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rishabhshah/Downloads/"/>
    </mc:Choice>
  </mc:AlternateContent>
  <xr:revisionPtr revIDLastSave="0" documentId="13_ncr:1_{7D3470EE-0B5B-3943-B255-6A9D66608641}" xr6:coauthVersionLast="47" xr6:coauthVersionMax="47" xr10:uidLastSave="{00000000-0000-0000-0000-000000000000}"/>
  <bookViews>
    <workbookView xWindow="0" yWindow="720" windowWidth="29400" windowHeight="18400" activeTab="7" xr2:uid="{00000000-000D-0000-FFFF-FFFF00000000}"/>
  </bookViews>
  <sheets>
    <sheet name="Summary" sheetId="31" r:id="rId1"/>
    <sheet name="Market Risk RWA" sheetId="28" r:id="rId2"/>
    <sheet name="CVA Risk" sheetId="30" r:id="rId3"/>
    <sheet name="Credit Risk (CET Ratio)" sheetId="26" r:id="rId4"/>
    <sheet name="Credit Risk (ERBA - B3E)" sheetId="27" r:id="rId5"/>
    <sheet name="Credit Risk (SA - BIII)" sheetId="29" r:id="rId6"/>
    <sheet name="Operational Risk RWA (2)" sheetId="33" r:id="rId7"/>
    <sheet name="Operational Risk RWA" sheetId="10" r:id="rId8"/>
    <sheet name="09.30.21" sheetId="13" r:id="rId9"/>
    <sheet name="12.31.21" sheetId="14" r:id="rId10"/>
    <sheet name="03.31.22" sheetId="15" r:id="rId11"/>
    <sheet name="06.30.22" sheetId="16" r:id="rId12"/>
    <sheet name="09.30.22" sheetId="17" r:id="rId13"/>
    <sheet name="12.31.22" sheetId="18" r:id="rId14"/>
    <sheet name="03.31.23" sheetId="19" r:id="rId15"/>
    <sheet name="06.30.23" sheetId="20" r:id="rId16"/>
    <sheet name="09.31.23" sheetId="21" r:id="rId17"/>
    <sheet name="12.31.23" sheetId="22" r:id="rId18"/>
    <sheet name="03.31.24" sheetId="23" r:id="rId19"/>
    <sheet name="06.30.24" sheetId="24" r:id="rId20"/>
    <sheet name="09.30.24" sheetId="25"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 i="33" l="1"/>
  <c r="O4" i="33"/>
  <c r="P4" i="33"/>
  <c r="R4" i="33"/>
  <c r="S4" i="33"/>
  <c r="T4" i="33"/>
  <c r="V4" i="33"/>
  <c r="W4" i="33"/>
  <c r="F6" i="33"/>
  <c r="G6" i="33"/>
  <c r="H6" i="33"/>
  <c r="F8" i="33"/>
  <c r="G8" i="33"/>
  <c r="H8" i="33"/>
  <c r="F9" i="33"/>
  <c r="G9" i="33"/>
  <c r="H9" i="33"/>
  <c r="F10" i="33"/>
  <c r="G10" i="33"/>
  <c r="H10" i="33"/>
  <c r="F11" i="33"/>
  <c r="G11" i="33"/>
  <c r="H11" i="33"/>
  <c r="F12" i="33"/>
  <c r="G12" i="33"/>
  <c r="H12" i="33"/>
  <c r="F13" i="33"/>
  <c r="G13" i="33"/>
  <c r="H13" i="33"/>
  <c r="F14" i="33"/>
  <c r="G14" i="33"/>
  <c r="H14" i="33"/>
  <c r="F15" i="33"/>
  <c r="G15" i="33"/>
  <c r="H15" i="33"/>
  <c r="F16" i="33"/>
  <c r="G16" i="33"/>
  <c r="H16" i="33"/>
  <c r="F17" i="33"/>
  <c r="G17" i="33"/>
  <c r="H17" i="33"/>
  <c r="F18" i="33"/>
  <c r="G18" i="33"/>
  <c r="H18" i="33"/>
  <c r="F19" i="33"/>
  <c r="G19" i="33"/>
  <c r="H19" i="33"/>
  <c r="F20" i="33"/>
  <c r="G20" i="33"/>
  <c r="H20" i="33"/>
  <c r="F21" i="33"/>
  <c r="G21" i="33"/>
  <c r="H21" i="33"/>
  <c r="F23" i="33"/>
  <c r="G23" i="33"/>
  <c r="H23" i="33"/>
  <c r="F24" i="33"/>
  <c r="G24" i="33"/>
  <c r="H24" i="33"/>
  <c r="F25" i="33"/>
  <c r="G25" i="33"/>
  <c r="H25" i="33"/>
  <c r="F26" i="33"/>
  <c r="G26" i="33"/>
  <c r="H26" i="33"/>
  <c r="F27" i="33"/>
  <c r="G27" i="33"/>
  <c r="H27" i="33"/>
  <c r="F28" i="33"/>
  <c r="G28" i="33"/>
  <c r="H28" i="33"/>
  <c r="F29" i="33"/>
  <c r="G29" i="33"/>
  <c r="H29" i="33"/>
  <c r="F30" i="33"/>
  <c r="G30" i="33"/>
  <c r="H30" i="33"/>
  <c r="F32" i="33"/>
  <c r="G32" i="33"/>
  <c r="H32" i="33"/>
  <c r="F33" i="33"/>
  <c r="G33" i="33"/>
  <c r="H33" i="33"/>
  <c r="F34" i="33"/>
  <c r="G34" i="33"/>
  <c r="H34" i="33"/>
  <c r="F35" i="33"/>
  <c r="G35" i="33"/>
  <c r="H35" i="33"/>
  <c r="F37" i="33"/>
  <c r="G37" i="33"/>
  <c r="H37" i="33"/>
  <c r="F38" i="33"/>
  <c r="G38" i="33"/>
  <c r="H38" i="33"/>
  <c r="F39" i="33"/>
  <c r="G39" i="33"/>
  <c r="H39" i="33"/>
  <c r="F40" i="33"/>
  <c r="G40" i="33"/>
  <c r="H40" i="33"/>
  <c r="F41" i="33"/>
  <c r="G41" i="33"/>
  <c r="H41" i="33"/>
  <c r="F42" i="33"/>
  <c r="G42" i="33"/>
  <c r="H42" i="33"/>
  <c r="F44" i="33"/>
  <c r="G44" i="33"/>
  <c r="H44" i="33"/>
  <c r="F45" i="33"/>
  <c r="G45" i="33"/>
  <c r="H45" i="33"/>
  <c r="F46" i="33"/>
  <c r="G46" i="33"/>
  <c r="H46" i="33"/>
  <c r="F47" i="33"/>
  <c r="G47" i="33"/>
  <c r="H47" i="33"/>
  <c r="F48" i="33"/>
  <c r="G48" i="33"/>
  <c r="H48" i="33"/>
  <c r="F49" i="33"/>
  <c r="G49" i="33"/>
  <c r="H49" i="33"/>
  <c r="F50" i="33"/>
  <c r="G50" i="33"/>
  <c r="H50" i="33"/>
  <c r="F51" i="33"/>
  <c r="G51" i="33"/>
  <c r="H51" i="33"/>
  <c r="F52" i="33"/>
  <c r="G52" i="33"/>
  <c r="H52" i="33"/>
  <c r="D8" i="33"/>
  <c r="L4" i="33" l="1"/>
  <c r="D38" i="33"/>
  <c r="W5" i="33"/>
  <c r="S5" i="33"/>
  <c r="R5" i="33"/>
  <c r="R7" i="33" s="1"/>
  <c r="W52" i="33"/>
  <c r="V52" i="33"/>
  <c r="U52" i="33"/>
  <c r="T52" i="33"/>
  <c r="S52" i="33"/>
  <c r="R52" i="33"/>
  <c r="Q52" i="33"/>
  <c r="P52" i="33"/>
  <c r="O52" i="33"/>
  <c r="N52" i="33"/>
  <c r="M52" i="33"/>
  <c r="L52" i="33"/>
  <c r="K52" i="33"/>
  <c r="W51" i="33"/>
  <c r="V51" i="33"/>
  <c r="U51" i="33"/>
  <c r="T51" i="33"/>
  <c r="S51" i="33"/>
  <c r="R51" i="33"/>
  <c r="Q51" i="33"/>
  <c r="P51" i="33"/>
  <c r="O51" i="33"/>
  <c r="N51" i="33"/>
  <c r="M51" i="33"/>
  <c r="L51" i="33"/>
  <c r="K51" i="33"/>
  <c r="W50" i="33"/>
  <c r="V50" i="33"/>
  <c r="U50" i="33"/>
  <c r="T50" i="33"/>
  <c r="S50" i="33"/>
  <c r="R50" i="33"/>
  <c r="Q50" i="33"/>
  <c r="P50" i="33"/>
  <c r="O50" i="33"/>
  <c r="N50" i="33"/>
  <c r="M50" i="33"/>
  <c r="L50" i="33"/>
  <c r="K50" i="33"/>
  <c r="W49" i="33"/>
  <c r="V49" i="33"/>
  <c r="U49" i="33"/>
  <c r="T49" i="33"/>
  <c r="S49" i="33"/>
  <c r="R49" i="33"/>
  <c r="Q49" i="33"/>
  <c r="P49" i="33"/>
  <c r="O49" i="33"/>
  <c r="N49" i="33"/>
  <c r="M49" i="33"/>
  <c r="L49" i="33"/>
  <c r="K49" i="33"/>
  <c r="W48" i="33"/>
  <c r="V48" i="33"/>
  <c r="U48" i="33"/>
  <c r="T48" i="33"/>
  <c r="S48" i="33"/>
  <c r="R48" i="33"/>
  <c r="Q48" i="33"/>
  <c r="P48" i="33"/>
  <c r="O48" i="33"/>
  <c r="N48" i="33"/>
  <c r="M48" i="33"/>
  <c r="L48" i="33"/>
  <c r="K48" i="33"/>
  <c r="W47" i="33"/>
  <c r="V47" i="33"/>
  <c r="U47" i="33"/>
  <c r="T47" i="33"/>
  <c r="S47" i="33"/>
  <c r="R47" i="33"/>
  <c r="Q47" i="33"/>
  <c r="P47" i="33"/>
  <c r="O47" i="33"/>
  <c r="N47" i="33"/>
  <c r="M47" i="33"/>
  <c r="L47" i="33"/>
  <c r="K47" i="33"/>
  <c r="W46" i="33"/>
  <c r="V46" i="33"/>
  <c r="U46" i="33"/>
  <c r="T46" i="33"/>
  <c r="S46" i="33"/>
  <c r="R46" i="33"/>
  <c r="Q46" i="33"/>
  <c r="P46" i="33"/>
  <c r="O46" i="33"/>
  <c r="N46" i="33"/>
  <c r="M46" i="33"/>
  <c r="L46" i="33"/>
  <c r="K46" i="33"/>
  <c r="W45" i="33"/>
  <c r="V45" i="33"/>
  <c r="U45" i="33"/>
  <c r="T45" i="33"/>
  <c r="S45" i="33"/>
  <c r="R45" i="33"/>
  <c r="Q45" i="33"/>
  <c r="P45" i="33"/>
  <c r="O45" i="33"/>
  <c r="N45" i="33"/>
  <c r="M45" i="33"/>
  <c r="L45" i="33"/>
  <c r="K45" i="33"/>
  <c r="W44" i="33"/>
  <c r="V44" i="33"/>
  <c r="U44" i="33"/>
  <c r="T44" i="33"/>
  <c r="S44" i="33"/>
  <c r="R44" i="33"/>
  <c r="Q44" i="33"/>
  <c r="P44" i="33"/>
  <c r="O44" i="33"/>
  <c r="N44" i="33"/>
  <c r="M44" i="33"/>
  <c r="L44" i="33"/>
  <c r="K44" i="33"/>
  <c r="W42" i="33"/>
  <c r="V42" i="33"/>
  <c r="U42" i="33"/>
  <c r="U41" i="33" s="1"/>
  <c r="T42" i="33"/>
  <c r="S42" i="33"/>
  <c r="R42" i="33"/>
  <c r="R41" i="33" s="1"/>
  <c r="Q42" i="33"/>
  <c r="P42" i="33"/>
  <c r="O42" i="33"/>
  <c r="N42" i="33"/>
  <c r="M42" i="33"/>
  <c r="L42" i="33"/>
  <c r="K42" i="33"/>
  <c r="W40" i="33"/>
  <c r="V40" i="33"/>
  <c r="U40" i="33"/>
  <c r="D40" i="33" s="1"/>
  <c r="T40" i="33"/>
  <c r="S40" i="33"/>
  <c r="R40" i="33"/>
  <c r="Q40" i="33"/>
  <c r="P40" i="33"/>
  <c r="O40" i="33"/>
  <c r="N40" i="33"/>
  <c r="M40" i="33"/>
  <c r="L40" i="33"/>
  <c r="K40" i="33"/>
  <c r="W39" i="33"/>
  <c r="V39" i="33"/>
  <c r="U39" i="33"/>
  <c r="T39" i="33"/>
  <c r="S39" i="33"/>
  <c r="R39" i="33"/>
  <c r="Q39" i="33"/>
  <c r="P39" i="33"/>
  <c r="O39" i="33"/>
  <c r="N39" i="33"/>
  <c r="M39" i="33"/>
  <c r="L39" i="33"/>
  <c r="K39" i="33"/>
  <c r="W38" i="33"/>
  <c r="V38" i="33"/>
  <c r="U38" i="33"/>
  <c r="T38" i="33"/>
  <c r="S38" i="33"/>
  <c r="R38" i="33"/>
  <c r="Q38" i="33"/>
  <c r="P38" i="33"/>
  <c r="O38" i="33"/>
  <c r="N38" i="33"/>
  <c r="M38" i="33"/>
  <c r="L38" i="33"/>
  <c r="K38" i="33"/>
  <c r="W37" i="33"/>
  <c r="V37" i="33"/>
  <c r="U37" i="33"/>
  <c r="T37" i="33"/>
  <c r="S37" i="33"/>
  <c r="R37" i="33"/>
  <c r="Q37" i="33"/>
  <c r="P37" i="33"/>
  <c r="O37" i="33"/>
  <c r="N37" i="33"/>
  <c r="M37" i="33"/>
  <c r="L37" i="33"/>
  <c r="K37" i="33"/>
  <c r="W35" i="33"/>
  <c r="V35" i="33"/>
  <c r="U35" i="33"/>
  <c r="T35" i="33"/>
  <c r="S35" i="33"/>
  <c r="R35" i="33"/>
  <c r="Q35" i="33"/>
  <c r="P35" i="33"/>
  <c r="P33" i="33" s="1"/>
  <c r="O35" i="33"/>
  <c r="N35" i="33"/>
  <c r="M35" i="33"/>
  <c r="M33" i="33" s="1"/>
  <c r="L35" i="33"/>
  <c r="K35" i="33"/>
  <c r="W34" i="33"/>
  <c r="V34" i="33"/>
  <c r="V33" i="33" s="1"/>
  <c r="V41" i="33" s="1"/>
  <c r="U34" i="33"/>
  <c r="T34" i="33"/>
  <c r="S34" i="33"/>
  <c r="S33" i="33" s="1"/>
  <c r="R34" i="33"/>
  <c r="Q34" i="33"/>
  <c r="Q33" i="33" s="1"/>
  <c r="Q41" i="33" s="1"/>
  <c r="P34" i="33"/>
  <c r="O34" i="33"/>
  <c r="N34" i="33"/>
  <c r="N33" i="33" s="1"/>
  <c r="N41" i="33" s="1"/>
  <c r="M34" i="33"/>
  <c r="L34" i="33"/>
  <c r="K34" i="33"/>
  <c r="K33" i="33" s="1"/>
  <c r="W33" i="33"/>
  <c r="W41" i="33" s="1"/>
  <c r="U33" i="33"/>
  <c r="T33" i="33"/>
  <c r="R33" i="33"/>
  <c r="O33" i="33"/>
  <c r="O41" i="33" s="1"/>
  <c r="L33" i="33"/>
  <c r="L41" i="33" s="1"/>
  <c r="W32" i="33"/>
  <c r="V32" i="33"/>
  <c r="U32" i="33"/>
  <c r="T32" i="33"/>
  <c r="S32" i="33"/>
  <c r="R32" i="33"/>
  <c r="Q32" i="33"/>
  <c r="P32" i="33"/>
  <c r="O32" i="33"/>
  <c r="N32" i="33"/>
  <c r="M32" i="33"/>
  <c r="L32" i="33"/>
  <c r="K32" i="33"/>
  <c r="W30" i="33"/>
  <c r="V30" i="33"/>
  <c r="U30" i="33"/>
  <c r="T30" i="33"/>
  <c r="S30" i="33"/>
  <c r="R30" i="33"/>
  <c r="Q30" i="33"/>
  <c r="P30" i="33"/>
  <c r="O30" i="33"/>
  <c r="N30" i="33"/>
  <c r="M30" i="33"/>
  <c r="L30" i="33"/>
  <c r="K30" i="33"/>
  <c r="W29" i="33"/>
  <c r="V29" i="33"/>
  <c r="U29" i="33"/>
  <c r="D29" i="33" s="1"/>
  <c r="T29" i="33"/>
  <c r="S29" i="33"/>
  <c r="R29" i="33"/>
  <c r="Q29" i="33"/>
  <c r="P29" i="33"/>
  <c r="O29" i="33"/>
  <c r="N29" i="33"/>
  <c r="M29" i="33"/>
  <c r="L29" i="33"/>
  <c r="K29" i="33"/>
  <c r="W28" i="33"/>
  <c r="V28" i="33"/>
  <c r="U28" i="33"/>
  <c r="T28" i="33"/>
  <c r="S28" i="33"/>
  <c r="R28" i="33"/>
  <c r="Q28" i="33"/>
  <c r="P28" i="33"/>
  <c r="O28" i="33"/>
  <c r="N28" i="33"/>
  <c r="M28" i="33"/>
  <c r="L28" i="33"/>
  <c r="K28" i="33"/>
  <c r="W27" i="33"/>
  <c r="V27" i="33"/>
  <c r="U27" i="33"/>
  <c r="T27" i="33"/>
  <c r="S27" i="33"/>
  <c r="R27" i="33"/>
  <c r="Q27" i="33"/>
  <c r="P27" i="33"/>
  <c r="O27" i="33"/>
  <c r="N27" i="33"/>
  <c r="M27" i="33"/>
  <c r="L27" i="33"/>
  <c r="K27" i="33"/>
  <c r="W26" i="33"/>
  <c r="V26" i="33"/>
  <c r="U26" i="33"/>
  <c r="T26" i="33"/>
  <c r="S26" i="33"/>
  <c r="R26" i="33"/>
  <c r="Q26" i="33"/>
  <c r="P26" i="33"/>
  <c r="O26" i="33"/>
  <c r="N26" i="33"/>
  <c r="M26" i="33"/>
  <c r="L26" i="33"/>
  <c r="K26" i="33"/>
  <c r="W25" i="33"/>
  <c r="V25" i="33"/>
  <c r="V23" i="33" s="1"/>
  <c r="U25" i="33"/>
  <c r="T25" i="33"/>
  <c r="S25" i="33"/>
  <c r="R25" i="33"/>
  <c r="Q25" i="33"/>
  <c r="Q23" i="33" s="1"/>
  <c r="P25" i="33"/>
  <c r="O25" i="33"/>
  <c r="N25" i="33"/>
  <c r="N23" i="33" s="1"/>
  <c r="M25" i="33"/>
  <c r="L25" i="33"/>
  <c r="K25" i="33"/>
  <c r="K23" i="33" s="1"/>
  <c r="W24" i="33"/>
  <c r="W23" i="33" s="1"/>
  <c r="V24" i="33"/>
  <c r="U24" i="33"/>
  <c r="T24" i="33"/>
  <c r="S24" i="33"/>
  <c r="R24" i="33"/>
  <c r="R23" i="33" s="1"/>
  <c r="Q24" i="33"/>
  <c r="P24" i="33"/>
  <c r="O24" i="33"/>
  <c r="O23" i="33" s="1"/>
  <c r="N24" i="33"/>
  <c r="M24" i="33"/>
  <c r="L24" i="33"/>
  <c r="L23" i="33" s="1"/>
  <c r="K24" i="33"/>
  <c r="U23" i="33"/>
  <c r="P23" i="33"/>
  <c r="M23" i="33"/>
  <c r="W21" i="33"/>
  <c r="V21" i="33"/>
  <c r="U21" i="33"/>
  <c r="T21" i="33"/>
  <c r="S21" i="33"/>
  <c r="R21" i="33"/>
  <c r="Q21" i="33"/>
  <c r="P21" i="33"/>
  <c r="O21" i="33"/>
  <c r="N21" i="33"/>
  <c r="M21" i="33"/>
  <c r="L21" i="33"/>
  <c r="K21" i="33"/>
  <c r="W20" i="33"/>
  <c r="V20" i="33"/>
  <c r="V18" i="33" s="1"/>
  <c r="U20" i="33"/>
  <c r="T20" i="33"/>
  <c r="S20" i="33"/>
  <c r="S18" i="33" s="1"/>
  <c r="R20" i="33"/>
  <c r="Q20" i="33"/>
  <c r="P20" i="33"/>
  <c r="O20" i="33"/>
  <c r="N20" i="33"/>
  <c r="N18" i="33" s="1"/>
  <c r="N5" i="33" s="1"/>
  <c r="N7" i="33" s="1"/>
  <c r="M20" i="33"/>
  <c r="L20" i="33"/>
  <c r="K20" i="33"/>
  <c r="K18" i="33" s="1"/>
  <c r="W19" i="33"/>
  <c r="W18" i="33" s="1"/>
  <c r="V19" i="33"/>
  <c r="U19" i="33"/>
  <c r="T19" i="33"/>
  <c r="T18" i="33" s="1"/>
  <c r="S19" i="33"/>
  <c r="R19" i="33"/>
  <c r="Q19" i="33"/>
  <c r="P19" i="33"/>
  <c r="O19" i="33"/>
  <c r="O18" i="33" s="1"/>
  <c r="N19" i="33"/>
  <c r="M19" i="33"/>
  <c r="L19" i="33"/>
  <c r="L18" i="33" s="1"/>
  <c r="K19" i="33"/>
  <c r="U18" i="33"/>
  <c r="R18" i="33"/>
  <c r="M18" i="33"/>
  <c r="W17" i="33"/>
  <c r="V17" i="33"/>
  <c r="U17" i="33"/>
  <c r="T17" i="33"/>
  <c r="S17" i="33"/>
  <c r="R17" i="33"/>
  <c r="Q17" i="33"/>
  <c r="P17" i="33"/>
  <c r="O17" i="33"/>
  <c r="N17" i="33"/>
  <c r="M17" i="33"/>
  <c r="L17" i="33"/>
  <c r="K17" i="33"/>
  <c r="W16" i="33"/>
  <c r="V16" i="33"/>
  <c r="V8" i="33" s="1"/>
  <c r="U16" i="33"/>
  <c r="T16" i="33"/>
  <c r="S16" i="33"/>
  <c r="R16" i="33"/>
  <c r="Q16" i="33"/>
  <c r="P16" i="33"/>
  <c r="O16" i="33"/>
  <c r="N16" i="33"/>
  <c r="N8" i="33" s="1"/>
  <c r="M16" i="33"/>
  <c r="L16" i="33"/>
  <c r="L8" i="33" s="1"/>
  <c r="K16" i="33"/>
  <c r="K8" i="33" s="1"/>
  <c r="W15" i="33"/>
  <c r="V15" i="33"/>
  <c r="U15" i="33"/>
  <c r="T15" i="33"/>
  <c r="S15" i="33"/>
  <c r="R15" i="33"/>
  <c r="Q15" i="33"/>
  <c r="P15" i="33"/>
  <c r="O15" i="33"/>
  <c r="N15" i="33"/>
  <c r="M15" i="33"/>
  <c r="L15" i="33"/>
  <c r="K15" i="33"/>
  <c r="W14" i="33"/>
  <c r="V14" i="33"/>
  <c r="U14" i="33"/>
  <c r="T14" i="33"/>
  <c r="S14" i="33"/>
  <c r="R14" i="33"/>
  <c r="Q14" i="33"/>
  <c r="P14" i="33"/>
  <c r="O14" i="33"/>
  <c r="N14" i="33"/>
  <c r="M14" i="33"/>
  <c r="L14" i="33"/>
  <c r="K14" i="33"/>
  <c r="W13" i="33"/>
  <c r="V13" i="33"/>
  <c r="U13" i="33"/>
  <c r="T13" i="33"/>
  <c r="S13" i="33"/>
  <c r="R13" i="33"/>
  <c r="Q13" i="33"/>
  <c r="P13" i="33"/>
  <c r="O13" i="33"/>
  <c r="N13" i="33"/>
  <c r="M13" i="33"/>
  <c r="L13" i="33"/>
  <c r="K13" i="33"/>
  <c r="W12" i="33"/>
  <c r="V12" i="33"/>
  <c r="U12" i="33"/>
  <c r="T12" i="33"/>
  <c r="S12" i="33"/>
  <c r="R12" i="33"/>
  <c r="Q12" i="33"/>
  <c r="P12" i="33"/>
  <c r="O12" i="33"/>
  <c r="N12" i="33"/>
  <c r="M12" i="33"/>
  <c r="L12" i="33"/>
  <c r="K12" i="33"/>
  <c r="W11" i="33"/>
  <c r="V11" i="33"/>
  <c r="U11" i="33"/>
  <c r="T11" i="33"/>
  <c r="S11" i="33"/>
  <c r="R11" i="33"/>
  <c r="Q11" i="33"/>
  <c r="P11" i="33"/>
  <c r="O11" i="33"/>
  <c r="N11" i="33"/>
  <c r="M11" i="33"/>
  <c r="L11" i="33"/>
  <c r="K11" i="33"/>
  <c r="W10" i="33"/>
  <c r="V10" i="33"/>
  <c r="U10" i="33"/>
  <c r="T10" i="33"/>
  <c r="S10" i="33"/>
  <c r="R10" i="33"/>
  <c r="Q10" i="33"/>
  <c r="P10" i="33"/>
  <c r="O10" i="33"/>
  <c r="N10" i="33"/>
  <c r="M10" i="33"/>
  <c r="L10" i="33"/>
  <c r="K10" i="33"/>
  <c r="W9" i="33"/>
  <c r="V9" i="33"/>
  <c r="U9" i="33"/>
  <c r="T9" i="33"/>
  <c r="S9" i="33"/>
  <c r="S8" i="33" s="1"/>
  <c r="R9" i="33"/>
  <c r="Q9" i="33"/>
  <c r="P9" i="33"/>
  <c r="O9" i="33"/>
  <c r="N9" i="33"/>
  <c r="M9" i="33"/>
  <c r="L9" i="33"/>
  <c r="K9" i="33"/>
  <c r="W8" i="33"/>
  <c r="U8" i="33"/>
  <c r="T8" i="33"/>
  <c r="R8" i="33"/>
  <c r="P8" i="33"/>
  <c r="O8" i="33"/>
  <c r="M8" i="33"/>
  <c r="W6" i="33"/>
  <c r="V6" i="33"/>
  <c r="U6" i="33"/>
  <c r="T6" i="33"/>
  <c r="S6" i="33"/>
  <c r="R6" i="33"/>
  <c r="Q6" i="33"/>
  <c r="P6" i="33"/>
  <c r="O6" i="33"/>
  <c r="N6" i="33"/>
  <c r="M6" i="33"/>
  <c r="L6" i="33"/>
  <c r="K6" i="33"/>
  <c r="U4" i="33"/>
  <c r="Q4" i="33"/>
  <c r="M4" i="33"/>
  <c r="M5" i="33" s="1"/>
  <c r="M7" i="33" s="1"/>
  <c r="K4" i="33"/>
  <c r="K5" i="33" s="1"/>
  <c r="K7" i="33" s="1"/>
  <c r="Q3" i="33"/>
  <c r="M3" i="33"/>
  <c r="F5" i="10"/>
  <c r="G5" i="10"/>
  <c r="H5" i="10"/>
  <c r="F6" i="10"/>
  <c r="G6" i="10"/>
  <c r="H6" i="10"/>
  <c r="F7" i="10"/>
  <c r="G7" i="10"/>
  <c r="H7" i="10"/>
  <c r="F8" i="10"/>
  <c r="G8" i="10"/>
  <c r="H8" i="10"/>
  <c r="F9" i="10"/>
  <c r="G9" i="10"/>
  <c r="H9" i="10"/>
  <c r="F10" i="10"/>
  <c r="G10" i="10"/>
  <c r="H10" i="10"/>
  <c r="F11" i="10"/>
  <c r="G11" i="10"/>
  <c r="H11" i="10"/>
  <c r="F12" i="10"/>
  <c r="G12" i="10"/>
  <c r="H12" i="10"/>
  <c r="F13" i="10"/>
  <c r="G13" i="10"/>
  <c r="H13" i="10"/>
  <c r="F14" i="10"/>
  <c r="G14" i="10"/>
  <c r="H14" i="10"/>
  <c r="F15" i="10"/>
  <c r="G15" i="10"/>
  <c r="H15" i="10"/>
  <c r="F16" i="10"/>
  <c r="G16" i="10"/>
  <c r="H16" i="10"/>
  <c r="F17" i="10"/>
  <c r="G17" i="10"/>
  <c r="H17" i="10"/>
  <c r="F18" i="10"/>
  <c r="G18" i="10"/>
  <c r="H18" i="10"/>
  <c r="F19" i="10"/>
  <c r="G19" i="10"/>
  <c r="H19" i="10"/>
  <c r="F20" i="10"/>
  <c r="G20" i="10"/>
  <c r="H20" i="10"/>
  <c r="F21" i="10"/>
  <c r="G21" i="10"/>
  <c r="H21" i="10"/>
  <c r="F23" i="10"/>
  <c r="G23" i="10"/>
  <c r="H23" i="10"/>
  <c r="F24" i="10"/>
  <c r="G24" i="10"/>
  <c r="H24" i="10"/>
  <c r="F25" i="10"/>
  <c r="G25" i="10"/>
  <c r="H25" i="10"/>
  <c r="F26" i="10"/>
  <c r="G26" i="10"/>
  <c r="H26" i="10"/>
  <c r="F27" i="10"/>
  <c r="G27" i="10"/>
  <c r="H27" i="10"/>
  <c r="F28" i="10"/>
  <c r="G28" i="10"/>
  <c r="H28" i="10"/>
  <c r="F29" i="10"/>
  <c r="G29" i="10"/>
  <c r="H29" i="10"/>
  <c r="F30" i="10"/>
  <c r="G30" i="10"/>
  <c r="H30" i="10"/>
  <c r="F32" i="10"/>
  <c r="G32" i="10"/>
  <c r="H32" i="10"/>
  <c r="F33" i="10"/>
  <c r="G33" i="10"/>
  <c r="H33" i="10"/>
  <c r="F34" i="10"/>
  <c r="G34" i="10"/>
  <c r="H34" i="10"/>
  <c r="F35" i="10"/>
  <c r="G35" i="10"/>
  <c r="H35" i="10"/>
  <c r="F37" i="10"/>
  <c r="G37" i="10"/>
  <c r="H37" i="10"/>
  <c r="F38" i="10"/>
  <c r="G38" i="10"/>
  <c r="H38" i="10"/>
  <c r="F39" i="10"/>
  <c r="G39" i="10"/>
  <c r="H39" i="10"/>
  <c r="F40" i="10"/>
  <c r="G40" i="10"/>
  <c r="H40" i="10"/>
  <c r="F41" i="10"/>
  <c r="G41" i="10"/>
  <c r="H41" i="10"/>
  <c r="F42" i="10"/>
  <c r="G42" i="10"/>
  <c r="H42" i="10"/>
  <c r="F44" i="10"/>
  <c r="G44" i="10"/>
  <c r="H44" i="10"/>
  <c r="F45" i="10"/>
  <c r="D45" i="10" s="1"/>
  <c r="G45" i="10"/>
  <c r="H45" i="10"/>
  <c r="F46" i="10"/>
  <c r="G46" i="10"/>
  <c r="H46" i="10"/>
  <c r="F47" i="10"/>
  <c r="G47" i="10"/>
  <c r="H47" i="10"/>
  <c r="F48" i="10"/>
  <c r="G48" i="10"/>
  <c r="H48" i="10"/>
  <c r="F49" i="10"/>
  <c r="G49" i="10"/>
  <c r="H49" i="10"/>
  <c r="F50" i="10"/>
  <c r="G50" i="10"/>
  <c r="H50" i="10"/>
  <c r="F51" i="10"/>
  <c r="G51" i="10"/>
  <c r="H51" i="10"/>
  <c r="F52" i="10"/>
  <c r="G52" i="10"/>
  <c r="H52" i="10"/>
  <c r="H4" i="10"/>
  <c r="G4" i="10"/>
  <c r="F4" i="10"/>
  <c r="K7" i="10"/>
  <c r="D8" i="10"/>
  <c r="C26" i="30"/>
  <c r="G22" i="28"/>
  <c r="G21" i="28"/>
  <c r="C8" i="28"/>
  <c r="C14" i="28" s="1"/>
  <c r="H46" i="28"/>
  <c r="C22" i="28"/>
  <c r="S7" i="33" l="1"/>
  <c r="W7" i="33"/>
  <c r="D26" i="33"/>
  <c r="V5" i="33"/>
  <c r="V7" i="33" s="1"/>
  <c r="F4" i="33"/>
  <c r="H4" i="33"/>
  <c r="D34" i="33"/>
  <c r="D6" i="33"/>
  <c r="D30" i="33"/>
  <c r="D45" i="33"/>
  <c r="T5" i="33"/>
  <c r="D44" i="33"/>
  <c r="D33" i="33"/>
  <c r="K41" i="33"/>
  <c r="S41" i="33"/>
  <c r="D25" i="33"/>
  <c r="P5" i="33"/>
  <c r="G5" i="33" s="1"/>
  <c r="D28" i="33"/>
  <c r="D37" i="33"/>
  <c r="D39" i="33"/>
  <c r="L5" i="33"/>
  <c r="D32" i="33"/>
  <c r="D42" i="33"/>
  <c r="D20" i="33"/>
  <c r="D21" i="33"/>
  <c r="D27" i="33"/>
  <c r="M41" i="33"/>
  <c r="Q8" i="33"/>
  <c r="P18" i="33"/>
  <c r="S23" i="33"/>
  <c r="D24" i="33"/>
  <c r="U5" i="33"/>
  <c r="U7" i="33" s="1"/>
  <c r="Q18" i="33"/>
  <c r="Q5" i="33" s="1"/>
  <c r="Q7" i="33" s="1"/>
  <c r="T23" i="33"/>
  <c r="T41" i="33"/>
  <c r="D35" i="33"/>
  <c r="O5" i="33"/>
  <c r="G4" i="33"/>
  <c r="P41" i="33"/>
  <c r="I23" i="31"/>
  <c r="F23" i="31"/>
  <c r="G23" i="31"/>
  <c r="E23" i="31"/>
  <c r="H23" i="31" s="1"/>
  <c r="O7" i="33" l="1"/>
  <c r="H7" i="33" s="1"/>
  <c r="H5" i="33"/>
  <c r="F5" i="33"/>
  <c r="D4" i="33"/>
  <c r="T7" i="33"/>
  <c r="F7" i="33" s="1"/>
  <c r="D18" i="33"/>
  <c r="D23" i="33"/>
  <c r="D41" i="33"/>
  <c r="P7" i="33"/>
  <c r="G7" i="33" s="1"/>
  <c r="D19" i="33"/>
  <c r="L7" i="33"/>
  <c r="D53" i="33"/>
  <c r="F11" i="31"/>
  <c r="G11" i="31"/>
  <c r="D43" i="33" l="1"/>
  <c r="D7" i="33"/>
  <c r="D22" i="33" s="1"/>
  <c r="D5" i="33"/>
  <c r="H11" i="31"/>
  <c r="I11" i="31"/>
  <c r="C25" i="28"/>
  <c r="C24" i="28"/>
  <c r="C20" i="28"/>
  <c r="C19" i="28"/>
  <c r="S36" i="27"/>
  <c r="S50" i="27" s="1"/>
  <c r="S52" i="27" s="1"/>
  <c r="D45" i="27"/>
  <c r="D44" i="27"/>
  <c r="D46" i="27"/>
  <c r="E86" i="26"/>
  <c r="E87" i="26"/>
  <c r="E85" i="26"/>
  <c r="D42" i="26"/>
  <c r="D43" i="26" s="1"/>
  <c r="D44" i="26" s="1"/>
  <c r="D76" i="26"/>
  <c r="D51" i="26"/>
  <c r="D55" i="33" l="1"/>
  <c r="D11" i="26"/>
  <c r="D13" i="26" s="1"/>
  <c r="D14" i="26" s="1"/>
  <c r="D15" i="26" s="1"/>
  <c r="H47" i="28"/>
  <c r="C12" i="28"/>
  <c r="D12" i="28" s="1"/>
  <c r="H8" i="28"/>
  <c r="H11" i="28" s="1"/>
  <c r="E69" i="33" l="1"/>
  <c r="E68" i="33"/>
  <c r="E67" i="33"/>
  <c r="D56" i="33"/>
  <c r="D58" i="33" s="1"/>
  <c r="D60" i="33" s="1"/>
  <c r="G18" i="28"/>
  <c r="G20" i="28" s="1"/>
  <c r="D22" i="26"/>
  <c r="D17" i="26"/>
  <c r="D19" i="26" s="1"/>
  <c r="D20" i="26" s="1"/>
  <c r="D21" i="26" s="1"/>
  <c r="D24" i="26" s="1"/>
  <c r="D25" i="26" s="1"/>
  <c r="D26" i="26" s="1"/>
  <c r="D27" i="26" s="1"/>
  <c r="D28" i="26" s="1"/>
  <c r="D30" i="26" s="1"/>
  <c r="D32" i="26" s="1"/>
  <c r="D35" i="26" s="1"/>
  <c r="D36" i="26" s="1"/>
  <c r="D37" i="26" s="1"/>
  <c r="D8" i="28"/>
  <c r="C28" i="30" l="1"/>
  <c r="C29" i="30" s="1"/>
  <c r="G14" i="31" s="1"/>
  <c r="H14" i="31" s="1"/>
  <c r="G12" i="31"/>
  <c r="D85" i="26"/>
  <c r="D46" i="26"/>
  <c r="D14" i="28"/>
  <c r="F12" i="31" l="1"/>
  <c r="F15" i="31" s="1"/>
  <c r="I12" i="31"/>
  <c r="H12" i="31"/>
  <c r="D53" i="26"/>
  <c r="D86" i="26"/>
  <c r="D79" i="26"/>
  <c r="D87" i="26" s="1"/>
  <c r="C26" i="28" l="1"/>
  <c r="D26" i="28" s="1"/>
  <c r="D22" i="28" l="1"/>
  <c r="C28" i="28"/>
  <c r="D28" i="28" s="1"/>
  <c r="T50" i="27"/>
  <c r="T52" i="27" s="1"/>
  <c r="K50" i="27"/>
  <c r="K52" i="27" s="1"/>
  <c r="AD36" i="27"/>
  <c r="AD50" i="27" s="1"/>
  <c r="AD52" i="27" s="1"/>
  <c r="AC36" i="27"/>
  <c r="AC50" i="27" s="1"/>
  <c r="AC52" i="27" s="1"/>
  <c r="AB36" i="27"/>
  <c r="AB50" i="27" s="1"/>
  <c r="AB52" i="27" s="1"/>
  <c r="AA36" i="27"/>
  <c r="AA50" i="27" s="1"/>
  <c r="AA52" i="27" s="1"/>
  <c r="Z36" i="27"/>
  <c r="Z50" i="27" s="1"/>
  <c r="Z52" i="27" s="1"/>
  <c r="Y36" i="27"/>
  <c r="Y50" i="27" s="1"/>
  <c r="Y52" i="27" s="1"/>
  <c r="X36" i="27"/>
  <c r="X50" i="27" s="1"/>
  <c r="X52" i="27" s="1"/>
  <c r="W36" i="27"/>
  <c r="W50" i="27" s="1"/>
  <c r="W52" i="27" s="1"/>
  <c r="V36" i="27"/>
  <c r="V50" i="27" s="1"/>
  <c r="V52" i="27" s="1"/>
  <c r="U36" i="27"/>
  <c r="U50" i="27" s="1"/>
  <c r="U52" i="27" s="1"/>
  <c r="T36" i="27"/>
  <c r="R36" i="27"/>
  <c r="R50" i="27" s="1"/>
  <c r="R52" i="27" s="1"/>
  <c r="Q36" i="27"/>
  <c r="Q50" i="27" s="1"/>
  <c r="Q52" i="27" s="1"/>
  <c r="P36" i="27"/>
  <c r="P50" i="27" s="1"/>
  <c r="P52" i="27" s="1"/>
  <c r="O36" i="27"/>
  <c r="O50" i="27" s="1"/>
  <c r="O52" i="27" s="1"/>
  <c r="N36" i="27"/>
  <c r="N50" i="27" s="1"/>
  <c r="N52" i="27" s="1"/>
  <c r="M36" i="27"/>
  <c r="M50" i="27" s="1"/>
  <c r="M52" i="27" s="1"/>
  <c r="L36" i="27"/>
  <c r="L50" i="27" s="1"/>
  <c r="L52" i="27" s="1"/>
  <c r="K36" i="27"/>
  <c r="J36" i="27"/>
  <c r="J50" i="27" s="1"/>
  <c r="J52" i="27" s="1"/>
  <c r="I36" i="27"/>
  <c r="I50" i="27" s="1"/>
  <c r="I52" i="27" s="1"/>
  <c r="H36" i="27"/>
  <c r="H50" i="27" s="1"/>
  <c r="H52" i="27" s="1"/>
  <c r="G36" i="27"/>
  <c r="G50" i="27" s="1"/>
  <c r="G52" i="27" s="1"/>
  <c r="F36" i="27"/>
  <c r="F50" i="27" s="1"/>
  <c r="F52" i="27" s="1"/>
  <c r="E36" i="27"/>
  <c r="E50" i="27" s="1"/>
  <c r="E52" i="27" s="1"/>
  <c r="D36" i="27"/>
  <c r="C36" i="27"/>
  <c r="S52" i="29"/>
  <c r="R52" i="29"/>
  <c r="K52" i="29"/>
  <c r="J52" i="29"/>
  <c r="S50" i="29"/>
  <c r="R50" i="29"/>
  <c r="Q50" i="29"/>
  <c r="Q52" i="29" s="1"/>
  <c r="O50" i="29"/>
  <c r="O52" i="29" s="1"/>
  <c r="M50" i="29"/>
  <c r="M52" i="29" s="1"/>
  <c r="K50" i="29"/>
  <c r="J50" i="29"/>
  <c r="I50" i="29"/>
  <c r="I52" i="29" s="1"/>
  <c r="G50" i="29"/>
  <c r="G52" i="29" s="1"/>
  <c r="E50" i="29"/>
  <c r="E52" i="29" s="1"/>
  <c r="S48" i="29"/>
  <c r="R48" i="29"/>
  <c r="Q48" i="29"/>
  <c r="P48" i="29"/>
  <c r="P50" i="29" s="1"/>
  <c r="P52" i="29" s="1"/>
  <c r="O48" i="29"/>
  <c r="N48" i="29"/>
  <c r="N50" i="29" s="1"/>
  <c r="N52" i="29" s="1"/>
  <c r="M48" i="29"/>
  <c r="L48" i="29"/>
  <c r="L50" i="29" s="1"/>
  <c r="L52" i="29" s="1"/>
  <c r="K48" i="29"/>
  <c r="J48" i="29"/>
  <c r="I48" i="29"/>
  <c r="H48" i="29"/>
  <c r="H50" i="29" s="1"/>
  <c r="H52" i="29" s="1"/>
  <c r="G48" i="29"/>
  <c r="F48" i="29"/>
  <c r="F50" i="29" s="1"/>
  <c r="E48" i="29"/>
  <c r="C55" i="27" l="1"/>
  <c r="C58" i="27" s="1"/>
  <c r="E58" i="27" s="1"/>
  <c r="F52" i="29"/>
  <c r="C53" i="29"/>
  <c r="C56" i="29" l="1"/>
  <c r="E56" i="29" s="1"/>
  <c r="E53" i="29"/>
  <c r="D44" i="10" l="1"/>
  <c r="D53" i="10" s="1"/>
  <c r="D42" i="10"/>
  <c r="D41" i="10"/>
  <c r="D40" i="10"/>
  <c r="D39" i="10"/>
  <c r="D38" i="10"/>
  <c r="D37" i="10"/>
  <c r="D35" i="10"/>
  <c r="D34" i="10"/>
  <c r="D33" i="10"/>
  <c r="D32" i="10"/>
  <c r="D30" i="10"/>
  <c r="D29" i="10"/>
  <c r="D28" i="10"/>
  <c r="D27" i="10"/>
  <c r="D26" i="10"/>
  <c r="D25" i="10"/>
  <c r="D24" i="10"/>
  <c r="D23" i="10"/>
  <c r="D21" i="10"/>
  <c r="D20" i="10"/>
  <c r="D19" i="10"/>
  <c r="D18" i="10"/>
  <c r="D7" i="10"/>
  <c r="D6" i="10"/>
  <c r="D5" i="10"/>
  <c r="D4" i="10"/>
  <c r="M6" i="10"/>
  <c r="N6" i="10"/>
  <c r="O6" i="10"/>
  <c r="P6" i="10"/>
  <c r="Q6" i="10"/>
  <c r="R6" i="10"/>
  <c r="S6" i="10"/>
  <c r="T6" i="10"/>
  <c r="U6" i="10"/>
  <c r="V6" i="10"/>
  <c r="W6" i="10"/>
  <c r="M9" i="10"/>
  <c r="N9" i="10"/>
  <c r="O9" i="10"/>
  <c r="P9" i="10"/>
  <c r="Q9" i="10"/>
  <c r="R9" i="10"/>
  <c r="S9" i="10"/>
  <c r="T9" i="10"/>
  <c r="U9" i="10"/>
  <c r="V9" i="10"/>
  <c r="W9" i="10"/>
  <c r="M10" i="10"/>
  <c r="N10" i="10"/>
  <c r="O10" i="10"/>
  <c r="P10" i="10"/>
  <c r="Q10" i="10"/>
  <c r="R10" i="10"/>
  <c r="S10" i="10"/>
  <c r="T10" i="10"/>
  <c r="U10" i="10"/>
  <c r="V10" i="10"/>
  <c r="W10" i="10"/>
  <c r="M11" i="10"/>
  <c r="N11" i="10"/>
  <c r="O11" i="10"/>
  <c r="P11" i="10"/>
  <c r="Q11" i="10"/>
  <c r="R11" i="10"/>
  <c r="S11" i="10"/>
  <c r="T11" i="10"/>
  <c r="U11" i="10"/>
  <c r="V11" i="10"/>
  <c r="W11" i="10"/>
  <c r="M12" i="10"/>
  <c r="N12" i="10"/>
  <c r="O12" i="10"/>
  <c r="P12" i="10"/>
  <c r="Q12" i="10"/>
  <c r="R12" i="10"/>
  <c r="S12" i="10"/>
  <c r="T12" i="10"/>
  <c r="U12" i="10"/>
  <c r="V12" i="10"/>
  <c r="W12" i="10"/>
  <c r="M13" i="10"/>
  <c r="N13" i="10"/>
  <c r="O13" i="10"/>
  <c r="P13" i="10"/>
  <c r="Q13" i="10"/>
  <c r="R13" i="10"/>
  <c r="S13" i="10"/>
  <c r="T13" i="10"/>
  <c r="U13" i="10"/>
  <c r="V13" i="10"/>
  <c r="W13" i="10"/>
  <c r="M14" i="10"/>
  <c r="N14" i="10"/>
  <c r="O14" i="10"/>
  <c r="P14" i="10"/>
  <c r="Q14" i="10"/>
  <c r="R14" i="10"/>
  <c r="S14" i="10"/>
  <c r="T14" i="10"/>
  <c r="U14" i="10"/>
  <c r="V14" i="10"/>
  <c r="W14" i="10"/>
  <c r="M15" i="10"/>
  <c r="N15" i="10"/>
  <c r="O15" i="10"/>
  <c r="P15" i="10"/>
  <c r="Q15" i="10"/>
  <c r="R15" i="10"/>
  <c r="S15" i="10"/>
  <c r="T15" i="10"/>
  <c r="U15" i="10"/>
  <c r="V15" i="10"/>
  <c r="W15" i="10"/>
  <c r="M16" i="10"/>
  <c r="N16" i="10"/>
  <c r="O16" i="10"/>
  <c r="P16" i="10"/>
  <c r="Q16" i="10"/>
  <c r="R16" i="10"/>
  <c r="S16" i="10"/>
  <c r="T16" i="10"/>
  <c r="U16" i="10"/>
  <c r="V16" i="10"/>
  <c r="W16" i="10"/>
  <c r="M17" i="10"/>
  <c r="N17" i="10"/>
  <c r="O17" i="10"/>
  <c r="P17" i="10"/>
  <c r="Q17" i="10"/>
  <c r="R17" i="10"/>
  <c r="S17" i="10"/>
  <c r="T17" i="10"/>
  <c r="U17" i="10"/>
  <c r="V17" i="10"/>
  <c r="W17" i="10"/>
  <c r="M19" i="10"/>
  <c r="N19" i="10"/>
  <c r="O19" i="10"/>
  <c r="P19" i="10"/>
  <c r="Q19" i="10"/>
  <c r="R19" i="10"/>
  <c r="S19" i="10"/>
  <c r="T19" i="10"/>
  <c r="U19" i="10"/>
  <c r="V19" i="10"/>
  <c r="W19" i="10"/>
  <c r="M20" i="10"/>
  <c r="N20" i="10"/>
  <c r="O20" i="10"/>
  <c r="P20" i="10"/>
  <c r="Q20" i="10"/>
  <c r="R20" i="10"/>
  <c r="S20" i="10"/>
  <c r="T20" i="10"/>
  <c r="U20" i="10"/>
  <c r="V20" i="10"/>
  <c r="W20" i="10"/>
  <c r="M21" i="10"/>
  <c r="N21" i="10"/>
  <c r="O21" i="10"/>
  <c r="P21" i="10"/>
  <c r="Q21" i="10"/>
  <c r="R21" i="10"/>
  <c r="S21" i="10"/>
  <c r="T21" i="10"/>
  <c r="U21" i="10"/>
  <c r="V21" i="10"/>
  <c r="W21" i="10"/>
  <c r="M24" i="10"/>
  <c r="N24" i="10"/>
  <c r="O24" i="10"/>
  <c r="P24" i="10"/>
  <c r="Q24" i="10"/>
  <c r="R24" i="10"/>
  <c r="S24" i="10"/>
  <c r="T24" i="10"/>
  <c r="U24" i="10"/>
  <c r="V24" i="10"/>
  <c r="W24" i="10"/>
  <c r="M25" i="10"/>
  <c r="N25" i="10"/>
  <c r="O25" i="10"/>
  <c r="P25" i="10"/>
  <c r="Q25" i="10"/>
  <c r="R25" i="10"/>
  <c r="S25" i="10"/>
  <c r="T25" i="10"/>
  <c r="U25" i="10"/>
  <c r="V25" i="10"/>
  <c r="W25" i="10"/>
  <c r="M26" i="10"/>
  <c r="N26" i="10"/>
  <c r="O26" i="10"/>
  <c r="P26" i="10"/>
  <c r="Q26" i="10"/>
  <c r="R26" i="10"/>
  <c r="S26" i="10"/>
  <c r="T26" i="10"/>
  <c r="U26" i="10"/>
  <c r="V26" i="10"/>
  <c r="W26" i="10"/>
  <c r="M27" i="10"/>
  <c r="N27" i="10"/>
  <c r="O27" i="10"/>
  <c r="P27" i="10"/>
  <c r="Q27" i="10"/>
  <c r="R27" i="10"/>
  <c r="S27" i="10"/>
  <c r="T27" i="10"/>
  <c r="U27" i="10"/>
  <c r="V27" i="10"/>
  <c r="W27" i="10"/>
  <c r="M28" i="10"/>
  <c r="N28" i="10"/>
  <c r="O28" i="10"/>
  <c r="P28" i="10"/>
  <c r="Q28" i="10"/>
  <c r="R28" i="10"/>
  <c r="S28" i="10"/>
  <c r="T28" i="10"/>
  <c r="U28" i="10"/>
  <c r="V28" i="10"/>
  <c r="W28" i="10"/>
  <c r="M29" i="10"/>
  <c r="N29" i="10"/>
  <c r="O29" i="10"/>
  <c r="P29" i="10"/>
  <c r="Q29" i="10"/>
  <c r="R29" i="10"/>
  <c r="S29" i="10"/>
  <c r="T29" i="10"/>
  <c r="U29" i="10"/>
  <c r="V29" i="10"/>
  <c r="W29" i="10"/>
  <c r="M30" i="10"/>
  <c r="N30" i="10"/>
  <c r="O30" i="10"/>
  <c r="P30" i="10"/>
  <c r="Q30" i="10"/>
  <c r="R30" i="10"/>
  <c r="S30" i="10"/>
  <c r="T30" i="10"/>
  <c r="U30" i="10"/>
  <c r="V30" i="10"/>
  <c r="W30" i="10"/>
  <c r="M32" i="10"/>
  <c r="N32" i="10"/>
  <c r="O32" i="10"/>
  <c r="P32" i="10"/>
  <c r="Q32" i="10"/>
  <c r="R32" i="10"/>
  <c r="S32" i="10"/>
  <c r="T32" i="10"/>
  <c r="U32" i="10"/>
  <c r="V32" i="10"/>
  <c r="W32" i="10"/>
  <c r="M34" i="10"/>
  <c r="N34" i="10"/>
  <c r="O34" i="10"/>
  <c r="P34" i="10"/>
  <c r="Q34" i="10"/>
  <c r="R34" i="10"/>
  <c r="S34" i="10"/>
  <c r="T34" i="10"/>
  <c r="U34" i="10"/>
  <c r="V34" i="10"/>
  <c r="W34" i="10"/>
  <c r="M35" i="10"/>
  <c r="N35" i="10"/>
  <c r="O35" i="10"/>
  <c r="P35" i="10"/>
  <c r="Q35" i="10"/>
  <c r="R35" i="10"/>
  <c r="S35" i="10"/>
  <c r="T35" i="10"/>
  <c r="U35" i="10"/>
  <c r="V35" i="10"/>
  <c r="W35" i="10"/>
  <c r="M37" i="10"/>
  <c r="N37" i="10"/>
  <c r="O37" i="10"/>
  <c r="P37" i="10"/>
  <c r="Q37" i="10"/>
  <c r="R37" i="10"/>
  <c r="S37" i="10"/>
  <c r="T37" i="10"/>
  <c r="U37" i="10"/>
  <c r="V37" i="10"/>
  <c r="W37" i="10"/>
  <c r="M38" i="10"/>
  <c r="N38" i="10"/>
  <c r="O38" i="10"/>
  <c r="P38" i="10"/>
  <c r="Q38" i="10"/>
  <c r="R38" i="10"/>
  <c r="S38" i="10"/>
  <c r="T38" i="10"/>
  <c r="U38" i="10"/>
  <c r="V38" i="10"/>
  <c r="W38" i="10"/>
  <c r="M39" i="10"/>
  <c r="N39" i="10"/>
  <c r="O39" i="10"/>
  <c r="P39" i="10"/>
  <c r="Q39" i="10"/>
  <c r="R39" i="10"/>
  <c r="S39" i="10"/>
  <c r="T39" i="10"/>
  <c r="U39" i="10"/>
  <c r="V39" i="10"/>
  <c r="W39" i="10"/>
  <c r="M40" i="10"/>
  <c r="N40" i="10"/>
  <c r="O40" i="10"/>
  <c r="P40" i="10"/>
  <c r="Q40" i="10"/>
  <c r="R40" i="10"/>
  <c r="S40" i="10"/>
  <c r="T40" i="10"/>
  <c r="U40" i="10"/>
  <c r="V40" i="10"/>
  <c r="W40" i="10"/>
  <c r="M42" i="10"/>
  <c r="N42" i="10"/>
  <c r="O42" i="10"/>
  <c r="P42" i="10"/>
  <c r="Q42" i="10"/>
  <c r="R42" i="10"/>
  <c r="S42" i="10"/>
  <c r="T42" i="10"/>
  <c r="U42" i="10"/>
  <c r="V42" i="10"/>
  <c r="W42" i="10"/>
  <c r="M44" i="10"/>
  <c r="N44" i="10"/>
  <c r="O44" i="10"/>
  <c r="P44" i="10"/>
  <c r="Q44" i="10"/>
  <c r="R44" i="10"/>
  <c r="S44" i="10"/>
  <c r="T44" i="10"/>
  <c r="U44" i="10"/>
  <c r="V44" i="10"/>
  <c r="W44" i="10"/>
  <c r="M46" i="10"/>
  <c r="N46" i="10"/>
  <c r="O46" i="10"/>
  <c r="P46" i="10"/>
  <c r="Q46" i="10"/>
  <c r="R46" i="10"/>
  <c r="S46" i="10"/>
  <c r="T46" i="10"/>
  <c r="U46" i="10"/>
  <c r="V46" i="10"/>
  <c r="W46" i="10"/>
  <c r="M47" i="10"/>
  <c r="N47" i="10"/>
  <c r="O47" i="10"/>
  <c r="P47" i="10"/>
  <c r="Q47" i="10"/>
  <c r="R47" i="10"/>
  <c r="S47" i="10"/>
  <c r="T47" i="10"/>
  <c r="U47" i="10"/>
  <c r="V47" i="10"/>
  <c r="W47" i="10"/>
  <c r="M48" i="10"/>
  <c r="N48" i="10"/>
  <c r="O48" i="10"/>
  <c r="P48" i="10"/>
  <c r="Q48" i="10"/>
  <c r="R48" i="10"/>
  <c r="S48" i="10"/>
  <c r="T48" i="10"/>
  <c r="U48" i="10"/>
  <c r="V48" i="10"/>
  <c r="W48" i="10"/>
  <c r="M49" i="10"/>
  <c r="N49" i="10"/>
  <c r="O49" i="10"/>
  <c r="P49" i="10"/>
  <c r="Q49" i="10"/>
  <c r="R49" i="10"/>
  <c r="S49" i="10"/>
  <c r="T49" i="10"/>
  <c r="U49" i="10"/>
  <c r="V49" i="10"/>
  <c r="W49" i="10"/>
  <c r="M50" i="10"/>
  <c r="N50" i="10"/>
  <c r="O50" i="10"/>
  <c r="P50" i="10"/>
  <c r="Q50" i="10"/>
  <c r="R50" i="10"/>
  <c r="S50" i="10"/>
  <c r="T50" i="10"/>
  <c r="U50" i="10"/>
  <c r="V50" i="10"/>
  <c r="W50" i="10"/>
  <c r="M51" i="10"/>
  <c r="N51" i="10"/>
  <c r="O51" i="10"/>
  <c r="P51" i="10"/>
  <c r="Q51" i="10"/>
  <c r="R51" i="10"/>
  <c r="S51" i="10"/>
  <c r="T51" i="10"/>
  <c r="U51" i="10"/>
  <c r="V51" i="10"/>
  <c r="W51" i="10"/>
  <c r="M52" i="10"/>
  <c r="N52" i="10"/>
  <c r="O52" i="10"/>
  <c r="P52" i="10"/>
  <c r="Q52" i="10"/>
  <c r="R52" i="10"/>
  <c r="S52" i="10"/>
  <c r="T52" i="10"/>
  <c r="U52" i="10"/>
  <c r="V52" i="10"/>
  <c r="W52" i="10"/>
  <c r="W4" i="10"/>
  <c r="V4" i="10"/>
  <c r="U4" i="10"/>
  <c r="T4" i="10"/>
  <c r="S4" i="10"/>
  <c r="P4" i="10"/>
  <c r="R4" i="10"/>
  <c r="Q4" i="10"/>
  <c r="O4" i="10"/>
  <c r="N4" i="10"/>
  <c r="M4" i="10"/>
  <c r="L6" i="10"/>
  <c r="L9" i="10"/>
  <c r="L10" i="10"/>
  <c r="L11" i="10"/>
  <c r="L12" i="10"/>
  <c r="L13" i="10"/>
  <c r="L14" i="10"/>
  <c r="L15" i="10"/>
  <c r="L16" i="10"/>
  <c r="L17" i="10"/>
  <c r="L19" i="10"/>
  <c r="L20" i="10"/>
  <c r="L21" i="10"/>
  <c r="L24" i="10"/>
  <c r="L25" i="10"/>
  <c r="L26" i="10"/>
  <c r="L27" i="10"/>
  <c r="L28" i="10"/>
  <c r="L29" i="10"/>
  <c r="L30" i="10"/>
  <c r="L32" i="10"/>
  <c r="L34" i="10"/>
  <c r="L35" i="10"/>
  <c r="L37" i="10"/>
  <c r="L38" i="10"/>
  <c r="L39" i="10"/>
  <c r="L40" i="10"/>
  <c r="L42" i="10"/>
  <c r="L44" i="10"/>
  <c r="L46" i="10"/>
  <c r="L47" i="10"/>
  <c r="L48" i="10"/>
  <c r="L49" i="10"/>
  <c r="L50" i="10"/>
  <c r="L51" i="10"/>
  <c r="L52" i="10"/>
  <c r="K52" i="10"/>
  <c r="K37" i="10"/>
  <c r="K38" i="10"/>
  <c r="K39" i="10"/>
  <c r="K40" i="10"/>
  <c r="K42" i="10"/>
  <c r="K44" i="10"/>
  <c r="K46" i="10"/>
  <c r="K47" i="10"/>
  <c r="K48" i="10"/>
  <c r="K49" i="10"/>
  <c r="K50" i="10"/>
  <c r="K51" i="10"/>
  <c r="K34" i="10"/>
  <c r="K35" i="10"/>
  <c r="K32" i="10"/>
  <c r="K24" i="10"/>
  <c r="K25" i="10"/>
  <c r="K26" i="10"/>
  <c r="K27" i="10"/>
  <c r="K28" i="10"/>
  <c r="K29" i="10"/>
  <c r="K30" i="10"/>
  <c r="K19" i="10"/>
  <c r="K20" i="10"/>
  <c r="K21" i="10"/>
  <c r="K9" i="10"/>
  <c r="K10" i="10"/>
  <c r="K11" i="10"/>
  <c r="K12" i="10"/>
  <c r="K13" i="10"/>
  <c r="K14" i="10"/>
  <c r="K15" i="10"/>
  <c r="K16" i="10"/>
  <c r="K17" i="10"/>
  <c r="K6" i="10"/>
  <c r="L4" i="10"/>
  <c r="K4" i="10"/>
  <c r="D43" i="10" l="1"/>
  <c r="T18" i="10"/>
  <c r="R45" i="10"/>
  <c r="U45" i="10"/>
  <c r="M45" i="10"/>
  <c r="U33" i="10"/>
  <c r="U41" i="10" s="1"/>
  <c r="R33" i="10"/>
  <c r="N33" i="10"/>
  <c r="N41" i="10" s="1"/>
  <c r="Q33" i="10"/>
  <c r="Q41" i="10" s="1"/>
  <c r="O33" i="10"/>
  <c r="O41" i="10" s="1"/>
  <c r="M33" i="10"/>
  <c r="M41" i="10" s="1"/>
  <c r="P33" i="10"/>
  <c r="T33" i="10"/>
  <c r="T41" i="10" s="1"/>
  <c r="S33" i="10"/>
  <c r="S41" i="10" s="1"/>
  <c r="W33" i="10"/>
  <c r="W41" i="10" s="1"/>
  <c r="L33" i="10"/>
  <c r="L41" i="10" s="1"/>
  <c r="K33" i="10"/>
  <c r="K41" i="10" s="1"/>
  <c r="V33" i="10"/>
  <c r="V41" i="10" s="1"/>
  <c r="P41" i="10"/>
  <c r="L45" i="10"/>
  <c r="Q45" i="10"/>
  <c r="K45" i="10"/>
  <c r="P45" i="10"/>
  <c r="T45" i="10"/>
  <c r="W45" i="10"/>
  <c r="O45" i="10"/>
  <c r="S45" i="10"/>
  <c r="V45" i="10"/>
  <c r="N45" i="10"/>
  <c r="K18" i="10"/>
  <c r="K5" i="10" s="1"/>
  <c r="V18" i="10"/>
  <c r="V5" i="10" s="1"/>
  <c r="V7" i="10" s="1"/>
  <c r="N18" i="10"/>
  <c r="R18" i="10"/>
  <c r="U18" i="10"/>
  <c r="M18" i="10"/>
  <c r="S18" i="10"/>
  <c r="S5" i="10" s="1"/>
  <c r="S7" i="10" s="1"/>
  <c r="L18" i="10"/>
  <c r="L5" i="10" s="1"/>
  <c r="L7" i="10" s="1"/>
  <c r="P18" i="10"/>
  <c r="Q18" i="10"/>
  <c r="Q5" i="10" s="1"/>
  <c r="Q7" i="10" s="1"/>
  <c r="W18" i="10"/>
  <c r="O18" i="10"/>
  <c r="R23" i="10"/>
  <c r="U23" i="10"/>
  <c r="M23" i="10"/>
  <c r="T23" i="10"/>
  <c r="L23" i="10"/>
  <c r="K23" i="10"/>
  <c r="P23" i="10"/>
  <c r="Q23" i="10"/>
  <c r="W23" i="10"/>
  <c r="O23" i="10"/>
  <c r="S23" i="10"/>
  <c r="V23" i="10"/>
  <c r="N23" i="10"/>
  <c r="P8" i="10"/>
  <c r="V8" i="10"/>
  <c r="N8" i="10"/>
  <c r="K8" i="10"/>
  <c r="D22" i="10" s="1"/>
  <c r="D55" i="10" s="1"/>
  <c r="D56" i="10" s="1"/>
  <c r="D58" i="10" s="1"/>
  <c r="U8" i="10"/>
  <c r="W8" i="10"/>
  <c r="O8" i="10"/>
  <c r="T8" i="10"/>
  <c r="M8" i="10"/>
  <c r="S8" i="10"/>
  <c r="Q8" i="10"/>
  <c r="L8" i="10"/>
  <c r="R8" i="10"/>
  <c r="U5" i="10"/>
  <c r="U7" i="10" s="1"/>
  <c r="M5" i="10"/>
  <c r="M7" i="10" s="1"/>
  <c r="P5" i="10"/>
  <c r="P7" i="10" s="1"/>
  <c r="R41" i="10"/>
  <c r="R5" i="10"/>
  <c r="R7" i="10" s="1"/>
  <c r="T5" i="10"/>
  <c r="T7" i="10" s="1"/>
  <c r="N5" i="10"/>
  <c r="N7" i="10" s="1"/>
  <c r="O5" i="10"/>
  <c r="O7" i="10" s="1"/>
  <c r="W5" i="10"/>
  <c r="W7" i="10" s="1"/>
  <c r="M3" i="10"/>
  <c r="Q3" i="10"/>
  <c r="E69" i="10" l="1"/>
  <c r="E67" i="10"/>
  <c r="E68" i="10"/>
  <c r="D60" i="10" l="1"/>
  <c r="G13" i="31" s="1"/>
  <c r="H13" i="31" l="1"/>
  <c r="G15" i="31"/>
  <c r="K18" i="31" s="1"/>
  <c r="I15" i="31" l="1"/>
  <c r="H15"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Rishabh Shah</author>
    <author/>
  </authors>
  <commentList>
    <comment ref="J5" authorId="0" shapeId="0" xr:uid="{DE8F601E-EEF9-8E4B-9A22-E8DFFDF6DBD9}">
      <text>
        <r>
          <rPr>
            <b/>
            <u/>
            <sz val="10"/>
            <color rgb="FF000000"/>
            <rFont val="Tahoma"/>
            <family val="2"/>
          </rPr>
          <t xml:space="preserve">Capital One Group:
</t>
        </r>
        <r>
          <rPr>
            <sz val="10"/>
            <color rgb="FF000000"/>
            <rFont val="Tahoma"/>
            <family val="2"/>
          </rPr>
          <t xml:space="preserve">
</t>
        </r>
        <r>
          <rPr>
            <sz val="10"/>
            <color rgb="FF000000"/>
            <rFont val="Tahoma"/>
            <family val="2"/>
          </rPr>
          <t xml:space="preserve">Refer to slide 11, in the presentation for the rationale.
</t>
        </r>
      </text>
    </comment>
    <comment ref="B14" authorId="0" shapeId="0" xr:uid="{FE169B75-4DB7-974B-984A-295C04A3ABA5}">
      <text>
        <r>
          <rPr>
            <sz val="10"/>
            <color rgb="FF000000"/>
            <rFont val="Arial"/>
            <family val="2"/>
          </rPr>
          <t xml:space="preserve">The value will not be changed in ERBA Approach
</t>
        </r>
      </text>
    </comment>
    <comment ref="B15" authorId="0" shapeId="0" xr:uid="{9BCB55B2-2FC8-B24B-8DA9-E1AFAE3B84C4}">
      <text>
        <r>
          <rPr>
            <sz val="10"/>
            <color rgb="FF000000"/>
            <rFont val="Arial"/>
            <family val="2"/>
            <scheme val="minor"/>
          </rPr>
          <t>The value will not be changed in ERBA Approach</t>
        </r>
        <r>
          <rPr>
            <sz val="10"/>
            <color rgb="FF000000"/>
            <rFont val="Arial"/>
            <family val="2"/>
            <scheme val="minor"/>
          </rPr>
          <t xml:space="preserve">
</t>
        </r>
      </text>
    </comment>
    <comment ref="L19" authorId="1" shapeId="0" xr:uid="{EAAE4ACB-39B9-024E-BBD4-0886FB2CE383}">
      <text>
        <r>
          <rPr>
            <b/>
            <u/>
            <sz val="12"/>
            <color rgb="FF000000"/>
            <rFont val="Tahoma"/>
            <family val="34"/>
          </rPr>
          <t>Capital One Group:</t>
        </r>
        <r>
          <rPr>
            <sz val="12"/>
            <color rgb="FF000000"/>
            <rFont val="Arial"/>
            <family val="2"/>
            <scheme val="minor"/>
          </rPr>
          <t xml:space="preserve">
</t>
        </r>
        <r>
          <rPr>
            <sz val="12"/>
            <color rgb="FF000000"/>
            <rFont val="Tahoma"/>
            <family val="34"/>
          </rPr>
          <t xml:space="preserve">
</t>
        </r>
        <r>
          <rPr>
            <sz val="12"/>
            <color rgb="FF000000"/>
            <rFont val="Tahoma"/>
            <family val="34"/>
          </rPr>
          <t>Exposure amount statutory multifamily mortgages, these were combined into the residential mortgages. ($ 2,426.629 * 0.50 = $ 1,213 millions)</t>
        </r>
        <r>
          <rPr>
            <sz val="12"/>
            <color rgb="FF000000"/>
            <rFont val="Arial"/>
            <family val="2"/>
            <scheme val="minor"/>
          </rPr>
          <t xml:space="preserve">
</t>
        </r>
        <r>
          <rPr>
            <sz val="12"/>
            <color rgb="FF000000"/>
            <rFont val="Aptos Narrow"/>
          </rPr>
          <t xml:space="preserve">
</t>
        </r>
      </text>
    </comment>
    <comment ref="J20" authorId="0" shapeId="0" xr:uid="{DD83089E-E370-774A-A6B1-2BC61891638E}">
      <text>
        <r>
          <rPr>
            <b/>
            <u/>
            <sz val="10"/>
            <color rgb="FF000000"/>
            <rFont val="Tahoma"/>
            <family val="34"/>
          </rPr>
          <t>Capital One Group:</t>
        </r>
        <r>
          <rPr>
            <sz val="10"/>
            <color rgb="FF000000"/>
            <rFont val="Aptos Narrow"/>
          </rPr>
          <t xml:space="preserve">
</t>
        </r>
        <r>
          <rPr>
            <sz val="10"/>
            <color rgb="FF000000"/>
            <rFont val="Tahoma"/>
            <family val="34"/>
          </rPr>
          <t>Refer to slide 12,13 &amp; 14, in the presentation for the rationale.</t>
        </r>
      </text>
    </comment>
    <comment ref="K20" authorId="0" shapeId="0" xr:uid="{BA47E980-E15B-E349-8B2E-8F311099941E}">
      <text>
        <r>
          <rPr>
            <b/>
            <u/>
            <sz val="10"/>
            <color rgb="FF000000"/>
            <rFont val="Tahoma"/>
            <family val="34"/>
          </rPr>
          <t>Capital One Group:</t>
        </r>
        <r>
          <rPr>
            <sz val="10"/>
            <color rgb="FF000000"/>
            <rFont val="Arial"/>
            <family val="2"/>
            <scheme val="minor"/>
          </rPr>
          <t xml:space="preserve">
</t>
        </r>
        <r>
          <rPr>
            <sz val="10"/>
            <color rgb="FF000000"/>
            <rFont val="Tahoma"/>
            <family val="34"/>
          </rPr>
          <t>Refer to slide 12,13 &amp; 14, in the presentation for the rationale.</t>
        </r>
      </text>
    </comment>
    <comment ref="L20" authorId="0" shapeId="0" xr:uid="{0A596BF3-E5A0-264F-898C-A3444CF02621}">
      <text>
        <r>
          <rPr>
            <b/>
            <u/>
            <sz val="10"/>
            <color rgb="FF000000"/>
            <rFont val="Tahoma"/>
            <family val="34"/>
          </rPr>
          <t>Capital One Group:</t>
        </r>
        <r>
          <rPr>
            <sz val="10"/>
            <color rgb="FF000000"/>
            <rFont val="Arial"/>
            <family val="2"/>
            <scheme val="minor"/>
          </rPr>
          <t xml:space="preserve">
</t>
        </r>
        <r>
          <rPr>
            <sz val="10"/>
            <color rgb="FF000000"/>
            <rFont val="Tahoma"/>
            <family val="34"/>
          </rPr>
          <t>Refer to slide 12,13 &amp; 14, in the presentation for the rationale.</t>
        </r>
        <r>
          <rPr>
            <sz val="10"/>
            <color rgb="FF000000"/>
            <rFont val="Arial"/>
            <family val="2"/>
            <scheme val="minor"/>
          </rPr>
          <t xml:space="preserve">
</t>
        </r>
      </text>
    </comment>
    <comment ref="M20" authorId="0" shapeId="0" xr:uid="{2E999F3D-A1A6-A040-AA71-0D284F72BF6C}">
      <text>
        <r>
          <rPr>
            <b/>
            <u/>
            <sz val="10"/>
            <color rgb="FF000000"/>
            <rFont val="Tahoma"/>
            <family val="34"/>
          </rPr>
          <t>Capital One Group:</t>
        </r>
        <r>
          <rPr>
            <sz val="10"/>
            <color rgb="FF000000"/>
            <rFont val="Aptos Narrow"/>
          </rPr>
          <t xml:space="preserve">
</t>
        </r>
        <r>
          <rPr>
            <sz val="10"/>
            <color rgb="FF000000"/>
            <rFont val="Tahoma"/>
            <family val="34"/>
          </rPr>
          <t>Refer to slide 12,13 &amp; 14, in the presentation for the rationale.</t>
        </r>
      </text>
    </comment>
    <comment ref="N20" authorId="0" shapeId="0" xr:uid="{DDCB5363-CE42-A74E-BCA9-F89351D40486}">
      <text>
        <r>
          <rPr>
            <b/>
            <u/>
            <sz val="10"/>
            <color rgb="FF000000"/>
            <rFont val="Tahoma"/>
            <family val="34"/>
          </rPr>
          <t>Capital One Group:</t>
        </r>
        <r>
          <rPr>
            <sz val="10"/>
            <color rgb="FF000000"/>
            <rFont val="Aptos Narrow"/>
          </rPr>
          <t xml:space="preserve">
</t>
        </r>
        <r>
          <rPr>
            <sz val="10"/>
            <color rgb="FF000000"/>
            <rFont val="Tahoma"/>
            <family val="34"/>
          </rPr>
          <t>Refer to slide 12,13 &amp; 14, in the presentation for the rationale.</t>
        </r>
      </text>
    </comment>
    <comment ref="O20" authorId="0" shapeId="0" xr:uid="{7C110036-1EAB-0A47-AC52-70A08833B564}">
      <text>
        <r>
          <rPr>
            <b/>
            <u/>
            <sz val="10"/>
            <color rgb="FF000000"/>
            <rFont val="Tahoma"/>
            <family val="34"/>
          </rPr>
          <t>Capital One Group:</t>
        </r>
        <r>
          <rPr>
            <sz val="10"/>
            <color rgb="FF000000"/>
            <rFont val="Arial"/>
            <family val="2"/>
            <scheme val="minor"/>
          </rPr>
          <t xml:space="preserve">
</t>
        </r>
        <r>
          <rPr>
            <sz val="10"/>
            <color rgb="FF000000"/>
            <rFont val="Tahoma"/>
            <family val="34"/>
          </rPr>
          <t>Refer to slide 12,13 &amp; 14, in the presentation for the rationale.</t>
        </r>
      </text>
    </comment>
    <comment ref="P20" authorId="0" shapeId="0" xr:uid="{92499E9F-344E-B44D-BEB7-6B2028B9DDEE}">
      <text>
        <r>
          <rPr>
            <b/>
            <u/>
            <sz val="10"/>
            <color rgb="FF000000"/>
            <rFont val="Tahoma"/>
            <family val="34"/>
          </rPr>
          <t>Capital One Group:</t>
        </r>
        <r>
          <rPr>
            <sz val="10"/>
            <color rgb="FF000000"/>
            <rFont val="Aptos Narrow"/>
          </rPr>
          <t xml:space="preserve">
</t>
        </r>
        <r>
          <rPr>
            <sz val="10"/>
            <color rgb="FF000000"/>
            <rFont val="Tahoma"/>
            <family val="34"/>
          </rPr>
          <t>Refer to slide 12,13 &amp; 14, in the presentation for the rationale.</t>
        </r>
      </text>
    </comment>
    <comment ref="T20" authorId="0" shapeId="0" xr:uid="{427C93F0-BB80-CF4B-9996-F4A2032C3EE3}">
      <text>
        <r>
          <rPr>
            <b/>
            <u/>
            <sz val="10"/>
            <color rgb="FF000000"/>
            <rFont val="Tahoma"/>
            <family val="34"/>
          </rPr>
          <t>Capital One Group:</t>
        </r>
        <r>
          <rPr>
            <sz val="10"/>
            <color rgb="FF000000"/>
            <rFont val="Arial"/>
            <family val="2"/>
            <scheme val="minor"/>
          </rPr>
          <t xml:space="preserve">
</t>
        </r>
        <r>
          <rPr>
            <sz val="10"/>
            <color rgb="FF000000"/>
            <rFont val="Tahoma"/>
            <family val="34"/>
          </rPr>
          <t>Refer to slide 12,13 &amp; 14, in the presentation for the rationale.</t>
        </r>
      </text>
    </comment>
    <comment ref="U20" authorId="0" shapeId="0" xr:uid="{4EA93686-0D18-5440-AB14-B281D9CBFF5E}">
      <text>
        <r>
          <rPr>
            <b/>
            <u/>
            <sz val="10"/>
            <color rgb="FF000000"/>
            <rFont val="Tahoma"/>
            <family val="34"/>
          </rPr>
          <t>Capital One Group:</t>
        </r>
        <r>
          <rPr>
            <sz val="10"/>
            <color rgb="FF000000"/>
            <rFont val="Arial"/>
            <family val="2"/>
            <scheme val="minor"/>
          </rPr>
          <t xml:space="preserve">
</t>
        </r>
        <r>
          <rPr>
            <sz val="10"/>
            <color rgb="FF000000"/>
            <rFont val="Tahoma"/>
            <family val="34"/>
          </rPr>
          <t>Refer to slide 12,13 &amp; 14, in the presentation for the rationale.</t>
        </r>
      </text>
    </comment>
    <comment ref="X20" authorId="0" shapeId="0" xr:uid="{B3E9F5D5-E7BF-834C-BF47-E991CABD1817}">
      <text>
        <r>
          <rPr>
            <b/>
            <u/>
            <sz val="10"/>
            <color rgb="FF000000"/>
            <rFont val="Tahoma"/>
            <family val="34"/>
          </rPr>
          <t>Capital One Group:</t>
        </r>
        <r>
          <rPr>
            <sz val="10"/>
            <color rgb="FF000000"/>
            <rFont val="Arial"/>
            <family val="2"/>
            <scheme val="minor"/>
          </rPr>
          <t xml:space="preserve">
</t>
        </r>
        <r>
          <rPr>
            <sz val="10"/>
            <color rgb="FF000000"/>
            <rFont val="Tahoma"/>
            <family val="34"/>
          </rPr>
          <t>Refer to slide 12,13 &amp; 14, in the presentation for the rationale.</t>
        </r>
      </text>
    </comment>
    <comment ref="B22" authorId="0" shapeId="0" xr:uid="{56CBE1C3-15A5-F54C-83A6-6A40B0E0EA50}">
      <text>
        <r>
          <rPr>
            <sz val="10"/>
            <color rgb="FF000000"/>
            <rFont val="Arial"/>
            <family val="2"/>
            <scheme val="minor"/>
          </rPr>
          <t>The value will not be changed in ERBA Approach</t>
        </r>
        <r>
          <rPr>
            <sz val="10"/>
            <color rgb="FF000000"/>
            <rFont val="Arial"/>
            <family val="2"/>
            <scheme val="minor"/>
          </rPr>
          <t xml:space="preserve">
</t>
        </r>
      </text>
    </comment>
    <comment ref="B30" authorId="0" shapeId="0" xr:uid="{DF3E0CDA-0FF3-6044-9BE3-4E84AEBDCF8D}">
      <text>
        <r>
          <rPr>
            <sz val="10"/>
            <color rgb="FF000000"/>
            <rFont val="Arial"/>
            <family val="2"/>
            <scheme val="minor"/>
          </rPr>
          <t>The value will not be changed in ERBA Approach</t>
        </r>
        <r>
          <rPr>
            <sz val="10"/>
            <color rgb="FF000000"/>
            <rFont val="Arial"/>
            <family val="2"/>
            <scheme val="minor"/>
          </rPr>
          <t xml:space="preserve">
</t>
        </r>
      </text>
    </comment>
    <comment ref="B47" authorId="0" shapeId="0" xr:uid="{E1FE4DFA-CCBD-7345-8C18-78B1B24AAF74}">
      <text>
        <r>
          <rPr>
            <sz val="10"/>
            <color rgb="FF000000"/>
            <rFont val="Aptos Narrow"/>
          </rPr>
          <t xml:space="preserve">The value will not be changed in ERBA Approach
</t>
        </r>
      </text>
    </comment>
    <comment ref="B48" authorId="0" shapeId="0" xr:uid="{4CFF8A68-A47F-4D4F-A520-A5AB46711491}">
      <text>
        <r>
          <rPr>
            <sz val="10"/>
            <color rgb="FF000000"/>
            <rFont val="Aptos Narrow"/>
            <family val="34"/>
          </rPr>
          <t>The value will not be changed in ERBA Approach</t>
        </r>
      </text>
    </comment>
  </commentList>
</comments>
</file>

<file path=xl/sharedStrings.xml><?xml version="1.0" encoding="utf-8"?>
<sst xmlns="http://schemas.openxmlformats.org/spreadsheetml/2006/main" count="43772" uniqueCount="3685">
  <si>
    <t>Retained earnings</t>
  </si>
  <si>
    <t>Common equity tier 1 minority interest includable in common equity tier 1 capital</t>
  </si>
  <si>
    <t>Common equity tier 1 capital before adjustments and deductions (sum of items 1 through 4)</t>
  </si>
  <si>
    <t>LESS: Intangible assets (other than goodwill and mortgage servicing assets (MSAs)), net of associated DTLs</t>
  </si>
  <si>
    <t>Assumptions</t>
  </si>
  <si>
    <t>Cash and balances due from depository institutions</t>
  </si>
  <si>
    <t>BHCKS442</t>
  </si>
  <si>
    <t>Repo-style transactions</t>
  </si>
  <si>
    <t>Unconditionally cancelable commitments</t>
  </si>
  <si>
    <t>BHCKD959</t>
  </si>
  <si>
    <t>BHCKS439</t>
  </si>
  <si>
    <t>BHCKF159</t>
  </si>
  <si>
    <t>BHDM1420</t>
  </si>
  <si>
    <t>BHDM1460</t>
  </si>
  <si>
    <t>BHCKF160</t>
  </si>
  <si>
    <t>BHCKF161</t>
  </si>
  <si>
    <t>BHCKS455</t>
  </si>
  <si>
    <t>BHCK1296</t>
  </si>
  <si>
    <t>BHDM1766</t>
  </si>
  <si>
    <t>BHDM1975</t>
  </si>
  <si>
    <t>BHCKJA22</t>
  </si>
  <si>
    <t>BHCKH296</t>
  </si>
  <si>
    <t>BHCKS516</t>
  </si>
  <si>
    <t>BHCKS525</t>
  </si>
  <si>
    <t>BHCKG624</t>
  </si>
  <si>
    <t>BHCKS540</t>
  </si>
  <si>
    <t>BHCKD970</t>
  </si>
  <si>
    <t>BHCKD965</t>
  </si>
  <si>
    <t>BHCKD957</t>
  </si>
  <si>
    <t>BHCKS396</t>
  </si>
  <si>
    <t>BHCKD958</t>
  </si>
  <si>
    <t>BHCKS397</t>
  </si>
  <si>
    <t>BHCKD960</t>
  </si>
  <si>
    <t>BHCKS398</t>
  </si>
  <si>
    <t>BHCKD961</t>
  </si>
  <si>
    <t>BHCKS399</t>
  </si>
  <si>
    <t>BHCKD962</t>
  </si>
  <si>
    <t>BHCKHJ74</t>
  </si>
  <si>
    <t>BHCKHJ75</t>
  </si>
  <si>
    <t>BHCKD963</t>
  </si>
  <si>
    <t>BHCKD964</t>
  </si>
  <si>
    <t>BHCKS400</t>
  </si>
  <si>
    <t>BHCKJA21</t>
  </si>
  <si>
    <t>BHCKS402</t>
  </si>
  <si>
    <t>BHCKD967</t>
  </si>
  <si>
    <t>BHCKHJ76</t>
  </si>
  <si>
    <t>BHCKHJ77</t>
  </si>
  <si>
    <t>BHCKD968</t>
  </si>
  <si>
    <t>BHCKD969</t>
  </si>
  <si>
    <t>BHCKS403</t>
  </si>
  <si>
    <t>BHCKS405</t>
  </si>
  <si>
    <t>BHCKS406</t>
  </si>
  <si>
    <t>BHCKH271</t>
  </si>
  <si>
    <t>BHCKH272</t>
  </si>
  <si>
    <t>BHCKD971</t>
  </si>
  <si>
    <t>BHCKD972</t>
  </si>
  <si>
    <t>BHCKD973</t>
  </si>
  <si>
    <t>BHCKS410</t>
  </si>
  <si>
    <t>BHCKD974</t>
  </si>
  <si>
    <t>BHCKS411</t>
  </si>
  <si>
    <t>BHCKH171</t>
  </si>
  <si>
    <t>BHCKH172</t>
  </si>
  <si>
    <t>BHCKS413</t>
  </si>
  <si>
    <t>BHCKS414</t>
  </si>
  <si>
    <t>BHCKH173</t>
  </si>
  <si>
    <t>BHCKS415</t>
  </si>
  <si>
    <t>BHCKS416</t>
  </si>
  <si>
    <t>BHCKS417</t>
  </si>
  <si>
    <t>BHCKH273</t>
  </si>
  <si>
    <t>BHCKH274</t>
  </si>
  <si>
    <t>BHCKS419</t>
  </si>
  <si>
    <t>BHCKS420</t>
  </si>
  <si>
    <t>BHCKH174</t>
  </si>
  <si>
    <t>BHCKH175</t>
  </si>
  <si>
    <t>BHCKH176</t>
  </si>
  <si>
    <t>BHCKH177</t>
  </si>
  <si>
    <t>BHCKS421</t>
  </si>
  <si>
    <t>BHCKH275</t>
  </si>
  <si>
    <t>BHCKH276</t>
  </si>
  <si>
    <t>BHCKS423</t>
  </si>
  <si>
    <t>BHCKS424</t>
  </si>
  <si>
    <t>BHCKS425</t>
  </si>
  <si>
    <t>BHCKHJ78</t>
  </si>
  <si>
    <t>BHCKHJ79</t>
  </si>
  <si>
    <t>BHCKS426</t>
  </si>
  <si>
    <t>BHCKS427</t>
  </si>
  <si>
    <t>BHCKS428</t>
  </si>
  <si>
    <t>BHCKS429</t>
  </si>
  <si>
    <t>BHCKH277</t>
  </si>
  <si>
    <t>BHCKH278</t>
  </si>
  <si>
    <t>BHCKS431</t>
  </si>
  <si>
    <t>BHCKS432</t>
  </si>
  <si>
    <t>BHCKS433</t>
  </si>
  <si>
    <t>BHCKHJ80</t>
  </si>
  <si>
    <t>BHCKHJ81</t>
  </si>
  <si>
    <t>BHCKS434</t>
  </si>
  <si>
    <t>BHCKS435</t>
  </si>
  <si>
    <t>BHCKS436</t>
  </si>
  <si>
    <t>BHCKS437</t>
  </si>
  <si>
    <t>BHCKH279</t>
  </si>
  <si>
    <t>BHCKH280</t>
  </si>
  <si>
    <t>BHCKS440</t>
  </si>
  <si>
    <t>BHCKH178</t>
  </si>
  <si>
    <t>BHCKS441</t>
  </si>
  <si>
    <t>BHCKS443</t>
  </si>
  <si>
    <t>BHCKH281</t>
  </si>
  <si>
    <t>BHCKH282</t>
  </si>
  <si>
    <t>BHCKS445</t>
  </si>
  <si>
    <t>BHCKS446</t>
  </si>
  <si>
    <t>BHCKH179</t>
  </si>
  <si>
    <t>BHCKH180</t>
  </si>
  <si>
    <t>BHCKH181</t>
  </si>
  <si>
    <t>BHCKH182</t>
  </si>
  <si>
    <t>BHCKS447</t>
  </si>
  <si>
    <t>BHCKH283</t>
  </si>
  <si>
    <t>BHCKH284</t>
  </si>
  <si>
    <t>BHCKS449</t>
  </si>
  <si>
    <t>BHCKS450</t>
  </si>
  <si>
    <t>BHCKS451</t>
  </si>
  <si>
    <t>BHCKHJ82</t>
  </si>
  <si>
    <t>BHCKHJ83</t>
  </si>
  <si>
    <t>BHCKS452</t>
  </si>
  <si>
    <t>BHCKS453</t>
  </si>
  <si>
    <t>BHCKS454</t>
  </si>
  <si>
    <t>BHCKH285</t>
  </si>
  <si>
    <t>BHCKH286</t>
  </si>
  <si>
    <t>BHCKS457</t>
  </si>
  <si>
    <t>BHCKS458</t>
  </si>
  <si>
    <t>BHCKS459</t>
  </si>
  <si>
    <t>BHCKHJ84</t>
  </si>
  <si>
    <t>BHCKHJ85</t>
  </si>
  <si>
    <t>BHCKS460</t>
  </si>
  <si>
    <t>BHCKS461</t>
  </si>
  <si>
    <t>BHCKS462</t>
  </si>
  <si>
    <t>BHCKS463</t>
  </si>
  <si>
    <t>BHCKH287</t>
  </si>
  <si>
    <t>BHCKH288</t>
  </si>
  <si>
    <t>BHCX3123</t>
  </si>
  <si>
    <t>BHCY3123</t>
  </si>
  <si>
    <t>BHCKD976</t>
  </si>
  <si>
    <t>BHCKS466</t>
  </si>
  <si>
    <t>BHCKD977</t>
  </si>
  <si>
    <t>BHCKHJ86</t>
  </si>
  <si>
    <t>BHCKHJ87</t>
  </si>
  <si>
    <t>BHCKD978</t>
  </si>
  <si>
    <t>BHCKD979</t>
  </si>
  <si>
    <t>BHCKD980</t>
  </si>
  <si>
    <t>BHCKS467</t>
  </si>
  <si>
    <t>BHCKH186</t>
  </si>
  <si>
    <t>BHCKH290</t>
  </si>
  <si>
    <t>BHCKH187</t>
  </si>
  <si>
    <t>BHCKH291</t>
  </si>
  <si>
    <t>BHCKH292</t>
  </si>
  <si>
    <t>BHCKD981</t>
  </si>
  <si>
    <t>BHCKS469</t>
  </si>
  <si>
    <t>BHCKD982</t>
  </si>
  <si>
    <t>BHCKHJ88</t>
  </si>
  <si>
    <t>BHCKHJ89</t>
  </si>
  <si>
    <t>BHCKD983</t>
  </si>
  <si>
    <t>BHCKD984</t>
  </si>
  <si>
    <t>BHCKD985</t>
  </si>
  <si>
    <t>BHCKH185</t>
  </si>
  <si>
    <t>BHCKH293</t>
  </si>
  <si>
    <t>BHCKH188</t>
  </si>
  <si>
    <t>BHCKS470</t>
  </si>
  <si>
    <t>BHCKS471</t>
  </si>
  <si>
    <t>BHCKH294</t>
  </si>
  <si>
    <t>BHCKH295</t>
  </si>
  <si>
    <t>BHCKH297</t>
  </si>
  <si>
    <t>BHCKH298</t>
  </si>
  <si>
    <t>BHCKH299</t>
  </si>
  <si>
    <t>On-balance sheet securitization exposures:</t>
  </si>
  <si>
    <t>BHCKS475</t>
  </si>
  <si>
    <t>BHCKS476</t>
  </si>
  <si>
    <t>BHCKS477</t>
  </si>
  <si>
    <t>BHCKS478</t>
  </si>
  <si>
    <t>BHCKS479</t>
  </si>
  <si>
    <t>BHCKS480</t>
  </si>
  <si>
    <t>BHCKS481</t>
  </si>
  <si>
    <t>BHCKS482</t>
  </si>
  <si>
    <t>BHCKS483</t>
  </si>
  <si>
    <t>BHCKS484</t>
  </si>
  <si>
    <t>BHCKS485</t>
  </si>
  <si>
    <t>BHCKS486</t>
  </si>
  <si>
    <t>BHCKS487</t>
  </si>
  <si>
    <t>BHCKS488</t>
  </si>
  <si>
    <t>BHCKS489</t>
  </si>
  <si>
    <t>BHCKS490</t>
  </si>
  <si>
    <t>BHCKS491</t>
  </si>
  <si>
    <t>BHCKS492</t>
  </si>
  <si>
    <t>BHCKS493</t>
  </si>
  <si>
    <t>BHCKS494</t>
  </si>
  <si>
    <t>BHCKS495</t>
  </si>
  <si>
    <t>BHCKS496</t>
  </si>
  <si>
    <t>BHCKS497</t>
  </si>
  <si>
    <t>BHCKS498</t>
  </si>
  <si>
    <t>BHCKS499</t>
  </si>
  <si>
    <t>Total balance sheet assets</t>
  </si>
  <si>
    <t>BHCK2170</t>
  </si>
  <si>
    <t>BHCKS500</t>
  </si>
  <si>
    <t>BHCKD987</t>
  </si>
  <si>
    <t>BHCKHJ90</t>
  </si>
  <si>
    <t>BHCKHJ91</t>
  </si>
  <si>
    <t>BHCKD988</t>
  </si>
  <si>
    <t>BHCKD989</t>
  </si>
  <si>
    <t>BHCKD990</t>
  </si>
  <si>
    <t>BHCKS503</t>
  </si>
  <si>
    <t>BHCKS504</t>
  </si>
  <si>
    <t>BHCKS505</t>
  </si>
  <si>
    <t>BHCKS506</t>
  </si>
  <si>
    <t>BHCKS507</t>
  </si>
  <si>
    <t>BHCKS510</t>
  </si>
  <si>
    <t>BHCKH300</t>
  </si>
  <si>
    <t>Financial standby letters of credit</t>
  </si>
  <si>
    <t>BHCKD991</t>
  </si>
  <si>
    <t>BHCKD992</t>
  </si>
  <si>
    <t>BHCKD993</t>
  </si>
  <si>
    <t>BHCKHJ92</t>
  </si>
  <si>
    <t>BHCKHJ93</t>
  </si>
  <si>
    <t>BHCKD994</t>
  </si>
  <si>
    <t>BHCKD995</t>
  </si>
  <si>
    <t>BHCKD996</t>
  </si>
  <si>
    <t>BHCKS511</t>
  </si>
  <si>
    <t>Performance standby letters of credit and transaction-related contingent items</t>
  </si>
  <si>
    <t>BHCKD997</t>
  </si>
  <si>
    <t>BHCKD998</t>
  </si>
  <si>
    <t>BHCKD999</t>
  </si>
  <si>
    <t>BHCKG603</t>
  </si>
  <si>
    <t>BHCKG604</t>
  </si>
  <si>
    <t>BHCKG605</t>
  </si>
  <si>
    <t>BHCKS512</t>
  </si>
  <si>
    <t>Commercial and similar letters of credit with an original maturity of one year or less</t>
  </si>
  <si>
    <t>BHCKG606</t>
  </si>
  <si>
    <t>BHCKG607</t>
  </si>
  <si>
    <t>BHCKG608</t>
  </si>
  <si>
    <t>BHCKHJ94</t>
  </si>
  <si>
    <t>BHCKHJ95</t>
  </si>
  <si>
    <t>BHCKG609</t>
  </si>
  <si>
    <t>BHCKG610</t>
  </si>
  <si>
    <t>BHCKG611</t>
  </si>
  <si>
    <t>BHCKS513</t>
  </si>
  <si>
    <t>Retained recourse on small business obligations sold with recourse</t>
  </si>
  <si>
    <t>BHCKG612</t>
  </si>
  <si>
    <t>BHCKG613</t>
  </si>
  <si>
    <t>BHCKG614</t>
  </si>
  <si>
    <t>BHCKG615</t>
  </si>
  <si>
    <t>BHCKG616</t>
  </si>
  <si>
    <t>BHCKG617</t>
  </si>
  <si>
    <t>BHCKS514</t>
  </si>
  <si>
    <t>BHCKS515</t>
  </si>
  <si>
    <t>BHCKS517</t>
  </si>
  <si>
    <t>BHCKS518</t>
  </si>
  <si>
    <t>BHCKS519</t>
  </si>
  <si>
    <t>BHCKS520</t>
  </si>
  <si>
    <t>BHCKS521</t>
  </si>
  <si>
    <t>BHCKS522</t>
  </si>
  <si>
    <t>BHCKS523</t>
  </si>
  <si>
    <t>BHCKH301</t>
  </si>
  <si>
    <t>BHCKH302</t>
  </si>
  <si>
    <t>All other off-balance sheet liabilities</t>
  </si>
  <si>
    <t>BHCKG618</t>
  </si>
  <si>
    <t>BHCKG619</t>
  </si>
  <si>
    <t>BHCKG620</t>
  </si>
  <si>
    <t>BHCKG621</t>
  </si>
  <si>
    <t>BHCKG622</t>
  </si>
  <si>
    <t>BHCKG623</t>
  </si>
  <si>
    <t>BHCKS524</t>
  </si>
  <si>
    <t>BHCKS526</t>
  </si>
  <si>
    <t>BHCKS527</t>
  </si>
  <si>
    <t>BHCKHJ96</t>
  </si>
  <si>
    <t>BHCKHJ97</t>
  </si>
  <si>
    <t>BHCKS528</t>
  </si>
  <si>
    <t>BHCKS529</t>
  </si>
  <si>
    <t>BHCKS530</t>
  </si>
  <si>
    <t>BHCKS531</t>
  </si>
  <si>
    <t>BHCKH303</t>
  </si>
  <si>
    <t>BHCKH304</t>
  </si>
  <si>
    <t>BHCKG625</t>
  </si>
  <si>
    <t>BHCKG626</t>
  </si>
  <si>
    <t>BHCKHJ98</t>
  </si>
  <si>
    <t>BHCKHJ99</t>
  </si>
  <si>
    <t>BHCKG627</t>
  </si>
  <si>
    <t>BHCKG628</t>
  </si>
  <si>
    <t>BHCKG629</t>
  </si>
  <si>
    <t>BHCKS539</t>
  </si>
  <si>
    <t>BHCKH307</t>
  </si>
  <si>
    <t>BHCKH308</t>
  </si>
  <si>
    <t>BHCKS541</t>
  </si>
  <si>
    <t>Over-the-counter derivatives</t>
  </si>
  <si>
    <t>BHCKS542</t>
  </si>
  <si>
    <t>BHCKS543</t>
  </si>
  <si>
    <t>BHCKHK00</t>
  </si>
  <si>
    <t>BHCKHK01</t>
  </si>
  <si>
    <t>BHCKS544</t>
  </si>
  <si>
    <t>BHCKS545</t>
  </si>
  <si>
    <t>BHCKS546</t>
  </si>
  <si>
    <t>BHCKS547</t>
  </si>
  <si>
    <t>BHCKS548</t>
  </si>
  <si>
    <t>BHCKH309</t>
  </si>
  <si>
    <t>BHCKH310</t>
  </si>
  <si>
    <t>Centrally cleared derivatives</t>
  </si>
  <si>
    <t>BHCKS549</t>
  </si>
  <si>
    <t>BHCKS550</t>
  </si>
  <si>
    <t>BHCKS551</t>
  </si>
  <si>
    <t>BHCKS552</t>
  </si>
  <si>
    <t>BHCKS554</t>
  </si>
  <si>
    <t>BHCKS555</t>
  </si>
  <si>
    <t>BHCKS556</t>
  </si>
  <si>
    <t>BHCKS557</t>
  </si>
  <si>
    <t>BHCKH191</t>
  </si>
  <si>
    <t>BHCKH193</t>
  </si>
  <si>
    <t>BHCKH194</t>
  </si>
  <si>
    <t>BHCKH195</t>
  </si>
  <si>
    <t>BHCKH196</t>
  </si>
  <si>
    <t>BHCKH197</t>
  </si>
  <si>
    <t>BHCKH198</t>
  </si>
  <si>
    <t>BHCKH199</t>
  </si>
  <si>
    <t>BHCKH200</t>
  </si>
  <si>
    <t>BHCKG630</t>
  </si>
  <si>
    <t>BHCKS558</t>
  </si>
  <si>
    <t>BHCKS559</t>
  </si>
  <si>
    <t>BHCKS560</t>
  </si>
  <si>
    <t>BHCKG631</t>
  </si>
  <si>
    <t>BHCKG632</t>
  </si>
  <si>
    <t>BHCKG633</t>
  </si>
  <si>
    <t>BHCKS561</t>
  </si>
  <si>
    <t>BHCKS562</t>
  </si>
  <si>
    <t>BHCKS563</t>
  </si>
  <si>
    <t>BHCKS564</t>
  </si>
  <si>
    <t>BHCKS565</t>
  </si>
  <si>
    <t>BHCKS566</t>
  </si>
  <si>
    <t>BHCKS567</t>
  </si>
  <si>
    <t>BHCKS568</t>
  </si>
  <si>
    <t>BHCKG634</t>
  </si>
  <si>
    <t>BHCKS569</t>
  </si>
  <si>
    <t>BHCKS570</t>
  </si>
  <si>
    <t>BHCKS571</t>
  </si>
  <si>
    <t>BHCKG635</t>
  </si>
  <si>
    <t>BHCKG636</t>
  </si>
  <si>
    <t>BHCKG637</t>
  </si>
  <si>
    <t>BHCKS572</t>
  </si>
  <si>
    <t>BHCKS573</t>
  </si>
  <si>
    <t>BHCKS574</t>
  </si>
  <si>
    <t>BHCKS575</t>
  </si>
  <si>
    <t>BHCKS576</t>
  </si>
  <si>
    <t>BHCKS577</t>
  </si>
  <si>
    <t>BHCKS578</t>
  </si>
  <si>
    <t>BHCKS579</t>
  </si>
  <si>
    <t>BHCKS580</t>
  </si>
  <si>
    <t>BHCKS581</t>
  </si>
  <si>
    <t>BHCKB704</t>
  </si>
  <si>
    <t>BHCKA222</t>
  </si>
  <si>
    <t>LESS: Allocated transfer risk reserve</t>
  </si>
  <si>
    <t>BHCK3128</t>
  </si>
  <si>
    <t>BHCKG641</t>
  </si>
  <si>
    <t>BHCK1410</t>
  </si>
  <si>
    <t>BHCKF158</t>
  </si>
  <si>
    <t>BHDM1797</t>
  </si>
  <si>
    <t>BHDM5367</t>
  </si>
  <si>
    <t>BHDM5368</t>
  </si>
  <si>
    <t>BHDM1288</t>
  </si>
  <si>
    <t>BHDM1590</t>
  </si>
  <si>
    <t>BHDM2081</t>
  </si>
  <si>
    <t>BHDMJ454</t>
  </si>
  <si>
    <t>BHDM1545</t>
  </si>
  <si>
    <t>BHDMJ451</t>
  </si>
  <si>
    <t>BHDM2165</t>
  </si>
  <si>
    <t>BHDM2123</t>
  </si>
  <si>
    <t>BHDM2122</t>
  </si>
  <si>
    <t>BHDMK158</t>
  </si>
  <si>
    <t>BHDMK159</t>
  </si>
  <si>
    <t>BHDMF576</t>
  </si>
  <si>
    <t>BHDMK160</t>
  </si>
  <si>
    <t>BHDMK161</t>
  </si>
  <si>
    <t>BHDMK162</t>
  </si>
  <si>
    <t>BHCKK163</t>
  </si>
  <si>
    <t>BHCKK164</t>
  </si>
  <si>
    <t>BHDMK166</t>
  </si>
  <si>
    <t>BHCKK168</t>
  </si>
  <si>
    <t>BHCKK098</t>
  </si>
  <si>
    <t>BHCKK203</t>
  </si>
  <si>
    <t>BHCKK204</t>
  </si>
  <si>
    <t>BHCKHK25</t>
  </si>
  <si>
    <t>BHCK2746</t>
  </si>
  <si>
    <t>BHCKB837</t>
  </si>
  <si>
    <t>BHCKC391</t>
  </si>
  <si>
    <t>BHCKF230</t>
  </si>
  <si>
    <t>BHDMF577</t>
  </si>
  <si>
    <t>BHCKG091</t>
  </si>
  <si>
    <t>BHCKG094</t>
  </si>
  <si>
    <t>BHCKG097</t>
  </si>
  <si>
    <t>BHCKG100</t>
  </si>
  <si>
    <t>BHCKG092</t>
  </si>
  <si>
    <t>BHCKG095</t>
  </si>
  <si>
    <t>BHCKG098</t>
  </si>
  <si>
    <t>BHCKG101</t>
  </si>
  <si>
    <t>BHCKG093</t>
  </si>
  <si>
    <t>BHCKG096</t>
  </si>
  <si>
    <t>BHCKG099</t>
  </si>
  <si>
    <t>BHCKG102</t>
  </si>
  <si>
    <t>BHCKG378</t>
  </si>
  <si>
    <t>RWA</t>
  </si>
  <si>
    <t>Operational Risk RWA Calculation</t>
  </si>
  <si>
    <t>FR Y-9C Data Source mapping</t>
  </si>
  <si>
    <t>MRQ-13</t>
  </si>
  <si>
    <t>MRQ-12</t>
  </si>
  <si>
    <t>MRQ-11</t>
  </si>
  <si>
    <t>MRQ-10</t>
  </si>
  <si>
    <t>MRQ-9</t>
  </si>
  <si>
    <t>MRQ-8</t>
  </si>
  <si>
    <t>MRQ-7</t>
  </si>
  <si>
    <t>MRQ-6</t>
  </si>
  <si>
    <t>MRQ-5</t>
  </si>
  <si>
    <t>MRQ-4</t>
  </si>
  <si>
    <t>MRQ-3</t>
  </si>
  <si>
    <t>MRQ-2</t>
  </si>
  <si>
    <t>MRQ-1</t>
  </si>
  <si>
    <t>Components</t>
  </si>
  <si>
    <t>Amount in Thousands USD</t>
  </si>
  <si>
    <t>Formula</t>
  </si>
  <si>
    <t>MRQ 1-4</t>
  </si>
  <si>
    <t>MRQ 5-8</t>
  </si>
  <si>
    <t>MRQ 8-12</t>
  </si>
  <si>
    <t>Schedule</t>
  </si>
  <si>
    <t>MDRM</t>
  </si>
  <si>
    <t>Total Interest Income</t>
  </si>
  <si>
    <t>AVERAGE(F4:H4)</t>
  </si>
  <si>
    <t>Schedule HI</t>
  </si>
  <si>
    <t>BHCK4107</t>
  </si>
  <si>
    <t>Total Interest Income-Dividend Income</t>
  </si>
  <si>
    <t>AVERAGE(F5:H5)</t>
  </si>
  <si>
    <t>=BHCK4107 - Dividend Income</t>
  </si>
  <si>
    <t>Total Interest Expense</t>
  </si>
  <si>
    <t>AVERAGE(F6:H6)</t>
  </si>
  <si>
    <t>BHCK4073</t>
  </si>
  <si>
    <t>Net Interest Income</t>
  </si>
  <si>
    <t>AVERAGE(F7:H7)</t>
  </si>
  <si>
    <t>=BHCK4107 - Dividend Income - BHCK4073</t>
  </si>
  <si>
    <t>Interest Earning Assets</t>
  </si>
  <si>
    <t>AVERAGE(K8:V8)</t>
  </si>
  <si>
    <t>Schedule HC</t>
  </si>
  <si>
    <t>=BHCK0395+BHCK0397+BHCK5369+BHCKB528+BHDMB987+BHCK3545+BHCKB989+BHCKJJ34+BHCK1773</t>
  </si>
  <si>
    <t xml:space="preserve">    (1) In U.S. offices</t>
  </si>
  <si>
    <t>BHCK0395</t>
  </si>
  <si>
    <t xml:space="preserve">    (2) In foreign offices, Edge and Agreement subsidiaries, and IBFs</t>
  </si>
  <si>
    <t>BHCK0397</t>
  </si>
  <si>
    <t xml:space="preserve">    (3) Loans &amp; Leases Held for Sale</t>
  </si>
  <si>
    <t>BHCK5369</t>
  </si>
  <si>
    <t xml:space="preserve">    (4) Total Loans &amp; Leases (Excl HFS)</t>
  </si>
  <si>
    <t>BHCKB528</t>
  </si>
  <si>
    <t xml:space="preserve">    (5) Fed Funds Sold</t>
  </si>
  <si>
    <t>BHDMB987</t>
  </si>
  <si>
    <t xml:space="preserve">    (6) Total Trading Assets</t>
  </si>
  <si>
    <t>BHCK3545</t>
  </si>
  <si>
    <t xml:space="preserve">    (7) Reverse Repurch Agreements</t>
  </si>
  <si>
    <t>BHCKB989</t>
  </si>
  <si>
    <t xml:space="preserve">    (8) Held-to-Maturity Securities</t>
  </si>
  <si>
    <t>BHCKJJ34</t>
  </si>
  <si>
    <t xml:space="preserve">    (9) Total Available-for-sale Debt Securities (FV)</t>
  </si>
  <si>
    <t>BHCK1773</t>
  </si>
  <si>
    <t>Dividend income</t>
  </si>
  <si>
    <t>AVERAGE(F18:H18)</t>
  </si>
  <si>
    <t>=BHCKB488+BHCKB489+BHCK4060</t>
  </si>
  <si>
    <t xml:space="preserve">   (1) U.S. Treasury securities and U.S. government agency obligations</t>
  </si>
  <si>
    <t>AVERAGE(F19:H19)</t>
  </si>
  <si>
    <t>BHCKB488</t>
  </si>
  <si>
    <t xml:space="preserve">   (2) Mortgage-backed securities</t>
  </si>
  <si>
    <t>AVERAGE(F20:H20)</t>
  </si>
  <si>
    <t>BHCKB489</t>
  </si>
  <si>
    <t xml:space="preserve">   (3) All other securities</t>
  </si>
  <si>
    <t>AVERAGE(F21:H21)</t>
  </si>
  <si>
    <t>BHCK4060</t>
  </si>
  <si>
    <t>Interest and Dividend component (ILDC)</t>
  </si>
  <si>
    <t>MIN(D7,(0.0225*D8))+D18</t>
  </si>
  <si>
    <t>Fees and commission income</t>
  </si>
  <si>
    <t>AVERAGE(F23:H23)</t>
  </si>
  <si>
    <t>=BHCK4070+BHCK4483+BHCKC886+BHCKC888+BHCKC887+BHCKC386+BHCKC387+BHCKKX47+BHCKB492</t>
  </si>
  <si>
    <t xml:space="preserve">   Fiduciary Activities</t>
  </si>
  <si>
    <t>AVERAGE(F24:H24)</t>
  </si>
  <si>
    <t>BHCK4070</t>
  </si>
  <si>
    <t xml:space="preserve">   Service Charges on Deposit Accounts</t>
  </si>
  <si>
    <t>AVERAGE(F25:H25)</t>
  </si>
  <si>
    <t>BHCK4483</t>
  </si>
  <si>
    <t xml:space="preserve">   Fees and commissions from securities brokerage</t>
  </si>
  <si>
    <t>AVERAGE(F26:H26)</t>
  </si>
  <si>
    <t>BHCKC886</t>
  </si>
  <si>
    <t xml:space="preserve">   Investment banking, advisory, and underwriting fees and commissions</t>
  </si>
  <si>
    <t>AVERAGE(F27:H27)</t>
  </si>
  <si>
    <t>BHCKC888</t>
  </si>
  <si>
    <t xml:space="preserve">   Fees and commissions from annuity sales</t>
  </si>
  <si>
    <t>AVERAGE(F28:H28)</t>
  </si>
  <si>
    <t>BHCKC887</t>
  </si>
  <si>
    <t xml:space="preserve">   Underwriting income from insurance and reinsurance activities</t>
  </si>
  <si>
    <t>AVERAGE(F29:H29)</t>
  </si>
  <si>
    <t>BHCKC386</t>
  </si>
  <si>
    <t xml:space="preserve">   Income from other insurance activities</t>
  </si>
  <si>
    <t>AVERAGE(F30:H30)</t>
  </si>
  <si>
    <t>BHCKC387</t>
  </si>
  <si>
    <t xml:space="preserve">   Income from insurance activities</t>
  </si>
  <si>
    <t>AVERAGE(F31:H31)</t>
  </si>
  <si>
    <t>BHCKKX47</t>
  </si>
  <si>
    <t xml:space="preserve">   Net servicing fees</t>
  </si>
  <si>
    <t>AVERAGE(F32:H32)</t>
  </si>
  <si>
    <t>BHCKB492</t>
  </si>
  <si>
    <t>Fees and commission expense</t>
  </si>
  <si>
    <t>AVERAGE(F33:H33)</t>
  </si>
  <si>
    <t>=BHCK0497+BHCK4141+BHCK4146+BHCKF556+BHCKF557+BHCKF558</t>
  </si>
  <si>
    <t>Advertising &amp; Marketing Expenses</t>
  </si>
  <si>
    <t>AVERAGE(F34:H34)</t>
  </si>
  <si>
    <t>BHCK0497</t>
  </si>
  <si>
    <t>Oth NIE: Legal Fees &amp; Expenses</t>
  </si>
  <si>
    <t>AVERAGE(F35:H35)</t>
  </si>
  <si>
    <t>BHCK4141</t>
  </si>
  <si>
    <t>Oth NIE: FDIC Dep Insurance Assessments</t>
  </si>
  <si>
    <t>AVERAGE(F36:H36)</t>
  </si>
  <si>
    <t>BHCK4146</t>
  </si>
  <si>
    <t>Oth NIE: Accounting &amp; Auditing Expenses</t>
  </si>
  <si>
    <t>AVERAGE(F37:H37)</t>
  </si>
  <si>
    <t>BHCKF556</t>
  </si>
  <si>
    <t>Oth NIE: Consulting &amp; Advisory Expenses</t>
  </si>
  <si>
    <t>AVERAGE(F38:H38)</t>
  </si>
  <si>
    <t>BHCKF557</t>
  </si>
  <si>
    <t>Oth NIE: ATM &amp; Interchange Expenses</t>
  </si>
  <si>
    <t>AVERAGE(F39:H39)</t>
  </si>
  <si>
    <t>BHCKF558</t>
  </si>
  <si>
    <t>Other operating income</t>
  </si>
  <si>
    <t>AVERAGE(F40:H40)</t>
  </si>
  <si>
    <t>BHCKB497</t>
  </si>
  <si>
    <t>Other operating expense</t>
  </si>
  <si>
    <t>AVERAGE(F41:H41)</t>
  </si>
  <si>
    <t>=BHCK4092-Fees and commission expense</t>
  </si>
  <si>
    <t>Other Nonint Expense</t>
  </si>
  <si>
    <t>AVERAGE(F42:H42)</t>
  </si>
  <si>
    <t>BHCK4092</t>
  </si>
  <si>
    <t>Service Component (SC)</t>
  </si>
  <si>
    <t>MAX(D23,D33)+MAX(D40,D41)</t>
  </si>
  <si>
    <t>Trading revenue</t>
  </si>
  <si>
    <t>AVERAGE(F44:H44)</t>
  </si>
  <si>
    <t>BHCKA220</t>
  </si>
  <si>
    <t>Net profit or loss on assets and liabilities not held for trading</t>
  </si>
  <si>
    <t>AVERAGE(F45:H45)</t>
  </si>
  <si>
    <t>=BHCK3521+BHCK3196+BHCK8560+BHCK8561+BHCKB496+BHCKB491+BHCKB493</t>
  </si>
  <si>
    <t xml:space="preserve">  realized gains (losses) on held-to-maturity securities,</t>
  </si>
  <si>
    <t>BHCK3521</t>
  </si>
  <si>
    <t xml:space="preserve">  realized gains (losses) on available-for-sale securities, </t>
  </si>
  <si>
    <t>BHCK3196</t>
  </si>
  <si>
    <t xml:space="preserve">  net gains (losses) on sales of loans and leases, </t>
  </si>
  <si>
    <t>BHCK8560</t>
  </si>
  <si>
    <t xml:space="preserve">  net gains (losses) on sales of other real estate owned, </t>
  </si>
  <si>
    <t>BHCK8561</t>
  </si>
  <si>
    <t xml:space="preserve">  net gains (losses) on sales of other assets,</t>
  </si>
  <si>
    <t>BHCKB496</t>
  </si>
  <si>
    <t xml:space="preserve">  venture capital revenue, and </t>
  </si>
  <si>
    <t>BHCKB491</t>
  </si>
  <si>
    <t xml:space="preserve">  net securitization income</t>
  </si>
  <si>
    <t>BHCKB493</t>
  </si>
  <si>
    <t>Financial Component (FC)</t>
  </si>
  <si>
    <t>SUM(D44:D45)</t>
  </si>
  <si>
    <t>Business Indicator (BI)</t>
  </si>
  <si>
    <t>ILDC + SC + FC</t>
  </si>
  <si>
    <t>Business Indicator Component (BIC)</t>
  </si>
  <si>
    <t>Use the table to the right to calculate the BIC</t>
  </si>
  <si>
    <t>Internal Loss Multiplier (ILM)</t>
  </si>
  <si>
    <t>Default to 1.00</t>
  </si>
  <si>
    <t>Operational Risk Capital Requirement</t>
  </si>
  <si>
    <t>BIC * ILM</t>
  </si>
  <si>
    <t>Final RWA</t>
  </si>
  <si>
    <t>Operational Risk Capital Requirement * 12.5</t>
  </si>
  <si>
    <t>There was no internal loss data available to compute the ILM. Therefore, we assume that ILM is 1.</t>
  </si>
  <si>
    <t>As of 9/30/2024</t>
  </si>
  <si>
    <t xml:space="preserve"> Most Recent Quarter (MRQ) Data FR Y-9C's</t>
  </si>
  <si>
    <r>
      <t>2.</t>
    </r>
    <r>
      <rPr>
        <sz val="12"/>
        <color rgb="FF2E2E38"/>
        <rFont val="EYInterstate Light (Body)"/>
      </rPr>
      <t xml:space="preserve">ILM is set to 1 for calculation purposes for banks with loss data collection history less than 5 years. Further, the floor is set at 1. </t>
    </r>
  </si>
  <si>
    <r>
      <t>1.</t>
    </r>
    <r>
      <rPr>
        <sz val="12"/>
        <color rgb="FF2E2E38"/>
        <rFont val="EYInterstate Light (Body)"/>
      </rPr>
      <t>Financial components are derived from Y-9C reports for 12 trailing quarters ending in Q3 2024 (except IEA is calculated based on 13 trailing quarters ending in Q3 2024)</t>
    </r>
  </si>
  <si>
    <t>ItemName</t>
  </si>
  <si>
    <t>Description</t>
  </si>
  <si>
    <t>Value</t>
  </si>
  <si>
    <t>Institution Name</t>
  </si>
  <si>
    <t>CAPITAL ONE FINANCIAL CORPORATION</t>
  </si>
  <si>
    <t>Street Address</t>
  </si>
  <si>
    <t>1680 CAPITAL ONE DRIVE</t>
  </si>
  <si>
    <t>City</t>
  </si>
  <si>
    <t>MCLEAN</t>
  </si>
  <si>
    <t>State</t>
  </si>
  <si>
    <t>VA</t>
  </si>
  <si>
    <t>Zip Code</t>
  </si>
  <si>
    <t>Report Date</t>
  </si>
  <si>
    <t>Reporting date in numeric format</t>
  </si>
  <si>
    <t>ID_RSSD</t>
  </si>
  <si>
    <t>Reporting entity identifier</t>
  </si>
  <si>
    <t>BHCK0081</t>
  </si>
  <si>
    <t>NONINTEREST BEARING BALANCES AND CURRENCY AND COIN DUE FROM DEPOSITORY INSTITUTIONS (BHC CONSOLIDATED)</t>
  </si>
  <si>
    <t>INT-BEARING BALANCES IN U.S. OFFICES (BHC CONSOLIDATED)</t>
  </si>
  <si>
    <t>INTEREST-BEARING BALANCES IN FOREIGN OFFICES (BHC CONSOLIDATED)</t>
  </si>
  <si>
    <t>BHCK2122</t>
  </si>
  <si>
    <t>TOAL LOANS AND LEASES HELD FOR INVESTMENT AND HELD FOR SALE (BHC CONSOLIDATED)</t>
  </si>
  <si>
    <t>BHCK3123</t>
  </si>
  <si>
    <t>LOANS AND LEASE FINANCING RECEIVABLES: LESS ALLOWANCE FOR CREDIT LOSSES ON LOAN AND LEASES</t>
  </si>
  <si>
    <t>ALLOCATED TRANSFER RISK RESERVE (BALANCE AT END OF PERIOD) (BHC CONSOLIDATED)</t>
  </si>
  <si>
    <t>BHCK2145</t>
  </si>
  <si>
    <t>PREMISES AND FIXED ASSETS (INCLUDING RIGHT OF USE ASSETS)</t>
  </si>
  <si>
    <t>BHCK2150</t>
  </si>
  <si>
    <t>TOTAL OTHER REAL ESTATE OWNED (BHC CONSOLIDATED)</t>
  </si>
  <si>
    <t>BHCK2130</t>
  </si>
  <si>
    <t>INVESTMENTS IN UNCONSOLIDATED SUBSIDIARIES AND ASSOCIATED COMPANIES (BHC CONSOLIDATED)</t>
  </si>
  <si>
    <t>BHCK3164</t>
  </si>
  <si>
    <t>MORTGAGE SERVICING ASSETS (BHC CONSOLIDATED)</t>
  </si>
  <si>
    <t>BHCK3163</t>
  </si>
  <si>
    <t>GOODWILL (BHC CONSOLIDATED)</t>
  </si>
  <si>
    <t>BHCK2160</t>
  </si>
  <si>
    <t>OTHER ASSETS (BHC CONSOLIDATED)</t>
  </si>
  <si>
    <t>TOTAL ASSETS (BHC CONSOLIDATED)</t>
  </si>
  <si>
    <t>BHDM6631</t>
  </si>
  <si>
    <t>NONINTEREST-BEARING DEPOSITS (BHC CONSOL. U.S. OFC)</t>
  </si>
  <si>
    <t>BHDM6636</t>
  </si>
  <si>
    <t>INTEREST-BEARING DEPOSITS (BHC CONSOL. U.S. OFC)</t>
  </si>
  <si>
    <t>BHFN6631</t>
  </si>
  <si>
    <t>NONINTEREST-BEARING DEPOSITS (BHC CONSOL. FOREIGN OFC.)</t>
  </si>
  <si>
    <t>BHFN6636</t>
  </si>
  <si>
    <t>INTEREST-BEARING DEPOSITS (BHC CONSOL. FOREIGN OFC.)</t>
  </si>
  <si>
    <t>BHCK2309</t>
  </si>
  <si>
    <t>COMMERCIAL PAPER (BHC CONSOLIDATED)</t>
  </si>
  <si>
    <t>BHCK2332</t>
  </si>
  <si>
    <t>OTHER BORROWED MONEY WITH A REMAINING MATURITY OF 1 YR OR LESS (BHC CONSOLIDATED)</t>
  </si>
  <si>
    <t>BHCK2333</t>
  </si>
  <si>
    <t>OTHER BORROWED MONEY WITH A REMAINING MATURITY OF &gt; 1 YEAR (BHC CONSOLIDATED)</t>
  </si>
  <si>
    <t>BHCK4062</t>
  </si>
  <si>
    <t>SUBORDINATED NOTES AND DEBENTURES (BHC CONSOLIDATED)</t>
  </si>
  <si>
    <t>BHCK3000</t>
  </si>
  <si>
    <t>NONCONTROLLING (MINORITY) INTERESTS IN CONSOLIDATED SUBSIDIARIES (BHC CONSOLIDATED)</t>
  </si>
  <si>
    <t>BHCK2948</t>
  </si>
  <si>
    <t>TOTAL LIABILITIES (BHC CONSOLIDATED)</t>
  </si>
  <si>
    <t>BHCK3283</t>
  </si>
  <si>
    <t>PERPETUAL PREFERRED STOCK (BHC CONSOLIDATED)</t>
  </si>
  <si>
    <t>BHCK3230</t>
  </si>
  <si>
    <t>COMMON STOCK (BHC CONSOLIDATED)</t>
  </si>
  <si>
    <t>BHCK3240</t>
  </si>
  <si>
    <t>SURPLUS (BHC CONSOLIDATED)</t>
  </si>
  <si>
    <t>BHCK3247</t>
  </si>
  <si>
    <t>UNDIVIDED PROFITS &amp; CAPITAL RESERVES (BHC CONSOLIDATED)</t>
  </si>
  <si>
    <t>BHCK3210</t>
  </si>
  <si>
    <t>TOTAL BANK HOLDING COMPANY EQUITY CAPITAL (BHC CONSOLIDATED)</t>
  </si>
  <si>
    <t>BHCK3300</t>
  </si>
  <si>
    <t>TOT LIAB, RESERVE &amp; CAPITAL ACCOUNTS (BHC CONSOLIDATED)</t>
  </si>
  <si>
    <t>BHCK2750</t>
  </si>
  <si>
    <t>OTHER LIABILITIES (BHC CONSOLIDATED)</t>
  </si>
  <si>
    <t>BHCK0383</t>
  </si>
  <si>
    <t>DEBT SECURITIES WITH REMAINING MATURITY OF 1 YEAR OR LESS (BHC CONSOLIDATED)</t>
  </si>
  <si>
    <t>BHCK0384</t>
  </si>
  <si>
    <t>DEBT SECURITIES WITH REMAINING MATURITY OF 1-5 YEARS (BHC CONSOLIDATED)</t>
  </si>
  <si>
    <t>BHCK0387</t>
  </si>
  <si>
    <t>DEBT SECURITIES WITH REMAINING MATURITY OF 5+ YEARS (BHC CONSOLIDATED)</t>
  </si>
  <si>
    <t>BHCK0416</t>
  </si>
  <si>
    <t>PLEDGED SECURITIES (BHC CONSOLIDATED)</t>
  </si>
  <si>
    <t>LOANS SECURED BY REAL ESTATE (BHC CONSOLIDATED)</t>
  </si>
  <si>
    <t>BHCK1763</t>
  </si>
  <si>
    <t>COMMERCIAL AND INDUSTRIAL LOANS TO U.S. ADDRESSEES (DOMICILE) (BHC CONSOLIDATED)</t>
  </si>
  <si>
    <t>BHCK1764</t>
  </si>
  <si>
    <t>COMMERCIAL AND INDUSTRIAL LOANS TO NON-U.S. ADDRESSEES (DOMICILE) (BHC CONSOLIDATED)</t>
  </si>
  <si>
    <t>BHCK1590</t>
  </si>
  <si>
    <t>LOANS TO FINANCE AGRICULTURAL PRODUCTION AND OTHER LOANS TO FARMERS (BHC CONSOLIDATED)</t>
  </si>
  <si>
    <t>BHCK2081</t>
  </si>
  <si>
    <t>LOANS TO FOREIGN GOVERNMENTS AND OFFICIAL INSTITUTIONS (BHC CONSOLIDATED)</t>
  </si>
  <si>
    <t>BHCK2123</t>
  </si>
  <si>
    <t>UNEARNED INCOME ON LOANS (BHC CONSOLIDATED)</t>
  </si>
  <si>
    <t>C&amp;I LOANS, ALL OTHER (BHC CONSOL. U.S. OFC)</t>
  </si>
  <si>
    <t>LOANS TO FINANCE AGRICULTURAL PROD (BHC CONSOL. U.S. OFC)</t>
  </si>
  <si>
    <t>LOANS TO INDIVIDUALS, PERSONAL (BHC CONSOL. U.S. OFC)</t>
  </si>
  <si>
    <t>LNS TO FGN GOVTS &amp; OFFICIAL INST (BHC CONSOL. U.S. OFC)</t>
  </si>
  <si>
    <t>LEASE FINANCING RECEIVABLES (BHC CONSOL. U.S. OFC)</t>
  </si>
  <si>
    <t>UNEARNED INCOME ON LOANS (BHC CONSOL. U.S. OFC)</t>
  </si>
  <si>
    <t>TOAL LOANS AND LEASES HELD FOR INVESTMENT AND HELD FOR SALE (BHC CONSOL. U.S. OFC)</t>
  </si>
  <si>
    <t>R.E. LOANS-FARMLAND (BHC CONSOL. U.S. OFC)</t>
  </si>
  <si>
    <t>REVOLVING, OPEN-END LNS SECD BY 1-4F (BHC CONSOL. U.S. OFC)</t>
  </si>
  <si>
    <t>R.E. LOANS MULTI-FAMILY (BHC CONSOL. U.S. OFC)</t>
  </si>
  <si>
    <t>LNS TO FINC COMMCL RE,CONSTRC&amp;LD DEV (BHC CONSOLIDATED)</t>
  </si>
  <si>
    <t>BHCB2210</t>
  </si>
  <si>
    <t>NONINTEREST-BEARING BALANCES (BHC CONSOL. COMML. BANKS)</t>
  </si>
  <si>
    <t>BHCB3187</t>
  </si>
  <si>
    <t>INTEREST-BEARING DEMAND DEPOSITS, NOW, ATS, AND OTHER TRANSACTION ACCOUNTS (BHC CONSOL. COMML. BANKS)</t>
  </si>
  <si>
    <t>BHCB2389</t>
  </si>
  <si>
    <t>MONEY MARKET DEPOSIT ACCOUNTS AND OTHER SAVINGS ACCOUNTS (BHC CONSOL. COMML. BANKS)</t>
  </si>
  <si>
    <t>BHOD3189</t>
  </si>
  <si>
    <t>NONINTEREST-BEARING BALANCES (BHC CONSOL. OTH.DEP.INST)</t>
  </si>
  <si>
    <t>BHOD3187</t>
  </si>
  <si>
    <t>INTEREST-BEARING DEMAND DEPOSITS, NOW, ATS, AND OTHER TRANSACTION ACCOUNTS (BHC CONSOL. OTH.DEP.INST)</t>
  </si>
  <si>
    <t>BHOD2389</t>
  </si>
  <si>
    <t>MONEY MARKET DEPOSIT ACCOUNTS AND OTHER SAVINGS ACCOUNTS (BHC CONSOL. OTH.DEP.INST)</t>
  </si>
  <si>
    <t>BHCK3197</t>
  </si>
  <si>
    <t>EARNING ASSETS THAT ARE REPRICEABLE WITHIN 1 YEAR OR MATURE WITHIN 1 YEAR (BHC CONSOLIDATED)</t>
  </si>
  <si>
    <t>BHCK3296</t>
  </si>
  <si>
    <t>VAR RT INT-BRG DEPS RPRIC OR MAT 1YR (BHC CONSOLIDATED)</t>
  </si>
  <si>
    <t>BHCK3408</t>
  </si>
  <si>
    <t>VARIABLE RATE PREFERRED STOCK (BHC CONSOLIDATED)</t>
  </si>
  <si>
    <t>BHCK3409</t>
  </si>
  <si>
    <t>LONG-TERM DEBT REPORTED IN SCHDULE HC, ITEM 19A ON THE BALANCE SHEET THAT IS SCHEDULED TO MATURE WITHIN ONE YEAR (BHC CONSOLIDATED)</t>
  </si>
  <si>
    <t>BHCK3368</t>
  </si>
  <si>
    <t>QTLY AVG OF TOTAL ASSETS (BHC CONSOLIDATED)</t>
  </si>
  <si>
    <t>BHCK3517</t>
  </si>
  <si>
    <t>AVERAGE BALS OF INT-BEARING DEPOSITS (BHC CONSOLIDATED)</t>
  </si>
  <si>
    <t>BHCK3404</t>
  </si>
  <si>
    <t>QTLY AVG OF INT-BRG DEPS IN FGN OFFC (BHC CONSOLIDATED)</t>
  </si>
  <si>
    <t>BHCK3519</t>
  </si>
  <si>
    <t>AVERAGE BALS OF EQUITY CAPITAL (BHC CONSOLIDATED)</t>
  </si>
  <si>
    <t>BHCK2635</t>
  </si>
  <si>
    <t>ALL OTHER BORROWED MONEY (QTRLY AVG) (BHC CONSOLIDATED)</t>
  </si>
  <si>
    <t>BHCK3365</t>
  </si>
  <si>
    <t>FEDERAL FUNDS SOLD AND SECURITIES PURCHASED UNDER AGREEMENT TO RESELL (QTRLY AVG) (BHC CONSOLIDATED)</t>
  </si>
  <si>
    <t>BHCK3353</t>
  </si>
  <si>
    <t>FEDERAL FUNDS PURCHASED AND SECURITIES SOLD UNDER AGREEMENTS TO REPURCHASE (QTRLY AVG) (BHC CONSOLIDATED)</t>
  </si>
  <si>
    <t>BHCK3298</t>
  </si>
  <si>
    <t>LONG-TERM DEBT THAT REPRICES WITHIN ONE YEAR INCLUDED IN ITEMS 16 AND 19A ON SCHEDULE HC, BALANCE SHEET (BHC CONSOLIDATED)</t>
  </si>
  <si>
    <t>LOANS AND LEASES HELD FOR SALE (BHC CONSOLIDATED)</t>
  </si>
  <si>
    <t>ALL OTH LNS SECD BY 1-4FMLY-1ST LIEN (BHC CONSOL. U.S. OFC)</t>
  </si>
  <si>
    <t>ALL OTH LNS SECD BY 1-4FMLY-JR LIENS (BHC CONSOL. U.S. OFC)</t>
  </si>
  <si>
    <t>BHCK1754</t>
  </si>
  <si>
    <t>AMORTIZED COST:  TOTAL (SUM OF 1 THROUGH 7)</t>
  </si>
  <si>
    <t>SECURITIES: AVAILABLE FOR SALE, FAIR VALUE (BHC CONSOLIDATED)</t>
  </si>
  <si>
    <t>BHCK3548</t>
  </si>
  <si>
    <t>TRADING LIABILITIES (BHC CONSOLIDATED)</t>
  </si>
  <si>
    <t>BHCK0211</t>
  </si>
  <si>
    <t>U.S. TREASURY SECURITIES, HELD TO MATURITY, AMORTIZED COST (BHC CONSOLIDATED)</t>
  </si>
  <si>
    <t>BHCK0213</t>
  </si>
  <si>
    <t>U.S. TREASURY SECURITIES, HELD TO MATURITY, FAIR VALUE (BHC CONSOLIDATED)</t>
  </si>
  <si>
    <t>BHCK1286</t>
  </si>
  <si>
    <t>U.S. TREASURY SECURITIES, AVAILABLE FOR SALE, AMORTIZED COST (BHC CONSOLIDATED)</t>
  </si>
  <si>
    <t>BHCK1287</t>
  </si>
  <si>
    <t>U.S. TREASURY SECURITIES, AVAILABLE FOR SALE, FAIR VALUE (BHC CONSOLIDATED)</t>
  </si>
  <si>
    <t>BHCK1752</t>
  </si>
  <si>
    <t>OTHER ASSETS, EQUITY INVESTMENTS WITHOUT DETERMINABLE FAIR VALUES (BHC CONSOLIDATED)</t>
  </si>
  <si>
    <t>BHCK8782</t>
  </si>
  <si>
    <t>STRUCTURED NOTES (INCLUDED IN THE HELD-TO-MATURITY AND AVAILABLE-FOR-SALE ACCOUNTS): AMORTIZED COST (BHC CONSOLIDATED)</t>
  </si>
  <si>
    <t>BHCK8783</t>
  </si>
  <si>
    <t>STRUCTURED NOTES (INCLUDED IN THE HELD-TO-MATURITY AND AVAILABLE-FOR-SALE ACCOUNTS): FAIR VALUE (BHC CONSOLIDATED)</t>
  </si>
  <si>
    <t>TRADING ASSETS (BHC CONSOLIDATED)</t>
  </si>
  <si>
    <t>BHCK3547</t>
  </si>
  <si>
    <t>DERIVATIVES WITH A NEGATIVE FAIR VALUE (CONSOLIDATED) (BHC CONSOLIDATED)</t>
  </si>
  <si>
    <t>LOANS TO DEPOSITORY INSTITUTIONS (BHC CONSOL. U.S. OFC)</t>
  </si>
  <si>
    <t>BHCK1292</t>
  </si>
  <si>
    <t>LOANS TO U.S. BANKS AND OTHER U.S. DEPOSITORY INSTITUTIONS (BHC CONSOLIDATED)</t>
  </si>
  <si>
    <t>LOANS TO FOREIGN BANKS (BHC CONSOLIDATED)</t>
  </si>
  <si>
    <t>BHFNA245</t>
  </si>
  <si>
    <t>FOREIGN OFFICE TIME DEPOSITS WITH A REMAINING MATURITY OF ONE YEAR OR LESS (BHC CONSOL. FOREIGN OFC.)</t>
  </si>
  <si>
    <t>LOANS AND LEASES, HELD FOR INVESTMENT (BHC CONSOLIDATED)</t>
  </si>
  <si>
    <t>BHCKB529</t>
  </si>
  <si>
    <t>LOANS AND LEASES, HELD FOR INVESTMENT, NET OF ALLOWANCE FOR LOAN AND LEASE LOSSES (BHC CONSOLIDATED)</t>
  </si>
  <si>
    <t>BHCK3190</t>
  </si>
  <si>
    <t>OTHER BORROWED MONEY (BHC CONSOLIDATED)</t>
  </si>
  <si>
    <t>BHCKB530</t>
  </si>
  <si>
    <t>EQUITY CAPITAL, ACCUMULATED OTHER COMPREHENSIVE INCOME (BHC CONSOLIDATED)</t>
  </si>
  <si>
    <t>BHCKA130</t>
  </si>
  <si>
    <t>EQUITY CAPITAL, OTHER EQUITY CAPITAL COMPONENTS (BHC CONSOLIDATED)</t>
  </si>
  <si>
    <t>BHCKB538</t>
  </si>
  <si>
    <t>LOANS TO INDIVIDUALS FOR HOUSEHOLD, FAMILY, AND OTHER PERSONAL EXPENDITURES, CREDIT CARDS (BHC CONSOLIDATED)</t>
  </si>
  <si>
    <t>BHCKB539</t>
  </si>
  <si>
    <t>LOANS TO INDIVIDUALS FOR HOUSEHOLD, FAMILY, AND OTHER PERSONAL EXPENDITURES, OTHER REVOLVING CREDIT PLANS (BHC CONSOLIDATED)</t>
  </si>
  <si>
    <t>LOANS SECURED BY REAL ESTATE TO NON-US ADDRESSEES (DOMICILE) (BHC CONSOLIDATED)</t>
  </si>
  <si>
    <t>BHCK3401</t>
  </si>
  <si>
    <t>AVERAGE BALANCE - TRADING ASSETS (BHC CONSOLIDATED)</t>
  </si>
  <si>
    <t>BHCKB985</t>
  </si>
  <si>
    <t>AVERAGE BALANCE - OTHER EARNING ASSETS (BHC CONSOLIDATED)</t>
  </si>
  <si>
    <t>BHCBHK29</t>
  </si>
  <si>
    <t>TIME DEPOSITS $250,000 OR LESS (BHC CONSOL. COMML. BANKS) (BHC CONSOL. COMML. BANKS)</t>
  </si>
  <si>
    <t>BHCBJ474</t>
  </si>
  <si>
    <t>TIME DEPOSITS $250,000+ (BHC CONSOL. COMML. BANKS) (BHC CONSOL. COMML. BANKS)</t>
  </si>
  <si>
    <t>BHODHK29</t>
  </si>
  <si>
    <t>TIME DEPOSITS $250,000 OR LESS (BHC CONSOL. OTH.DEP.INST) (BHC CONSOL. OTH.DEP.INST)</t>
  </si>
  <si>
    <t>BHODJ474</t>
  </si>
  <si>
    <t>TIME DEPOSITS $250,000+ (BHC CONSOL. OTH.DEP.INST) (BHC CONSOL. OTH.DEP.INST)</t>
  </si>
  <si>
    <t>BHDMHK06</t>
  </si>
  <si>
    <t>BROKERED DEPOSITS $250,000 OR LESS WITH A REMAINING MATURITY OF ONE YEAR OR LESS (BHC CONSOL. U.S. OFC) (BHC CONSOL. U.S. OFC)</t>
  </si>
  <si>
    <t>BHDMHK31</t>
  </si>
  <si>
    <t>BROKERED DEPOSITS $250,000 OR LESS WITH A REMAINING MATURITY OF MORE THAN ONE YEAR (BHC CONSOL. U.S. OFC) (BHC CONSOL. U.S. OFC)</t>
  </si>
  <si>
    <t>BHDMHK32</t>
  </si>
  <si>
    <t>TIME DEPOSITS OF MORE THAN $250,000 WITH A REMAINING MATURITY OF ONE YEAR OR LESS (BHC CONSOL. U.S. OFC) (BHC CONSOL. U.S. OFC)</t>
  </si>
  <si>
    <t>BHCK4059</t>
  </si>
  <si>
    <t>INT&amp;FEE ON LNS IN FGN OFF,EDGE&amp;AGREE AND IBFS (BHC CONSOLIDATED)</t>
  </si>
  <si>
    <t>BHCK4065</t>
  </si>
  <si>
    <t>INCOME FROM LEASE FINANCING RECEIVABLES (BHC CONSOLIDATED)</t>
  </si>
  <si>
    <t>BHCK4069</t>
  </si>
  <si>
    <t>INTEREST INCOME FROM TRADING ASSETS (BHC CONSOLIDATED)</t>
  </si>
  <si>
    <t>BHCK4020</t>
  </si>
  <si>
    <t>INTEREST INCOME ON FEDERAL FUNDS SOLD AND SECURITIES PURCHASED UNDER AGREEMENTS TO RESELL (BHC CONSOLIDATED)</t>
  </si>
  <si>
    <t>TOTAL INTEREST INCOME (BHC CONSOLIDATED)</t>
  </si>
  <si>
    <t>BHCK4172</t>
  </si>
  <si>
    <t>INTEREST ON DEPOSITS IN FOREIGN OFFICES, EDGE AND AGREEMENT SUBS, AND IBFS (BHC CONSOLIDATED)</t>
  </si>
  <si>
    <t>BHCK4180</t>
  </si>
  <si>
    <t>EXPENSE OF FEDERAL FUNDS PURCHASED AND SECURITIES SOLD UNDER AGREEMENTS TO REPURCHASE (BHC CONSOLIDATED)</t>
  </si>
  <si>
    <t>BHCK4397</t>
  </si>
  <si>
    <t>INTEREST EXPENSE ON SUBORDINATED NOTES AND DEBENTURES, AND ON MANDATORY CONVERTIBLE SECURITIES (BHC CONSOLIDATED)</t>
  </si>
  <si>
    <t>BHCK4398</t>
  </si>
  <si>
    <t>OTHER INTEREST EXPENSE (BHC CONSOLIDATED)</t>
  </si>
  <si>
    <t>TOTAL INTEREST EXPENSE (BHC CONSOLIDATED)</t>
  </si>
  <si>
    <t>BHCK4074</t>
  </si>
  <si>
    <t>NET INTEREST INCOME (BHC CONSOLIDATED)</t>
  </si>
  <si>
    <t>BHCK4230</t>
  </si>
  <si>
    <t>PROVISIONS FOR CREDIT LOSSES FOR LOANS AND LEASES HELD FOR INVESTMENT</t>
  </si>
  <si>
    <t>INCOME FROM FIDUCIARY ACTIVITIES (BHC CONSOLIDATED)</t>
  </si>
  <si>
    <t>SERVICE CHGS, COMMISSIONS &amp; FEES (BHC CONSOLIDATED)</t>
  </si>
  <si>
    <t>BHCK4079</t>
  </si>
  <si>
    <t>TOTAL NONINTEREST INCOME (BHC CONSOLIDATED)</t>
  </si>
  <si>
    <t>BHCK4135</t>
  </si>
  <si>
    <t>SALARIES AND EMPLOYEE BENEFITS (BHC CONSOLIDATED)</t>
  </si>
  <si>
    <t>BHCK4217</t>
  </si>
  <si>
    <t>EXPENSE OF BANK PREMISES, FURNITURE, ETC. (BHC CONSOLIDATED)</t>
  </si>
  <si>
    <t>OTHER NONINTEREST EXPENSE (BHC CONSOLIDATED)</t>
  </si>
  <si>
    <t>BHCK4093</t>
  </si>
  <si>
    <t>TOTAL NONINTEREST EXPENSE (BHC CONSOLIDATED)</t>
  </si>
  <si>
    <t>BHCK4301</t>
  </si>
  <si>
    <t>Income (loss) before applicable income taxes and discontinued operations (sum of items 8.a and 8.b)</t>
  </si>
  <si>
    <t>BHCK4302</t>
  </si>
  <si>
    <t>APPLICABLE INCOME TAXES (BHC CONSOLIDATED)</t>
  </si>
  <si>
    <t>BHCK4300</t>
  </si>
  <si>
    <t>Income (loss) before discontinued operations (item 8.c minus item 9)</t>
  </si>
  <si>
    <t>BHCK4340</t>
  </si>
  <si>
    <t>NET INCOME (LOSS) ATTRIBUTABLE TO BANK HOLDING COMPANY (BHC CONSOLIDATED)</t>
  </si>
  <si>
    <t>BHCK4507</t>
  </si>
  <si>
    <t>TAX-EXEMPT SECS ISSUED BY ST&amp;POL SUB (BHC CONSOLIDATED)</t>
  </si>
  <si>
    <t>BHCK4518</t>
  </si>
  <si>
    <t>OTHER INTEREST INCOME (BHC CONSOLIDATED)</t>
  </si>
  <si>
    <t>BHCK4519</t>
  </si>
  <si>
    <t>NET INTEREST INCOME ON FULLY TAXABLE BASIS (BHC CONSOLIDATED)</t>
  </si>
  <si>
    <t>BHCK4592</t>
  </si>
  <si>
    <t>Net income before applicable income taxes, and discontinued operations (item 8.c. above) on a fully taxable equivalent basis</t>
  </si>
  <si>
    <t>BHCK6761</t>
  </si>
  <si>
    <t>INTEREST ON OTHER DEPOSITS IN DOMESTIC OFFICES (BHC CONSOLIDATED)</t>
  </si>
  <si>
    <t>BHCK3217</t>
  </si>
  <si>
    <t>TOTAL BANK HOLDING COMPANY EQUITY CAPITAL MOST RECENTLY REPORTED FOR THE END OF PREVIOUS CALENDAR YEAR (BHC CONSOLIDATED)</t>
  </si>
  <si>
    <t>BHCK4356</t>
  </si>
  <si>
    <t>CHANGES IN EQUITY CAPITAL INCIDENT TO BUSINESS COMBINATIONS, NET (BHC CONSOLIDATED)</t>
  </si>
  <si>
    <t>BHCK4598</t>
  </si>
  <si>
    <t>CASH DIVIDENDS DECLARED ON PREFERRED STOCK (BHC CONSOLIDATED)</t>
  </si>
  <si>
    <t>BHCK4460</t>
  </si>
  <si>
    <t>CASH DIVIDENDS DECLARED ON COMMON STOCK (BHC CONSOLIDATED)</t>
  </si>
  <si>
    <t>BHCK4782</t>
  </si>
  <si>
    <t>SALES OF TREASURY STOCK (BHC CONSOLIDATED)</t>
  </si>
  <si>
    <t>BHCK4783</t>
  </si>
  <si>
    <t>PURCHASES OF TREASURY STOCK (BHC CONSOLIDATED)</t>
  </si>
  <si>
    <t>BHCK4591</t>
  </si>
  <si>
    <t>CHANGES TO OFFSETTING DEBT TO LIABILITY FOR ESOP DEBT GUARANTEED BY BHC (BHC CONSOLIDATED)</t>
  </si>
  <si>
    <t>BHCK3577</t>
  </si>
  <si>
    <t>SALE OF PERPETUAL PREFERRED STOCK, GROSS (BHC CONSOLIDATED)</t>
  </si>
  <si>
    <t>BHCK3578</t>
  </si>
  <si>
    <t>CONVERSION OR RETIREMENT OF PERPETUAL PREFERRED STOCK (BHC CONSOLIDATED)</t>
  </si>
  <si>
    <t>BHCK3579</t>
  </si>
  <si>
    <t>SALE OF COMMON STOCK, GROSS (BHC CONSOLIDATED)</t>
  </si>
  <si>
    <t>BHCK3580</t>
  </si>
  <si>
    <t>CONVERSION OR RETIREMENT OF COMMON STOCK (BHC CONSOLIDATED)</t>
  </si>
  <si>
    <t>BHCK4652</t>
  </si>
  <si>
    <t>LOANS SECURED BY REAL ESTATE, NON-U.S. ADDRESSES: CHARGE-OFFS (BHC CONSOLIDATED)</t>
  </si>
  <si>
    <t>BHCK4662</t>
  </si>
  <si>
    <t>LOANS SECURED BY REAL ESTATE, NON-U.S. ADDRESSES: RECOVERIES (BHC CONSOLIDATED)</t>
  </si>
  <si>
    <t>BHCK4645</t>
  </si>
  <si>
    <t>CHG-OFFS ON C&amp;I LNS-U.S. ADDRESSES (BHC CONSOLIDATED)</t>
  </si>
  <si>
    <t>BHCK4617</t>
  </si>
  <si>
    <t>RECOV ON C &amp; I LNS-U.S. ADDRESSES (BHC CONSOLIDATED)</t>
  </si>
  <si>
    <t>BHCK4646</t>
  </si>
  <si>
    <t>CHG-OFFS ON C&amp;I LNS-NON-U.S. ADDRES (BHC CONSOLIDATED)</t>
  </si>
  <si>
    <t>BHCK4618</t>
  </si>
  <si>
    <t>RECOV ON C &amp; I LNS-NON-U.S. ADDRES (BHC CONSOLIDATED)</t>
  </si>
  <si>
    <t>BHCK4655</t>
  </si>
  <si>
    <t>CHARGE-OFFS ON LOANS TO FARMERS (BHC CONSOLIDATED)</t>
  </si>
  <si>
    <t>BHCK4665</t>
  </si>
  <si>
    <t>RECOVERIES ON LOANS TO FARMERS (BHC CONSOLIDATED)</t>
  </si>
  <si>
    <t>BHCK4643</t>
  </si>
  <si>
    <t>CHG-OFFS ON LNS TO FGN GOVTS &amp; INST (BHC CONSOLIDATED)</t>
  </si>
  <si>
    <t>BHCK4627</t>
  </si>
  <si>
    <t>RECOV ON LNS TO FGN GOVTS &amp; INST (BHC CONSOLIDATED)</t>
  </si>
  <si>
    <t>BHCK4605</t>
  </si>
  <si>
    <t>ALLOWANCE FOR LOAN AND LEASE LOSSES: RECOVERIES (BHC CONSOLIDATED)</t>
  </si>
  <si>
    <t>BHCK4635</t>
  </si>
  <si>
    <t>ALLOWANCE FOR LOAN AND LEASE LOSSES: CHARGE-OFFS (BHC CONSOLIDATED)</t>
  </si>
  <si>
    <t>BHCK3584</t>
  </si>
  <si>
    <t>CHG-OFFS ON LNS SECURED BY FARMLAND (BHC CONSOLIDATED)</t>
  </si>
  <si>
    <t>BHCK3585</t>
  </si>
  <si>
    <t>RECVRS ON LNS SECURED BY FARMLAND (BHC CONSOLIDATED)</t>
  </si>
  <si>
    <t>BHCK3588</t>
  </si>
  <si>
    <t>CHG-OFFS ON LNS SECD BY MULTI-FAMILY (BHC CONSOLIDATED)</t>
  </si>
  <si>
    <t>BHCK3589</t>
  </si>
  <si>
    <t>RECVRS ON LNS SECD BY MULTI-FMLY RES (BHC CONSOLIDATED)</t>
  </si>
  <si>
    <t>BHCK3581</t>
  </si>
  <si>
    <t>OTHER ADJUSTMENTS TO EQUITY CAPITAL (BHC CONSOLIDATED)</t>
  </si>
  <si>
    <t>BHCK5411</t>
  </si>
  <si>
    <t>CHG-OFFS OF RVLVG,OPEN-END LNS SECD (BHC CONSOLIDATED)</t>
  </si>
  <si>
    <t>BHCK5412</t>
  </si>
  <si>
    <t>RECOVERS OF RVLVG,OPEN-END LNS SECD (BHC CONSOLIDATED)</t>
  </si>
  <si>
    <t>BHCK5409</t>
  </si>
  <si>
    <t>CHG-OFFS OF LNS TO FINC COMMCL RE,CO (BHC CONSOLIDATED)</t>
  </si>
  <si>
    <t>BHCK5410</t>
  </si>
  <si>
    <t>RECOVERS OF LNS TO FINC COMMCL RE,CO (BHC CONSOLIDATED)</t>
  </si>
  <si>
    <t>BHCK4644</t>
  </si>
  <si>
    <t>CHG-OFFS ON ALL OTHER LOANS (BHC CONSOLIDATED)</t>
  </si>
  <si>
    <t>BHCK4628</t>
  </si>
  <si>
    <t>RECOV ON ALL OTHER LOANS (BHC CONSOLIDATED)</t>
  </si>
  <si>
    <t>REALIZED GAINS (LOSSES) ON HELD-TO-MATURITY SECURITIES (BHC CONSOLIDATED)</t>
  </si>
  <si>
    <t>REALIZED GAINS (LOSSES) ON AVAILABLE-FOR-SALE SECURITIES (BHC CONSOLIDATED)</t>
  </si>
  <si>
    <t>OTHER NON-INTEREST INCOME: NET GAINS (LOSSES) ON SALES OF LOANS (BHC CONSOLIDATED)</t>
  </si>
  <si>
    <t>OTHER NON-INTEREST INCOME: NET GAINS (LOSSES) ON SALES OF OTHER REAL ESTATE OWNED (BHC CONSOLIDATED)</t>
  </si>
  <si>
    <t>BHCK8562</t>
  </si>
  <si>
    <t>1ST AMOUNT - OTHER NONINTEREST INCOME &gt; 10% OF TOTAL (BHC CONSOLIDATED)</t>
  </si>
  <si>
    <t>BHCK8563</t>
  </si>
  <si>
    <t>2ND AMOUNT - OTHER NONINTEREST INCOME &gt; 10% OF TOTAL (BHC CONSOLIDATED)</t>
  </si>
  <si>
    <t>BHCK8564</t>
  </si>
  <si>
    <t>3RD AMOUNT - OTHER NONINTEREST INCOME &gt; 10% OF TOTAL (BHC CONSOLIDATED)</t>
  </si>
  <si>
    <t>BHCK8565</t>
  </si>
  <si>
    <t>1ST AMOUNT - OTHER NONINTEREST EXPENSE &gt; 10% OF TOTAL (BHC CONSOLIDATED)</t>
  </si>
  <si>
    <t>BHCK8566</t>
  </si>
  <si>
    <t>2ND AMOUNT - OTHER NONINTEREST EXPENSE &gt; 10% OF TOTAL (BHC CONSOLIDATED)</t>
  </si>
  <si>
    <t>BHCK8567</t>
  </si>
  <si>
    <t>3RD AMOUNT - OTHER NONINTEREST EXPENSE &gt; 10% OF TOTAL (BHC CONSOLIDATED)</t>
  </si>
  <si>
    <t>BHCK8757</t>
  </si>
  <si>
    <t>TRADING REVENUE: INTEREST RATE EXPOSURES (BHC CONSOLIDATED)</t>
  </si>
  <si>
    <t>BHCK8758</t>
  </si>
  <si>
    <t>TRADING REVENUE: FOREIGN EXCHANGE EXPOSURES (BHC CONSOLIDATED)</t>
  </si>
  <si>
    <t>BHCK8759</t>
  </si>
  <si>
    <t>TRADING REVENUE: EQUITY SECURITY AND INDEX EXPOSURES (BHC CONSOLIDATED)</t>
  </si>
  <si>
    <t>BHCK8760</t>
  </si>
  <si>
    <t>TRADING REVENUE: COMMODITY AND OTHER EXPOSURES (BHC CONSOLIDATED)</t>
  </si>
  <si>
    <t>BHCK8431</t>
  </si>
  <si>
    <t>INCOME FROM THE SALE AND SERVICING OF MUTUAL FUNDS AND ANNUITIES (IN DOMESTIC OFFICES) (BHC CONSOLIDATED)</t>
  </si>
  <si>
    <t>TRADING REVENUE (BHC CONSOLIDATED)</t>
  </si>
  <si>
    <t>BHCKA251</t>
  </si>
  <si>
    <t>CREDIT LOSSES ON OFF-BALANCE SHEET DERIVATIVE CONTRACTS (BHC CONSOLIDATED)</t>
  </si>
  <si>
    <t>BHCKA530</t>
  </si>
  <si>
    <t>SUBCHAPTER S ELECTION IN EFFECT FOR FEDERAL INCOME TAX PURPOSES FOR CURRENT YEAR (1=YES, 0=NO) (BHC CONSOLIDATED)</t>
  </si>
  <si>
    <t>BHCK4115</t>
  </si>
  <si>
    <t>INTEREST INCOME ON BALANCES DUE FROM DEPOSITORY INSTITUTIONS (BHC CONSOLIDATED)</t>
  </si>
  <si>
    <t>INTEREST &amp; DIVIDEND INCOME ON US TREASURY SECURITIES AND US GOVERNMENT AGENCY OBLIGATIONS (EXCLUDE MORTGAGE-BACKED SECURITIES (BHC CONSOLIDATED)</t>
  </si>
  <si>
    <t>INTEREST &amp; DIVIDEND INCOME ON MORTGAGE-BACKED SECURITIES (BHC CONSOLIDATED)</t>
  </si>
  <si>
    <t>INTEREST &amp; DIVIDEND INCOME ON ALL OTHER SECURITIES (BHC CONSOLIDATED)</t>
  </si>
  <si>
    <t>BHCK4185</t>
  </si>
  <si>
    <t>INTEREST ON TRADING LIABILITIES AND OTHER BORROWED MONEY (EXCLUDE SUBORDINATED NOTES AND DEBENTURES) (BHC CONSOLIDATED)</t>
  </si>
  <si>
    <t>NONINTEREST INCOME: VENTURE CAPITAL REVENUE (BHC CONSOLIDATED)</t>
  </si>
  <si>
    <t>NONINTEREST INCOME: NET SERVICING FEES (BHC CONSOLIDATED)</t>
  </si>
  <si>
    <t>NONINTEREST INCOME: NET SECURITIZATION INCOME (BHC CONSOLIDATED)</t>
  </si>
  <si>
    <t>NONINTEREST INCOME: NET GAINS(LOSSES) ON SALES OF OTHER ASSETS (BHC CONSOLIDATED)</t>
  </si>
  <si>
    <t>NONINTEREST INCOME: OTHER (BHC CONSOLIDATED)</t>
  </si>
  <si>
    <t>BHCKB983</t>
  </si>
  <si>
    <t>BENEFITS, LOSSES, AND EXPENSES FROM INSURANCE RELATED ACTIVITIES (BHC CONSOLIDATED)</t>
  </si>
  <si>
    <t>BHCK4313</t>
  </si>
  <si>
    <t>INCOME ON TAX-EXEMPT LOANS AND LEASES TO STATES AND POLITICAL SUBDIVISIONS IN THE US (BHC CONSOLIDATED)</t>
  </si>
  <si>
    <t>BHCKB507</t>
  </si>
  <si>
    <t>CHANGES EQUITY CAPITAL, RESTATEMENTS DUE TO CORRECTIONS OF MATERIAL ACCOUNTING ERRORS AND CHANGES IN ACCOUNTING PRINCIPLES (BHC CONSOLIDATED)</t>
  </si>
  <si>
    <t>BHCKB508</t>
  </si>
  <si>
    <t>CHANGES IN EQUITY CAPITAL, BALANCE END OF PREVIOUS CALENDAR YEAR AS RESTATED (BHC CONSOLIDATED)</t>
  </si>
  <si>
    <t>BHCKB511</t>
  </si>
  <si>
    <t>CHANGES IN EQUITY CAPITAL, OTHER COMPREHENSIVE INCOME (BHC CONSOLIDATED)</t>
  </si>
  <si>
    <t>BHCKB512</t>
  </si>
  <si>
    <t>LOANS SECURED BY REAL ESTATE: IN FOREIGN OFFICES CHARGE-OFFS (BHC CONSOLIDATED)</t>
  </si>
  <si>
    <t>BHCKB513</t>
  </si>
  <si>
    <t>LOANS SECURED BY REAL ESTATE: IN FOREIGN OFFICES RECOVERIES (BHC CONSOLIDATED)</t>
  </si>
  <si>
    <t>BHCKB514</t>
  </si>
  <si>
    <t>LOANS TO INDIVIDUALS FOR HOUSEHOLD, FAMILY, AND OTHER PERSONAL EXPENDITURES: CREDIT CARDS CHARGE-OFFS (BHC CONSOLIDATED)</t>
  </si>
  <si>
    <t>BHCKB515</t>
  </si>
  <si>
    <t>LOANS TO INDIVIDUALS FOR HOUSEHOLD, FAMILY, AND OTHER PERSONAL EXPENDITURES: CREDIT CARDS RECOVERIES (BHC CONSOLIDATED)</t>
  </si>
  <si>
    <t>BHCKB522</t>
  </si>
  <si>
    <t>CHANGES IN ALLOWANCE FOR LOAN AND LEASE LOSSES: BALANCE MOST RECENTLY REPORTED AT END OF PREVIOUS YEAR (BHC CONSOLIDATED)</t>
  </si>
  <si>
    <t>BHCK8496</t>
  </si>
  <si>
    <t>SECURITIES ISSUED BY US STATE &amp; POLITICAL SUBDIVISIONS, H-T-M, AMORTIZED COST (BHC CONSOLIDATED)</t>
  </si>
  <si>
    <t>BHCK8497</t>
  </si>
  <si>
    <t>SECURITIES ISSUED BY US STATE &amp; POLITICAL SUBDIVISIONS, H-T-M, FAIR VALUE (BHC CONSOLIDATED)</t>
  </si>
  <si>
    <t>BHCK8498</t>
  </si>
  <si>
    <t>SECURITIES ISSUED BY US STATE &amp; POLITICAL SUBDIVISIONS, A-F-S, AMORTIZED COST (BHC CONSOLIDATED)</t>
  </si>
  <si>
    <t>BHCK8499</t>
  </si>
  <si>
    <t>SECURITIES ISSUED BY US STATE &amp; POLITICAL SUBDIVISIONS, A-F-S, FAIR VALUE (BHC CONSOLIDATED)</t>
  </si>
  <si>
    <t>BHCKB838</t>
  </si>
  <si>
    <t>ASSET-BACKED SECURITIES: CREDIT CARD RECEIVABLES, H-T-M AMORTIZED COST (BHC CONSOLIDATED)</t>
  </si>
  <si>
    <t>BHCKB839</t>
  </si>
  <si>
    <t>ASSET-BACKED SECURITIES: CREDIT CARD RECEIVABLES, H-T-M FAIR VALUE (BHC CONSOLIDATED)</t>
  </si>
  <si>
    <t>BHCKB840</t>
  </si>
  <si>
    <t>ASSET-BACKED SECURITIES: CREDIT CARD RECEIVABLES, A-F-S AMORTIZED COST (BHC CONSOLIDATED)</t>
  </si>
  <si>
    <t>BHCKB841</t>
  </si>
  <si>
    <t>ASSET-BACKED SECURITIES: CREDIT CARD RECEIVABLES A-F-S FAIR VALUE (BHC CONSOLIDATED)</t>
  </si>
  <si>
    <t>BHCKB842</t>
  </si>
  <si>
    <t>ASSET-BACKED SECURITIES: HOME EQUITY LINES, H-T-M AMORTIZED COST (BHC CONSOLIDATED)</t>
  </si>
  <si>
    <t>BHCKB843</t>
  </si>
  <si>
    <t>ASSET-BACKED SECURITIES: HOME EQUITY LINES, H-T-M FAIR VALUE (BHC CONSOLIDATED)</t>
  </si>
  <si>
    <t>BHCKB844</t>
  </si>
  <si>
    <t>ASSET-BACKED SECURITIES: HOME EQUITY LINES, A-F-S AMORTIZED COST (BHC CONSOLIDATED)</t>
  </si>
  <si>
    <t>BHCKB845</t>
  </si>
  <si>
    <t>ASSET-BACKED SECURITIES: HOME EQUITY LINES, A-F-S FAIR VALUE (BHC CONSOLIDATED)</t>
  </si>
  <si>
    <t>BHCKB846</t>
  </si>
  <si>
    <t>ASSET-BACKED SECURITIES: AUTOMOBILE LOANS, H-T-M AMORTIZED COST (BHC CONSOLIDATED)</t>
  </si>
  <si>
    <t>BHCKB847</t>
  </si>
  <si>
    <t>ASSET-BACKED SECURITIES: AUTOMOBILE LOANS, H-T-M FAIR VALUE (BHC CONSOLIDATED)</t>
  </si>
  <si>
    <t>BHCKB848</t>
  </si>
  <si>
    <t>ASSET-BACKED SECURITIES: AUTOMOBILE LOANS, A-F-S AMORTIZED COST (BHC CONSOLIDATED)</t>
  </si>
  <si>
    <t>BHCKB849</t>
  </si>
  <si>
    <t>ASSET-BACKED SECURITIES: AUTOMOBILE LOANS, A-F-S FAIR VALUE (BHC CONSOLIDATED)</t>
  </si>
  <si>
    <t>BHCKB850</t>
  </si>
  <si>
    <t>ASSET-BACKED SECURITIES: OTHER CONSUMER LOANS, H-T-M AMORTIZED COST (BHC CONSOLIDATED)</t>
  </si>
  <si>
    <t>BHCKB851</t>
  </si>
  <si>
    <t>ASSET-BACKED SECURITIES: OTHER CONSUMER LOANS, H-T-M FAIR VALUE (BHC CONSOLIDATED)</t>
  </si>
  <si>
    <t>BHCKB852</t>
  </si>
  <si>
    <t>ASSET-BACKED SECURITIES: OTHER CONSUMER LOANS, A-F-S AMORTIZED COST (BHC CONSOLIDATED)</t>
  </si>
  <si>
    <t>BHCKB853</t>
  </si>
  <si>
    <t>ASSET-BACKED SECURITIES: OTHER CONSUMER LOANS, A-F-S FAIR VALUE (BHC CONSOLIDATED)</t>
  </si>
  <si>
    <t>BHCKB854</t>
  </si>
  <si>
    <t>ASSET-BACKED SECURITIES: COMMERCIAL &amp; INDUSTRIAL LOANS, H-T-M AMORTIZED COST (BHC CONSOLIDATED)</t>
  </si>
  <si>
    <t>BHCKB855</t>
  </si>
  <si>
    <t>ASSET-BACKED SECURITIES: COMMERCIAL &amp; INDUSTRIAL LOANS, H-T-M FAIR VALUE (BHC CONSOLIDATED)</t>
  </si>
  <si>
    <t>BHCKB856</t>
  </si>
  <si>
    <t>ASSET-BACKED SECURITIES: COMMERCIAL &amp; INDUSTRIAL LOANS, A-F-S AMORTIZED COST (BHC CONSOLIDATED)</t>
  </si>
  <si>
    <t>BHCKB857</t>
  </si>
  <si>
    <t>ASSET-BACKED SECURITIES: COMMERCIAL &amp; INDUSTRIAL LOANS, A-F-S FAIR VALUE (BHC CONSOLIDATED)</t>
  </si>
  <si>
    <t>BHCKB858</t>
  </si>
  <si>
    <t>ASSET-BACKED SECURITIES: OTHER, H-T-M AMORTIZED COST (BHC CONSOLIDATED)</t>
  </si>
  <si>
    <t>BHCKB859</t>
  </si>
  <si>
    <t>ASSET-BACKED SECURITIES: OTHER, H-T-M FAIR VALUE (BHC CONSOLIDATED)</t>
  </si>
  <si>
    <t>BHCKB860</t>
  </si>
  <si>
    <t>ASSET-BACKED SECURITIES: OTHER, A-F-S AMORTIZED COST (BHC CONSOLIDATED)</t>
  </si>
  <si>
    <t>BHCKB861</t>
  </si>
  <si>
    <t>ASSET-BACKED SECURITIES: OTHER, A-F-S FAIR VALUE (BHC CONSOLIDATED)</t>
  </si>
  <si>
    <t>BHCK1737</t>
  </si>
  <si>
    <t>OTHER DOMESTIC DEBT SECURITIES, H-T-M, AMORTIZED COST (BHC CONSOLIDATED)</t>
  </si>
  <si>
    <t>BHCK1738</t>
  </si>
  <si>
    <t>OTHER DOMESTIC DEBT SECURITIES, H-T-M, FAIR VALUE (BHC CONSOLIDATED)</t>
  </si>
  <si>
    <t>BHCK1739</t>
  </si>
  <si>
    <t>OTHER DOMESTIC DEBT SECURITIES, A-F-S, AMORTIZED COST (BHC CONSOLIDATED)</t>
  </si>
  <si>
    <t>BHCK1741</t>
  </si>
  <si>
    <t>OTHER DOMESTIC DEBT SECURITIES, A-F-S, FAIR VALUE (BHC CONSOLIDATED)</t>
  </si>
  <si>
    <t>BHCK1742</t>
  </si>
  <si>
    <t>FOREIGN DEBT SECURITIES, H-T-M, AMORTIZED COST (BHC CONSOLIDATED)</t>
  </si>
  <si>
    <t>BHCK1743</t>
  </si>
  <si>
    <t>FOREIGN DEBT SECURITIES, H-T-M, FAIR VALUE (BHC CONSOLIDATED)</t>
  </si>
  <si>
    <t>BHCK1744</t>
  </si>
  <si>
    <t>FOREIGN DEBT SECURITIES, A-F-S, AMORTIZED COST (BHC CONSOLIDATED)</t>
  </si>
  <si>
    <t>BHCK1746</t>
  </si>
  <si>
    <t>FOREIGN DEBT SECURITIES, A-F-S, FAIR VALUE (BHC CONSOLIDATED)</t>
  </si>
  <si>
    <t>BHCK1771</t>
  </si>
  <si>
    <t>TOTAL HELD-TO-MATURITY SECURITIES, FAIR VALUE (BHC CONSOLIDATED)</t>
  </si>
  <si>
    <t>BHCK1772</t>
  </si>
  <si>
    <t>TOTAL AVAILABLE-FOR-SALE SECURITIES, AMORTIZED COST (BHC CONSOLIDATED)</t>
  </si>
  <si>
    <t>BHCKB990</t>
  </si>
  <si>
    <t>PROP &amp; CASUALTY LIABILITIES - POLICY BENEFITS, RESERVES, AND LOSS ADJUSTED EXPENSES (BHC CONSOLIDATED)</t>
  </si>
  <si>
    <t>BHCKB991</t>
  </si>
  <si>
    <t>PROP &amp; CASUALTY LIABILITIES - UNEARNED PREMIUMS (BHC CONSOLIDATED)</t>
  </si>
  <si>
    <t>BHCKB992</t>
  </si>
  <si>
    <t>LIFE &amp; HEALTH ASSETS - SEPARATE ACCOUNT ASSETS (BHC CONSOLIDATED)</t>
  </si>
  <si>
    <t>BHCKB994</t>
  </si>
  <si>
    <t>LIFE &amp; HEALTH LIABILITIES - POLICY BENEFITS, RESERVES, AND LOSS ADJUSTED EXPENSES (BHC CONSOLIDATED)</t>
  </si>
  <si>
    <t>BHCKB996</t>
  </si>
  <si>
    <t>LIFE &amp; HEALTH LIABILITIES - SEPARATE ACCOUNT LIABILITIES (BHC CONSOLIDATED)</t>
  </si>
  <si>
    <t>BHCKB569</t>
  </si>
  <si>
    <t>DOES THE HOLDING COMPANY SELL PRIVATE LABEL OR THIRD PARTY MUTUAL FUNDS AND ANNUITIES ? (1=YES,0=NO) (BHC CONSOLIDATED)</t>
  </si>
  <si>
    <t>BHCKB570</t>
  </si>
  <si>
    <t>ASSETS UNDER MANAGEMENT IN PROPRIETARY MUTUAL FUNDS AND ANNUITIES (BHC CONSOLIDATED)</t>
  </si>
  <si>
    <t>BHCKC079</t>
  </si>
  <si>
    <t>TOTAL CHARGE-OFFS AND WRITE-DOWNS ARISING FROM TRANSFERS OF LOANS TO HELD-FOR-SALE ACCOUNT (BHC CONSOLIDATED)</t>
  </si>
  <si>
    <t>BHCK5523</t>
  </si>
  <si>
    <t>WRITE-DOWNS ARISING FROM TRANSFERS OF LOANS TO THE HELD-FOR-SALE ACCOUNT (BHC CONSOLIDATED)</t>
  </si>
  <si>
    <t>BHCKC159</t>
  </si>
  <si>
    <t>DO YOUR AGGREGATE NONFINANCIAL EQUITY INVESTMENTS EQUAL OR EXCEED THE LESSER OF $100 MILLION (ON AN ACQUISITION COST BASIS) OR 10% OF THE BHC'S CONSOLIDATED TIER 1 CAPITAL AS OF THE REPORT DATE? (1=YE</t>
  </si>
  <si>
    <t>BHCKC161</t>
  </si>
  <si>
    <t>DOES THE BHC HOLD, DIRECT OR INDIRECT, ANY NONFINANCIAL EQUITY INVESTMENTS WITHIN A SMALL BUS INVEST CO (SIBC) OR UNDER SECTION 4(C)(6) OR 4(C)(7) OF BHC ACT, OR PURSUANT TO THE MERCHANT BANKING AUTHO</t>
  </si>
  <si>
    <t>BHCKC216</t>
  </si>
  <si>
    <t>NONINTEREST EXPENSE: GOODWILL IMPAIRMENT LOSSES (BHC CONSOLIDATED)</t>
  </si>
  <si>
    <t>BHCKC232</t>
  </si>
  <si>
    <t>NONINTEREST EXPENSE: AMORTIZATION EXPENSE AND IMPAIRMENT LOSSES FOR OTHER INTANGIBLE ASSETS (BHC CONSOLIDATED)</t>
  </si>
  <si>
    <t>BHCKC234</t>
  </si>
  <si>
    <t>CLOSED-END LOANS SECURED BY 1-4 FAMILY RESIDENTIAL PROPERTIES: SECURED BY FIRST LIENS: CHARGE-OFFS (BHC CONSOLIDATED)</t>
  </si>
  <si>
    <t>BHCKC217</t>
  </si>
  <si>
    <t>CLOSED-END LOANS SECURED BY 1-4 FAMILY RESIDENTIAL PROPERTIES: SECURED BY FIRST LIENS: RECOVERIES (BHC CONSOLIDATED)</t>
  </si>
  <si>
    <t>BHCKC235</t>
  </si>
  <si>
    <t>CLOSED-END LOANS SECURED BY 1-4 FAMILY RESIDENTIAL PROPERTIES: SECURED BY JUNIOR LIENS: CHARGE-OFFS (BHC CONSOLIDATED)</t>
  </si>
  <si>
    <t>BHCKC218</t>
  </si>
  <si>
    <t>CLOSED-END LOANS SECURED BY 1-4 FAMILY RESIDENTIAL PROPERTIES: SECURED BY JUNIOR LIENS: RECOVERIES (BHC CONSOLIDATED)</t>
  </si>
  <si>
    <t>BHCKC233</t>
  </si>
  <si>
    <t>CHANGES IN ALLOWANCE FOR LOAN AND LEASE LOSSES: ADJUSTMENTS (BHC CONSOLIDATED)</t>
  </si>
  <si>
    <t>FEDERAL FUNDS SOLD IN DOMESTIC OFFICES (BHC CONSOL. U.S. OFC)</t>
  </si>
  <si>
    <t>SECURITIES PURCHASED UNDER AGREEMENT TO RESELL (BHC CONSOLIDATED)</t>
  </si>
  <si>
    <t>BHDMB993</t>
  </si>
  <si>
    <t>FEDERAL FUNDS PURCHASED IN DOMESTIC OFFICES (BHC CONSOL. U.S. OFC)</t>
  </si>
  <si>
    <t>BHCKB995</t>
  </si>
  <si>
    <t>SECURITES SOLD UNDER AGREEMENTS TO REPURCHASE (BHC CONSOLIDATED)</t>
  </si>
  <si>
    <t>BHCKHK03</t>
  </si>
  <si>
    <t>INTEREST ON TIME DEPOSITS OF $250,000 OR LESS (BHC CONSOLIDATED) (BHC CONSOLIDATED)</t>
  </si>
  <si>
    <t>BHCKHK04</t>
  </si>
  <si>
    <t>INTEREST ON TIME DEPOSITS MORE THAN $250,000 (BHC CONSOLIDATED) (BHC CONSOLIDATED)</t>
  </si>
  <si>
    <t>BHCKG300</t>
  </si>
  <si>
    <t>MORTGAGE-BACKED SECURITIES (MBS): RESIDENTIAL PASS-THROUGH SECURITIES: GUARANTEED BY GNMA (HELD-TO-MATURITY: AMORTIZED COST) (BHC CONSOLIDATED)</t>
  </si>
  <si>
    <t>BHCKG301</t>
  </si>
  <si>
    <t>MORTGAGE-BACKED SECURITIES (MBS): RESIDENTIAL PASS-THROUGH SECURITIES: GUARANTEED BY GNMA (HELD-TO-MATURITY: FAIR VALUE) (BHC CONSOLIDATED)</t>
  </si>
  <si>
    <t>BHCKG302</t>
  </si>
  <si>
    <t>MORTGAGE-BACKED SECURITIES (MBS): RESIDENTIAL PASS-THROUGH SECURITIES: GUARANTEED BY GNMA (AVAILABLE-FOR-SALE: AMORTIZED COST) (BHC CONSOLIDATED)</t>
  </si>
  <si>
    <t>BHCKG303</t>
  </si>
  <si>
    <t>MORTGAGE-BACKED SECURITIES (MBS): RESIDENTIAL PASS-THROUGH SECURITIES: GUARANTEED BY GNMA (AVAILABLE-FOR-SALE: FAIR VAULE) (BHC CONSOLIDATED)</t>
  </si>
  <si>
    <t>BHCKG304</t>
  </si>
  <si>
    <t>MORTGAGE-BACKED SECURITIES (MBS): RESIDENTIAL PASS-THROUGH SECURITIES: ISSUED BY FNMA AND FHLMC (HELD-TO-MATURITY: AMORTIZED COST) (BHC CONSOLIDATED)</t>
  </si>
  <si>
    <t>BHCKG305</t>
  </si>
  <si>
    <t>MORTGAGE-BACKED SECURITIES (MBS): RESIDENTIAL PASS-THROUGH SECURITIES: ISSUED BY FNMA AND FHLMC (HELD-TO-MATURITY: FAIR VALUE) (BHC CONSOLIDATED)</t>
  </si>
  <si>
    <t>BHCKG306</t>
  </si>
  <si>
    <t>MORTGAGE-BACKED SECURITIES (MBS): RESIDENTIAL PASS-THROUGH SECURITIES: ISSUED BY FNMA AND FHLMC (AVAILABLE-FOR-SALE: AMORTIZED COST) (BHC CONSOLIDATED)</t>
  </si>
  <si>
    <t>BHCKG307</t>
  </si>
  <si>
    <t>MORTGAGE-BACKED SECURITIES (MBS): RESIDENTIAL PASS-THROUGH SECURITIES: ISSUED BY FNMA AND FHLMC (AVAILABLE-FOR-SALE: FAIR VAULE) (BHC CONSOLIDATED)</t>
  </si>
  <si>
    <t>BHCKG308</t>
  </si>
  <si>
    <t>MORTGAGE-BACKED SECURITIES (MBS): RESIDENTIAL PASS-THROUGH SECURITIES: OTHER PASS-THROUGH SECURITIES (HELD-TO-MATURITY: AMORTIZED COST) (BHC CONSOLIDATED)</t>
  </si>
  <si>
    <t>BHCKG309</t>
  </si>
  <si>
    <t>MORTGAGE-BACKED SECURITIES (MBS): RESIDENTIAL PASS-THROUGH SECURITIES: OTHER PASS-THROUGH SECURITIES (HELD-TO-MATURITY: FAIR VALUE) (BHC CONSOLIDATED)</t>
  </si>
  <si>
    <t>BHCKG310</t>
  </si>
  <si>
    <t>MORTGAGE-BACKED SECURITIES (MBS): RESIDENTIAL PASS-THROUGH SECURITIES: OTHER PASS-THROUGH SECURITIES (AVAILABLE-FOR-SALE: AMORTIZED COST) (BHC CONSOLIDATED)</t>
  </si>
  <si>
    <t>BHCKG311</t>
  </si>
  <si>
    <t>MORTGAGE-BACKED SECURITIES (MBS): RESIDENTIAL PASS-THROUGH SECURITIES: OTHER PASS-THROUGH SECURITIES (AVAILABLE-FOR-SALE: FAIR VAULE) (BHC CONSOLIDATED)</t>
  </si>
  <si>
    <t>BHCKG312</t>
  </si>
  <si>
    <t>MORTGAGE-BACKED SECURITIES (MBS): OTHER RESIDENTIAL MORTGAGE-BACKED SECURITIES (INCLUDE CMOS, REMICS, AND STRIPPED MBS): ISSUED OR GUARANTEED BY U.S. GOVERNMENT AGENCIES OR SPONSORED AGENCIES (HELD-TO</t>
  </si>
  <si>
    <t>BHCKG313</t>
  </si>
  <si>
    <t>BHCKG314</t>
  </si>
  <si>
    <t>MORTGAGE-BACKED SECURITIES (MBS): OTHER RESIDENTIAL MORTGAGE-BACKED SECURITIES (INCLUDE CMOS, REMICS, AND STRIPPED MBS): ISSUED OR GUARANTEED BY U.S. GOVERNMENT AGENCIES OR SPONSORED AGENCIES (AVAILAB</t>
  </si>
  <si>
    <t>BHCKG315</t>
  </si>
  <si>
    <t>BHCKG316</t>
  </si>
  <si>
    <t>MORTGAGE-BACKED SECURITIES (MBS): OTHER RESIDENTIAL MORTGAGE-BACKED SECURITIES (INCLUDE CMOS, REMICS, AND STRIPPED MBS): COLLATERALIZED BY MBS ISSUED OR GUARANTEED BY U.S. GOVERNMENT AGENCIES OR SPONS</t>
  </si>
  <si>
    <t>BHCKG317</t>
  </si>
  <si>
    <t>BHCKG318</t>
  </si>
  <si>
    <t>BHCKG319</t>
  </si>
  <si>
    <t>BHCKG320</t>
  </si>
  <si>
    <t>MORTGAGE-BACKED SECURITIES (MBS): OTHER RESIDENTIAL MORTGAGE-BACKED SECURITIES (INCLUDE CMOS, REMICS, AND STRIPPED MBS): ALL OTHER RESIDENTIAL MORTGAGE-BACKED SECURITIES (HELD-TO-MATURITY: AMORTIZED C</t>
  </si>
  <si>
    <t>BHCKG321</t>
  </si>
  <si>
    <t>MORTGAGE-BACKED SECURITIES (MBS): OTHER RESIDENTIAL MORTGAGE-BACKED SECURITIES (INCLUDE CMOS, REMICS, AND STRIPPED MBS): ALL OTHER RESIDENTIAL MORTGAGE-BACKED SECURITIES (HELD-TO-MATURITY: FAIR VALUE)</t>
  </si>
  <si>
    <t>BHCKG322</t>
  </si>
  <si>
    <t>MORTGAGE-BACKED SECURITIES (MBS): OTHER RESIDENTIAL MORTGAGE-BACKED SECURITIES (INCLUDE CMOS, REMICS, AND STRIPPED MBS): ALL OTHER RESIDENTIAL MORTGAGE-BACKED SECURITIES (AVAILABLE-FOR-SALE: AMORTIZED</t>
  </si>
  <si>
    <t>BHCKG323</t>
  </si>
  <si>
    <t>MORTGAGE-BACKED SECURITIES (MBS): OTHER RESIDENTIAL MORTGAGE-BACKED SECURITIES (INCLUDE CMOS, REMICS, AND STRIPPED MBS): ALL OTHER RESIDENTIAL MORTGAGE-BACKED SECURITIES (AVAILABLE-FOR-SALE: FAIR VAUL</t>
  </si>
  <si>
    <t>BHCKG348</t>
  </si>
  <si>
    <t>STRUCTURED FINANCIAL PRODUCTS BY UNDERLYING COLLATERAL OR REFERENCE ASSETS: TRUST PREFERRED SECURITIES ISSUED BY FINANCIAL INSTITUTIONS (HELD-TO-MATURITY: AMORTIZED COST) (BHC CONSOLIDATED)</t>
  </si>
  <si>
    <t>BHCKG349</t>
  </si>
  <si>
    <t>STRUCTURED FINANCIAL PRODUCTS BY UNDERLYING COLLATERAL OR REFERENCE ASSETS: TRUST PREFERRED SECURITIES ISSUED BY FINANCIAL INSTITUTIONS (HELD-TO-MATURITY: FAIR VALUE) (BHC CONSOLIDATED)</t>
  </si>
  <si>
    <t>BHCKG350</t>
  </si>
  <si>
    <t>STRUCTURED FINANCIAL PRODUCTS BY UNDERLYING COLLATERAL OR REFERENCE ASSETS: TRUST PREFERRED SECURITIES ISSUED BY FINANCIAL INSTITUTIONS (AVAILABLE-FOR-SALE: AMORTIZED COST) (BHC CONSOLIDATED)</t>
  </si>
  <si>
    <t>BHCKG351</t>
  </si>
  <si>
    <t>STRUCTURED FINANCIAL PRODUCTS BY UNDERLYING COLLATERAL OR REFERENCE ASSETS: TRUST PREFERRED SECURITIES ISSUED BY FINANCIAL INSTITUTIONS (AVAILABLE-FOR-SALE: FAIR VAULE) (BHC CONSOLIDATED)</t>
  </si>
  <si>
    <t>BHCKG352</t>
  </si>
  <si>
    <t>STRUCTURED FINANCIAL PRODUCTS BY UNDERLYING COLLATERAL OR REFERENCE ASSETS: TRUST PREFERRED SECURITIES ISSUED BY REAL ESTATE INVESTMENT TRUSTS (HELD-TO-MATURITY: AMORTIZED COST) (BHC CONSOLIDATED)</t>
  </si>
  <si>
    <t>BHCKG353</t>
  </si>
  <si>
    <t>STRUCTURED FINANCIAL PRODUCTS BY UNDERLYING COLLATERAL OR REFERENCE ASSETS: TRUST PREFERRED SECURITIES ISSUED BY REAL ESTATE INVESTMENT TRUSTS (HELD-TO-MATURITY: FAIR VALUE) (BHC CONSOLIDATED)</t>
  </si>
  <si>
    <t>BHCKG354</t>
  </si>
  <si>
    <t>STRUCTURED FINANCIAL PRODUCTS BY UNDERLYING COLLATERAL OR REFERENCE ASSETS: TRUST PREFERRED SECURITIES ISSUED BY REAL ESTATE INVESTMENT TRUSTS (AVAILABLE-FOR-SALE: AMORTIZED COST) (BHC CONSOLIDATED)</t>
  </si>
  <si>
    <t>BHCKG355</t>
  </si>
  <si>
    <t>STRUCTURED FINANCIAL PRODUCTS BY UNDERLYING COLLATERAL OR REFERENCE ASSETS: TRUST PREFERRED SECURITIES ISSUED BY REAL ESTATE INVESTMENT TRUSTS (AVAILABLE-FOR-SALE: FAIR VAULE) (BHC CONSOLIDATED)</t>
  </si>
  <si>
    <t>BHCKG356</t>
  </si>
  <si>
    <t>STRUCTURED FINANCIAL PRODUCTS BY UNDERLYING COLLATERAL OR REFERENCE ASSETS: CORPORATE AND SIMILAR LOANS (HELD-TO-MATURITY: AMORTIZED COST) (BHC CONSOLIDATED)</t>
  </si>
  <si>
    <t>BHCKG357</t>
  </si>
  <si>
    <t>STRUCTURED FINANCIAL PRODUCTS BY UNDERLYING COLLATERAL OR REFERENCE ASSETS: CORPORATE AND SIMILAR LOANS (HELD-TO-MATURITY: FAIR VALUE) (BHC CONSOLIDATED)</t>
  </si>
  <si>
    <t>BHCKG358</t>
  </si>
  <si>
    <t>STRUCTURED FINANCIAL PRODUCTS BY UNDERLYING COLLATERAL OR REFERENCE ASSETS: CORPORATE AND SIMILAR LOANS (AVAILABLE-FOR-SALE: AMORTIZED COST) (BHC CONSOLIDATED)</t>
  </si>
  <si>
    <t>BHCKG359</t>
  </si>
  <si>
    <t>STRUCTURED FINANCIAL PRODUCTS BY UNDERLYING COLLATERAL OR REFERENCE ASSETS: CORPORATE AND SIMILAR LOANS (AVAILABLE-FOR-SALE: FAIR VAULE) (BHC CONSOLIDATED)</t>
  </si>
  <si>
    <t>BHCKG360</t>
  </si>
  <si>
    <t>STRUCTURED FINANCIAL PRODUCTS BY UNDERLYING COLLATERAL OR REFERENCE ASSETS: 1-4 FAMILY RESIDENTIAL MBS ISSUED OR GUARANTEED BY U.S. GOVERNMENT-SPONSORED ENTERPRISES (GSES) (HELD-TO-MATURITY: AMORTIZED</t>
  </si>
  <si>
    <t>BHCKG361</t>
  </si>
  <si>
    <t>STRUCTURED FINANCIAL PRODUCTS BY UNDERLYING COLLATERAL OR REFERENCE ASSETS: 1-4 FAMILY RESIDENTIAL MBS ISSUED OR GUARANTEED BY U.S. GOVERNMENT-SPONSORED ENTERPRISES (GSES) (HELD-TO-MATURITY: FAIR VALU</t>
  </si>
  <si>
    <t>BHCKG362</t>
  </si>
  <si>
    <t>STRUCTURED FINANCIAL PRODUCTS BY UNDERLYING COLLATERAL OR REFERENCE ASSETS: 1-4 FAMILY RESIDENTIAL MBS ISSUED OR GUARANTEED BY U.S. GOVERNMENT-SPONSORED ENTERPRISES (GSES) (AVAILABLE-FOR-SALE: AMORTIZ</t>
  </si>
  <si>
    <t>BHCKG363</t>
  </si>
  <si>
    <t>STRUCTURED FINANCIAL PRODUCTS BY UNDERLYING COLLATERAL OR REFERENCE ASSETS: 1-4 FAMILY RESIDENTIAL MBS ISSUED OR GUARANTEED BY U.S. GOVERNMENT-SPONSORED ENTERPRISES (GSES) (AVAILABLE-FOR-SALE: FAIR VA</t>
  </si>
  <si>
    <t>BHCKG364</t>
  </si>
  <si>
    <t>STRUCTURED FINANCIAL PRODUCTS BY UNDERLYING COLLATERAL OR REFERENCE ASSETS: 1-4 FAMILY RESIDENTIAL MBS NOT ISSUED OR GUARANTEED BY GSES (HELD-TO-MATURITY: AMORTIZED COST) (BHC CONSOLIDATED)</t>
  </si>
  <si>
    <t>BHCKG365</t>
  </si>
  <si>
    <t>STRUCTURED FINANCIAL PRODUCTS BY UNDERLYING COLLATERAL OR REFERENCE ASSETS: 1-4 FAMILY RESIDENTIAL MBS NOT ISSUED OR GUARANTEED BY GSES (HELD-TO-MATURITY: FAIR VALUE) (BHC CONSOLIDATED)</t>
  </si>
  <si>
    <t>BHCKG366</t>
  </si>
  <si>
    <t>STRUCTURED FINANCIAL PRODUCTS BY UNDERLYING COLLATERAL OR REFERENCE ASSETS: 1-4 FAMILY RESIDENTIAL MBS NOT ISSUED OR GUARANTEED BY GSES (AVAILABLE-FOR-SALE: AMORTIZED COST) (BHC CONSOLIDATED)</t>
  </si>
  <si>
    <t>BHCKG367</t>
  </si>
  <si>
    <t>STRUCTURED FINANCIAL PRODUCTS BY UNDERLYING COLLATERAL OR REFERENCE ASSETS: 1-4 FAMILY RESIDENTIAL MBS NOT ISSUED OR GUARANTEED BY GSES (AVAILABLE-FOR-SALE: FAIR VAULE) (BHC CONSOLIDATED)</t>
  </si>
  <si>
    <t>BHCKG368</t>
  </si>
  <si>
    <t>STRUCTURED FINANCIAL PRODUCTS BY UNDERLYING COLLATERAL OR REFERENCE ASSETS: DIVERSIFIED (MIXED) POOLS OF STRUCTURED FINANCIAL PRODUCTS (HELD-TO-MATURITY: AMORTIZED COST) (BHC CONSOLIDATED)</t>
  </si>
  <si>
    <t>BHCKG369</t>
  </si>
  <si>
    <t>STRUCTURED FINANCIAL PRODUCTS BY UNDERLYING COLLATERAL OR REFERENCE ASSETS: DIVERSIFIED (MIXED) POOLS OF STRUCTURED FINANCIAL PRODUCTS (HELD-TO-MATURITY: FAIR VALUE) (BHC CONSOLIDATED)</t>
  </si>
  <si>
    <t>BHCKG370</t>
  </si>
  <si>
    <t>STRUCTURED FINANCIAL PRODUCTS BY UNDERLYING COLLATERAL OR REFERENCE ASSETS: DIVERSIFIED (MIXED) POOLS OF STRUCTURED FINANCIAL PRODUCTS (AVAILABLE-FOR-SALE: AMORTIZED COST) (BHC CONSOLIDATED)</t>
  </si>
  <si>
    <t>BHCKG371</t>
  </si>
  <si>
    <t>STRUCTURED FINANCIAL PRODUCTS BY UNDERLYING COLLATERAL OR REFERENCE ASSETS: DIVERSIFIED (MIXED) POOLS OF STRUCTURED FINANCIAL PRODUCTS (AVAILABLE-FOR-SALE: FAIR VAULE) (BHC CONSOLIDATED)</t>
  </si>
  <si>
    <t>BHCKG372</t>
  </si>
  <si>
    <t>STRUCTURED FINANCIAL PRODUCTS BY UNDERLYING COLLATERAL OR REFERENCE ASSETS: OTHER COLLATERAL OR REFERENCE ASSETS (HELD-TO-MATURITY: AMORTIZED COST) (BHC CONSOLIDATED)</t>
  </si>
  <si>
    <t>BHCKG373</t>
  </si>
  <si>
    <t>STRUCTURED FINANCIAL PRODUCTS BY UNDERLYING COLLATERAL OR REFERENCE ASSETS: OTHER COLLATERAL OR REFERENCE ASSETS (HELD-TO-MATURITY: FAIR VALUE) (BHC CONSOLIDATED)</t>
  </si>
  <si>
    <t>BHCKG374</t>
  </si>
  <si>
    <t>STRUCTURED FINANCIAL PRODUCTS BY UNDERLYING COLLATERAL OR REFERENCE ASSETS: OTHER COLLATERAL OR REFERENCE ASSETS (AVAILABLE-FOR-SALE: AMORTIZED COST) (BHC CONSOLIDATED)</t>
  </si>
  <si>
    <t>BHCKG375</t>
  </si>
  <si>
    <t>STRUCTURED FINANCIAL PRODUCTS BY UNDERLYING COLLATERAL OR REFERENCE ASSETS: OTHER COLLATERAL OR REFERENCE ASSETS (AVAILABLE-FOR-SALE: FAIR VAULE) (BHC CONSOLIDATED)</t>
  </si>
  <si>
    <t>PLEDGED LOANS AND LEASES (BHC CONSOLIDATED)</t>
  </si>
  <si>
    <t>BHCKG379</t>
  </si>
  <si>
    <t>MORTGAGE-BACKED SECURITIES (MBS): RESIDENTIAL PASS-THROUGH SECURITIES ISSUED OR GUARANTEED BY FNMA, FHLMC, OR GNMA (CONSOLIDATED) (BHC CONSOLIDATED)</t>
  </si>
  <si>
    <t>BHCKG380</t>
  </si>
  <si>
    <t>MORTGAGE-BACKED SECURITIES (MBS): OTHER RESIDENTIAL MORTGAGE-BACKED SECURITIES ISSUED OR GUARANTEED BY U.S. GOVERNMENT AGENCIES OR SPONSORED AGENCIES (INCLUDE CMOS, REMICS, AND STRIPPED MBS) (CONSOLID</t>
  </si>
  <si>
    <t>BHCKG381</t>
  </si>
  <si>
    <t>MORTGAGE-BACKED SECURITIES (MBS): ALL OTHER RESIDENTIAL MORTGAGE-BACKED SECURITIES (CONSOLIDATED) (BHC CONSOLIDATED)</t>
  </si>
  <si>
    <t>BHCKG386</t>
  </si>
  <si>
    <t>OTHER DEBT SECURITIES: STRUCTURED FINANCIAL PRODUCTS: ALL OTHER DEBT SECURITIES (CONSOLIDATED) (BHC CONSOLIDATED)</t>
  </si>
  <si>
    <t>BHCKG401</t>
  </si>
  <si>
    <t>CREDIT DERIVATIVES: NOTIONAL AMOUNTS BY REGULATORY CAPITAL TREATMENT: POSITIONS COVERED UNDER THE MARKET RISK RULE: SOLD PROTECTION (BHC CONSOLIDATED)</t>
  </si>
  <si>
    <t>BHCKG402</t>
  </si>
  <si>
    <t>CREDIT DERIVATIVES: NOTIONAL AMOUNTS BY REGULATORY CAPITAL TREATMENT: POSITIONS COVERED UNDER THE MARKET RISK RULE: PURCHASED PROTECTION (BHC CONSOLIDATED)</t>
  </si>
  <si>
    <t>BHCKG403</t>
  </si>
  <si>
    <t>CREDIT DERIVATIVES: NOTIONAL AMOUNTS BY REGULATORY CAPITAL TREATMENT: ALL OTHER POSITIONS: SOLD PROTECTION (BHC CONSOLIDATED)</t>
  </si>
  <si>
    <t>BHCKG404</t>
  </si>
  <si>
    <t>CREDIT DERIVATIVES: NOTIONAL AMOUNTS BY REGULATORY CAPITAL TREATMENT: ALL OTHER POSITIONS: PURCHASED PROTECTION THAT IS RECOGNIZED AS A GUARANTEE FOR REGULATORY CAPITAL PURPOSES (BHC CONSOLIDATED)</t>
  </si>
  <si>
    <t>BHCKG405</t>
  </si>
  <si>
    <t>CREDIT DERIVATIVES: NOTIONAL AMOUNTS BY REGULATORY CAPITAL TREATMENT: ALL OTHER POSITIONS: PURCHASED PROTECTION THAT IS NOT RECOGNIZED AS A GUARANTEE FOR REGULATORY CAPITAL PURPOSES (BHC CONSOLIDATED)</t>
  </si>
  <si>
    <t>BHCKG406</t>
  </si>
  <si>
    <t>CREDIT DERIVATIVES: NOTIONAL AMOUNTS BY REMAINING MATURITY: SOLD CREDIT PROTECTION: INVESTMENT GRADE (ONE YEAR OR LESS) (BHC CONSOLIDATED)</t>
  </si>
  <si>
    <t>BHCKG407</t>
  </si>
  <si>
    <t>CREDIT DERIVATIVES: NOTIONAL AMOUNTS BY REMAINING MATURITY: SOLD CREDIT PROTECTION: INVESTMENT GRADE (ONE YEAR THROUGH FIVE YEARS) (BHC CONSOLIDATED)</t>
  </si>
  <si>
    <t>BHCKG408</t>
  </si>
  <si>
    <t>CREDIT DERIVATIVES: NOTIONAL AMOUNTS BY REMAINING MATURITY: SOLD CREDIT PROTECTION: INVESTMENT GRADE (OVER FIVE YEARS) (BHC CONSOLIDATED)</t>
  </si>
  <si>
    <t>BHCKG409</t>
  </si>
  <si>
    <t>CREDIT DERIVATIVES: NOTIONAL AMOUNTS BY REMAINING MATURITY: SOLD CREDIT PROTECTION: SUBINVESTMENT GRADE (ONE YEAR OR LESS) (BHC CONSOLIDATED)</t>
  </si>
  <si>
    <t>BHCKG410</t>
  </si>
  <si>
    <t>CREDIT DERIVATIVES: NOTIONAL AMOUNTS BY REMAINING MATURITY: SOLD CREDIT PROTECTION: SUBINVESTMENT GRADE (ONE YEAR THROUGH FIVE YEARS) (BHC CONSOLIDATED)</t>
  </si>
  <si>
    <t>BHCKG411</t>
  </si>
  <si>
    <t>CREDIT DERIVATIVES: NOTIONAL AMOUNTS BY REMAINING MATURITY: SOLD CREDIT PROTECTION: SUBINVESTMENT GRADE (OVER FIVE YEARS) (BHC CONSOLIDATED)</t>
  </si>
  <si>
    <t>BHCKG412</t>
  </si>
  <si>
    <t>CREDIT DERIVATIVES: NOTIONAL AMOUNTS BY REMAINING MATURITY: PURCHASED CREDIT PROTECTION: INVESTMENT GRADE (ONE YEAR OR LESS) (BHC CONSOLIDATED)</t>
  </si>
  <si>
    <t>BHCKG413</t>
  </si>
  <si>
    <t>CREDIT DERIVATIVES: NOTIONAL AMOUNTS BY REMAINING MATURITY: PURCHASED CREDIT PROTECTION: INVESTMENT GRADE (ONE YEAR THROUGH FIVE YEARS) (BHC CONSOLIDATED)</t>
  </si>
  <si>
    <t>BHCKG414</t>
  </si>
  <si>
    <t>CREDIT DERIVATIVES: NOTIONAL AMOUNTS BY REMAINING MATURITY: PURCHASED CREDIT PROTECTION: INVESTMENT GRADE (OVER FIVE YEARS) (BHC CONSOLIDATED)</t>
  </si>
  <si>
    <t>BHCKG415</t>
  </si>
  <si>
    <t>CREDIT DERIVATIVES: NOTIONAL AMOUNTS BY REMAINING MATURITY: PURCHASED CREDIT PROTECTION: SUBINVESTMENT GRADE (ONE YEAR OR LESS) (BHC CONSOLIDATED)</t>
  </si>
  <si>
    <t>BHCKG416</t>
  </si>
  <si>
    <t>CREDIT DERIVATIVES: NOTIONAL AMOUNTS BY REMAINING MATURITY: PURCHASED CREDIT PROTECTION: SUBINVESTMENT GRADE (ONE YEAR THROUGH FIVE YEARS) (BHC CONSOLIDATED)</t>
  </si>
  <si>
    <t>BHCKG417</t>
  </si>
  <si>
    <t>CREDIT DERIVATIVES: NOTIONAL AMOUNTS BY REMAINING MATURITY: PURCHASED CREDIT PROTECTION: SUBINVESTMENT GRADE (OVER FIVE YEARS) (BHC CONSOLIDATED)</t>
  </si>
  <si>
    <t>BHCKG418</t>
  </si>
  <si>
    <t>OVER-THE-COUNTER DERIVATIVES: NET CURRENT CREDIT EXPOSURE (BANKS AND SECURITIES FIRMS) (BHC CONSOLIDATED)</t>
  </si>
  <si>
    <t>BHCKG420</t>
  </si>
  <si>
    <t>OVER-THE-COUNTER DERIVATIVES: NET CURRENT CREDIT EXPOSURE (HEDGE FUNDS) (BHC CONSOLIDATED)</t>
  </si>
  <si>
    <t>BHCKG421</t>
  </si>
  <si>
    <t>OVER-THE-COUNTER DERIVATIVES: NET CURRENT CREDIT EXPOSURE (SOVEREIGN GOVERNMENTS) (BHC CONSOLIDATED)</t>
  </si>
  <si>
    <t>BHCKG422</t>
  </si>
  <si>
    <t>OVER-THE-COUNTER DERIVATIVES: NET CURRENT CREDIT EXPOSURE (CORPORATIONS AND ALL OTHER COUNTERPARTIES) (BHC CONSOLIDATED)</t>
  </si>
  <si>
    <t>BHCKG423</t>
  </si>
  <si>
    <t>OVER-THE-COUNTER DERIVATIVES: FAIR VALUE OF COLLATERAL: CASH-U.S. DOLLAR (BANKS AND SECURITIES FIRMS) (BHC CONSOLIDATED)</t>
  </si>
  <si>
    <t>BHCKG425</t>
  </si>
  <si>
    <t>OVER-THE-COUNTER DERIVATIVES: FAIR VALUE OF COLLATERAL: CASH-U.S. DOLLAR (HEDGE FUNDS) (BHC CONSOLIDATED)</t>
  </si>
  <si>
    <t>BHCKG426</t>
  </si>
  <si>
    <t>OVER-THE-COUNTER DERIVATIVES: FAIR VALUE OF COLLATERAL: CASH-U.S. DOLLAR (SOVEREIGN GOVERNMENTS) (BHC CONSOLIDATED)</t>
  </si>
  <si>
    <t>BHCKG427</t>
  </si>
  <si>
    <t>OVER-THE-COUNTER DERIVATIVES: FAIR VALUE OF COLLATERAL: CASH-U.S. DOLLAR (CORPORATIONS AND ALL OTHER COUNTERPARTIES) (BHC CONSOLIDATED)</t>
  </si>
  <si>
    <t>BHCKG428</t>
  </si>
  <si>
    <t>OVER-THE-COUNTER DERIVATIVES: FAIR VALUE OF COLLATERAL: CASH-OTHER CURRENCIES (BANKS AND SECURITIES FIRMS) (BHC CONSOLIDATED)</t>
  </si>
  <si>
    <t>BHCKG430</t>
  </si>
  <si>
    <t>OVER-THE-COUNTER DERIVATIVES: FAIR VALUE OF COLLATERAL: CASH-OTHER CURRENCIES (HEDGE FUNDS) (BHC CONSOLIDATED)</t>
  </si>
  <si>
    <t>BHCKG431</t>
  </si>
  <si>
    <t>OVER-THE-COUNTER DERIVATIVES: FAIR VALUE OF COLLATERAL: CASH-OTHER CURRENCIES (SOVEREIGN GOVERNMENTS) (BHC CONSOLIDATED)</t>
  </si>
  <si>
    <t>BHCKG432</t>
  </si>
  <si>
    <t>OVER-THE-COUNTER DERIVATIVES: FAIR VALUE OF COLLATERAL: CASH-OTHER CURRENCIES (CORPORATIONS AND ALL OTHER COUNTERPARTIES) (BHC CONSOLIDATED)</t>
  </si>
  <si>
    <t>BHCKG433</t>
  </si>
  <si>
    <t>OVER-THE-COUNTER DERIVATIVES: FAIR VALUE OF COLLATERAL: U.S. TREASURY SECURITIES (BANKS AND SECURITIES FIRMS) (BHC CONSOLIDATED)</t>
  </si>
  <si>
    <t>BHCKG435</t>
  </si>
  <si>
    <t>OVER-THE-COUNTER DERIVATIVES: FAIR VALUE OF COLLATERAL: U.S. TREASURY SECURITIES (HEDGE FUNDS) (BHC CONSOLIDATED)</t>
  </si>
  <si>
    <t>BHCKG436</t>
  </si>
  <si>
    <t>OVER-THE-COUNTER DERIVATIVES: FAIR VALUE OF COLLATERAL: U.S. TREASURY SECURITIES (SOVEREIGN GOVERNMENTS) (BHC CONSOLIDATED)</t>
  </si>
  <si>
    <t>BHCKG437</t>
  </si>
  <si>
    <t>OVER-THE-COUNTER DERIVATIVES: FAIR VALUE OF COLLATERAL: U.S. TREASURY SECURITIES (CORPORATIONS AND ALL OTHER COUNTERPARTIES) (BHC CONSOLIDATED)</t>
  </si>
  <si>
    <t>BHCKG438</t>
  </si>
  <si>
    <t>OVER-THE-COUNTER DERIVATIVES: FAIR VALUE OF COLLATERAL: U.S. GOVERNMENT AGENCY AND U.S. GOVERNMENT-SPONSORED AGENCY DEBT SECURITIES (BANKS AND SECURITIES FIRMS) (BHC CONSOLIDATED)</t>
  </si>
  <si>
    <t>BHCKG440</t>
  </si>
  <si>
    <t>OVER-THE-COUNTER DERIVATIVES: FAIR VALUE OF COLLATERAL: U.S. GOVERNMENT AGENCY AND U.S. GOVERNMENT-SPONSORED AGENCY DEBT SECURITIES (HEDGE FUNDS) (BHC CONSOLIDATED)</t>
  </si>
  <si>
    <t>BHCKG441</t>
  </si>
  <si>
    <t>OVER-THE-COUNTER DERIVATIVES: FAIR VALUE OF COLLATERAL: U.S. GOVERNMENT AGENCY AND U.S. GOVERNMENT-SPONSORED AGENCY DEBT SECURITIES (SOVEREIGN GOVERNMENTS) (BHC CONSOLIDATED)</t>
  </si>
  <si>
    <t>BHCKG442</t>
  </si>
  <si>
    <t>OVER-THE-COUNTER DERIVATIVES: FAIR VALUE OF COLLATERAL: U.S. GOVERNMENT AGENCY AND U.S. GOVERNMENT-SPONSORED AGENCY DEBT SECURITIES (CORPORATIONS AND ALL OTHER COUNTERPARTIES) (BHC CONSOLIDATED)</t>
  </si>
  <si>
    <t>BHCKG443</t>
  </si>
  <si>
    <t>OVER-THE-COUNTER DERIVATIVES: FAIR VALUE OF COLLATERAL: CORPORATE BONDS (BANKS AND SECURITIES FIRMS) (BHC CONSOLIDATED)</t>
  </si>
  <si>
    <t>BHCKG445</t>
  </si>
  <si>
    <t>OVER-THE-COUNTER DERIVATIVES: FAIR VALUE OF COLLATERAL: CORPORATE BONDS (HEDGE FUNDS) (BHC CONSOLIDATED)</t>
  </si>
  <si>
    <t>BHCKG446</t>
  </si>
  <si>
    <t>OVER-THE-COUNTER DERIVATIVES: FAIR VALUE OF COLLATERAL: CORPORATE BONDS (SOVEREIGN GOVERNMENTS) (BHC CONSOLIDATED)</t>
  </si>
  <si>
    <t>BHCKG447</t>
  </si>
  <si>
    <t>OVER-THE-COUNTER DERIVATIVES: FAIR VALUE OF COLLATERAL: CORPORATE BONDS (CORPORATIONS AND ALL OTHER COUNTERPARTIES) (BHC CONSOLIDATED)</t>
  </si>
  <si>
    <t>BHCKG448</t>
  </si>
  <si>
    <t>OVER-THE-COUNTER DERIVATIVES: FAIR VALUE OF COLLATERAL: EQUITY SECURITIES (BANKS AND SECURITIES FIRMS) (BHC CONSOLIDATED)</t>
  </si>
  <si>
    <t>BHCKG450</t>
  </si>
  <si>
    <t>OVER-THE-COUNTER DERIVATIVES: FAIR VALUE OF COLLATERAL: EQUITY SECURITIES (HEDGE FUNDS) (BHC CONSOLIDATED)</t>
  </si>
  <si>
    <t>BHCKG451</t>
  </si>
  <si>
    <t>OVER-THE-COUNTER DERIVATIVES: FAIR VALUE OF COLLATERAL: EQUITY SECURITIES (SOVEREIGN GOVERNMENTS) (BHC CONSOLIDATED)</t>
  </si>
  <si>
    <t>BHCKG452</t>
  </si>
  <si>
    <t>OVER-THE-COUNTER DERIVATIVES: FAIR VALUE OF COLLATERAL: EQUITY SECURITIES (CORPORATIONS AND ALL OTHER COUNTERPARTIES) (BHC CONSOLIDATED)</t>
  </si>
  <si>
    <t>BHCKG453</t>
  </si>
  <si>
    <t>OVER-THE-COUNTER DERIVATIVES: FAIR VALUE OF COLLATERAL: ALL OTHER COLLATERAL (BANKS AND SECURITIES FIRMS) (BHC CONSOLIDATED)</t>
  </si>
  <si>
    <t>BHCKG455</t>
  </si>
  <si>
    <t>OVER-THE-COUNTER DERIVATIVES: FAIR VALUE OF COLLATERAL: ALL OTHER COLLATERAL (HEDGE FUNDS) (BHC CONSOLIDATED)</t>
  </si>
  <si>
    <t>BHCKG456</t>
  </si>
  <si>
    <t>OVER-THE-COUNTER DERIVATIVES: FAIR VALUE OF COLLATERAL: ALL OTHER COLLATERAL (SOVEREIGN GOVERNMENTS) (BHC CONSOLIDATED)</t>
  </si>
  <si>
    <t>BHCKG457</t>
  </si>
  <si>
    <t>OVER-THE-COUNTER DERIVATIVES: FAIR VALUE OF COLLATERAL: ALL OTHER COLLATERAL (CORPORATIONS AND ALL OTHER COUNTERPARTIES) (BHC CONSOLIDATED)</t>
  </si>
  <si>
    <t>BHCKG458</t>
  </si>
  <si>
    <t>OVER-THE-COUNTER DERIVATIVES: FAIR VALUE OF COLLATERAL: TOTAL FAIR VALUE OF COLLATERAL (BANKS AND SECURITIES FIRMS) (BHC CONSOLIDATED)</t>
  </si>
  <si>
    <t>BHCKG460</t>
  </si>
  <si>
    <t>OVER-THE-COUNTER DERIVATIVES: FAIR VALUE OF COLLATERAL: TOTAL FAIR VALUE OF COLLATERAL (HEDGE FUNDS) (BHC CONSOLIDATED)</t>
  </si>
  <si>
    <t>BHCKG461</t>
  </si>
  <si>
    <t>OVER-THE-COUNTER DERIVATIVES: FAIR VALUE OF COLLATERAL: TOTAL FAIR VALUE OF COLLATERAL (SOVEREIGN GOVERNMENTS) (BHC CONSOLIDATED)</t>
  </si>
  <si>
    <t>BHCKG462</t>
  </si>
  <si>
    <t>OVER-THE-COUNTER DERIVATIVES: FAIR VALUE OF COLLATERAL: TOTAL FAIR VALUE OF COLLATERAL (CORPORATIONS AND ALL OTHER COUNTERPARTIES) (BHC CONSOLIDATED)</t>
  </si>
  <si>
    <t>BHCKG474</t>
  </si>
  <si>
    <t>AFS DEBT AND EQTY SECS WITH READILY DETERMINABLE FV NOT HFT (LESS: AMOUNTS NETTED IN THE DETERMINATION OF TOTAL FV) (BHC CONSLDTD)</t>
  </si>
  <si>
    <t>BHCKG475</t>
  </si>
  <si>
    <t>AVAILABLE-FOR SALE DEBT AND EQUITY SECURITIES WITH READILY DETERMINABLE FAIR VALUES NOT HELD FOR TRADING (LEVEL 1 FAIR VALUE MEASUREMENTS) (BHC CONSOLIDATED)</t>
  </si>
  <si>
    <t>BHCKG476</t>
  </si>
  <si>
    <t>AVAILABLE-FOR SALE DEBT AND EQUITY SECURITIES WITH READILY DETERMINABLE FAIR VALUES NOT HELD FOR TRADING (LEVEL 2 FAIR VALUE MEASUREMENTS) (BHC CONSOLIDATED)</t>
  </si>
  <si>
    <t>BHCKG477</t>
  </si>
  <si>
    <t>AVAILABLE-FOR SALE DEBT AND EQUITY SECURITIES WITH READILY DETERMINABLE FAIR VALUES NOT HELD FOR TRADING (LEVEL 3 FAIR VALUE MEASUREMENTS) (BHC CONSOLIDATED)</t>
  </si>
  <si>
    <t>BHCKG478</t>
  </si>
  <si>
    <t>FEDERAL FUNDS SOLD AND SECURITIES PURCHASED UNDER AGREEMENTS TO RESELL (TOTAL FAIR VALUE REPORTED ON SCHEDULE HC) (BHC CONSOLIDATED)</t>
  </si>
  <si>
    <t>BHCKG479</t>
  </si>
  <si>
    <t>FEDERAL FUNDS SOLD AND SECURITIES PURCHASED UNDER AGREEMENTS TO RESELL (LESS: AMOUNTS NETTED IN THE DETERMINATION OF TOTAL FAIR VALUE) (BHC CONSOLIDATED)</t>
  </si>
  <si>
    <t>BHCKG480</t>
  </si>
  <si>
    <t>FEDERAL FUNDS SOLD AND SECURITIES PURCHASED UNDER AGREEMENTS TO RESELL (LEVEL 1 FAIR VALUE MEASUREMENTS) (BHC CONSOLIDATED)</t>
  </si>
  <si>
    <t>BHCKG481</t>
  </si>
  <si>
    <t>FEDERAL FUNDS SOLD AND SECURITIES PURCHASED UNDER AGREEMENTS TO RESELL (LEVEL 2 FAIR VALUE MEASUREMENTS) (BHC CONSOLIDATED)</t>
  </si>
  <si>
    <t>BHCKG482</t>
  </si>
  <si>
    <t>FEDERAL FUNDS SOLD AND SECURITIES PURCHASED UNDER AGREEMENTS TO RESELL (LEVEL 3 FAIR VALUE MEASUREMENTS) (BHC CONSOLIDATED)</t>
  </si>
  <si>
    <t>BHCKG483</t>
  </si>
  <si>
    <t>LOANS AND LEASES HELD FOR SALE (TOTAL FAIR VALUE REPORTED ON SCHEDULE HC) (BHC CONSOLIDATED)</t>
  </si>
  <si>
    <t>BHCKG484</t>
  </si>
  <si>
    <t>LOANS AND LEASES HELD FOR SALE (LESS: AMOUNTS NETTED IN THE DETERMINATION OF TOTAL FAIR VALUE) (BHC CONSOLIDATED)</t>
  </si>
  <si>
    <t>BHCKG485</t>
  </si>
  <si>
    <t>LOANS AND LEASES HELD FOR SALE (LEVEL 1 FAIR VALUE MEASUREMENTS) (BHC CONSOLIDATED)</t>
  </si>
  <si>
    <t>BHCKG486</t>
  </si>
  <si>
    <t>LOANS AND LEASES HELD FOR SALE (LEVEL 2 FAIR VALUE MEASUREMENTS) (BHC CONSOLIDATED)</t>
  </si>
  <si>
    <t>BHCKG487</t>
  </si>
  <si>
    <t>LOANS AND LEASES HELD FOR SALE (LEVEL 3 FAIR VALUE MEASUREMENTS) (BHC CONSOLIDATED)</t>
  </si>
  <si>
    <t>BHCKG488</t>
  </si>
  <si>
    <t>LOANS AND LEASES HELD FOR INVESTMENT (TOTAL FAIR VALUE REPORTED ON SCHEDULE HC) (BHC CONSOLIDATED)</t>
  </si>
  <si>
    <t>BHCKG489</t>
  </si>
  <si>
    <t>LOANS AND LEASES HELD FOR INVESTMENT (LESS: AMOUNTS NETTED IN THE DETERMINATION OF TOTAL FAIR VALUE) (BHC CONSOLIDATED)</t>
  </si>
  <si>
    <t>BHCKG490</t>
  </si>
  <si>
    <t>LOANS AND LEASES HELD FOR INVESTMENT (LEVEL 1 FAIR VALUE MEASUREMENTS) (BHC CONSOLIDATED)</t>
  </si>
  <si>
    <t>BHCKG491</t>
  </si>
  <si>
    <t>LOANS AND LEASES HELD FOR INVESTMENT (LEVEL 2 FAIR VALUE MEASUREMENTS) (BHC CONSOLIDATED)</t>
  </si>
  <si>
    <t>BHCKG492</t>
  </si>
  <si>
    <t>LOANS AND LEASES HELD FOR INVESTMENT (LEVEL 3 FAIR VALUE MEASUREMENTS) (BHC CONSOLIDATED)</t>
  </si>
  <si>
    <t>BHCT3543</t>
  </si>
  <si>
    <t>TRADING ASSETS: DERIVATIVE ASSETS (TOTAL FAIR VALUE REPORTED ON SCHEDULE HC)</t>
  </si>
  <si>
    <t>BHCKG493</t>
  </si>
  <si>
    <t>TRADING ASSETS: DERIVATIVE ASSETS (LESS: AMOUNTS NETTED IN THE DETERMINATION OF TOTAL FAIR VALUE) (BHC CONSOLIDATED)</t>
  </si>
  <si>
    <t>BHCKG494</t>
  </si>
  <si>
    <t>TRADING ASSETS: DERIVATIVE ASSETS (LEVEL 1 FAIR VALUE MEASUREMENTS) (BHC CONSOLIDATED)</t>
  </si>
  <si>
    <t>BHCKG495</t>
  </si>
  <si>
    <t>TRADING ASSETS: DERIVATIVE ASSETS (LEVEL 2 FAIR VALUE MEASUREMENTS) (BHC CONSOLIDATED)</t>
  </si>
  <si>
    <t>BHCKG496</t>
  </si>
  <si>
    <t>TRADING ASSETS: DERIVATIVE ASSETS (LEVEL 3 FAIR VALUE MEASUREMENTS) (BHC CONSOLIDATED)</t>
  </si>
  <si>
    <t>BHCKG497</t>
  </si>
  <si>
    <t>TRADING ASSETS: OTHER TRADING ASSETS (TOTAL FAIR VALUE REPORTED ON SCHEDULE HC) (BHC CONSOLIDATED)</t>
  </si>
  <si>
    <t>BHCKG498</t>
  </si>
  <si>
    <t>TRADING ASSETS: OTHER TRADING ASSETS (LESS: AMOUNTS NETTED IN THE DETERMINATION OF TOTAL FAIR VALUE) (BHC CONSOLIDATED)</t>
  </si>
  <si>
    <t>BHCKG499</t>
  </si>
  <si>
    <t>TRADING ASSETS: OTHER TRADING ASSETS (LEVEL 1 FAIR VALUE MEASUREMENTS) (BHC CONSOLIDATED)</t>
  </si>
  <si>
    <t>BHCKG500</t>
  </si>
  <si>
    <t>TRADING ASSETS: OTHER TRADING ASSETS (LEVEL 2 FAIR VALUE MEASUREMENTS) (BHC CONSOLIDATED)</t>
  </si>
  <si>
    <t>BHCKG501</t>
  </si>
  <si>
    <t>TRADING ASSETS: OTHER TRADING ASSETS (LEVEL 3 FAIR VALUE MEASUREMENTS) (BHC CONSOLIDATED)</t>
  </si>
  <si>
    <t>BHCKG391</t>
  </si>
  <si>
    <t>ALL OTHER ASSETS (TOTAL FAIR VALUE REPORTED ON SCHEDULE HC) (BHC CONSOLIDATED)</t>
  </si>
  <si>
    <t>BHCKG392</t>
  </si>
  <si>
    <t>ALL OTHER ASSETS (LESS: AMOUNTS NETTED IN THE DETERMINATION OF TOTAL FAIR VALUE) (BHC CONSOLIDATED)</t>
  </si>
  <si>
    <t>BHCKG395</t>
  </si>
  <si>
    <t>ALL OTHER ASSETS (LEVEL 1 FAIR VALUE MEASUREMENTS) (BHC CONSOLIDATED)</t>
  </si>
  <si>
    <t>BHCKG396</t>
  </si>
  <si>
    <t>ALL OTHER ASSETS (LEVEL 2 FAIR VALUE MEASUREMENTS) (BHC CONSOLIDATED)</t>
  </si>
  <si>
    <t>BHCKG804</t>
  </si>
  <si>
    <t>ALL OTHER ASSETS (LEVEL 3 FAIR VALUE MEASUREMENTS) (BHC CONSOLIDATED)</t>
  </si>
  <si>
    <t>BHCKG502</t>
  </si>
  <si>
    <t>TOTAL ASSETS MEASURED AT FAIR VALUE ON A RECURRING BASIS (TOTAL FAIR VALUE REPORTED ON SCHEDULE HC) (BHC CONSOLIDATED)</t>
  </si>
  <si>
    <t>BHCKG503</t>
  </si>
  <si>
    <t>TOTAL ASSETS MEASURED AT FAIR VALUE ON A RECURRING BASIS (LESS: AMOUNTS NETTED IN THE DETERMINATION OF TOTAL FAIR VALUE) (BHC CONSOLIDATED)</t>
  </si>
  <si>
    <t>BHCKG504</t>
  </si>
  <si>
    <t>TOTAL ASSETS MEASURED AT FAIR VALUE ON A RECURRING BASIS (LEVEL 1 FAIR VALUE MEASUREMENTS) (BHC CONSOLIDATED)</t>
  </si>
  <si>
    <t>BHCKG505</t>
  </si>
  <si>
    <t>TOTAL ASSETS MEASURED AT FAIR VALUE ON A RECURRING BASIS (LEVEL 2 FAIR VALUE MEASUREMENTS) (BHC CONSOLIDATED)</t>
  </si>
  <si>
    <t>BHCKG506</t>
  </si>
  <si>
    <t>TOTAL ASSETS MEASURED AT FAIR VALUE ON A RECURRING BASIS (LEVEL 3 FAIR VALUE MEASUREMENTS) (BHC CONSOLIDATED)</t>
  </si>
  <si>
    <t>BHCKG507</t>
  </si>
  <si>
    <t>FEDERAL FUNDS PURCHASED AND SECURITIES SOLD UNDER AGREEMENTS TO REPURCHASE (TOTAL FAIR VALUE REPORTED ON SCHEDULE HC) (BHC CONSOLIDATED)</t>
  </si>
  <si>
    <t>BHCKG508</t>
  </si>
  <si>
    <t>FEDERAL FUNDS PURCHASED AND SECURITIES SOLD UNDER AGREEMENTS TO REPURCHASE (LESS: AMOUNTS NETTED IN THE DETERMINATION OF TOTAL FAIR VALUE) (BHC CONSOLIDATED)</t>
  </si>
  <si>
    <t>BHCKG509</t>
  </si>
  <si>
    <t>FEDERAL FUNDS PURCHASED AND SECURITIES SOLD UNDER AGREEMENTS TO REPURCHASE (LEVEL 1 FAIR VALUE MEASUREMENTS) (BHC CONSOLIDATED)</t>
  </si>
  <si>
    <t>BHCKG510</t>
  </si>
  <si>
    <t>FEDERAL FUNDS PURCHASED AND SECURITIES SOLD UNDER AGREEMENTS TO REPURCHASE (LEVEL 2 FAIR VALUE MEASUREMENTS) (BHC CONSOLIDATED)</t>
  </si>
  <si>
    <t>BHCKG511</t>
  </si>
  <si>
    <t>FEDERAL FUNDS PURCHASED AND SECURITIES SOLD UNDER AGREEMENTS TO REPURCHASE (LEVEL 3 FAIR VALUE MEASUREMENTS) (BHC CONSOLIDATED)</t>
  </si>
  <si>
    <t>BHCT3547</t>
  </si>
  <si>
    <t>TRADING LIABILITIES: DERIVATIVE LIABILITIES (TOTAL FAIR VALUE REPORTED ON SCHEDULE HC)</t>
  </si>
  <si>
    <t>BHCKG512</t>
  </si>
  <si>
    <t>TRADING LIABILITIES: DERIVATIVE LIABILITIES (LESS: AMOUNTS NETTED IN THE DETERMINATION OF TOTAL FAIR VALUE) (BHC CONSOLIDATED)</t>
  </si>
  <si>
    <t>BHCKG513</t>
  </si>
  <si>
    <t>TRADING LIABILITIES: DERIVATIVE LIABILITIES (LEVEL 1 FAIR VALUE MEASUREMENTS) (BHC CONSOLIDATED)</t>
  </si>
  <si>
    <t>BHCKG514</t>
  </si>
  <si>
    <t>TRADING LIABILITIES: DERIVATIVE LIABILITIES (LEVEL 2 FAIR VALUE MEASUREMENTS) (BHC CONSOLIDATED)</t>
  </si>
  <si>
    <t>BHCKG515</t>
  </si>
  <si>
    <t>TRADING LIABILITIES: DERIVATIVE LIABILITIES (LEVEL 3 FAIR VALUE MEASUREMENTS) (BHC CONSOLIDATED)</t>
  </si>
  <si>
    <t>BHCKG516</t>
  </si>
  <si>
    <t>TRADING LIABILITIES: OTHER TRADING LIABILITIES (TOTAL FAIR VALUE REPORTED ON SCHEDULE HC) (BHC CONSOLIDATED)</t>
  </si>
  <si>
    <t>BHCKG517</t>
  </si>
  <si>
    <t>TRADING LIABILITIES: OTHER TRADING LIABILITIES (LESS: AMOUNTS NETTED IN THE DETERMINATION OF TOTAL FAIR VALUE) (BHC CONSOLIDATED)</t>
  </si>
  <si>
    <t>BHCKG518</t>
  </si>
  <si>
    <t>TRADING LIABILITIES: OTHER TRADING LIABILITIES (LEVEL 1 FAIR VALUE MEASUREMENTS) (BHC CONSOLIDATED)</t>
  </si>
  <si>
    <t>BHCKG519</t>
  </si>
  <si>
    <t>TRADING LIABILITIES: OTHER TRADING LIABILITIES (LEVEL 2 FAIR VALUE MEASUREMENTS) (BHC CONSOLIDATED)</t>
  </si>
  <si>
    <t>BHCKG520</t>
  </si>
  <si>
    <t>TRADING LIABILITIES: OTHER TRADING LIABILITIES (LEVEL 3 FAIR VALUE MEASUREMENTS) (BHC CONSOLIDATED)</t>
  </si>
  <si>
    <t>BHCKG521</t>
  </si>
  <si>
    <t>OTHER BORROWED MONEY (TOTAL FAIR VALUE REPORTED ON SCHEDULE HC) (BHC CONSOLIDATED)</t>
  </si>
  <si>
    <t>BHCKG522</t>
  </si>
  <si>
    <t>OTHER BORROWED MONEY (LESS: AMOUNTS NETTED IN THE DETERMINATION OF TOTAL FAIR VALUE) (BHC CONSOLIDATED)</t>
  </si>
  <si>
    <t>BHCKG523</t>
  </si>
  <si>
    <t>OTHER BORROWED MONEY (LEVEL 1 FAIR VALUE MEASUREMENTS) (BHC CONSOLIDATED)</t>
  </si>
  <si>
    <t>BHCKG524</t>
  </si>
  <si>
    <t>OTHER BORROWED MONEY (LEVEL 2 FAIR VALUE MEASUREMENTS) (BHC CONSOLIDATED)</t>
  </si>
  <si>
    <t>BHCKG525</t>
  </si>
  <si>
    <t>OTHER BORROWED MONEY (LEVEL 3 FAIR VALUE MEASUREMENTS) (BHC CONSOLIDATED)</t>
  </si>
  <si>
    <t>BHCKG526</t>
  </si>
  <si>
    <t>SUBORDINATED NOTES AND DEBENTURES (TOTAL FAIR VALUE REPORTED ON SCHEDULE HC) (BHC CONSOLIDATED)</t>
  </si>
  <si>
    <t>BHCKG527</t>
  </si>
  <si>
    <t>SUBORDINATED NOTES AND DEBENTURES (LESS: AMOUNTS NETTED IN THE DETERMINATION OF TOTAL FAIR VALUE) (BHC CONSOLIDATED)</t>
  </si>
  <si>
    <t>BHCKG528</t>
  </si>
  <si>
    <t>SUBORDINATED NOTES AND DEBENTURES (LEVEL 1 FAIR VALUE MEASUREMENTS) (BHC CONSOLIDATED)</t>
  </si>
  <si>
    <t>BHCKG529</t>
  </si>
  <si>
    <t>SUBORDINATED NOTES AND DEBENTURES (LEVEL 2 FAIR VALUE MEASUREMENTS) (BHC CONSOLIDATED)</t>
  </si>
  <si>
    <t>BHCKG530</t>
  </si>
  <si>
    <t>SUBORDINATED NOTES AND DEBENTURES (LEVEL 3 FAIR VALUE MEASUREMENTS) (BHC CONSOLIDATED)</t>
  </si>
  <si>
    <t>BHCKG805</t>
  </si>
  <si>
    <t>ALL OTHER LIABILITIES (TOTAL FAIR VALUE REPORTED ON SCHEDULE HC) (BHC CONSOLIDATED)</t>
  </si>
  <si>
    <t>BHCKG806</t>
  </si>
  <si>
    <t>ALL OTHER LIABILITIES (LESS: AMOUNTS NETTED IN THE DETERMINATION OF TOTAL FAIR VALUE) (BHC CONSOLIDATED)</t>
  </si>
  <si>
    <t>BHCKG807</t>
  </si>
  <si>
    <t>ALL OTHER LIABILITIES (LEVEL 1 FAIR VALUE MEASUREMENTS) (BHC CONSOLIDATED)</t>
  </si>
  <si>
    <t>BHCKG808</t>
  </si>
  <si>
    <t>ALL OTHER LIABILITIES (LEVEL 2 FAIR VALUE MEASUREMENTS) (BHC CONSOLIDATED)</t>
  </si>
  <si>
    <t>BHCKG809</t>
  </si>
  <si>
    <t>ALL OTHER LIABILITIES (LEVEL 3 FAIR VALUE MEASUREMENTS) (BHC CONSOLIDATED)</t>
  </si>
  <si>
    <t>BHCKG531</t>
  </si>
  <si>
    <t>TOTAL LIABILITIES MEASURED AT FAIR VALUE ON A RECURRING BASIS (TOTAL FAIR VALUE REPORTED ON SCHEDULE HC) (BHC CONSOLIDATED)</t>
  </si>
  <si>
    <t>BHCKG532</t>
  </si>
  <si>
    <t>TOTAL LIABILITIES MEASURED AT FAIR VALUE ON A RECURRING BASIS (LESS: AMOUNTS NETTED IN THE DETERMINATION OF TOTAL FAIR VALUE) (BHC CONSOLIDATED)</t>
  </si>
  <si>
    <t>BHCKG533</t>
  </si>
  <si>
    <t>TOTAL LIABILITIES MEASURED AT FAIR VALUE ON A RECURRING BASIS (LEVEL 1 FAIR VALUE MEASUREMENTS) (BHC CONSOLIDATED)</t>
  </si>
  <si>
    <t>BHCKG534</t>
  </si>
  <si>
    <t>TOTAL LIABILITIES MEASURED AT FAIR VALUE ON A RECURRING BASIS (LEVEL 2 FAIR VALUE MEASUREMENTS) (BHC CONSOLIDATED)</t>
  </si>
  <si>
    <t>BHCKG535</t>
  </si>
  <si>
    <t>TOTAL LIABILITIES MEASURED AT FAIR VALUE ON A RECURRING BASIS (LEVEL 3 FAIR VALUE MEASUREMENTS) (BHC CONSOLIDATED)</t>
  </si>
  <si>
    <t>BHCKG536</t>
  </si>
  <si>
    <t>ALL OTHER ASSETS: MORTGAGE SERVICING ASSETS (TOTAL FAIR VALUE REPORTED ON SCHEDULE HC) (BHC CONSOLIDATED)</t>
  </si>
  <si>
    <t>BHCKG537</t>
  </si>
  <si>
    <t>ALL OTHER ASSETS: MORTGAGE SERVICING ASSETS (LESS: AMOUNTS NETTED IN THE DETERMINATION OF TOTAL FAIR VALUE) (BHC CONSOLIDATED)</t>
  </si>
  <si>
    <t>BHCKG538</t>
  </si>
  <si>
    <t>ALL OTHER ASSETS: MORTGAGE SERVICING ASSETS (LEVEL 1 FAIR VALUE MEASUREMENTS) (BHC CONSOLIDATED)</t>
  </si>
  <si>
    <t>BHCKG539</t>
  </si>
  <si>
    <t>ALL OTHER ASSETS: MORTGAGE SERVICING ASSETS (LEVEL 2 FAIR VALUE MEASUREMENTS) (BHC CONSOLIDATED)</t>
  </si>
  <si>
    <t>BHCKG540</t>
  </si>
  <si>
    <t>ALL OTHER ASSETS: MORTGAGE SERVICING ASSETS (LEVEL 3 FAIR VALUE MEASUREMENTS) (BHC CONSOLIDATED)</t>
  </si>
  <si>
    <t>BHCKG541</t>
  </si>
  <si>
    <t>ALL OTHER ASSETS: NONTRADING DERIVATIVE ASSETS (TOTAL FAIR VALUE REPORTED ON SCHEDULE HC) (BHC CONSOLIDATED)</t>
  </si>
  <si>
    <t>BHCKG542</t>
  </si>
  <si>
    <t>ALL OTHER ASSETS: NONTRADING DERIVATIVE ASSETS (LESS: AMOUNTS NETTED IN THE DETERMINATION OF TOTAL FAIR VALUE) (BHC CONSOLIDATED)</t>
  </si>
  <si>
    <t>BHCKG543</t>
  </si>
  <si>
    <t>ALL OTHER ASSETS: NONTRADING DERIVATIVE ASSETS (LEVEL 1 FAIR VALUE MEASUREMENTS) (BHC CONSOLIDATED)</t>
  </si>
  <si>
    <t>BHCKG544</t>
  </si>
  <si>
    <t>ALL OTHER ASSETS: NONTRADING DERIVATIVE ASSETS (LEVEL 2 FAIR VALUE MEASUREMENTS) (BHC CONSOLIDATED)</t>
  </si>
  <si>
    <t>BHCKG545</t>
  </si>
  <si>
    <t>ALL OTHER ASSETS: NONTRADING DERIVATIVE ASSETS (LEVEL 3 FAIR VALUE MEASUREMENTS) (BHC CONSOLIDATED)</t>
  </si>
  <si>
    <t>BHCKG547</t>
  </si>
  <si>
    <t>ALL OTHER ASSETS: [RESPONDENT ENTERED TEXT - FINANCIAL VALUE] (LESS: AMOUNTS NETTED IN THE DETERMINATION OF TOTAL FAIR VALUE) (BHC CONSOLIDATED)</t>
  </si>
  <si>
    <t>BHCKG548</t>
  </si>
  <si>
    <t>ALL OTHER ASSETS: [RESPONDENT ENTERED TEXT - FINANCIAL VALUE] (LEVEL 1 FAIR VALUE MEASUREMENTS) (BHC CONSOLIDATED)</t>
  </si>
  <si>
    <t>BHCKG549</t>
  </si>
  <si>
    <t>ALL OTHER ASSETS: [RESPONDENT ENTERED TEXT - FINANCIAL VALUE] (LEVEL 2 FAIR VALUE MEASUREMENTS) (BHC CONSOLIDATED)</t>
  </si>
  <si>
    <t>BHCKG550</t>
  </si>
  <si>
    <t>ALL OTHER ASSETS: [RESPONDENT ENTERED TEXT - FINANCIAL VALUE] (LEVEL 3 FAIR VALUE MEASUREMENTS) (BHC CONSOLIDATED)</t>
  </si>
  <si>
    <t>BHCKG552</t>
  </si>
  <si>
    <t>BHCKG553</t>
  </si>
  <si>
    <t>BHCKG554</t>
  </si>
  <si>
    <t>BHCKG555</t>
  </si>
  <si>
    <t>BHCKG557</t>
  </si>
  <si>
    <t>BHCKG558</t>
  </si>
  <si>
    <t>BHCKG559</t>
  </si>
  <si>
    <t>BHCKG560</t>
  </si>
  <si>
    <t>BHCKG562</t>
  </si>
  <si>
    <t>BHCKG563</t>
  </si>
  <si>
    <t>BHCKG564</t>
  </si>
  <si>
    <t>BHCKG565</t>
  </si>
  <si>
    <t>BHCKG566</t>
  </si>
  <si>
    <t>ALL OTHER LIABILITIES: NONTRADING DERIVATIVE LIABILITIES (TOTAL FAIR VALUE REPORTED ON SCHEDULE HC) (BHC CONSOLIDATED)</t>
  </si>
  <si>
    <t>BHCKG567</t>
  </si>
  <si>
    <t>ALL OTHER LIABILITIES: NONTRADING DERIVATIVE LIABILITIES (LESS: AMOUNTS NETTED IN THE DETERMINATION OF TOTAL FAIR VALUE) (BHC CONSOLIDATED)</t>
  </si>
  <si>
    <t>BHCKG568</t>
  </si>
  <si>
    <t>ALL OTHER LIABILITIES: NONTRADING DERIVATIVE LIABILITIES (LEVEL 1 FAIR VALUE MEASUREMENTS) (BHC CONSOLIDATED)</t>
  </si>
  <si>
    <t>BHCKG569</t>
  </si>
  <si>
    <t>ALL OTHER LIABILITIES: NONTRADING DERIVATIVE LIABILITIES (LEVEL 2 FAIR VALUE MEASUREMENTS) (BHC CONSOLIDATED)</t>
  </si>
  <si>
    <t>BHCKG570</t>
  </si>
  <si>
    <t>ALL OTHER LIABILITIES: NONTRADING DERIVATIVE LIABILITIES (LEVEL 3 FAIR VALUE MEASUREMENTS) (BHC CONSOLIDATED)</t>
  </si>
  <si>
    <t>BHCKG572</t>
  </si>
  <si>
    <t>ALL OTHER LIABILITIES: [RESPONDENT ENTERED TEXT - FINANCIAL VALUE] (LESS: AMOUNTS NETTED IN THE DETERMINATION OF TOTAL FAIR VALUE) (BHC CONSOLIDATED)</t>
  </si>
  <si>
    <t>BHCKG573</t>
  </si>
  <si>
    <t>ALL OTHER LIABILITIES: [RESPONDENT ENTERED TEXT - FINANCIAL VALUE] (LEVEL 1 FAIR VALUE MEASUREMENTS) (BHC CONSOLIDATED)</t>
  </si>
  <si>
    <t>BHCKG574</t>
  </si>
  <si>
    <t>ALL OTHER LIABILITIES: [RESPONDENT ENTERED TEXT - FINANCIAL VALUE] (LEVEL 2 FAIR VALUE MEASUREMENTS) (BHC CONSOLIDATED)</t>
  </si>
  <si>
    <t>BHCKG575</t>
  </si>
  <si>
    <t>ALL OTHER LIABILITIES: [RESPONDENT ENTERED TEXT - FINANCIAL VALUE] (LEVEL 3 FAIR VALUE MEASUREMENTS) (BHC CONSOLIDATED)</t>
  </si>
  <si>
    <t>BHCKG577</t>
  </si>
  <si>
    <t>BHCKG578</t>
  </si>
  <si>
    <t>BHCKG579</t>
  </si>
  <si>
    <t>BHCKG580</t>
  </si>
  <si>
    <t>BHCKG582</t>
  </si>
  <si>
    <t>BHCKG583</t>
  </si>
  <si>
    <t>BHCKG584</t>
  </si>
  <si>
    <t>BHCKG585</t>
  </si>
  <si>
    <t>BHCKG587</t>
  </si>
  <si>
    <t>BHCKG588</t>
  </si>
  <si>
    <t>BHCKG589</t>
  </si>
  <si>
    <t>BHCKG590</t>
  </si>
  <si>
    <t>BHCKG546</t>
  </si>
  <si>
    <t>ALL OTHER ASSETS: [RESPONDENT ENTERED TEXT - FINANCIAL VALUE] (TOTAL FAIR VALUE REPORTED ON SCHEDULE HC) (BHC CONSOLIDATED)</t>
  </si>
  <si>
    <t>BHCKG551</t>
  </si>
  <si>
    <t>BHCKG556</t>
  </si>
  <si>
    <t>BHCKG561</t>
  </si>
  <si>
    <t>BHCKG571</t>
  </si>
  <si>
    <t>ALL OTHER LIABILITIES: [RESPONDENT ENTERED TEXT - FINANCIAL VALUE] (TOTAL FAIR VALUE REPORTED ON SCHEDULE HC) (BHC CONSOLIDATED)</t>
  </si>
  <si>
    <t>BHCKG576</t>
  </si>
  <si>
    <t>BHCKG581</t>
  </si>
  <si>
    <t>BHCKG586</t>
  </si>
  <si>
    <t>BHCKJ454</t>
  </si>
  <si>
    <t>LOANS TO NON-DEPOSITORY FINANCIAL INSTITUTIONS (CONSOLIDATED) (BHC CONSOLIDATED)</t>
  </si>
  <si>
    <t>LOANS TO NON-DEPOSITORY FINANCIAL INSTITUTIONS (DOMESTIC) (BHC CONSOL. U.S. OFC)</t>
  </si>
  <si>
    <t>BHCKJ451</t>
  </si>
  <si>
    <t>ALL OTHER LOANS(EXCLUDE CONSUMER LOANS) (CONSOLIDATED) (BHC CONSOLIDATED)</t>
  </si>
  <si>
    <t>ALL OTHER LOANS(EXCLUDE CONSUMER LOANS) (DOMESTIC) (BHC CONSOL. U.S. OFC)</t>
  </si>
  <si>
    <t>BHDM3516</t>
  </si>
  <si>
    <t>QUARTERLY AVERAGE: TOTAL LOANS AND LEASES IN DOMESTIC OFFICES (BHC CONSOL. U.S. OFC)</t>
  </si>
  <si>
    <t>BHFN3360</t>
  </si>
  <si>
    <t>QUARTERLY AVERAGE: TOTAL LOANS IN FOREIGN OFFICES, EDGE AND AGREEMENT SUBSIDIARIES, AND IBFS (BHC CONSOL. FOREIGN OFC.)</t>
  </si>
  <si>
    <t>BHCKJ457</t>
  </si>
  <si>
    <t>OTHER UNUSED COMMITMENTS: COMMERCIAL AND INDUSTRIAL LOANS (BHC CONSOLIDATED)</t>
  </si>
  <si>
    <t>BHCKJ458</t>
  </si>
  <si>
    <t>OTHER UNUSED COMMITMENTS: LOANS TO FINANCIAL INSTITUTIONS (BHC CONSOLIDATED)</t>
  </si>
  <si>
    <t>BHCKJ459</t>
  </si>
  <si>
    <t>OTHER UNUSED COMMITMENTS: ALL OTHER UNUSED COMMITMENTS (BHC CONSOLIDATED)</t>
  </si>
  <si>
    <t>BHCKJ461</t>
  </si>
  <si>
    <t>CARYING AMOUNT OF ASSETS COVERED BY FDIC LOSS-SHARING AGREEMENT: DEBT SECURITIES (BHC CONSOLIDATED)</t>
  </si>
  <si>
    <t>BHCKJ462</t>
  </si>
  <si>
    <t>CARYING AMOUNT OF ASSETS COVERED BY FDIC LOSS-SHARING AGREEMENT: OTHER ASSETS (BHC CONSOLIDATED)</t>
  </si>
  <si>
    <t>BHCKK141</t>
  </si>
  <si>
    <t>OUTSTANDING ISSUANCES OF PERPETUAL PREFERRED STOCK ASSOCIATED WITH THE DEPARTMENT OF TREASURY COMMUNITY DEVELOPMENT CAPITAL INITIATIVE (CDCI) PROGRAM INCLUDED IN SCHEDULE HC, ITEM 23, PERPETUAL PREFER</t>
  </si>
  <si>
    <t>BHCK3411</t>
  </si>
  <si>
    <t>COMMERCIAL LETTERS OF CREDIT (BHC CONSOLIDATED)</t>
  </si>
  <si>
    <t>BHCK3434</t>
  </si>
  <si>
    <t>GROSS COMMITMENTS TO PURCHASE WHEN-ISSUED SECURITIES (BHC CONSOLIDATED)</t>
  </si>
  <si>
    <t>BHCK3435</t>
  </si>
  <si>
    <t>GROSS COMMITMENTS TO SELL WHEN-ISSUED SECURITIES (BHC CONSOLIDATED)</t>
  </si>
  <si>
    <t>BHCK3432</t>
  </si>
  <si>
    <t>SECURITIES BORROWED (BHC CONSOLIDATED)</t>
  </si>
  <si>
    <t>BHCK3433</t>
  </si>
  <si>
    <t>SECURITIES LENT (BHC CONSOLIDATED)</t>
  </si>
  <si>
    <t>BHCK3430</t>
  </si>
  <si>
    <t>ALL OTHER OFF BALANCE SHEET LIABILITIES (BHC CONSOLIDATED)</t>
  </si>
  <si>
    <t>BHCK3450</t>
  </si>
  <si>
    <t>NOTIONAL VALUE: SWAPS, INTEREST RATE CONTRACTS (BHC CONSOLIDATED)</t>
  </si>
  <si>
    <t>BHCK3814</t>
  </si>
  <si>
    <t>UNUSED COMMITMENTS-REVOLVING, ETC. (BHC CONSOLIDATED)</t>
  </si>
  <si>
    <t>BHCK6550</t>
  </si>
  <si>
    <t>COMMITMENTS TO FUND LOANS NOT SECURED BY REAL ESTATE (BHC CONSOLIDATED)</t>
  </si>
  <si>
    <t>BHCK3817</t>
  </si>
  <si>
    <t>UNUSED COMMITMENTS-SECS UNDERWRITING (BHC CONSOLIDATED)</t>
  </si>
  <si>
    <t>BHCK3826</t>
  </si>
  <si>
    <t>NOTIONAL VALUE: SWAPS, FOREIGN EXCHANGE CONTRACTS (BHC CONSOLIDATED)</t>
  </si>
  <si>
    <t>BHCK3459</t>
  </si>
  <si>
    <t>TOT # OF BK HLDG CO SHRS ISSUED&amp;OUTS (BHC CONSOLIDATED)</t>
  </si>
  <si>
    <t>BHCK4150</t>
  </si>
  <si>
    <t># OF FULL-TIME EQUIVALENT EMPLOYEES (BHC CONSOLIDATED)</t>
  </si>
  <si>
    <t>BHCK6556</t>
  </si>
  <si>
    <t>DEBT MATURING IN MORE THAN ONE YEAR (INCLUDED IN SCHEDULE HC, ITEMS 16 AND 19A) THAT IS ISSUED TO UNRELATED THIRD PARTIES BY BANK SUBSIDIARIES (BHC CONSOLIDATED)</t>
  </si>
  <si>
    <t>BHCK6557</t>
  </si>
  <si>
    <t>OTH ASSETS ACQD IN SATFCTN OF DEBTS (BHC CONSOLIDATED)</t>
  </si>
  <si>
    <t>BHCK3656</t>
  </si>
  <si>
    <t>DIRECT AND INDIRECT INVESTMENTS IN REAL ESTATE VENTURES (BHC CONSOLIDATED)</t>
  </si>
  <si>
    <t>BHCK6689</t>
  </si>
  <si>
    <t>HAS BHC RESTATED FINANCIAL STATEMTS? (1-YES, 0-NO) (BHC CONSOLIDATED)</t>
  </si>
  <si>
    <t>BHCK1607</t>
  </si>
  <si>
    <t>C&amp;I LN PAST DUE 90 OR MORE, ACCRUING (BHC CONSOLIDATED)</t>
  </si>
  <si>
    <t>BHCK1608</t>
  </si>
  <si>
    <t>C&amp;I LOANS, NONACCRUAL (BHC CONSOLIDATED)</t>
  </si>
  <si>
    <t>BHCK1597</t>
  </si>
  <si>
    <t>LN TO FRMERS,PAST 90 OR MORE,ACCRUING (BHC CONSOLIDATED)</t>
  </si>
  <si>
    <t>BHCK1583</t>
  </si>
  <si>
    <t>LOANS TO FARMERS, NONACCRUAL (BHC CONSOLIDATED)</t>
  </si>
  <si>
    <t>BHCK1407</t>
  </si>
  <si>
    <t>PAST DUE 90 DAYS OR MORE AND STILL ACCRUING: TOTAL LOANS AND LEASES (BHC CONSOLIDATED)</t>
  </si>
  <si>
    <t>BHCK1403</t>
  </si>
  <si>
    <t>NONACCRUAL: TOTAL LOANS AND LEASES (BHC CONSOLIDATED)</t>
  </si>
  <si>
    <t>BHCK1912</t>
  </si>
  <si>
    <t>LNS&amp;LEASES-PAST DUE 90 DAYS OR MORE (BHC CONSOLIDATED)</t>
  </si>
  <si>
    <t>BHCK1913</t>
  </si>
  <si>
    <t>LNS&amp;LEASES-NONACCRUAL (BHC CONSOLIDATED)</t>
  </si>
  <si>
    <t>BHCK3506</t>
  </si>
  <si>
    <t>OTHER ASSETS, PAST DUE 90+ DAYS, ACCRUING (BHC CONSOLIDATED)</t>
  </si>
  <si>
    <t>BHCK3507</t>
  </si>
  <si>
    <t>OTHER ASSETS, NONACCRUAL (BHC CONSOLIDATED)</t>
  </si>
  <si>
    <t>BHCK6559</t>
  </si>
  <si>
    <t>COMMCL RE,ETC.-PAST DUE 90DYS OR MOR (BHC CONSOLIDATED)</t>
  </si>
  <si>
    <t>BHCK6560</t>
  </si>
  <si>
    <t>COMMCL RE,ETC.-NONACCRUAL (BHC CONSOLIDATED)</t>
  </si>
  <si>
    <t>BHCK3494</t>
  </si>
  <si>
    <t>LNS SECD BY FARMLAND-PAST DUE 90DYS (BHC CONSOLIDATED)</t>
  </si>
  <si>
    <t>BHCK3495</t>
  </si>
  <si>
    <t>LNS SECD BY FARMLAND-NONACCRUAL (BHC CONSOLIDATED)</t>
  </si>
  <si>
    <t>BHCK3500</t>
  </si>
  <si>
    <t>LNS SECD BY MULTIFAMILY-PST DU 90DYS (BHC CONSOLIDATED)</t>
  </si>
  <si>
    <t>BHCK3501</t>
  </si>
  <si>
    <t>LNS SECD BY MULTIFAMILY-NONACCRUAL (BHC CONSOLIDATED)</t>
  </si>
  <si>
    <t>BHCK6555</t>
  </si>
  <si>
    <t>DEBT MATURING IN ONE YEAR OR LESS (INCLUDED IN SCHEDULE HC, ITEMS 16 AND 19A) THAT IS ISSUED TO UNRELATED THIRD PARTIES BY BANK SUBSIDIARIES (BHC CONSOLIDATED)</t>
  </si>
  <si>
    <t>BHCK5378</t>
  </si>
  <si>
    <t>LNS TO US BKS,ETC.-PAST DU 90 DYS OR (BHC CONSOLIDATED)</t>
  </si>
  <si>
    <t>BHCK5379</t>
  </si>
  <si>
    <t>LNS TO US BKS,ETC.-NONACCRUAL (BHC CONSOLIDATED)</t>
  </si>
  <si>
    <t>BHCK5381</t>
  </si>
  <si>
    <t>LNS TO FOREIGN BKS-PAST DU 90 DYS OR (BHC CONSOLIDATED)</t>
  </si>
  <si>
    <t>BHCK5382</t>
  </si>
  <si>
    <t>LNS TO FOREIGN BKS-NONACCRUAL (BHC CONSOLIDATED)</t>
  </si>
  <si>
    <t>BHCK5390</t>
  </si>
  <si>
    <t>LNS TO FGN GOV,ETC.-PAS DU 90 DYS OR (BHC CONSOLIDATED)</t>
  </si>
  <si>
    <t>BHCK5391</t>
  </si>
  <si>
    <t>LNS TO FGN GOV,ETC.-NONACCRUAL (BHC CONSOLIDATED)</t>
  </si>
  <si>
    <t>BHCK5399</t>
  </si>
  <si>
    <t>RVLVG,OPEN-END LNS-PAST DU 90 DYS OR (BHC CONSOLIDATED)</t>
  </si>
  <si>
    <t>BHCK5400</t>
  </si>
  <si>
    <t>RVLVG,OPEN-END LNS-NONACCRUAL (BHC CONSOLIDATED)</t>
  </si>
  <si>
    <t>BHCK3816</t>
  </si>
  <si>
    <t>COMMTMTS TO FUND LNS SECD BY RE (BHC CONSOLIDATED)</t>
  </si>
  <si>
    <t>BHCK5460</t>
  </si>
  <si>
    <t>ALL OTHER LOANS-PAST DU 90 DYS OR MO (BHC CONSOLIDATED)</t>
  </si>
  <si>
    <t>BHCK5461</t>
  </si>
  <si>
    <t>ALL OTHER LOANS-NONACCRUAL (BHC CONSOLIDATED)</t>
  </si>
  <si>
    <t>BHCK6416</t>
  </si>
  <si>
    <t>CHANGES IN INVESTMENTS AND ACTIVITIES REPORTED ON FR Y-6A? (1-YES, 0-NO) (BHC CONSOLIDATED)</t>
  </si>
  <si>
    <t>BHCK3530</t>
  </si>
  <si>
    <t>DERIVATIVE CONTRACTS: FAIR VALUE AMOUNTS CARRIED AS ASSETS (PAST DUE 90 DAYS OR MORE AND STILL ACCRUING) (BHC CONSOLIDATED)</t>
  </si>
  <si>
    <t>BHCK6561</t>
  </si>
  <si>
    <t>1ST AMOUNT - OTHER SIGNIFICANT OFF-BALANCE SHEET ITEMS &gt; 25% OF TOTAL EQUITY CAPITAL (BHC CONSOLIDATED)</t>
  </si>
  <si>
    <t>BHCK6562</t>
  </si>
  <si>
    <t>2ND AMOUNT - OTHER SIGNIFICANT OFF-BALANCE SHEET ITEMS &gt; 25% OF TOTAL EQUITY CAPITAL (BHC CONSOLIDATED)</t>
  </si>
  <si>
    <t>BHCK6568</t>
  </si>
  <si>
    <t>3RD AMOUNT - OTHER SIGNIFICANT OFF-BALANCE SHEET ITEMS &gt; 25% OF TOTAL EQUITY CAPITAL (BHC CONSOLIDATED)</t>
  </si>
  <si>
    <t>BHCK6586</t>
  </si>
  <si>
    <t>4TH AMOUNT - OTHER SIGNIFICANT OFF-BALANCE SHEET ITEMS &gt; 25% OF TOTAL EQUITY CAPITAL (BHC CONSOLIDATED)</t>
  </si>
  <si>
    <t>BHCK8765</t>
  </si>
  <si>
    <t>SPOT FOREIGN EXCHANGE CONTRACTS (BHC CONSOLIDATED)</t>
  </si>
  <si>
    <t>BHCK8693</t>
  </si>
  <si>
    <t>NOTIONAL VALUE OF INTEREST RATE FUTURE CONTRACTS (BHC CONSOLIDATED)</t>
  </si>
  <si>
    <t>BHCK8694</t>
  </si>
  <si>
    <t>NOTIONAL VALUE OF FOREIGN EXCHANGE FUTURE CONTRACTS (BHC CONSOLIDATED)</t>
  </si>
  <si>
    <t>BHCK8695</t>
  </si>
  <si>
    <t>NOTIONAL VALUE OF EQUITY DERIVATIVE FUTURE CONTRACTS (BHC CONSOLIDATED)</t>
  </si>
  <si>
    <t>BHCK8696</t>
  </si>
  <si>
    <t>NOTIONAL VALUE OF FUTURE COMMODITY AND OTHER CONTRACTS (BHC CONSOLIDATED)</t>
  </si>
  <si>
    <t>BHCK8697</t>
  </si>
  <si>
    <t>NOTIONAL VALUE OF FORWARD INTEREST RATE CONTRACTS (BHC CONSOLIDATED)</t>
  </si>
  <si>
    <t>BHCK8698</t>
  </si>
  <si>
    <t>NOTIONAL VALUE OF FORWARD FOREIGN EXCHANGE CONTRACTS (BHC CONSOLIDATED)</t>
  </si>
  <si>
    <t>BHCK8699</t>
  </si>
  <si>
    <t>NOTIONAL VALUE OF FORWARD EQUITY DERIVATIVE CONTRACTS (BHC CONSOLIDATED)</t>
  </si>
  <si>
    <t>BHCK8700</t>
  </si>
  <si>
    <t>NOTIONAL VALUE OF FORWARD COMMODITY AND OTHER CONTRACTS (BHC CONSOLIDATED)</t>
  </si>
  <si>
    <t>BHCK8701</t>
  </si>
  <si>
    <t>NOTIONAL VALUE OF WRITTEN, EXCHANGE-TRADED INTEREST RATE CONTRACTS (BHC CONSOLIDATED)</t>
  </si>
  <si>
    <t>BHCK8702</t>
  </si>
  <si>
    <t>NOTIONAL VALUE OF WRITTEN, EXCHANGE-TRADED FOREIGN EXCHANGE CONTRACTS (BHC CONSOLIDATED)</t>
  </si>
  <si>
    <t>BHCK8703</t>
  </si>
  <si>
    <t>NOTIONAL VALUE OF WRITTEN, EXCHANGE-TRADED EQUITY DERIVATIVE CONTRACTS (BHC CONSOLIDATED)</t>
  </si>
  <si>
    <t>BHCK8704</t>
  </si>
  <si>
    <t>NOTIONAL VALUE OF WRITTEN, EXCHANGE-TRADED COMMODITY AND OTHER CONTRACTS (BHC CONSOLIDATED)</t>
  </si>
  <si>
    <t>BHCK8705</t>
  </si>
  <si>
    <t>NOTIONAL VALUE OF EXCHANGE-TRADED, PURCHASED INTEREST RATE CONTRACTS (BHC CONSOLIDATED)</t>
  </si>
  <si>
    <t>BHCK8706</t>
  </si>
  <si>
    <t>NOTIONAL VALUE OF EXCHANGE-TRADED, PURCHASED FOREIGN EXCHANGE CONTRACTS (BHC CONSOLIDATED)</t>
  </si>
  <si>
    <t>BHCK8707</t>
  </si>
  <si>
    <t>NOTIONAL VALUE OF EXCHANGE-TRADED, PURCHASED EQUITY DERIVATIVE CONTRACTS (BHC CONSOLIDATED)</t>
  </si>
  <si>
    <t>BHCK8708</t>
  </si>
  <si>
    <t>NOTIONAL VALUE OF EXCHANGE-TRADED, PURCHASED COMMODITY AND OTHER CONTRACTS (BHC CONSOLIDATED)</t>
  </si>
  <si>
    <t>BHCK8709</t>
  </si>
  <si>
    <t>NOTIONAL VALUE OF OVER-THE-COUNTER, WRITTEN INTEREST RATE CONTRACTS (BHC CONSOLIDATED)</t>
  </si>
  <si>
    <t>BHCK8710</t>
  </si>
  <si>
    <t>NOTIONAL VALUE OF OVER-THE-COUNTER, WRITTEN FOREIGN EXCHANGE CONTRACTS (BHC CONSOLIDATED)</t>
  </si>
  <si>
    <t>BHCK8711</t>
  </si>
  <si>
    <t>NOTIONAL VALUE OF OVER-THE-COUNTER, WRITTEN EQUITY DERIVATIVE CONTRACTS (BHC CONSOLIDATED)</t>
  </si>
  <si>
    <t>BHCK8712</t>
  </si>
  <si>
    <t>NOTIONAL VALUE OF OVER-THE-COUNTER, WRITTEN COMMODITY AND OTHER CONTRACTS (BHC CONSOLIDATED)</t>
  </si>
  <si>
    <t>BHCK8713</t>
  </si>
  <si>
    <t>NOTIONAL VALUE OF OVER-THE-COUNTER, PURCHASED INTEREST RATE CONTRACTS (BHC CONSOLIDATED)</t>
  </si>
  <si>
    <t>BHCK8714</t>
  </si>
  <si>
    <t>NOTIONAL VALUE OF OVER-THE-COUNTER, PURCHASED FOREIGN EXCHANGE CONTRACTS (BHC CONSOLIDATED)</t>
  </si>
  <si>
    <t>BHCK8715</t>
  </si>
  <si>
    <t>NOTIONAL VALUE OF OVER-THE-COUNTER, PURCHASED EQUITY DERIVATIVE CONTRACTS (BHC CONSOLIDATED)</t>
  </si>
  <si>
    <t>BHCK8716</t>
  </si>
  <si>
    <t>NOTIONAL VALUE OF OVER-THE-COUNTER, PURCHASED COMMODITY AND OTHER CONTRACTS (BHC CONSOLIDATED)</t>
  </si>
  <si>
    <t>BHCK8719</t>
  </si>
  <si>
    <t>NOTIONAL VALUE: SWAPS, EQUITY DERIVATIVE CONTRACTS (BHC CONSOLIDATED)</t>
  </si>
  <si>
    <t>BHCK8720</t>
  </si>
  <si>
    <t>NOTIONAL VALUE: SWAPS, COMMODITY AND OTHER CONTRACTS (BHC CONSOLIDATED)</t>
  </si>
  <si>
    <t>BHCKA126</t>
  </si>
  <si>
    <t>TOTAL GROSS NOTIONAL AMOUNT OF INTEREST RATE DERIVATIVE CONTRACTS HELD FOR TRADING (BHC CONSOLIDATED)</t>
  </si>
  <si>
    <t>BHCKA127</t>
  </si>
  <si>
    <t>TOTAL GROSS NOTIONAL AMOUNT OF FOREIGN EXCHANGE DERIVATIVE CONTRACTS HELD FOR TRADING (BHC CONSOLIDATED)</t>
  </si>
  <si>
    <t>BHCK8723</t>
  </si>
  <si>
    <t>NOTIONAL VALUE OF EQUITY DERIVATIVE CONTRACTS HELD FOR TRADING (BHC CONSOLIDATED)</t>
  </si>
  <si>
    <t>BHCK8724</t>
  </si>
  <si>
    <t>NOTIONAL VALUE OF COMMODITY AND OTHER CONTRACTS HELD FOR TRADING (BHC CONSOLIDATED)</t>
  </si>
  <si>
    <t>BHCK8725</t>
  </si>
  <si>
    <t>NOTIONAL VALUE OF INTEREST RATE CONTRACTS HELD FOR PURPOSES OTHER THAN TRADING, MARKED TO MARKET (BHC CONSOLIDATED)</t>
  </si>
  <si>
    <t>BHCK8726</t>
  </si>
  <si>
    <t>NOTIONAL VALUE OF FOREIGN EXCHANGE CONTRACTS HELD FOR PURPOSES OTHER THAN TRADING, MARKED TO MARKET (BHC CONSOLIDATED)</t>
  </si>
  <si>
    <t>BHCK8727</t>
  </si>
  <si>
    <t>NOTIONAL VALUE OF EQUITY DERIVATIVE CONTRACTS HELD FOR PURPOSES OTHER THAN TRADING, MARKED TO MARKET (BHC CONSOLIDATED)</t>
  </si>
  <si>
    <t>BHCK8728</t>
  </si>
  <si>
    <t>NOTIONAL VALUE OF COMMODITY AND OTHER CONTRACTS HELD FOR PURPOSES OTHER THAN TRADING, MARKED TO MARKET (BHC CONSOLIDATED)</t>
  </si>
  <si>
    <t>BHCK8733</t>
  </si>
  <si>
    <t>POSITIVE FAIR VALUE OF INTEREST RATE CONTRACTS HELD FOR TRADING (BHC CONSOLIDATED)</t>
  </si>
  <si>
    <t>BHCK8734</t>
  </si>
  <si>
    <t>POSITIVE FAIR VALUE OF FOREIGN EXCHANGE CONTRACTS HELD FOR TRADING (BHC CONSOLIDATED)</t>
  </si>
  <si>
    <t>BHCK8735</t>
  </si>
  <si>
    <t>POSTIVE FAIR VALUE OF EQUITY DERIVATIVE CONTRACTS HELD FOR TRADING (BHC CONSOLIDATED)</t>
  </si>
  <si>
    <t>BHCK8736</t>
  </si>
  <si>
    <t>POSITIVE FAIR VALUE OF COMMODITY AND OTHER CONTRACTS HELD FOR TRADING (BHC CONSOLIDATED)</t>
  </si>
  <si>
    <t>BHCK8737</t>
  </si>
  <si>
    <t>NEGATIVE FAIR VALUE OF INTEREST RATE CONTRACTS HELD FOR TRADING (BHC CONSOLIDATED)</t>
  </si>
  <si>
    <t>BHCK8738</t>
  </si>
  <si>
    <t>NEGATIVE FAIR VALUE OF FOREIGN EXCHANGE CONTRACTS HELD FOR TRADING (BHC CONSOLIDATED)</t>
  </si>
  <si>
    <t>BHCK8739</t>
  </si>
  <si>
    <t>NEGATIVE FAIR VALUE OF EQUITY DERIVATIVE CONTRACTS HELD FOR TRADING (BHC CONSOLIDATED)</t>
  </si>
  <si>
    <t>BHCK8740</t>
  </si>
  <si>
    <t>NEGATIVE FAIR VALUE OF COMMODITY AND OTHER CONTRACTS HELD FOR TRADING (BHC CONSOLIDATED)</t>
  </si>
  <si>
    <t>BHCK8741</t>
  </si>
  <si>
    <t>POSITIVE FAIR VALUE OF INTEREST RATE CONTRACTS HELD FOR PURPOSES OTHER THAN TRADING, MARKED TO MARKET (BHC CONSOLIDATED)</t>
  </si>
  <si>
    <t>BHCK8742</t>
  </si>
  <si>
    <t>POSITIVE FAIR VALUE OF FOREIGN EXCHANGE CONTRACTS HELD FOR PURPOSES OTHER THAN TRADING, MARKED TO MARKET (BHC CONSOLIDATED)</t>
  </si>
  <si>
    <t>BHCK8743</t>
  </si>
  <si>
    <t>POSITIVE FAIR VALUE OF EQUITY DERIVATIVE CONTRACTS HELD FOR PURPOSES OTHER THAN TRADING, MARKED TO MARKET (BHC CONSOLIDATED)</t>
  </si>
  <si>
    <t>BHCK8744</t>
  </si>
  <si>
    <t>POSITIVE FAIR VALUE OF COMMODITY AND OTHER CONTRACTS HELD FOR PURPOSES OTHER THAN TRADING, MARKED TO MARKET (BHC CONSOLIDATED)</t>
  </si>
  <si>
    <t>BHCK8745</t>
  </si>
  <si>
    <t>NEGATIVE FAIR VALUE OF INTEREST RATE CONTRACTS HELD FOR PURPOSES OTHER THAN TRADING, MARKED TO MARKET (BHC CONSOLIDATED)</t>
  </si>
  <si>
    <t>BHCK8746</t>
  </si>
  <si>
    <t>NEGATIVE FAIR VALUE OF FOREIGN EXCHANGE CONTRACTS HELD FOR PURPOSES OTHER THAN TRADING, MARKED TO MARKET (BHC CONSOLIDATED)</t>
  </si>
  <si>
    <t>BHCK8747</t>
  </si>
  <si>
    <t>NEGATIVE FAIR VALUE OF EQUITY DERIVATIVE CONTRACTS HELD FOR PURPOSES OTHER THAN TRADING, MARKED TO MARKET (BHC CONSOLIDATED)</t>
  </si>
  <si>
    <t>BHCK8748</t>
  </si>
  <si>
    <t>GROSS NEGATIVE FAIR VALUE OF COMMODITY AND OTHER DERIVATIVE CONTRACTS HELD FOR PURPOSES OTHER THAN TRADING THAT ARE MARKED TO MARKET. (BHC CONSOLIDATED)</t>
  </si>
  <si>
    <t>BHCKA288</t>
  </si>
  <si>
    <t>SECURITIES PURCHASED UNDER AGREEMENT TO RESELL NETTED AGAINST SECURITIES SOLD UNDER AGREEMENTS TO REPURCHASE (BHC CONSOLIDATED)</t>
  </si>
  <si>
    <t>BHCKB556</t>
  </si>
  <si>
    <t>OTHER ASSETS, ACCRUED INTEREST RECEIVABLE (BHC CONSOLIDATED)</t>
  </si>
  <si>
    <t>BHCK2148</t>
  </si>
  <si>
    <t>OTHER ASSETS, NET DEFERRED TAX ASSETS (BHC CONSOLIDATED)</t>
  </si>
  <si>
    <t>BHCK2168</t>
  </si>
  <si>
    <t>OTHER ASSETS, OTHER (BHC CONSOLIDATED)</t>
  </si>
  <si>
    <t>BHCK3049</t>
  </si>
  <si>
    <t>OTHER LIABILITIES, NET DEFERRED TAX LIABILITIES (BHC CONSOLIDATED)</t>
  </si>
  <si>
    <t>BHCKB557</t>
  </si>
  <si>
    <t>OTHER LIABILITIES, ALLOWANCE FOR CREDIT LOSSES ON OFF- BALANCE SHEET CREDIT EXPOSURES (BHC CONSOLIDATED)</t>
  </si>
  <si>
    <t>BHCKB984</t>
  </si>
  <si>
    <t>OTHER LIABILITIES, OTHER (BHC CONSOLIDATED)</t>
  </si>
  <si>
    <t>BHCK6566</t>
  </si>
  <si>
    <t>FINANCIAL STANDBY LETTERS OF CREDIT AND FOREIGN OFFICES GUARANTEES (BHC CONSOLIDATED)</t>
  </si>
  <si>
    <t>BHCK3820</t>
  </si>
  <si>
    <t>AMOUNT OF FINANCIAL STANDBY LETTERS OF CREDIT CONVEYED TO OTHERS (BHC CONSOLIDATED)</t>
  </si>
  <si>
    <t>BHCK6570</t>
  </si>
  <si>
    <t>PERFORMANCE STANDBY LETTERS OF CREDIT (BHC CONSOLIDATED)</t>
  </si>
  <si>
    <t>BHCK3822</t>
  </si>
  <si>
    <t>AMOUNT OF PERFORMANCE STANDBY LETTERS OF CREDIT CONVEYED TO OTHERS (BHC CONSOLIDATED)</t>
  </si>
  <si>
    <t>BHCKC013</t>
  </si>
  <si>
    <t>OTHER NONINTEREST INCOME: INCOME AND FEES FROM PRINTING OF CHECKS (BHC CONSOLIDATED)</t>
  </si>
  <si>
    <t>BHCKC014</t>
  </si>
  <si>
    <t>OTHER NONINTEREST INCOME: EARNINGS ON/INCREASE IN VALUE OF CASH SURRENDER VALUE OF LIFE INSURANCE (BHC CONSOLIDATED)</t>
  </si>
  <si>
    <t>BHCKC016</t>
  </si>
  <si>
    <t>OTHER NONINTEREST INCOME: INCOME AND FEES FROM AUTOMATED TELLER MACHINES (ATMS) (BHC CONSOLIDATED)</t>
  </si>
  <si>
    <t>BHCK4042</t>
  </si>
  <si>
    <t>OTHER NONINTEREST INCOME: RENT AND OTHER INCOME FROM REAL ESTATE OWNED (BHC CONSOLIDATED)</t>
  </si>
  <si>
    <t>BHCKC015</t>
  </si>
  <si>
    <t>OTHER NONINTEREST INCOME: SAFE DEPOSIT BOX RENT (BHC CONSOLIDATED)</t>
  </si>
  <si>
    <t>BHCKC017</t>
  </si>
  <si>
    <t>OTHER NONINTEREST EXPENSE: DATA PROCESSING EXPENSES (BHC CONSOLIDATED)</t>
  </si>
  <si>
    <t>OTHER NONINTEREST EXPENSE: ADVERTISING AND MARKETING EXPENSES (BHC CONSOLIDATED)</t>
  </si>
  <si>
    <t>BHCK4136</t>
  </si>
  <si>
    <t>OTHER NONINTEREST EXPENSE: DIRECTORS FEES (BHC CONSOLIDATED)</t>
  </si>
  <si>
    <t>BHCKC018</t>
  </si>
  <si>
    <t>OTHER NONINTEREST EXPENSE: PRINTING, STATIONERY, AND SUPPLIES (BHC CONSOLIDATED)</t>
  </si>
  <si>
    <t>BHCK8403</t>
  </si>
  <si>
    <t>OTHER NONINTEREST EXPENSE: POSTAGE (BHC CONSOLIDATED)</t>
  </si>
  <si>
    <t>OTHER NONINTEREST EXPENSE: LEGAL FEES AND EXPENSES (BHC CONSOLIDATED)</t>
  </si>
  <si>
    <t>BHCKC242</t>
  </si>
  <si>
    <t>PREMIUMS ON INSURANCE RELATED TO THE EXTENSION OF CREDIT (BHC CONSOLIDATED)</t>
  </si>
  <si>
    <t>BHCKC243</t>
  </si>
  <si>
    <t>ALL OTHER INSURANCE PREMIUMS (BHC CONSOLIDATED)</t>
  </si>
  <si>
    <t>BHCK1606</t>
  </si>
  <si>
    <t>C&amp;I LN PAST DUE 30-89 DAYS, ACCRUING (BHC CONSOLIDATED)</t>
  </si>
  <si>
    <t>BHCK1594</t>
  </si>
  <si>
    <t>LN TO FRMERS,PAST 30-89 DYS, ACCRUING (BHC CONSOLIDATED)</t>
  </si>
  <si>
    <t>BHCK3508</t>
  </si>
  <si>
    <t>LNS&amp;LEASES-PAST DUE 30-89 DYS, ACCRG (BHC CONSOLIDATED)</t>
  </si>
  <si>
    <t>BHCK3505</t>
  </si>
  <si>
    <t>OTHER ASSETS, PAST DUE 30-89 DAYS, ACCRUING (BHC CONSOLIDATED)</t>
  </si>
  <si>
    <t>BHCK1406</t>
  </si>
  <si>
    <t>PAST DUE 30 THROUGH 89 DAYS AND STILL ACCRUING: TOTAL LOANS AND LEASES (BHC CONSOLIDATED)</t>
  </si>
  <si>
    <t>BHCK6558</t>
  </si>
  <si>
    <t>COMMCL RE,ETC.-PAST DUE 30-89 DYS,AG (BHC CONSOLIDATED)</t>
  </si>
  <si>
    <t>BHCK3493</t>
  </si>
  <si>
    <t>LNS SECD BY FARMLAND-PAST DUE 30-89 (BHC CONSOLIDATED)</t>
  </si>
  <si>
    <t>BHCK3499</t>
  </si>
  <si>
    <t>LNS SECD BY MULTIFAMILY-PST DU 30-89 (BHC CONSOLIDATED)</t>
  </si>
  <si>
    <t>BHCK5377</t>
  </si>
  <si>
    <t>LNS TO US BKS,ETC.-PAST DU 30-89 DYS (BHC CONSOLIDATED)</t>
  </si>
  <si>
    <t>BHCK5380</t>
  </si>
  <si>
    <t>LNS TO FOREIGN BKS-PAST DU 30-89 DYS (BHC CONSOLIDATED)</t>
  </si>
  <si>
    <t>BHCK5389</t>
  </si>
  <si>
    <t>LNS TO FGN GOV,ETC.-PAS DU 30-89 DYS (BHC CONSOLIDATED)</t>
  </si>
  <si>
    <t>BHCK5398</t>
  </si>
  <si>
    <t>RVLVG,OPEN-END LNS-PAST DU 30-89 DYS (BHC CONSOLIDATED)</t>
  </si>
  <si>
    <t>BHCK5459</t>
  </si>
  <si>
    <t>ALL OTHER LOANS-PAST DU 30-89 DAYS (BHC CONSOLIDATED)</t>
  </si>
  <si>
    <t>BHCK3529</t>
  </si>
  <si>
    <t>DERIVATIVE CONTRACTS: FAIR VALUE AMOUNTS CARRIED AS ASSETS (PAST DUE 30 THROUGH 89 DAYS AND STILL ACCRUING) (BHC CONSOLIDATED)</t>
  </si>
  <si>
    <t>BHCKB572</t>
  </si>
  <si>
    <t>LOANS SECURED BY REAL ESTATE, IN FOREIGN OFFICES PAST DUE 30-89 DAYS, ACCRUING (BHC CONSOLIDATED)</t>
  </si>
  <si>
    <t>BHCKB573</t>
  </si>
  <si>
    <t>LOANS SECURED BY REAL ESTATE, IN FOREIGN OFFICES PAST DUE 90+ DAYS, ACCRUING (BHC CONSOLIDATED)</t>
  </si>
  <si>
    <t>BHCKB574</t>
  </si>
  <si>
    <t>LOANS SECURED BY REAL ESTATE, IN FOREIGN OFFICES NONACCRUAL (BHC CONSOLIDATED)</t>
  </si>
  <si>
    <t>BHCKB575</t>
  </si>
  <si>
    <t>LOANS TO INDIVIDUALS FOR HOUSEHOLDS, FAMILY AND OTHER PERSONAL EXPENDITURES: CREDIT CARDS PAST DUE 30-89 DAYS, ACCRUING (BHC CONSOLIDATED)</t>
  </si>
  <si>
    <t>BHCKB576</t>
  </si>
  <si>
    <t>LOANS TO INDIVIDUALS FOR HOUSEHOLDS, FAMILY AND OTHER PERSONAL EXPENDITURES: CREDIT CARDS PAST DUE 90+ DAYS, ACCRUING (BHC CONSOLIDATED)</t>
  </si>
  <si>
    <t>BHCKB577</t>
  </si>
  <si>
    <t>LOANS TO INDIVIDUALS FOR HOUSEHOLDS, FAMILY AND OTHER PERSONAL EXPENDITURES: CREDIT CARDS NONACCRUAL (BHC CONSOLIDATED)</t>
  </si>
  <si>
    <t>BHCKB804</t>
  </si>
  <si>
    <t>OUTSTANDING PRINCIPLE BALANCE OF ASSETS SERVICED FOR OTHERS: 1-4 FAMILY RESIDENTIAL MORTGAGES SERVICED WITH RECOURSE OR OTHER SERVICER-PROVIDED CREDIT ENHANCEMENTS (BHC CONSOLIDATED)</t>
  </si>
  <si>
    <t>BHCKB805</t>
  </si>
  <si>
    <t>OUTSTANDING PRINCIPLE BALANCE OF ASSETS SERVICED FOR OTHERS: 1-4 FAMILY RESIDENTIAL MORTGAGES SERVICED WITH NO RECOURSE OR OTHER SERVICER-PROVIDED CREDIT ENHANCEMENTS (BHC CONSOLIDATED)</t>
  </si>
  <si>
    <t>BHCKA591</t>
  </si>
  <si>
    <t>OUTSTANDING PRINCIPAL BALANCE OF LOANS OTHER THAN 1-4 FAMILY RESIDENTIAL MORTGAGE LOANS THAT ARE SERVICED FOR OTHERS (IF BALANCE &gt; $10 MILLION AND &gt; 10% OF TOTAL ASSETS) (BHC CONSOLIDATED)</t>
  </si>
  <si>
    <t>BHCKB705</t>
  </si>
  <si>
    <t>OUTSTANDING PRINCIPLE BAL. OF ASSETS SOLD &amp; SECURITIZED WITH SERVICING RETAINED OR WITH RECOURSE OR OTHER SELLER PROVIDED CREDIT ENHANCEMENTS: 1 - 4 FAMILY RESIDENTIAL LOANS (BHC CONSOLIDATED)</t>
  </si>
  <si>
    <t>BHCKB706</t>
  </si>
  <si>
    <t>OUTSTANDING PRINCIPLE BAL. OF ASSETS SOLD &amp; SECURITIZED WITH SERVICING RETAINED OR WITH RECOURSE OR OTHER SELLER PROVIDED CREDIT ENHANCEMENTS: HOME EQUITY LINES (BHC CONSOLIDATED)</t>
  </si>
  <si>
    <t>BHCKB707</t>
  </si>
  <si>
    <t>OUTSTANDING PRINCIPLE BAL. OF ASSETS SOLD &amp; SECURITIZED WITH SERVICING RETAINED OR WITH RECOURSE OR OTHER SELLER PROVIDED CREDIT ENHANCEMENTS: CREDIT CARD RECEIVABLES (BHC CONSOLIDATED)</t>
  </si>
  <si>
    <t>BHCKB708</t>
  </si>
  <si>
    <t>OUTSTANDING PRINCIPLE BAL. OF ASSETS SOLD &amp; SECURITIZED WITH SERVICING RETAINED OR WITH RECOURSE OR OTHER SELLER PROVIDED CREDIT ENHANCEMENTS: AUTO LOANS (BHC CONSOLIDATED)</t>
  </si>
  <si>
    <t>BHCKB709</t>
  </si>
  <si>
    <t>OUTSTANDING PRINCIPLE BAL. OF ASSETS SOLD &amp; SECURITIZED WITH SERVICING RETAINED OR WITH RECOURSE OR OTHER SELLER PROVIDED CREDIT ENHANCEMENTS: OTHER CONSUMER LOANS (BHC CONSOLIDATED)</t>
  </si>
  <si>
    <t>BHCKB710</t>
  </si>
  <si>
    <t>OUTSTANDING PRINCIPLE BAL. OF ASSETS SOLD &amp; SECURITIZED WITH SERVICING RETAINED OR WITH RECOURSE OR OTHER SELLER PROVIDED CREDIT ENHANCEMENTS: COMMERCIAL &amp; INDUSTRIAL LOANS (BHC CONSOLIDATED)</t>
  </si>
  <si>
    <t>BHCKB711</t>
  </si>
  <si>
    <t>OUTSTANDING PRINCIPLE BAL. OF ASSETS SOLD &amp; SECURITIZED WITH SERVICING RETAINED OR WITH RECOURSE OR OTHER SELLER PROVIDED CREDIT ENHANCEMENTS: ALL OTHER LOANS AND ALL LEASES (BHC CONSOLIDATED)</t>
  </si>
  <si>
    <t>BHCKB726</t>
  </si>
  <si>
    <t>REPORTING BANK'S UNUSED COMMITMENTS TO PROVIDE LIQUIDITY T0 STRUCTURES, 1 - 4 FAMILY RESIDENTIAL LOANS (BHC CONSOLIDATED)</t>
  </si>
  <si>
    <t>BHCKB727</t>
  </si>
  <si>
    <t>REPORTING BANK'S UNUSED COMMITMENTS TO PROVIDE LIQUIDITY T0 STRUCTURES, HOME EQUITY LINES (BHC CONSOLIDATED)</t>
  </si>
  <si>
    <t>BHCKB728</t>
  </si>
  <si>
    <t>REPORTING BANK'S UNUSED COMMITMENTS TO PROVIDE LIQUIDITY T0 STRUCTURES, CREDIT CARD RECEIVABLES (BHC CONSOLIDATED)</t>
  </si>
  <si>
    <t>BHCKB729</t>
  </si>
  <si>
    <t>REPORTING BANK'S UNUSED COMMITMENTS TO PROVIDE LIQUIDITY T0 STRUCTURES, AUTO LOANS (BHC CONSOLIDATED)</t>
  </si>
  <si>
    <t>BHCKB730</t>
  </si>
  <si>
    <t>REPORTING BANK'S UNUSED COMMITMENTS TO PROVIDE LIQUIDITY T0 STRUCTURES, OTHER CONSUMER LOANS (BHC CONSOLIDATED)</t>
  </si>
  <si>
    <t>BHCKB731</t>
  </si>
  <si>
    <t>REPORTING BANK'S UNUSED COMMITMENTS TO PROVIDE LIQUIDITY T0 STRUCTURES, COMMERCIAL &amp; INDUSTRIAL LOANS (BHC CONSOLIDATED)</t>
  </si>
  <si>
    <t>BHCKB732</t>
  </si>
  <si>
    <t>REPORTING BANK'S UNUSED COMMITMENTS TO PROVIDE LIQUIDITY T0 STRUCTURES, ALL OTHER LOANS AND ALL LEASES (BHC CONSOLIDATED)</t>
  </si>
  <si>
    <t>BHCKB733</t>
  </si>
  <si>
    <t>PAST DUE LOAN AMOUNTS: 30-89 DAYS PAST DUE 1 - 4 FAMILY RESIDENTIAL LOANS (BHC CONSOLIDATED)</t>
  </si>
  <si>
    <t>BHCKB734</t>
  </si>
  <si>
    <t>PAST DUE LOAN AMOUNTS: 30-89 DAYS PAST DUE HOME EQUITY LINES (BHC CONSOLIDATED)</t>
  </si>
  <si>
    <t>BHCKB735</t>
  </si>
  <si>
    <t>PAST DUE LOAN AMOUNTS: 30-89 DAYS PAST DUE CREDIT CARD RECEIVABLES (BHC CONSOLIDATED)</t>
  </si>
  <si>
    <t>BHCKB736</t>
  </si>
  <si>
    <t>PAST DUE LOAN AMOUNTS: 30-89 DAYS PAST DUE AUTO LOANS (BHC CONSOLIDATED)</t>
  </si>
  <si>
    <t>BHCKB737</t>
  </si>
  <si>
    <t>PAST DUE LOAN AMOUNTS: 30-89 DAYS PAST DUE OTHER CONSUMER LOANS (BHC CONSOLIDATED)</t>
  </si>
  <si>
    <t>BHCKB738</t>
  </si>
  <si>
    <t>PAST DUE LOAN AMOUNTS: 30-89 DAYS PAST DUE COMMERCIAL &amp; INDUSTRIAL LOANS (BHC CONSOLIDATED)</t>
  </si>
  <si>
    <t>BHCKB739</t>
  </si>
  <si>
    <t>PAST DUE LOAN AMOUNTS: 30-89 DAYS PAST DUE ALL OTHER LOANS AND ALL LEASES (BHC CONSOLIDATED)</t>
  </si>
  <si>
    <t>BHCKB740</t>
  </si>
  <si>
    <t>PAST DUE LOAN AMOUNTS: 90 DAYS OR MORE PAST DUE 1 - 4 FAMILY RESIDENTIAL LOANS (BHC CONSOLIDATED)</t>
  </si>
  <si>
    <t>BHCKB741</t>
  </si>
  <si>
    <t>PAST DUE LOAN AMOUNTS: 90 DAYS OR MORE PAST DUE HOME EQUITY LINES (BHC CONSOLIDATED)</t>
  </si>
  <si>
    <t>BHCKB742</t>
  </si>
  <si>
    <t>PAST DUE LOAN AMOUNTS: 90 DAYS OR MORE PAST DUE CREDIT CARD RECEIVABLES (BHC CONSOLIDATED)</t>
  </si>
  <si>
    <t>BHCKB743</t>
  </si>
  <si>
    <t>PAST DUE LOAN AMOUNTS: 90 DAYS OR MORE PAST DUE AUTO LOANS (BHC CONSOLIDATED)</t>
  </si>
  <si>
    <t>BHCKB744</t>
  </si>
  <si>
    <t>PAST DUE LOAN AMOUNTS: 90 DAYS OR MORE PAST DUE OTHER CONSUMER LOANS (BHC CONSOLIDATED)</t>
  </si>
  <si>
    <t>BHCKB745</t>
  </si>
  <si>
    <t>PAST DUE LOAN AMOUNTS: 9O DAYS OR MORE PAST DUE COMMERCIAL &amp; INDUSTRIAL LOANS (BHC CONSOLIDATED)</t>
  </si>
  <si>
    <t>BHCKB746</t>
  </si>
  <si>
    <t>PAST DUE LOAN AMOUNTS: 90 DAYS OR MORE PAST DUE ALL OTHER LOANS AND ALL LEASES (BHC CONSOLIDATED)</t>
  </si>
  <si>
    <t>BHCKB747</t>
  </si>
  <si>
    <t>CHARGE-OFFS ON ASSETS SOLD AND SECURITIZED WITH SERVICING RETAINED OR WITH RECOURSE OR OTHER SELLER-PROVIDED CREDIT ENHANCEMENTS (CAL YTD): 1 - 4 FAMILY RESIDENTIAL LOANS (BHC CONSOLIDATED)</t>
  </si>
  <si>
    <t>BHCKB748</t>
  </si>
  <si>
    <t>CHARGE-OFFS ON ASSETS SOLD AND SECURITIZED WITH SERVICING RETAINED OR WITH RECOURSE OR OTHER SELLER-PROVIDED CREDIT ENHANCEMENTS (CAL YTD): HOME EQUITY LINES (BHC CONSOLIDATED)</t>
  </si>
  <si>
    <t>BHCKB749</t>
  </si>
  <si>
    <t>CHARGE-OFFS ON ASSETS SOLD AND SECURITIZED WITH SERVICING RETAINED OR WITH RECOURSE OR OTHER SELLER-PROVIDED CREDIT ENHANCEMENTS (CAL YTD): CREDIT CARD RECEIVABLES (BHC CONSOLIDATED)</t>
  </si>
  <si>
    <t>BHCKB750</t>
  </si>
  <si>
    <t>CHARGE-OFFS ON ASSETS SOLD AND SECURITIZED WITH SERVICING RETAINED OR WITH RECOURSE OR OTHER SELLER-PROVIDED CREDIT ENHANCEMENTS (CAL YTD): AUTO LOANS (BHC CONSOLIDATED)</t>
  </si>
  <si>
    <t>BHCKB751</t>
  </si>
  <si>
    <t>CHARGE-OFFS ON ASSETS SOLD AND SECURITIZED WITH SERVICING RETAINED OR WITH RECOURSE OR OTHER SELLER-PROVIDED CREDIT ENHANCEMENTS (CAL YTD): OTHER CONSUMER LOANS (BHC CONSOLIDATED)</t>
  </si>
  <si>
    <t>BHCKB752</t>
  </si>
  <si>
    <t>CHARGE-OFFS ON ASSETS SOLD AND SECURITIZED WITH SERVICING RETAINED OR WITH RECOURSE OR OTHER SELLER-PROVIDED CREDIT ENHANCEMENTS (CAL YTD): COMMERCIAL &amp; INDUSTRIAL LOANS (BHC CONSOLIDATED)</t>
  </si>
  <si>
    <t>BHCKB753</t>
  </si>
  <si>
    <t>CHARGE-OFFS ON ASSETS SOLD AND SECURITIZED WITH SERVICING RETAINED OR WITH RECOURSE OR OTHER SELLER-PROVIDED CREDIT ENHANCEMENTS (CAL YTD): ALL OTHER LOANS AND ALL LEASES (BHC CONSOLIDATED)</t>
  </si>
  <si>
    <t>BHCKB754</t>
  </si>
  <si>
    <t>RECOVERIES ON ASSETS SOLD AND SECURITIZED WITH SERVICING RETAINED OR WITH RECOURSE OR OTHER SELLER-PROVIDED CREDIT ENHANCEMENTS (CAL YTD): 1 - 4 FAMILY RESIDENTIAL LOANS (BHC CONSOLIDATED)</t>
  </si>
  <si>
    <t>BHCKB755</t>
  </si>
  <si>
    <t>RECOVERIES ON ASSETS SOLD AND SECURITIZED WITH SERVICING RETAINED OR WITH RECOURSE OR OTHER SELLER-PROVIDED CREDIT ENHANCEMENTS (CAL YTD): HOME EQUITY LINES (BHC CONSOLIDATED)</t>
  </si>
  <si>
    <t>BHCKB756</t>
  </si>
  <si>
    <t>RECOVERIES ON ASSETS SOLD AND SECURITIZED WITH SERVICING RETAINED OR WITH RECOURSE OR OTHER SELLER-PROVIDED CREDIT ENHANCEMENTS (CAL YTD): CREDIT CARD RECEIVABLES (BHC CONSOLIDATED)</t>
  </si>
  <si>
    <t>BHCKB757</t>
  </si>
  <si>
    <t>RECOVERIES ON ASSETS SOLD AND SECURITIZED WITH SERVICING RETAINED OR WITH RECOURSE OR OTHER SELLER-PROVIDED CREDIT ENHANCEMENTS (CAL YTD): AUTO LOANS (BHC CONSOLIDATED)</t>
  </si>
  <si>
    <t>BHCKB758</t>
  </si>
  <si>
    <t>RECOVERIES ON ASSETS SOLD AND SECURITIZED WITH SERVICING RETAINED OR WITH RECOURSE OR OTHER SELLER-PROVIDED CREDIT ENHANCEMENTS (CAL YTD): OTHER CONSUMER LOANS (BHC CONSOLIDATED)</t>
  </si>
  <si>
    <t>BHCKB759</t>
  </si>
  <si>
    <t>RECOVERIES ON ASSETS SOLD AND SECURITIZED WITH SERVICING RETAINED OR WITH RECOURSE OR OTHER SELLER-PROVIDED CREDIT ENHANCEMENTS (CAL YTD): COMMERCIAL &amp; INDUSTRIAL LOANS (BHC CONSOLIDATED)</t>
  </si>
  <si>
    <t>BHCKB760</t>
  </si>
  <si>
    <t>RECOVERIES ON ASSETS SOLD AND SECURITIZED WITH SERVICING RETAINED OR WITH RECOURSE OR OTHER SELLER-PROVIDED CREDIT ENHANCEMENTS (CAL YTD): ALL OTHER LOANS AND LEASES (BHC CONSOLIDATED)</t>
  </si>
  <si>
    <t>BHCKB776</t>
  </si>
  <si>
    <t>MAX CREDIT EXPOSURE ARISING FROM CREDIT ENHANCEMENTS PROV BY REPORTING BANK TO OTH INST SECURITIZATION STRUCTURES AS STANDBY LTRS OF CREDIT, PURCH SUBORDN SECUR AND OTH, 1-4 FAMILY RESIDENT LNS (BHC C</t>
  </si>
  <si>
    <t>BHCKB779</t>
  </si>
  <si>
    <t>MAX CREDIT EXPOSURE ARISING FROM CREDIT ENHANCEMENTS PROVIDED BY REPORTING BANK TO OTH INST SECURITIZATION STRUCTURES AS STANDBY LTRS OF CREDIT, PURCH SUBORDN SECURITIES AND OTH, AUTO LOANS (BHC CONSO</t>
  </si>
  <si>
    <t>BHCKB780</t>
  </si>
  <si>
    <t>MAX CREDIT EXPOSURE ARISING FROM CREDIT ENHANCEMENTS PROVIDED BY REPORTING BANK TO OTH INST SECURITIZATION STRUCTURES AS STANDBY LTRS OF CREDIT, PURCH SUBORDN SECURITIES AND OTH, OTHER CONSUMER LNS (B</t>
  </si>
  <si>
    <t>BHCKB781</t>
  </si>
  <si>
    <t>MAX CREDIT EXPOSURE ARISING FROM CREDIT ENHANCEMENTS PROVIDED BY REPORTING BANK TO OTH INST SECURITIZATION STRUCTURES AS STANDBY LTRS OF CREDIT, PURCH SUBORDN SECURITIES AND OTH, C &amp; I LOANS (BHC CONS</t>
  </si>
  <si>
    <t>BHCKB782</t>
  </si>
  <si>
    <t>MAX CREDIT EXPOSURE ARISING FROM CREDIT ENHANCEMENTS PROV BY REPORTING BANK TO OTH INST SECURITIZATION STRUCTURES AS STANDBY LTRS OF CREDIT, PURCH SUBORDN SECUR AND OTH, ALL OTH LNS &amp; ALL LEASES (BHC</t>
  </si>
  <si>
    <t>BHCKB783</t>
  </si>
  <si>
    <t>REPORTING BANK'S UNUSED COMMITMENTS TO PROVIDE LIQUIDITY TO OTHER INSTITUTIONS' SECURITIZATION STRUCTURES 1 - 4 FAMILY RESIDENTIAL LOANS (BHC CONSOLIDATED)</t>
  </si>
  <si>
    <t>BHCKB786</t>
  </si>
  <si>
    <t>REPORTING BANK'S UNUSED COMMITMENTS TO PROVIDE LIQUIDITY TO OTHER INSTITUTIONS' SECURITIZATION STRUCTURES AUTO LOANS (BHC CONSOLIDATED)</t>
  </si>
  <si>
    <t>BHCKB787</t>
  </si>
  <si>
    <t>REPORTING BANK'S UNUSED COMMITMENTS TO PROVIDE LIQUIDITY TO OTHER INSTITUTIONS' SECURITIZATION STRUCTURES OTHER CONSUMER LOANS (BHC CONSOLIDATED)</t>
  </si>
  <si>
    <t>BHCKB788</t>
  </si>
  <si>
    <t>REPORTING BANK'S UNUSED COMMITMENTS TO PROVIDE LIQUIDITY TO OTHER INSTITUTIONS' SECURITIZATION STRUCTURES COMMERCIAL &amp; INDUSTRIAL LOANS (BHC CONSOLIDATED)</t>
  </si>
  <si>
    <t>BHCKB789</t>
  </si>
  <si>
    <t>REPORTING BANK'S UNUSED COMMITMENTS TO PROVIDE LIQUIDITY TO OTHER INSTITUTIONS' SECURITIZATION STRUCTURES ALL OTHER LOANS AND ALL LEASES (BHC CONSOLIDATED)</t>
  </si>
  <si>
    <t>BHCKB790</t>
  </si>
  <si>
    <t>ASSETS SOLD WITH RECOURSE OR OTHER SELLER PROVIDED CREDIT ENHANCEMENTS AND NOT SECURITIZED 1 - 4 FAMILY RESIDENTIAL LOANS (BHC CONSOLIDATED)</t>
  </si>
  <si>
    <t>BHCKB796</t>
  </si>
  <si>
    <t>ASSETS SOLD WITH RECOURSE OR OTHER SELLER PROVIDED CREDIT ENHANCEMENTS AND NOT SECURITIZED ALL OTHER LOANS AND ALL LEASES (BHC CONSOLIDATED)</t>
  </si>
  <si>
    <t>BHCKB797</t>
  </si>
  <si>
    <t>MAX CREDIT EXPOSURE ARISING FROM RECOURSE OR OTHER SELLER PROVIDED CREDIT ENHANCEMENTS PROVIDED TO BANK ASSET SALES 1 - 4 FAMILY RESIDENTIAL LOANS (BHC CONSOLIDATED)</t>
  </si>
  <si>
    <t>BHCKB803</t>
  </si>
  <si>
    <t>MAX CREDIT EXPOSURE ARISING FROM RECOURSE OR OTHER SELLER PROVIDED CREDIT ENHANCEMENTS PROVIDED TO BANK ASSET SALES ALL OTHER LOANS AND ALL LEASES (BHC CONSOLIDATED)</t>
  </si>
  <si>
    <t>BHCKB806</t>
  </si>
  <si>
    <t>MAX AMT CREDIT EXPOS FROM CREDIT ENHANCEMENT PROV BY CONDUIT STRUCT AS STANDBY LTRS OF CREDIT, SUBORD SECURITIES &amp; OTH: ASSET-BACKED COMM PAPER CONDUITS SPONSORED BY BANK, BANK AFFIL OR BANK'S HC (BHC</t>
  </si>
  <si>
    <t>BHCKB807</t>
  </si>
  <si>
    <t>MAX AMT CREDIT EXPOS FROM CREDIT ENHANCEMENT PROVIDED BY CONDUIT STRUCT AS STANDBY LTRS OF CREDIT, SUBORD SECURITIES AND OTHER: ASSET-BACKED COMM PAPER CONDUITS SPONSORED BY OTHER UNREL INSTITUTIONS (</t>
  </si>
  <si>
    <t>BHCKB808</t>
  </si>
  <si>
    <t>UNUSED COMMITMENTS TO PROVIDE LIQUIDITY TO CONDUIT STRUCTURES: ASSET-BACKED COMM PAPER CONDUITS SPONSORED BY THE BANK, BANK AFFILIATE OR BANK'S HOLDING COMPANY (BHC CONSOLIDATED)</t>
  </si>
  <si>
    <t>BHCKB809</t>
  </si>
  <si>
    <t>UNUSED COMMITMENTS TO PROVIDE LIQUIDITY TO CONDUIT STRUCTURES: ASSET-BACKED COMM PAPER CONDUITS SPONSORED BY OTHER UNRELATED INSTITUTIONS (BHC CONSOLIDATED)</t>
  </si>
  <si>
    <t>BHCKC244</t>
  </si>
  <si>
    <t>PROP &amp; CASUALTY ASSETS - TOTAL (BHC CONSOLIDATED)</t>
  </si>
  <si>
    <t>BHCKC245</t>
  </si>
  <si>
    <t>PROP &amp; CASUALTY TOTAL EQUITY (BHC CONSOLIDATED)</t>
  </si>
  <si>
    <t>BHCKC246</t>
  </si>
  <si>
    <t>PROP &amp; CASUALTY NET INCOME (BHC CONSOLIDATED)</t>
  </si>
  <si>
    <t>BHCKC248</t>
  </si>
  <si>
    <t>LIFE &amp; HEALTH UNDERWRITING ASSETS - TOTAL (BHC CONSOLIDATED)</t>
  </si>
  <si>
    <t>BHCKC249</t>
  </si>
  <si>
    <t>LIFE &amp; HEALTH UNDERWRITING TOTAL EQUITY (BHC CONSOLIDATED)</t>
  </si>
  <si>
    <t>BHCKC250</t>
  </si>
  <si>
    <t>LIFE &amp; HEALTH UNDERWRITING NET INCOME (BHC CONSOLIDATED)</t>
  </si>
  <si>
    <t>BHCKC219</t>
  </si>
  <si>
    <t>CREDIT DERIVATIVES: GROSS FAIR VALUES: GROSS POSITIVE FAIR VALUE (SOLD PROTECTION) (BHC CONSOLIDATED)</t>
  </si>
  <si>
    <t>BHCKC220</t>
  </si>
  <si>
    <t>CREDIT DERIVATIVES: GROSS FAIR VALUES: GROSS NEGATIVE FAIR VALUE (SOLD PROTECTION) (BHC CONSOLIDATED)</t>
  </si>
  <si>
    <t>BHCKC221</t>
  </si>
  <si>
    <t>CREDIT DERIVATIVES: GROSS FAIR VALUES: GROSS POSITIVE FAIR VALUE (PURCHASED PROTECTION) (BHC CONSOLIDATED)</t>
  </si>
  <si>
    <t>BHCKC222</t>
  </si>
  <si>
    <t>CREDIT DERIVATIVES: GROSS FAIR VALUES: GROSS NEGATIVE FAIR VALUE (PURCHASED PROTECTION) (BHC CONSOLIDATED)</t>
  </si>
  <si>
    <t>BHCKC251</t>
  </si>
  <si>
    <t>HAS BHC ENTERED INTO BUSINESS COMBINATION DURING CALENDAR YEAR THAT WAS ACCOUNTED FOR BY PURCHASE METHOD OF ACCOUNTING ? 1=YES, 0=NO (BHC CONSOLIDATED)</t>
  </si>
  <si>
    <t>BHCKC252</t>
  </si>
  <si>
    <t>NET ASSETS FOR BROKER-DEALER SUBS ENGAGED IN UNDERWRITING OR DEALING SECURITIES PURSUANT TO BHC ACT SECTION 4(K)(4)(E) AS AMENDED BY GRAMM-LEACH-BLILEY ACT (BHC CONSOLIDATED)</t>
  </si>
  <si>
    <t>BHCKC253</t>
  </si>
  <si>
    <t>NET ASSETS OF INSURANCE UNDERWRITING SUBSIDIARIES (BHC CONSOLIDATED)</t>
  </si>
  <si>
    <t>BHCKC236</t>
  </si>
  <si>
    <t>CLOSED-END LOANS SECURED BY 1-4 FAMILY RESIDENTIAL PROPERTIES: SECURED BY FIRST LIENS, PAST DUE 30 - 89 DAYS STILL ACCRUING (BHC CONSOLIDATED)</t>
  </si>
  <si>
    <t>BHCKC237</t>
  </si>
  <si>
    <t>CLOSED-END LOANS SECURED BY 1-4 FAMILY RESIDENTIAL PROPERTIES: SECURED BY FIRST LIENS, PAST DUE 90 + DAYS STILL ACCRUING (BHC CONSOLIDATED)</t>
  </si>
  <si>
    <t>BHCKC229</t>
  </si>
  <si>
    <t>CLOSED-END LOANS SECURED BY 1-4 FAMILY RESIDENTIAL PROPERTIES: SECURED BY FIRST LIENS, NONACCRUAL (BHC CONSOLIDATED)</t>
  </si>
  <si>
    <t>BHCKC238</t>
  </si>
  <si>
    <t>CLOSED-END LOANS SECURED BY 1-4 FAMILY RESIDENTIAL PROPERTIES: SECURED BY JUNIOR LIENS, PAST DUE 30 - 89 DAYS STILL ACCRUING (BHC CONSOLIDATED)</t>
  </si>
  <si>
    <t>BHCKC239</t>
  </si>
  <si>
    <t>CLOSED-END LOANS SECURED BY 1-4 FAMILY RESIDENTIAL PROPERTIES: SECURED BY JUNIOR LIENS, PAST DUE 90 + DAYS STILL ACCRUING (BHC CONSOLIDATED)</t>
  </si>
  <si>
    <t>BHCKC230</t>
  </si>
  <si>
    <t>CLOSED-END LOANS SECURED BY 1-4 FAMILY RESIDENTIAL PROPERTIES: SECURED BY JUNIOR LIENS, NONACCRUAL (BHC CONSOLIDATED)</t>
  </si>
  <si>
    <t>BHCKC240</t>
  </si>
  <si>
    <t>LOANS AND LEASES HELD-FOR-SALE (INCLUDED IN SCHEDULE HC-N, ITEMS 1 THROUGH 8 ABOVE): PAST DUE 30 - 89 DAYS STILL ACCRUING (BHC CONSOLIDATED)</t>
  </si>
  <si>
    <t>BHCKC241</t>
  </si>
  <si>
    <t>LOANS AND LEASES HELD FOR SALE (INCLUDED IN SCHEDULE HC-N, ITEMS 1 THROUGH 8 ABOVE): PAST DUE 90 + DAYS AND STILL ACCRUING (BHC CONSOLIDATED)</t>
  </si>
  <si>
    <t>BHCKC226</t>
  </si>
  <si>
    <t>LOANS AND LEASES HELD FOR SALE (INCLUDED IN SCHEDULE HC-N, ITEMS 1 THROUGH 8 ABOVE): NONACCRUAL (BHC CONSOLIDATED)</t>
  </si>
  <si>
    <t>BHCKC407</t>
  </si>
  <si>
    <t>MEMORANDA HC-S OUTSTANDING CREDIT CARD FEES AND FINANCE CHARGES (BHC CONSOLIDATED)</t>
  </si>
  <si>
    <t>TEXTC497</t>
  </si>
  <si>
    <t>URL FOR THE REPORTING BANK HOLDING COMPANY'S WEB PAGE THAT DISPLAYS RISK DISCLOSURES, INCLUDING THOSE ABOUT CREDIT AND MARKET RISK</t>
  </si>
  <si>
    <t>http://phx.corporate-ir.net/phoenix.zhtml?c=70667&amp;p=irol-irhome</t>
  </si>
  <si>
    <t>BHCK6438</t>
  </si>
  <si>
    <t>FAIR MARKET VALUE OF MORTGAGE SERVICING ASSETS (BHC CONSOLIDATED)</t>
  </si>
  <si>
    <t>RISK-WEIGHTED ASSETS BEFORE DEDUCTIONS FOR EXCESS ADJUSTED ALLOWANCE FOR CREDIT LOSSES AND ALLOCATED RISK TRANSFER RISK RESERVE, TOTALS</t>
  </si>
  <si>
    <t>LESS: EXCESS ADJUSTED ALLOWANCE FOR CREDIT LOSSES</t>
  </si>
  <si>
    <t>BHCKK090</t>
  </si>
  <si>
    <t>MEMORANDA ITEMS 9.F AND 9.G ARE TO BE COMPLETED BY BANK HOLDING COMPANIES WITH $100 BILLION OR MORE IN TOTAL ASSETS THAT ARE REQUIRED TO COMPLETE SCHEDULE HI, MEMORANDUM ITEMS 9.A THROUGH 9.E, ABOVE.</t>
  </si>
  <si>
    <t>BHCKK094</t>
  </si>
  <si>
    <t>BHCKK129</t>
  </si>
  <si>
    <t>LOANS TO INDIVIDUALS FOR HOUSEHOLD, FAMILY, AND OTHER PERSONAL EXPENDITURES: AUTOMOBILE LOANS (CHARGE-OFFS) (BHC CONSOLIDATED)</t>
  </si>
  <si>
    <t>BHCKK133</t>
  </si>
  <si>
    <t>LOANS TO INDIVIDUALS FOR HOUSEHOLD, FAMILY, AND OTHER PERSONAL EXPENDITURES: AUTOMOBILE LOANS (RECOVERIES) (BHC CONSOLIDATED)</t>
  </si>
  <si>
    <t>BHCKK205</t>
  </si>
  <si>
    <t>LOANS TO INDIVIDUALS FOR HOUSEHOLD, FAMILY, AND OTHER PERSONAL EXPENDITURES: ALL OTHER (INCLUDES SINGLE PAYMENT, INSTALLMENT, ALL STUDENT LOANS AND REVOLVING CREDIT PLANS OTHER THAN CREDIT CARDS) (CHA</t>
  </si>
  <si>
    <t>BHCKK206</t>
  </si>
  <si>
    <t>LOANS TO INDIVIDUALS FOR HOUSEHOLD, FAMILY, AND OTHER PERSONAL EXPENDITURES: ALL OTHER (INCLUDES SINGLE PAYMENT, INSTALLMENT, ALL STUDENT LOANS AND REVOLVING CREDIT PLANS OTHER THAN CREDIT CARDS) (REC</t>
  </si>
  <si>
    <t>BHCKK142</t>
  </si>
  <si>
    <t>COMMERCIAL MBS: COMMERCIAL PASS-THROUGH SECURITIES: ISSUED OR GUARANTEED BY FNMA, FHLMC, OR GNMA (HELD-TO-MATURITY) (AMORTIZED COST) (BHC CONSOLIDATED)</t>
  </si>
  <si>
    <t>BHCKK143</t>
  </si>
  <si>
    <t>COMMERCIAL MBS: COMMERCIAL PASS-THROUGH SECURITIES: ISSUED OR GUARANTEED BY FNMA, FHLMC, OR GNMA (HELD-TO-MATURITY) (FAIR VALUE) (BHC CONSOLIDATED)</t>
  </si>
  <si>
    <t>BHCKK144</t>
  </si>
  <si>
    <t>COMMERCIAL MBS: COMMERCIAL PASS-THROUGH SECURITIES: ISSUED OR GUARANTEED BY FNMA, FHLMC, OR GNMA (AVAILABLE-FOR-SALE) (AMORTIZED COST) (BHC CONSOLIDATED)</t>
  </si>
  <si>
    <t>BHCKK145</t>
  </si>
  <si>
    <t>COMMERCIAL MBS: COMMERCIAL PASS-THROUGH SECURITIES: ISSUED OR GUARANTEED BY FNMA, FHLMC, OR GNMA (AVAILABLE-FOR-SALE) (FAIR VALUE) (BHC CONSOLIDATED)</t>
  </si>
  <si>
    <t>BHCKK146</t>
  </si>
  <si>
    <t>COMMERCIAL MBS: COMMERCIAL PASS-THROUGH SECURITIES: OTHER PASS-THROUGH SECURITIES (HELD-TO-MATURITY) (AMORTIZED COST) (BHC CONSOLIDATED)</t>
  </si>
  <si>
    <t>BHCKK147</t>
  </si>
  <si>
    <t>COMMERCIAL MBS: COMMERCIAL PASS-THROUGH SECURITIES: OTHER PASS-THROUGH SECURITIES (HELD-TO-MATURITY) (FAIR VALUE) (BHC CONSOLIDATED)</t>
  </si>
  <si>
    <t>BHCKK148</t>
  </si>
  <si>
    <t>COMMERCIAL MBS: COMMERCIAL PASS-THROUGH SECURITIES: OTHER PASS-THROUGH SECURITIES (AVAILABLE-FOR-SALE) (AMORTIZED COST) (BHC CONSOLIDATED)</t>
  </si>
  <si>
    <t>BHCKK149</t>
  </si>
  <si>
    <t>COMMERCIAL MBS: COMMERCIAL PASS-THROUGH SECURITIES: OTHER PASS-THROUGH SECURITIES (AVAILABLE-FOR-SALE) (FAIR VALUE) (BHC CONSOLIDATED)</t>
  </si>
  <si>
    <t>BHCKK150</t>
  </si>
  <si>
    <t>COMMERCIAL MBS: OTHER COMMERCIAL SECURITIES: ISSUED OR GUARANTEED BY U.S. GOVERNMENT AGENCIES OR SPONSORED AGENCIES (HELD-TO-MATURITY)(AMORTIZED COST) (BHC CONSOLIDATED)</t>
  </si>
  <si>
    <t>BHCKK151</t>
  </si>
  <si>
    <t>COMMERCIAL MBS: OTHER COMMERCIAL SECURITIES: ISSUED OR GUARANTEED BY U.S. GOVERNMENT AGENCIES OR SPONSORED AGENCIES (HELD-TO-MATURITY)(FAIR VALUE) (BHC CONSOLIDATED)</t>
  </si>
  <si>
    <t>BHCKK152</t>
  </si>
  <si>
    <t>COMMERCIAL MBS: OTHER COMMERCIAL SECURITIES: ISSUED OR GUARANTEED BY U.S. GOVERNMENT AGENCIES OR SPONSORED AGENCIES (AVAILABLE-FOR-SALE)(AMORTIZED COST) (BHC CONSOLIDATED)</t>
  </si>
  <si>
    <t>BHCKK153</t>
  </si>
  <si>
    <t>COMMERCIAL MBS: OTHER COMMERCIAL SECURITIES: ISSUED OR GUARANTEED BY U.S. GOVERNMENT AGENCIES OR SPONSORED AGENCIES (AVAILABLE-FOR-SALE)(FAIR VALUE) (BHC CONSOLIDATED)</t>
  </si>
  <si>
    <t>BHCKK154</t>
  </si>
  <si>
    <t>COMMERCIAL MBS: OTHER COMMERCIAL SECURITIES: ALL OTHER COMMERCIAL MBS (HELD-TO-MATURITY) (AMORTIZED COST) (BHC CONSOLIDATED)</t>
  </si>
  <si>
    <t>BHCKK155</t>
  </si>
  <si>
    <t>COMMERCIAL MBS: OTHER COMMERCIAL SECURITIES: ALL OTHER COMMERCIAL MBS (HELD-TO-MATURITY) (FAIR VALUE) (BHC CONSOLIDATED)</t>
  </si>
  <si>
    <t>BHCKK156</t>
  </si>
  <si>
    <t>COMMERCIAL MBS: OTHER COMMERCIAL SECURITIES: ALL OTHER COMMERCIAL MBS (AVAILABLE-FOR-SALE) (AMORTIZED COST) (BHC CONSOLIDATED)</t>
  </si>
  <si>
    <t>BHCKK157</t>
  </si>
  <si>
    <t>COMMERCIAL MBS: OTHER COMMERCIAL SECURITIES: ALL OTHER COMMERCIAL MBS (AVAILABLE-FOR-SALE) (FAIR VALUE) (BHC CONSOLIDATED)</t>
  </si>
  <si>
    <t>BHCKK137</t>
  </si>
  <si>
    <t>LOANS TO INDIVIDUALS FOR HOUSEHOLD, FAMILY, AND OTHER PERSONAL EXPENDITURES: AUTOMOBILE LOANS (CONSOLIDATED) (BHC CONSOLIDATED)</t>
  </si>
  <si>
    <t>BHCKK207</t>
  </si>
  <si>
    <t>LOANS TO INDIVIDUALS FOR HOUSEHOLD, FAMILY, AND OTHER PERSONAL EXPENDITURES: ALL OTHER LOANS (INCLUDES SINGLE PAYMENT, INSTALLMENT, ALL STUDENT LOANS AND REVOLVING CREDIT PLANS OTHER THAN CREDIT CARDS</t>
  </si>
  <si>
    <t>LOANS RESTRUCTURED IN TROUBLE DEBT RESTRUCTURINGS THAT ARE IN COMPLIANCE WITH THEIR MODIFIED TERMS (INCLUDED IN HC-C, AND NOT REPORTED AS PAST DUE OR NONACCRUAL IN SCHEDULE HC-N, MEMORANDA ITEM 1): CO</t>
  </si>
  <si>
    <t>LOANS RESTRUCTURED IN TROUBLE DEBT RESTRUCTURINGS THAT ARE IN COMPLIANCE WITH THEIR MODIFIED TERMS (INCLUDED IN HC-C, AND NOT REPORTED AS PAST DUE OR NONACCRUAL IN SCHEDULE HC-N, MEMORANDA ITEM 1): SE</t>
  </si>
  <si>
    <t>BHCKK165</t>
  </si>
  <si>
    <t>LOANS RESTRUCTURED IN TROUBLE DEBT RESTRUCTURINGS THAT ARE IN COMPLIANCE WITH THEIR MODIFIED TERMS (INCLUDED IN HC-C, AND NOT REPORTED AS PAST DUE OR NONACCRUAL IN SCHEDULE HC-N, MEMORANDA ITEM 1): AL</t>
  </si>
  <si>
    <t>ALL OTHER LOANS (INCLUDE LOANS TO INDIVIDUALS FOR HOUSEHOLD, FAMILY, AND OTHER PERSONAL EXPENDITURES): ITEMIZE AND DESCRIBE LOAN CATEGORIES INCLUDED IN MEMORANDUM ITEM 1.F, ABOVE THAT EXCEED 10% OF TO</t>
  </si>
  <si>
    <t>BHCKK197</t>
  </si>
  <si>
    <t>TRADING ASSETS: COMMERCIAL MBS: ISSUED OR GUARANTEED BY U.S. GOVERNMENT AGENCIES OR SPONSORED AGENCIES (CONSOLIDATED) (BHC CONSOLIDATED)</t>
  </si>
  <si>
    <t>BHCKK198</t>
  </si>
  <si>
    <t>TRADING ASSETS: ALL OTHER COMMERCIAL MBS (CONSOLIDATED) (BHC CONSOLIDATED)</t>
  </si>
  <si>
    <t>BHCKK201</t>
  </si>
  <si>
    <t>OTHER ASSETS: LIFE INSURANCE ASSETS: GENERAL ACCOUNT LIFE INSURANCE ASSETS (BHC CONSOLIDATED)</t>
  </si>
  <si>
    <t>BHCKK202</t>
  </si>
  <si>
    <t>OTHER ASSETS: LIFE INSURANCE ASSETS: SEPARATE ACCOUNT LIFE INSURANCE ASSETS (BHC CONSOLIDATED)</t>
  </si>
  <si>
    <t>BHCKK270</t>
  </si>
  <si>
    <t>OTHER ASSETS: LIFE INSURANCE ASSETS: HYBRID ACCOUNT LIFE INSURANCE ASSETS (BHC CONSOLIDATED)</t>
  </si>
  <si>
    <t>BHCKB558</t>
  </si>
  <si>
    <t>QUARTERLY AVERAGES: SECURITIES: U.S. TREASURY SECURITIES AND U.S. GOVERNMENT AGENCY OBLIGATIONS (EXCLUDING MORTGAGE-BACKED SECURITIES) (BHC CONSOLIDATED)</t>
  </si>
  <si>
    <t>BHCKB559</t>
  </si>
  <si>
    <t>QUARTERLY AVERAGES: SECURITIES: MORTGAGE-BACKED SECURITIES (BHC CONSOLIDATED)</t>
  </si>
  <si>
    <t>BHCKB560</t>
  </si>
  <si>
    <t>QTRLY AVGS: SECS: ALL OTHER DEBT SECURITIES AND EQTY SECS WITH READILY DETERMINABLE FV NOT HFT PURPOSES (INCLUDES SECS ISSUED BY STATES AND POLITICAL US SUBDIVISIONS) (BHC CNSLIDTD)</t>
  </si>
  <si>
    <t>BHDM3386</t>
  </si>
  <si>
    <t>QUARTERLY AVERAGES: TOTAL LOANS AND LEASES IN DOMESTIC OFFICES: LOANS TO FINANCE AGRICULTURAL PRODUCTION AND OTHER LOANS TO FARMERS (BHC CONSOL. U.S. OFC)</t>
  </si>
  <si>
    <t>BHDM3387</t>
  </si>
  <si>
    <t>QUARTERLY AVERAGES: TOTAL LOANS AND LEASES IN DOMESTIC OFFICES: COMMERCIAL AND INDUSTRIAL LOANS (BHC CONSOL. U.S. OFC)</t>
  </si>
  <si>
    <t>BHDMB561</t>
  </si>
  <si>
    <t>QUARTERLY AVERAGES: TOTAL LOANS AND LEASES IN DOMESTIC OFFICES: LOANS TO INDIVIDUALS FOR HOUSEHOLD, FAMILY, AND OTHER PERSONAL EXPENDITURES: CREDIT CARDS (BHC CONSOL. U.S. OFC)</t>
  </si>
  <si>
    <t>BHDMB562</t>
  </si>
  <si>
    <t>QUARTERLY AVERAGES: TOTAL LOANS AND LEASES IN DOMESTIC OFFICES: LOANS TO INDIVIDUALS FOR HOUSEHOLD, FAMILY, AND OTHER PERSONAL EXPENDITURES: OTHER (INCLUDES SINGLE PAYMENT, INSTALLMENT, ALL STUDENT LO</t>
  </si>
  <si>
    <t>BHDMK169</t>
  </si>
  <si>
    <t>ASSETS COVERED BY LOSS-SHARING AGREEMENTS WITH THE FDIC: LOANS AND LEASES (INCLUDED IN SCHEDULE HC, ITEMS 4.A. AND 4.B.): LOANS SECURED BY REAL ESTATE IN DOMESTIC OFFICES: CONSTRUCTION, LAND DEVELOPME</t>
  </si>
  <si>
    <t>BHDMK170</t>
  </si>
  <si>
    <t>BHDMK171</t>
  </si>
  <si>
    <t>ASSETS COVERED BY LOSS-SHARING AGREEMENTS WITH THE FDIC: LOANS AND LEASES (INCLUDED IN SCHEDULE HC, ITEMS 4.A. AND 4.B.): LOANS SECURED BY REAL ESTATE IN DOMESTIC OFFICES: SECURED BY FARMLAND (BHC CON</t>
  </si>
  <si>
    <t>BHDMK172</t>
  </si>
  <si>
    <t>ASSETS COVERED BY LOSS-SHARING AGREEMENTS WITH THE FDIC: LOANS AND LEASES (INCLUDED IN SCHEDULE HC, ITEMS 4.A. AND 4.B.): LOANS SECURED BY REAL ESTATE IN DOMESTIC OFFICES: SECURED BY 1-4 FAMILY RESIDE</t>
  </si>
  <si>
    <t>BHDMK173</t>
  </si>
  <si>
    <t>BHDMK174</t>
  </si>
  <si>
    <t>BHDMK175</t>
  </si>
  <si>
    <t>ASSETS COVERED BY LOSS-SHARING AGREEMENTS WITH THE FDIC: LOANS AND LEASES (INCLUDED IN SCHEDULE HC, ITEMS 4.A. AND 4.B.): LOANS SECURED BY REAL ESTATE IN DOMESTIC OFFICES: SECURED BY MULTIFAMILY (5 OR</t>
  </si>
  <si>
    <t>BHDMK176</t>
  </si>
  <si>
    <t>ASSETS COVERED BY LOSS-SHARING AGREEMENTS WITH THE FDIC: LOANS AND LEASES (INCLUDED IN SCHEDULE HC, ITEMS 4.A. AND 4.B.): LOANS SECURED BY REAL ESTATE IN DOMESTIC OFFICES: SECURED BY NONFARM NONRESIDE</t>
  </si>
  <si>
    <t>BHDMK177</t>
  </si>
  <si>
    <t>BHCKK183</t>
  </si>
  <si>
    <t>ASSETS COVERED BY LOSS-SHARING AGREEMENTS WITH THE FDIC: LOANS AND LEASES (INCLUDED IN SCHEDULE HC, ITEMS 4.A. AND 4.B.): ALL OTHER LOANS AND LEASES (BHC CONSOLIDATED)</t>
  </si>
  <si>
    <t>BHDMK187</t>
  </si>
  <si>
    <t>ASSETS COVERED BY LOSS-SHARING AGREEMENTS WITH THE FDIC: OTHER REAL ESTATE OWNED (INCLUDED IN SCHEDULE HC, ITEM 7): CONSTRUCTION, LAND DEVELOPMENT, AND OTHER LAND IN DOMESTIC OFFICES (BHC CONSOL. U.S.</t>
  </si>
  <si>
    <t>BHDMK188</t>
  </si>
  <si>
    <t>ASSETS COVERED BY LOSS-SHARING AGREEMENTS WITH THE FDIC: OTHER REAL ESTATE OWNED (INCLUDED IN SCHEDULE HC, ITEM 7): FARMLAND IN DOMESTIC OFFICES (BHC CONSOL. U.S. OFC)</t>
  </si>
  <si>
    <t>BHDMK189</t>
  </si>
  <si>
    <t>ASSETS COVERED BY LOSS-SHARING AGREEMENTS WITH THE FDIC: OTHER REAL ESTATE OWNED (INCLUDED IN SCHEDULE HC, ITEM 7): 1-4 FAMILY RESIDENTIAL PROPERTIES IN DOMESTIC OFFICES (BHC CONSOL. U.S. OFC)</t>
  </si>
  <si>
    <t>BHDMK190</t>
  </si>
  <si>
    <t>ASSETS COVERED BY LOSS-SHARING AGREEMENTS WITH THE FDIC: OTHER REAL ESTATE OWNED (INCLUDED IN SCHEDULE HC, ITEM 7): MULTIFAMILY (5 OR MORE) RESIDENTIAL PROPERTIES IN DOMESTIC OFFICES (BHC CONSOL. U.S.</t>
  </si>
  <si>
    <t>BHDMK191</t>
  </si>
  <si>
    <t>ASSETS COVERED BY LOSS-SHARING AGREEMENTS WITH THE FDIC: OTHER REAL ESTATE OWNED (INCLUDED IN SCHEDULE HC, ITEM 7): NONFARM RESIDENTIAL PROPERTIES IN DOMESTIC OFFICES (BHC CONSOL. U.S. OFC)</t>
  </si>
  <si>
    <t>BHFNK260</t>
  </si>
  <si>
    <t>ASSETS COVERED BY LOSS-SHARING AGREEMENTS WITH THE FDIC: OTHER REAL ESTATE OWNED (INCLUDED IN SCHEDULE HC, ITEM 7): IN FOREIGN OFFICES (BHC CONSOL. FOREIGN OFC.)</t>
  </si>
  <si>
    <t>BHCKK192</t>
  </si>
  <si>
    <t>Portion of covered other real estate owned included in Schedule HC, item 7 that is protected by FDIC loss-sharing agreements.</t>
  </si>
  <si>
    <t>BHCKK213</t>
  </si>
  <si>
    <t>LOANS TO INDIVIDUALS FOR HOUSEHOLD, FAMILY, AND OTHER PERSONAL EXPENDITURES: AUTOMOBILE LOANS (PAST DUE 30 THROUGH 89 DAYS AND STILL ACCRUING) (BHC CONSOLIDATED)</t>
  </si>
  <si>
    <t>BHCKK214</t>
  </si>
  <si>
    <t>LOANS TO INDIVIDUALS FOR HOUSEHOLD, FAMILY, AND OTHER PERSONAL EXPENDITURES: AUTOMOBILE LOANS (PAST DUE 90 DAYS OR MORE AND STILL ACCRUING) (BHC CONSOLIDATED)</t>
  </si>
  <si>
    <t>BHCKK215</t>
  </si>
  <si>
    <t>LOANS TO INDIVIDUALS FOR HOUSEHOLD, FAMILY, AND OTHER PERSONAL EXPENDITURES: AUTOMOBILE LOANS (NONACCRUAL) (BHC CONSOLIDATED)</t>
  </si>
  <si>
    <t>BHCKK216</t>
  </si>
  <si>
    <t>LOANS TO INDIVIDUALS FOR HOUSEHOLD, FAMILY, AND OTHER PERSONAL EXPENDITURES: OTHER (INCLUDES SINGLE PAYMENT, INSTALLMENT, ALL STUDENT LOANS AND REVOLVING CREDIT PLANS OTHER THAN CREDIT CARDS) (PAST DU</t>
  </si>
  <si>
    <t>BHCKK217</t>
  </si>
  <si>
    <t>BHCKK218</t>
  </si>
  <si>
    <t>LOANS TO INDIVIDUALS FOR HOUSEHOLD, FAMILY, AND OTHER PERSONAL EXPENDITURES: OTHER (INCLUDES SINGLE PAYMENT, INSTALLMENT, ALL STUDENT LOANS AND REVOLVING CREDIT PLANS OTHER THAN CREDIT CARDS) (NONACCR</t>
  </si>
  <si>
    <t>BHCKK036</t>
  </si>
  <si>
    <t>LOANS AND LEASES REPORTED IN ITEMS 1 THROUGH 8 ABOVE WHICH ARE WHOLLY OR PARTIALLY GUARANTEED BY THE U.S. GOVERNMENT (EXCLUDING LOANS AND LEASES COVERED BY LOSS-SHARING AGREEMENTS WITH THE FDIC) (PAST</t>
  </si>
  <si>
    <t>BHCKK037</t>
  </si>
  <si>
    <t>BHCKK038</t>
  </si>
  <si>
    <t>LOANS AND LEASES REPORTED IN ITEMS 1 THROUGH 8 ABOVE WHICH ARE WHOLLY OR PARTIALLY GUARANTEED BY THE U.S. GOVERNMENT (EXCLUDING LOANS AND LEASES COVERED BY LOSS-SHARING AGREEMENTS WITH THE FDIC) (NONA</t>
  </si>
  <si>
    <t>BHCKK039</t>
  </si>
  <si>
    <t>LOANS AND LEASES REPORTED IN ITEMS 1 THROUGH 8 ABOVE WHICH ARE WHOLLY OR PARTIALLY GUARANTEED BY THE U.S. GOVERNMENT (EXCLUDING LOANS AND LEASES COVERED BY LOSS-SHARING AGREEMENTS WITH THE FDIC): GUAR</t>
  </si>
  <si>
    <t>BHCKK040</t>
  </si>
  <si>
    <t>BHCKK041</t>
  </si>
  <si>
    <t>BHCKK042</t>
  </si>
  <si>
    <t>LOANS AND LEASES REPORTED IN ITEMS 1 THROUGH 8 ABOVE WHICH ARE WHOLLY OR PARTIALLY GUARANTEED BY THE U.S. GOVERNMENT (EXCLUDING LOANS AND LEASES COVERED BY LOSS-SHARING AGREEMENTS WITH THE FDIC): REBO</t>
  </si>
  <si>
    <t>BHCKK043</t>
  </si>
  <si>
    <t>BHCKK044</t>
  </si>
  <si>
    <t>BHDMK045</t>
  </si>
  <si>
    <t>LOANS AND LEASES REPORTED IN ITEMS 1 THROUGH 8 ABOVE WHICH ARE COVERED BY LOSS-SHARING AGREEMENTS WITH THE FDIC: LOANS SECURED BY REAL ESTATE IN DOMESTIC OFFICES: CONSTRUCTION, LAND DEVELOPMENT, AND O</t>
  </si>
  <si>
    <t>BHDMK046</t>
  </si>
  <si>
    <t>BHDMK047</t>
  </si>
  <si>
    <t>BHDMK048</t>
  </si>
  <si>
    <t>BHDMK049</t>
  </si>
  <si>
    <t>BHDMK050</t>
  </si>
  <si>
    <t>BHDMK051</t>
  </si>
  <si>
    <t>LOANS AND LEASES REPORTED IN ITEMS 1 THROUGH 8 ABOVE WHICH ARE COVERED BY LOSS-SHARING AGREEMENTS WITH THE FDIC: LOANS SECURED BY REAL ESTATE IN DOMESTIC OFFICES: SECURED BY FARMLAND (PAST DUE 30 THRO</t>
  </si>
  <si>
    <t>BHDMK052</t>
  </si>
  <si>
    <t>LOANS AND LEASES REPORTED IN ITEMS 1 THROUGH 8 ABOVE WHICH ARE COVERED BY LOSS-SHARING AGREEMENTS WITH THE FDIC: LOANS SECURED BY REAL ESTATE IN DOMESTIC OFFICES: SECURED BY FARMLAND (PAST DUE 90 DAYS</t>
  </si>
  <si>
    <t>BHDMK053</t>
  </si>
  <si>
    <t>LOANS AND LEASES REPORTED IN ITEMS 1 THROUGH 8 ABOVE WHICH ARE COVERED BY LOSS-SHARING AGREEMENTS WITH THE FDIC: LOANS SECURED BY REAL ESTATE IN DOMESTIC OFFICES: SECURED BY FARMLAND (NONACCRUAL) (BHC</t>
  </si>
  <si>
    <t>BHDMK054</t>
  </si>
  <si>
    <t>LOANS AND LEASES REPORTED IN ITEMS 1 THROUGH 8 ABOVE WHICH ARE COVERED BY LOSS-SHARING AGREEMENTS WITH THE FDIC: LOANS SECURED BY REAL ESTATE IN DOMESTIC OFFICES: SECURED BY 1-4 FAMILY RESIDENTIAL PRO</t>
  </si>
  <si>
    <t>BHDMK055</t>
  </si>
  <si>
    <t>BHDMK056</t>
  </si>
  <si>
    <t>BHDMK057</t>
  </si>
  <si>
    <t>BHDMK058</t>
  </si>
  <si>
    <t>BHDMK059</t>
  </si>
  <si>
    <t>BHDMK060</t>
  </si>
  <si>
    <t>BHDMK061</t>
  </si>
  <si>
    <t>BHDMK062</t>
  </si>
  <si>
    <t>BHDMK063</t>
  </si>
  <si>
    <t>LOANS AND LEASES REPORTED IN ITEMS 1 THROUGH 8 ABOVE WHICH ARE COVERED BY LOSS-SHARING AGREEMENTS WITH THE FDIC: LOANS SECURED BY REAL ESTATE IN DOMESTIC OFFICES: SECURED BY MULTIFAMILY (5 OR MORE) RE</t>
  </si>
  <si>
    <t>BHDMK064</t>
  </si>
  <si>
    <t>BHDMK065</t>
  </si>
  <si>
    <t>BHDMK066</t>
  </si>
  <si>
    <t>LOANS AND LEASES REPORTED IN ITEMS 1 THROUGH 8 ABOVE WHICH ARE COVERED BY LOSS-SHARING AGREEMENTS WITH THE FDIC: LOANS SECURED BY REAL ESTATE IN DOMESTIC OFFICES: SECURED BY NONFARM NONRESIDENTIAL PRO</t>
  </si>
  <si>
    <t>BHDMK067</t>
  </si>
  <si>
    <t>BHDMK068</t>
  </si>
  <si>
    <t>BHDMK069</t>
  </si>
  <si>
    <t>BHDMK070</t>
  </si>
  <si>
    <t>BHDMK071</t>
  </si>
  <si>
    <t>BHCKK087</t>
  </si>
  <si>
    <t>LOANS AND LEASES REPORTED IN ITEMS 1 THROUGH 8 ABOVE WHICH ARE COVERED BY LOSS-SHARING AGREEMENTS WITH THE FDIC: ALL OTHER LOANS AND LEASES (PAST DUE 30 THROUGH 89 DAYS AND STILL ACCRUING) (BHC CONSOL</t>
  </si>
  <si>
    <t>BHCKK088</t>
  </si>
  <si>
    <t>LOANS AND LEASES REPORTED IN ITEMS 1 THROUGH 8 ABOVE WHICH ARE COVERED BY LOSS-SHARING AGREEMENTS WITH THE FDIC: ALL OTHER LOANS AND LEASES (PAST DUE 90 DAYS OR MORE AND STILL ACCRUING) (BHC CONSOLIDA</t>
  </si>
  <si>
    <t>BHCKK089</t>
  </si>
  <si>
    <t>LOANS AND LEASES REPORTED IN ITEMS 1 THROUGH 8 ABOVE WHICH ARE COVERED BY LOSS-SHARING AGREEMENTS WITH THE FDIC: ALL OTHER LOANS AND LEASES (NONACCRUAL) (BHC CONSOLIDATED)</t>
  </si>
  <si>
    <t>BHCKK102</t>
  </si>
  <si>
    <t>Portion of covered loans and leases reported in item 9 above that are protected by loss-sharing agreements with the FDIC (Column A) Past due 30 through 89 days and still accruing</t>
  </si>
  <si>
    <t>BHCKK103</t>
  </si>
  <si>
    <t>Portion of covered loans and leases reported in item 9 above that are protected by loss-sharing agreements with the FDIC (Column B) Past due 90 days or more and still accruing</t>
  </si>
  <si>
    <t>BHCKK104</t>
  </si>
  <si>
    <t>Portion of covered loans and leases reported in item 9 above that are protected by loss-sharing agreements with the FDIC (Column C) Nonaccrual</t>
  </si>
  <si>
    <t>BHDMK105</t>
  </si>
  <si>
    <t>LOANS RESTRUCTURED IN TROUBLED DEBT RESTRUCTURINGS IN SCHEDULE HC-N, ITEMS 1 THROUGH 7, ABOVE (AND NOT REPORTED IN SCHEDULE HC-C, MEMORANDUM ITEM 1): CONSTRUCTION, LAND DEVELOPMENT, AND OTHER LAND LOA</t>
  </si>
  <si>
    <t>BHDMK106</t>
  </si>
  <si>
    <t>BHDMK107</t>
  </si>
  <si>
    <t>BHDMK108</t>
  </si>
  <si>
    <t>BHDMK109</t>
  </si>
  <si>
    <t>BHDMK110</t>
  </si>
  <si>
    <t>BHDMK111</t>
  </si>
  <si>
    <t>LOANS RESTRUCTURED IN TROUBLED DEBT RESTRUCTURINGS IN SCHEDULE HC-N, ITEMS 1 THROUGH 7, ABOVE (AND NOT REPORTED IN SCHEDULE HC-C, MEMORANDUM ITEM 1): SECURED BY MULTIFAMILY (5 OR MORE) RESIDENTIAL PRO</t>
  </si>
  <si>
    <t>BHDMK112</t>
  </si>
  <si>
    <t>BHDMK113</t>
  </si>
  <si>
    <t>BHDMK114</t>
  </si>
  <si>
    <t>LOANS RESTRUCTURED IN TROUBLED DEBT RESTRUCTURINGS IN SCHEDULE HC-N, ITEMS 1 THROUGH 7, ABOVE (AND NOT REPORTED IN SCHEDULE HC-C, MEMORANDUM ITEM 1): SECURED BY NONFARM NONRESIDENTIAL PROPERTIES IN DO</t>
  </si>
  <si>
    <t>BHDMK115</t>
  </si>
  <si>
    <t>BHDMK116</t>
  </si>
  <si>
    <t>BHDMK117</t>
  </si>
  <si>
    <t>BHDMK118</t>
  </si>
  <si>
    <t>BHDMK119</t>
  </si>
  <si>
    <t>BHCKK120</t>
  </si>
  <si>
    <t>LOANS RESTRUCTURED IN TROUBLED DEBT RESTRUCTURINGS IN SCHEDULE HC-N, ITEMS 1 THROUGH 7, ABOVE (AND NOT REPORTED IN SCHEDULE HC-C, MEMORANDUM ITEM 1): COMMERCIAL AND INDUSTRIAL LOANS: TO U.S. ADDRESSEE</t>
  </si>
  <si>
    <t>BHCKK121</t>
  </si>
  <si>
    <t>BHCKK122</t>
  </si>
  <si>
    <t>BHCKK123</t>
  </si>
  <si>
    <t>LOANS RESTRUCTURED IN TROUBLED DEBT RESTRUCTURINGS IN SCHEDULE HC-N, ITEMS 1 THROUGH 7, ABOVE (AND NOT REPORTED IN SCHEDULE HC-C, MEMORANDUM ITEM 1): COMMERCIAL AND INDUSTRIAL LOANS: TO NON-U.S. ADDRE</t>
  </si>
  <si>
    <t>BHCKK124</t>
  </si>
  <si>
    <t>BHCKK125</t>
  </si>
  <si>
    <t>BHCKK126</t>
  </si>
  <si>
    <t>LOANS RESTRUCTURED IN TROUBLED DEBT RESTRUCTURINGS IN SCHEDULE HC-N, ITEMS 1 THROUGH 7, ABOVE (AND NOT REPORTED IN SCHEDULE HC-C, MEMORANDUM ITEM 1): ALL OTHER LOANS (INCLUDE LOANS TO INDIVIDUALS FOR</t>
  </si>
  <si>
    <t>BHCKK127</t>
  </si>
  <si>
    <t>BHCKK128</t>
  </si>
  <si>
    <t>BHDMK130</t>
  </si>
  <si>
    <t>ITEMIZE AND DESCRIBE LOAN CATEGORIES INCLUDED IN ITEM M.1.F, ABOVE THAT EXCEED 10% OF TOTAL LOANS RESTRUCTURED IN TROUBLED DEBT RESTRUCTURINGS THAT ARE PAST DUE 30 DAYS OR MORE OR IN NONACCRUAL STATUS</t>
  </si>
  <si>
    <t>BHDMK131</t>
  </si>
  <si>
    <t>BHDMK132</t>
  </si>
  <si>
    <t>BHCKK138</t>
  </si>
  <si>
    <t>BHCKK139</t>
  </si>
  <si>
    <t>BHCKK140</t>
  </si>
  <si>
    <t>BHCKK274</t>
  </si>
  <si>
    <t>BHCKK275</t>
  </si>
  <si>
    <t>BHCKK276</t>
  </si>
  <si>
    <t>BHCKK277</t>
  </si>
  <si>
    <t>BHCKK278</t>
  </si>
  <si>
    <t>BHCKK279</t>
  </si>
  <si>
    <t>BHCKK280</t>
  </si>
  <si>
    <t>BHCKK281</t>
  </si>
  <si>
    <t>BHCKK282</t>
  </si>
  <si>
    <t>BHCKJ981</t>
  </si>
  <si>
    <t>ASSETS OF CONSOLIDATED VARIABLE INTEREST ENTITIES (VIES) THAT CAN BE USED TO SETTLE OBLIGATIONS OF CONSOLIDATED VIES: CASH AND BALANCES DUE FROM DEPOSITORY INSTITUTIONS (SECURITIZATION VEHICLES) (BHC</t>
  </si>
  <si>
    <t>BHCKK009</t>
  </si>
  <si>
    <t>ASSETS OF CONSOLIDATED VARIABLE INTEREST ENTITIES (VIES) THAT CAN BE USED ONLY TO SETTLE OBLIGATIONS OF CONSOLIDATED VIES: OTHER REAL ESTATE OWNED, SECURITIZATION VEHICLES</t>
  </si>
  <si>
    <t>BHCKK030</t>
  </si>
  <si>
    <t>ALL OTHER ASSETS OF CONSOLIDATED VIES (NOT INCLUDED IN ITEMS HC-V 1.A THROUGH HC-V 1.E) (SECURITIZATION VEHICLES) (BHC CONSOLIDATED)</t>
  </si>
  <si>
    <t>BHCKK033</t>
  </si>
  <si>
    <t>ALL OTHER LIABILITIES OF CONSOLIDATED VIES (NOT INCLUDED IN ITEMS HC-V 2.A THROUGH HC-V 2.B) (SECURITIZATION VEHICLES) (BHC CONSOLIDATED)</t>
  </si>
  <si>
    <t>BHCK5357</t>
  </si>
  <si>
    <t>NOTES TO FR Y-9C BALANCE SHEET--LINE 2 AMOUNT (BHC CONSOLIDATED)</t>
  </si>
  <si>
    <t>BHCK5358</t>
  </si>
  <si>
    <t>NOTES TO FR Y-9C BALANCE SHEET--LINE 3 AMOUNT (BHC CONSOLIDATED)</t>
  </si>
  <si>
    <t>BHCK5359</t>
  </si>
  <si>
    <t>NOTES TO FR Y-9C BALANCE SHEET--LINE 4 AMOUNT (BHC CONSOLIDATED)</t>
  </si>
  <si>
    <t>BHCK5360</t>
  </si>
  <si>
    <t>NOTES TO FR Y-9C BALANCE SHEET--LINE 5 AMOUNT (BHC CONSOLIDATED)</t>
  </si>
  <si>
    <t>BHCK5351</t>
  </si>
  <si>
    <t>NOTES TO FR Y-9C INCOME STATEMENT - 1ST LINE AMOUNT (BHC CONSOLIDATED)</t>
  </si>
  <si>
    <t>TEXT5351</t>
  </si>
  <si>
    <t>NOTES TO FR Y-9C INCOME STATEMENT - 4TH LINE TEXT</t>
  </si>
  <si>
    <t>Adjustments to allowances for credit losses (From HI-B Part II Item 6) - Allowance for loan losses attributable to credit card fees and f/c</t>
  </si>
  <si>
    <t>BHCK5352</t>
  </si>
  <si>
    <t>NOTES TO FR Y-9C INCOME STATEMENT - 2ND LINE AMOUNT (BHC CONSOLIDATED)</t>
  </si>
  <si>
    <t>BHCK5353</t>
  </si>
  <si>
    <t>NOTES TO FR Y-9C INCOME STATEMENT - 3RD LINE AMOUNT (BHC CONSOLIDATED)</t>
  </si>
  <si>
    <t>BHCK5354</t>
  </si>
  <si>
    <t>NOTES TO FR Y-9C INCOME STATEMENT - 4TH LINE AMOUNT (BHC CONSOLIDATED)</t>
  </si>
  <si>
    <t>BHCK5355</t>
  </si>
  <si>
    <t>NOTES TO FR Y-9C INCOME STATEMENT - 5TH LINE AMOUNT (BHC CONSOLIDATED)</t>
  </si>
  <si>
    <t>TEXT6428</t>
  </si>
  <si>
    <t>NAME OF BHC OFFICIAL</t>
  </si>
  <si>
    <t>Lisa Goodglick</t>
  </si>
  <si>
    <t>TEXT9009</t>
  </si>
  <si>
    <t>PHONE NUMBER</t>
  </si>
  <si>
    <t>703-517-0561</t>
  </si>
  <si>
    <t>BHCM3531</t>
  </si>
  <si>
    <t>U.S. TREASURY SECURITIES (CONSOLIDATED)</t>
  </si>
  <si>
    <t>BHCM3532</t>
  </si>
  <si>
    <t>U.S. GOVERNMENT AGENCY OBLIGATIONS (EXCLUDE MORTGAGE-BACKED SECURITIES) (CONSOLIDATED)</t>
  </si>
  <si>
    <t>BHCM3533</t>
  </si>
  <si>
    <t>SECURITIES ISSUED BY STATES AND POLITICAL SUBDIVISIONS IN THE U.S. (CONSOLIDATED)</t>
  </si>
  <si>
    <t>BHCKF614</t>
  </si>
  <si>
    <t>LOANS: COMMERCIAL AND INDUSTRIAL LOANS (CONSOLIDATED) (BHC CONSOLIDATED)</t>
  </si>
  <si>
    <t>BHCKF618</t>
  </si>
  <si>
    <t>LOANS: LOANS TO INDIVIDUALS FOR HOUSEHOLD, FAMILY, AND OTHER PERSONAL EXPENDITURES (I.E., CONSUMER LOANS) (INCLUDES PURCHASED PAPER): OTHER LOANS (CONSOLIDATED) (BHC CONSOLIDATED)</t>
  </si>
  <si>
    <t>BHCM3541</t>
  </si>
  <si>
    <t>OTHER TRADING ASSETS (CONSOLIDATED)</t>
  </si>
  <si>
    <t>BHCM3543</t>
  </si>
  <si>
    <t>DERIVATIVES WITH A POSITIVE FAIR VALUE (CONSOLIDATED)</t>
  </si>
  <si>
    <t>BHCKF624</t>
  </si>
  <si>
    <t>ALL OTHER TRADING LIABILITIES (CONSOLIDATED) (BHC CONSOLIDATED)</t>
  </si>
  <si>
    <t>BHCKF632</t>
  </si>
  <si>
    <t>UNPAID PRINCIPAL BALANCES OF LOANS MEASURED AT FAIR VALUE: COMMERCIAL AND INDUSTRIAL LOANS (CONSOLIDATED) (BHC CONSOLIDATED)</t>
  </si>
  <si>
    <t>BHCKF636</t>
  </si>
  <si>
    <t>UNPAID PRINCIPAL BALANCES OF LOANS MEASURED AT FAIR VALUE: LOANS TO INDIVIDUALS FOR HOUSEHOLD, FAMILY, AND OTHER PERSONAL EXPENDITURES (I.E., CONSUMER LOANS) (INCLUDES PURCHASED PAPER): OTHER LOANS (C</t>
  </si>
  <si>
    <t>TEXT8562</t>
  </si>
  <si>
    <t>1ST TEXT - OTHER NONINTEREST INCOME &gt; 10% OF TOTAL</t>
  </si>
  <si>
    <t>Service Charges and Customer related Fees</t>
  </si>
  <si>
    <t>TEXT8565</t>
  </si>
  <si>
    <t>1ST TEXT - OTHER NONINTEREST EXPENSE &gt; 10% OF TOTAL</t>
  </si>
  <si>
    <t>Professional Services</t>
  </si>
  <si>
    <t>TEXT8566</t>
  </si>
  <si>
    <t>2ND TEXT - OTHER NONINTEREST EXPENSE &gt; 10% OF TOTAL</t>
  </si>
  <si>
    <t>Software expenses</t>
  </si>
  <si>
    <t>LOANS AND LEASES RESTRUCTURED AND IN COMPLIANCE WITH MODIFIED TERMS: LOANS SECURED BY 1-4 FAMILY RESIDENTIAL PROPERTIES IN DOMESTIC OFFICES (BHC CONSOL. U.S. OFC)</t>
  </si>
  <si>
    <t>LOANS SECURED BY 1-4 FAMILY RESIDENTIAL PROPERTIES IN DOMESTIC OFFICES IN PROCESS OF FORECLOSURE (BHC CONSOL. U.S. OFC)</t>
  </si>
  <si>
    <t>BHCKF585</t>
  </si>
  <si>
    <t>LOANS MEASURED AT FAIR VALUE: COMMERCIAL AND INDUSTRIAL LOANS (CONSOLIDATED) (BHC CONSOLIDATED)</t>
  </si>
  <si>
    <t>BHCKF589</t>
  </si>
  <si>
    <t>LOANS MEASURED AT FAIR VALUE: LOANS TO INDIVIDUALS FOR HOUSEHOLD, FAMILY, AND OTHER PERSONAL EXPENDITURES (I.E., CONSUMER LOANS) (INCLUDES PURCHASED PAPER): OTHER LOANS (CONSOLIDATED) (BHC CONSOLIDATE</t>
  </si>
  <si>
    <t>BHCKF597</t>
  </si>
  <si>
    <t>BHCKF601</t>
  </si>
  <si>
    <t>BHCKB027</t>
  </si>
  <si>
    <t>NOTES TO FR Y-9C BALANCE SHEET - 6TH LINE AMOUNT (BHC CONSOLIDATED)</t>
  </si>
  <si>
    <t>BHCKB028</t>
  </si>
  <si>
    <t>NOTES TO FR Y-9C BALANCE SHEET - 7TH LINE AMOUNT (BHC CONSOLIDATED)</t>
  </si>
  <si>
    <t>BHCKB029</t>
  </si>
  <si>
    <t>NOTES TO FR Y-9C BALANCE SHEET - 8TH LINE AMOUNT (BHC CONSOLIDATED)</t>
  </si>
  <si>
    <t>BHCKB030</t>
  </si>
  <si>
    <t>NOTES TO FR Y-9C BALANCE SHEET - 9TH LINE AMOUNT (BHC CONSOLIDATED)</t>
  </si>
  <si>
    <t>BHCKB031</t>
  </si>
  <si>
    <t>NOTES TO FR Y-9C BALANCE SHEET - 10TH LINE AMOUNT (BHC CONSOLIDATED)</t>
  </si>
  <si>
    <t>BHCKB032</t>
  </si>
  <si>
    <t>NOTES TO FR Y-9C BALANCE SHEET - 11TH LINE AMOUNT (BHC CONSOLIDATED)</t>
  </si>
  <si>
    <t>BHCKB033</t>
  </si>
  <si>
    <t>NOTES TO FR Y-9C BALANCE SHEET - 12TH LINE AMOUNT (BHC CONSOLIDATED)</t>
  </si>
  <si>
    <t>BHCKB034</t>
  </si>
  <si>
    <t>NOTES TO FR Y-9C BALANCE SHEET - 13TH LINE AMOUNT (BHC CONSOLIDATED)</t>
  </si>
  <si>
    <t>BHCKB035</t>
  </si>
  <si>
    <t>NOTES TO FR Y-9C BALANCE SHEET - 14TH LINE AMOUNT (BHC CONSOLIDATED)</t>
  </si>
  <si>
    <t>BHCKB036</t>
  </si>
  <si>
    <t>NOTES TO FR Y-9C BALANCE SHEET - 15TH LINE AMOUNT (BHC CONSOLIDATED)</t>
  </si>
  <si>
    <t>BHCAP742</t>
  </si>
  <si>
    <t>COMMON STOCK PLUS RELATED SURPLUS, NET OF TREASURY STOCK AND UNEARNED EMPLOYEE STOCK OWNERSHIP PLAN (ESOP) SHARES</t>
  </si>
  <si>
    <t>BHCAB530</t>
  </si>
  <si>
    <t>ACCUMULATED OTHER COMPREHENSIVE INCOME (AOCI)</t>
  </si>
  <si>
    <t>BHCAP838</t>
  </si>
  <si>
    <t>AOCI OPT-OUT ELECTION (ENTER "1" FOR YES; ENTER "0" FOR NO.)</t>
  </si>
  <si>
    <t>BHCAP839</t>
  </si>
  <si>
    <t>COMMON EQUITY TIER 1 MINORITY INTEREST INCLUDABLE IN COMMON EQUITY TIER 1 CAPITAL</t>
  </si>
  <si>
    <t>BHCAP840</t>
  </si>
  <si>
    <t>COMMON EQUITY TIER 1 CAPITAL BEFORE ADJUSTMENTS AND DEDUCTIONS (SUM OF ITEMS 1 THROUGH 4)</t>
  </si>
  <si>
    <t>BHCAP841</t>
  </si>
  <si>
    <t>GOODWILL NET OF ASSOCIATED DEFERRED TAX LIABILITIES (DTLS)</t>
  </si>
  <si>
    <t>BHCAP842</t>
  </si>
  <si>
    <t>INTANGIBLE ASSETS (OTHER THAN GOODWILL AND MORTGAGE SERVICING ASSETS (MSAS)), NET OF ASSOCIATED DTLS</t>
  </si>
  <si>
    <t>BHCAP843</t>
  </si>
  <si>
    <t>DEFERRED TAX ASSETS (DTAS) THAT ARISE FROM NET OPERATING LOSS AND TAX CREDIT CARRYFORWARDS, NET OF ANY RELATED VALUATION ALLOWANCES AND NET OF DTLS</t>
  </si>
  <si>
    <t>BHCAQ258</t>
  </si>
  <si>
    <t>OTHER DEDUCTIONS FROM (ADDITIONS TO) COMMON EQUITY TIER 1 CAPTIAL BEFORE THRESHOLD-BASED DEDUCTIONS: UNREALIZED NET GAIN (LOSS) RELATED TO CHANGES IN THE FAIR VALUE OF LIABILITIES THAT ARE DUE TO CHAN</t>
  </si>
  <si>
    <t>BHCAP850</t>
  </si>
  <si>
    <t>OTHER DEDUCTIONS FROM (ADDITIONS TO) COMMON EQUITY TIER 1 CAPTIAL BEFORE THRESHOLD-BASED DEDUCTIONS:ALL OTHER DEDUCTIONS FROM (ADDITIONS TO) COMMON EQUITY TIER 1 CAPITAL BEFORE THRESHOLD-BASED DEDUCTI</t>
  </si>
  <si>
    <t>BHCAP852</t>
  </si>
  <si>
    <t>SUBTOTAL OF COMMON EQUITY TIER 1 CAPITAL (ITEM 5 MINUS ITEMS 6 THROUGH 11)</t>
  </si>
  <si>
    <t>BHCAP857</t>
  </si>
  <si>
    <t>DEDUCTIONS APPLIED TO COMMON EQUITY TIER 1 CAPITAL DUE TO INSUFFICIENT AMOUNTS OF ADDITIONAL TIER 1 CAPITAL AND TIER 2 CAPITAL TO COVER DEDUCTIONS</t>
  </si>
  <si>
    <t>BHCAP858</t>
  </si>
  <si>
    <t>TOTAL ADJUSTMENTS AND DEDUCTIONS FOR COMMON EQUITY TIER 1 CAPITAL (SUM OF ITEMS 13 THROUGH 17)</t>
  </si>
  <si>
    <t>BHCAP859</t>
  </si>
  <si>
    <t>COMMON EQUITY TIER 1 CAPITAL (ITEM 12 MINUS ITEM 18)</t>
  </si>
  <si>
    <t>BHCAP860</t>
  </si>
  <si>
    <t>ADDITIONAL TIER 1 CAPITAL INSTRUMENTS PLUS RELATED SURPLUS</t>
  </si>
  <si>
    <t>BHCAP861</t>
  </si>
  <si>
    <t>NON-QUALIFYING CAPITAL INSTRUMENTS SUBJECT TO PHASE OUT FROM ADDITIONAL TIER 1 CAPITAL</t>
  </si>
  <si>
    <t>BHCAP862</t>
  </si>
  <si>
    <t>TIER 1 MINORITY INTEREST NOT INCLUDED IN COMMON EQUITY TIER 1 CAPITAL</t>
  </si>
  <si>
    <t>BHCAP863</t>
  </si>
  <si>
    <t>ADDITIONAL TIER 1 CAPITAL BEFORE DEDUCTIONS (SUM ITEMS 20, 21, AND 22)</t>
  </si>
  <si>
    <t>BHCAP864</t>
  </si>
  <si>
    <t>ADDITIONAL TIER 1 CAPITAL DEDUCTIONS</t>
  </si>
  <si>
    <t>BHCAP865</t>
  </si>
  <si>
    <t>ADDITIONAL TIER 1 CAPITAL (GREATER OF ITEM 23 MINUS ITEM 24, OR ZERO)</t>
  </si>
  <si>
    <t>BHCA8274</t>
  </si>
  <si>
    <t>TIER 1 CAPITAL (SUM OF ITEMS 19 AND 25)</t>
  </si>
  <si>
    <t>BHCAP866</t>
  </si>
  <si>
    <t>TIER 2 CAPITAL INSTRUMENTS PLUS RELATED SURPLUS</t>
  </si>
  <si>
    <t>BHCAP867</t>
  </si>
  <si>
    <t>NON-QUALIFYING CAPITAL INSTRUMENTS SUBJECT TO PHASE OUT FROM TIER 2 CAPITAL</t>
  </si>
  <si>
    <t>BHCAP868</t>
  </si>
  <si>
    <t>TOTAL CAPITAL MINORITY INTEREST THAT IS NOT INCLUDED IN TIER 1 CAPITAL</t>
  </si>
  <si>
    <t>BHCA5310</t>
  </si>
  <si>
    <t>ADJUSTABLE ALLOWANCES FOR CREDIT LOSSES (AACL) INCLUDABLE IN TIER 2 CAPITAL</t>
  </si>
  <si>
    <t>BHCAP870</t>
  </si>
  <si>
    <t>TIER 2 CAPITAL BEFORE DEDUCTIONS (SUM OF ITEMS 27 THROUGH 30.A, PLUS ITEM 31)</t>
  </si>
  <si>
    <t>BHCAP872</t>
  </si>
  <si>
    <t>TIER 2 CAPITAL DEDUCTIONS</t>
  </si>
  <si>
    <t>BHCA5311</t>
  </si>
  <si>
    <t>TIER 2 CAPITAL (GREATER OF ITEM 32.A MINUS ITEM 33, OR ZERO)</t>
  </si>
  <si>
    <t>BHCA3792</t>
  </si>
  <si>
    <t>TOTAL CAPITAL (SUM OF ITEMS 26 AND 34.A)</t>
  </si>
  <si>
    <t>BHCAP875</t>
  </si>
  <si>
    <t>DEDUCTIONS FROM COMMON EQUITY TIER 1 CAPITAL AND ADDITIONAL TIER 1 CAPITAL (SUM OF ITEMS 6, 7, 8, 10.B, 11, 13 THROUGH 17, AND ITEM 24)</t>
  </si>
  <si>
    <t>BHCAB596</t>
  </si>
  <si>
    <t>OTHER DEDUCTIONS FROM (ADDITIONS TO) ASSETS FOR LEVERAGE RATIO PURPOSES</t>
  </si>
  <si>
    <t>BHCAA224</t>
  </si>
  <si>
    <t>TOTAL ASSETS FOR THE LEVERAGE RATIO (ITEM 36 MINUS ITEMS 37 AND 38)</t>
  </si>
  <si>
    <t>BHCAA223</t>
  </si>
  <si>
    <t>TOTAL RISK-WEIGHTED ASSETS</t>
  </si>
  <si>
    <t>BHCAP793</t>
  </si>
  <si>
    <t>COMMON EQUITY TIER 1 CAPITAL RATIO (ITEM 19 DIVIDED BY ITEM 40.A)</t>
  </si>
  <si>
    <t>BHCA7206</t>
  </si>
  <si>
    <t>TIER 1 CAPITAL RATIO (ITEM 26 DIVIDED BY ITEM 40.A)</t>
  </si>
  <si>
    <t>BHCA7205</t>
  </si>
  <si>
    <t>TOTAL CAPITAL RATIO (ITEM 35.A DIVIDED BY ITEM 40.A)</t>
  </si>
  <si>
    <t>BHCA7204</t>
  </si>
  <si>
    <t>TIER 1 LEVERAGE RATIO (ITEM 26 DIVIDED BY ITEM 39)</t>
  </si>
  <si>
    <t>BHCKB037</t>
  </si>
  <si>
    <t>NOTES TO FR Y-9C BALANCE SHEET - 16TH LINE AMOUNT (BHC CONSOLIDATED)</t>
  </si>
  <si>
    <t>BHCKB038</t>
  </si>
  <si>
    <t>NOTES TO FR Y-9C BALANCE SHEET - 17TH LINE AMOUNT (BHC CONSOLIDATED)</t>
  </si>
  <si>
    <t>BHCKB039</t>
  </si>
  <si>
    <t>NOTES TO FR Y-9C BALANCE SHEET - 18TH LINE AMOUNT (BHC CONSOLIDATED)</t>
  </si>
  <si>
    <t>BHCKB040</t>
  </si>
  <si>
    <t>NOTES TO FR Y-9C BALANCE SHEET - 19TH LINE AMOUNT (BHC CONSOLIDATED)</t>
  </si>
  <si>
    <t>BHCKB041</t>
  </si>
  <si>
    <t>NOTES TO FR Y-9C BALANCE SHEET - 20TH LINE AMOUNT (BHC CONSOLIDATED)</t>
  </si>
  <si>
    <t>BHCKB052</t>
  </si>
  <si>
    <t>NOTES TO FR Y-9C INCOME STATEMENT - 16TH LINE AMOUNT (BHC CONSOLIDATED)</t>
  </si>
  <si>
    <t>BHCKB053</t>
  </si>
  <si>
    <t>NOTES TO FR Y-9C INCOME STATEMENT - 17TH LINE AMOUNT (BHC CONSOLIDATED)</t>
  </si>
  <si>
    <t>BHCKB054</t>
  </si>
  <si>
    <t>NOTES TO FR Y-9C INCOME STATEMENT - 18TH LINE AMOUNT (BHC CONSOLIDATED)</t>
  </si>
  <si>
    <t>BHCKB055</t>
  </si>
  <si>
    <t>NOTES TO FR Y-9C INCOME STATEMENT - 19TH LINE AMOUNT (BHC CONSOLIDATED)</t>
  </si>
  <si>
    <t>BHCKB056</t>
  </si>
  <si>
    <t>NOTES TO FR Y-9C INCOME STATEMENT - 20TH LINE AMOUNT (BHC CONSOLIDATED)</t>
  </si>
  <si>
    <t>BHCKB042</t>
  </si>
  <si>
    <t>NOTES TO FR Y-9C INCOME STATEMENT - 6TH LINE AMOUNT (BHC CONSOLIDATED)</t>
  </si>
  <si>
    <t>BHCKB043</t>
  </si>
  <si>
    <t>NOTES TO FR Y-9C INCOME STATEMENT - 7TH LINE AMOUNT (BHC CONSOLIDATED)</t>
  </si>
  <si>
    <t>BHCKB044</t>
  </si>
  <si>
    <t>NOTES TO FR Y-9C INCOME STATEMENT - 8TH LINE AMOUNT (BHC CONSOLIDATED)</t>
  </si>
  <si>
    <t>BHCKB045</t>
  </si>
  <si>
    <t>NOTES TO FR Y-9C INCOME STATEMENT - 9TH LINE AMOUNT (BHC CONSOLIDATED)</t>
  </si>
  <si>
    <t>BHCKB046</t>
  </si>
  <si>
    <t>NOTES TO FR Y-9C INCOME STATEMENT - 10TH LINE AMOUNT (BHC CONSOLIDATED)</t>
  </si>
  <si>
    <t>BHCKB047</t>
  </si>
  <si>
    <t>NOTES TO FR Y-9C INCOME STATEMENT - 11TH LINE AMOUNT (BHC CONSOLIDATED)</t>
  </si>
  <si>
    <t>BHCKB048</t>
  </si>
  <si>
    <t>NOTES TO FR Y-9C INCOME STATEMENT - 12TH LINE AMOUNT (BHC CONSOLIDATED)</t>
  </si>
  <si>
    <t>BHCKB049</t>
  </si>
  <si>
    <t>NOTES TO FR Y-9C INCOME STATEMENT - 13TH LINE AMOUNT (BHC CONSOLIDATED)</t>
  </si>
  <si>
    <t>BHCKB050</t>
  </si>
  <si>
    <t>NOTES TO FR Y-9C INCOME STATEMENT - 14TH LINE AMOUNT (BHC CONSOLIDATED)</t>
  </si>
  <si>
    <t>BHCKB051</t>
  </si>
  <si>
    <t>NOTES TO FR Y-9C INCOME STATEMENT - 15TH LINE AMOUNT (BHC CONSOLIDATED)</t>
  </si>
  <si>
    <t>UNDERWRITING INCOME FROM INSURANCE AND REINSURANCE ACTIVITIES (BHC CONSOLIDATED)</t>
  </si>
  <si>
    <t>INCOME FROM OTHER INSURANCE ACTIVITIES (BHC CONSOLIDATED)</t>
  </si>
  <si>
    <t>BHCKC409</t>
  </si>
  <si>
    <t>STOCK-BASED EMP COMPENSATION EXP (NET)- FAIR VALUE (BHC CONSOLIDATED)</t>
  </si>
  <si>
    <t>BHCKC388</t>
  </si>
  <si>
    <t>UNCOLLECTABLE CREDIT CARD FEES REVERSED AGAINST INCOME (BHC CONSOLIDATED)</t>
  </si>
  <si>
    <t>BHCKC389</t>
  </si>
  <si>
    <t>SEPARATE VALUATION ALLOW FOR UNCOLLECTABLE CREDIT CARD FEES (BHC CONSOLIDATED)</t>
  </si>
  <si>
    <t>BHCKC390</t>
  </si>
  <si>
    <t>AMOUNT OF ALLOWANCE FOR CREDIT LOSSES ON LOANS AND LEASES ATTRIBUTABLE TO RETAIL CREDIT CARD FEES AND FINANCE CHARGES (INCLUDED IN SCHEDULE HC, ITEM 4.C AND SCHEDULE HI-B PART II, ITEM 7)</t>
  </si>
  <si>
    <t>BHCKC435</t>
  </si>
  <si>
    <t>ALLOCATED TRANSFER RISK RESERVE INCLUDED IN HI-B(II)7 (BHC CONSOLIDATED)</t>
  </si>
  <si>
    <t>OUTSTANDING CREDIT CARD FEES AND FINANCE CHARGES (BHC CONSOLIDATED)</t>
  </si>
  <si>
    <t>BHCK4832</t>
  </si>
  <si>
    <t>BALANCES DUE FROM RELATED INSTITUTIONS DUE FROM THE BHC (PARENT ONLY) GROSS (BHC CONSOLIDATED)</t>
  </si>
  <si>
    <t>BHCK4833</t>
  </si>
  <si>
    <t>BALANCES DUE FROM RELATED INSTITUTIONS DUE FROM SUB BANKS OF THE BHC GROSS (BHC CONSOLIDATED)</t>
  </si>
  <si>
    <t>BHCK4834</t>
  </si>
  <si>
    <t>BALANCES DUE FROM RELATED INSTITUTIONS DUE FROM NONBANK SUBS OF THE BHC GROSS (BHC CONSOLIDATED)</t>
  </si>
  <si>
    <t>BHCK5041</t>
  </si>
  <si>
    <t>BALANCES DUE TO RELATED INSTITUTIONS DUE TO THE BHC (PARENT ONLY) GROSS (BHC CONSOLIDATED)</t>
  </si>
  <si>
    <t>BHCK5043</t>
  </si>
  <si>
    <t>BALANCES DUE TO RELATED INSTITUTIONS DUE TO SUB BANKS OF THE BHC GROSS (BHC CONSOLIDATED)</t>
  </si>
  <si>
    <t>BHCK5045</t>
  </si>
  <si>
    <t>BALANCES DUE TO RELATED INSTITUTIONS DUE TO NONBANK SUBS OF THE BHC GROSS (BHC CONSOLIDATED)</t>
  </si>
  <si>
    <t>BHCK5047</t>
  </si>
  <si>
    <t>INTERCOMPANY LIABILITIES REPORTED ABOVE THAT QUALIFY AS LIABILITIES SUBORDINATED TO CLAIMS OF GENERAL CREDITORS (BHC CONSOLIDATED)</t>
  </si>
  <si>
    <t>BHCKC699</t>
  </si>
  <si>
    <t>SUBORDINATED NOTES PAYABLE TO TRUST ISSUING TRUST PREFERRED SECURITIES (BHC CONSOLIDATED)</t>
  </si>
  <si>
    <t>BHCKC700</t>
  </si>
  <si>
    <t>HAS THE BHC SOLD OR OTHERWISE LIQUIDATED ITS HOLDING OF ANY NONFINANCIAL EQUITY INVESTMENT SINCE THE PREVIOUS REPORTING PERIOD? (1=YES,0=NO) (BHC CONSOLIDATED)</t>
  </si>
  <si>
    <t>BHCKC701</t>
  </si>
  <si>
    <t>DOES THE BHC MANAGE ANY NONFINANCIAL EQUITY INVESTMENTS FOR THE BENEFIT OF OTHERS? (1=YES,0=NO) (BHC CONSOLIDATED)</t>
  </si>
  <si>
    <t>BHCKC026</t>
  </si>
  <si>
    <t>ASSET-BACKED SECURITIES AND STRUCTURED FINANCIAL PRODUCTS: ASSET-BACKED SECURITIES (ABS) (HELD-TO-MATURITY: AMORTIZED COST) (BHC CONSOLIDATED)</t>
  </si>
  <si>
    <t>BHCKC988</t>
  </si>
  <si>
    <t>ASSET-BACKED SECURITIES AND STRUCTURED FINANCIAL PRODUCTS: ASSET-BACKED SECURITIES (ABS) (HELD-TO-MATURITY: FAIR VALUE) (BHC CONSOLIDATED)</t>
  </si>
  <si>
    <t>BHCKC989</t>
  </si>
  <si>
    <t>ASSET-BACKED SECURITIES AND STRUCTURED FINANCIAL PRODUCTS: ASSET-BACKED SECURITIES (ABS) (AVAILABLE-FOR-SALE: AMORTIZED COST) (BHC CONSOLIDATED)</t>
  </si>
  <si>
    <t>BHCKC027</t>
  </si>
  <si>
    <t>ASSET-BACKED SECURITIES AND STRUCTURED FINANCIAL PRODUCTS: ASSET-BACKED SECURITIES (ABS) (AVAILABLE-FOR-SALE: FAIR VALUE) (BHC CONSOLIDATED)</t>
  </si>
  <si>
    <t>BHCK1545</t>
  </si>
  <si>
    <t>LOANS FOR PURCHASING AND CARRYING SECURITIES (SECURED AND UNSECURED): CONSOLIDATED (BHC CONSOLIDATED)</t>
  </si>
  <si>
    <t>LOANS FOR PURCHASING AND CARRYING SECURITIES (SECURED AND UNSECURED): DOMESTIC OFFICES (BHC CONSOL. U.S. OFC)</t>
  </si>
  <si>
    <t>BHCKC968</t>
  </si>
  <si>
    <t>CREDIT DERIVATIVES: NOTIONAL AMOUNTS: CREDIT DEFAULT SWAPS (SOLD PROTECTION) (BHC CONSOLIDATED)</t>
  </si>
  <si>
    <t>BHCKC970</t>
  </si>
  <si>
    <t>CREDIT DERIVATIVES: NOTIONAL AMOUNTS: TOTAL RETURN SWAPS (SOLD PROTECTION) (BHC CONSOLIDATED)</t>
  </si>
  <si>
    <t>BHCKC972</t>
  </si>
  <si>
    <t>CREDIT DERIVATIVES: NOTIONAL AMOUNTS: CREDIT OPTIONS (SOLD PROTECTION) (BHC CONSOLIDATED)</t>
  </si>
  <si>
    <t>BHCKC974</t>
  </si>
  <si>
    <t>CREDIT DERIVATIVES: NOTIONAL AMOUNTS: OTHER CREDIT DERIVATIVES (SOLD PROTECTION) (BHC CONSOLIDATED)</t>
  </si>
  <si>
    <t>BHCKC969</t>
  </si>
  <si>
    <t>CREDIT DERIVATIVES: NOTIONAL AMOUNTS: CREDIT DEFAULT SWAPS (PURCHASED PROTECTION) (BHC CONSOLIDATED)</t>
  </si>
  <si>
    <t>BHCKC971</t>
  </si>
  <si>
    <t>CREDIT DERIVATIVES: NOTIONAL AMOUNTS: TOTAL RETURN SWAPS (PURCHASED PROTECTION) (BHC CONSOLIDATED)</t>
  </si>
  <si>
    <t>BHCKC973</t>
  </si>
  <si>
    <t>CREDIT DERIVATIVES: NOTIONAL AMOUNTS: CREDIT OPTIONS (PURCHASED PROTECTION) (BHC CONSOLIDATED)</t>
  </si>
  <si>
    <t>BHCKC975</t>
  </si>
  <si>
    <t>CREDIT DERIVATIVES: NOTIONAL AMOUNTS: OTHER CREDIT DERIVATIVES (PURCHASED PROTECTION) (BHC CONSOLIDATED)</t>
  </si>
  <si>
    <t>BHCKF064</t>
  </si>
  <si>
    <t>SECURED LIABILITIES: AMOUNT OF "FED FUNDS PURCHASED IN DOMESTIC OFFICES" THAT ARE SECURED (INCLUDED IN SCHEDULE HC, ITEM 14.A) (BHC CONSOLIDATED)</t>
  </si>
  <si>
    <t>BHCKF065</t>
  </si>
  <si>
    <t>SECURED LIABILITIES: AMOUNT OF "OTHER BORROWINGS" THAT ARE SECURED (INCLUDED IN SCHEDULE HC, ITEM 14.D) (BHC CONSOLIDATED)</t>
  </si>
  <si>
    <t>BHCT4340</t>
  </si>
  <si>
    <t>NET INCOME (LOSS) ATTRIBUTABLE TO BANK HOLDING COMPANY (MUST EQUAL SCHEDULE HI, ITEM 14)</t>
  </si>
  <si>
    <t>BHCT3210</t>
  </si>
  <si>
    <t>TOTAL BHC EQUITY CAPITAL END OF CURRENT PERIOD (SUM OF ITEMS 3, 4, 5, 6, 7, 9, 12, 13 AND 14 LESS 8, 10 AND 11) (MUST EQUAL ITEM 27.A ON SCHEDULE HC, BALANCE SHEET)</t>
  </si>
  <si>
    <t>BHCT4605</t>
  </si>
  <si>
    <t>RECOVERIES FOR LOANS AND LEASES HELD FOR INVESTMENT</t>
  </si>
  <si>
    <t>BHCT3123</t>
  </si>
  <si>
    <t>BALANCE END OF CURRENT PERIOD FOR LOANS AND LEASES HELD FOR INVESTMENT</t>
  </si>
  <si>
    <t>BHCT1773</t>
  </si>
  <si>
    <t>FAIR VALUE: TOTAL (SUM OF 1 THROUGH 7) (TOTAL OF COLUMN D MUST EQUAL SCHEDULE HC, ITEM 2.B)</t>
  </si>
  <si>
    <t>BHCT3545</t>
  </si>
  <si>
    <t>TOTAL TRADING ASSETS (SUM OF ITEMS 1 THROUGH 11) (MUST EQUAL SCHEDULE HC, ITEM 5)</t>
  </si>
  <si>
    <t>BHCT3548</t>
  </si>
  <si>
    <t>TOTAL TRADING LIABILITIES (SUM OF ITEMS 13 AND 14) (MUST EQUAL SCHEDULE HC, ITEM 15)</t>
  </si>
  <si>
    <t>BHCT2160</t>
  </si>
  <si>
    <t>TOTAL (SUM OF ITEMS 1 THROUGH 6)(MUST EQUAL SCHEDULE HC, ITEM 11)</t>
  </si>
  <si>
    <t>BHCT2750</t>
  </si>
  <si>
    <t>TOTAL (SUM OF ITEMS 2 THROUGH 4)(MUST EQUAL SCHEDULE HC, ITEM 20)</t>
  </si>
  <si>
    <t>BHCT2150</t>
  </si>
  <si>
    <t>OTHER REAL ESTATE OWNED (SCHEDULE HC-M)</t>
  </si>
  <si>
    <t>BHCT3190</t>
  </si>
  <si>
    <t>TOTAL (SUM OF ITEMS 14.A, 14.B, AND 14.C) (MUST EQUAL SCHEDULE HC, ITEM 16)</t>
  </si>
  <si>
    <t>LESS: ALLOWANCE FOR CREDIT LOSSES ON LOAN AND LEASES, TOTALS FROM SCHEDULE HC</t>
  </si>
  <si>
    <t>BHCT2170</t>
  </si>
  <si>
    <t>TOTAL: TOTAL ASSETS</t>
  </si>
  <si>
    <t>FEES AND COMMISSIONS FROM SECURITIES BROKERAGE (BHC CONSOLIDATED)</t>
  </si>
  <si>
    <t>INVESTMENT BANKING, ADVISORY, AND UNDERWRITING FEES AND COMMISSIONS (BHC CONSOLIDATED)</t>
  </si>
  <si>
    <t>FEES AND COMMISSIONS FROM ANNUITY SALES (BHC CONSOLIDATED)</t>
  </si>
  <si>
    <t>BHCKF186</t>
  </si>
  <si>
    <t>TRADING REVENUE: CREDIT EXPOSURES (BHC CONSOLIDATED)</t>
  </si>
  <si>
    <t>BHCKC889</t>
  </si>
  <si>
    <t>NET GAINS (LOSSES) ON CREDIT DERIVATIVES HELD FOR TRADING (BHC CONSOLIDATED)</t>
  </si>
  <si>
    <t>BHCKC890</t>
  </si>
  <si>
    <t>NET GAINS (LOSSES) ON CREDIT DERIVATIVES HELD FOR PURPOSES OTHER THAN TRADING (BHC CONSOLIDATED)</t>
  </si>
  <si>
    <t>BHCKF185</t>
  </si>
  <si>
    <t>CHARGE-OFFS: LEASES TO INDIVIDUALS FOR HOUSEHOLD, FAMILY, AND OTHER PERSONAL EXPENDITURES (BHC CONSOLIDATED)</t>
  </si>
  <si>
    <t>BHCKF187</t>
  </si>
  <si>
    <t>RECOVERIES: LEASES TO INDIVIDUALS FOR HOUSEHOLD, FAMILY, AND OTHER PERSONAL EXPENDITURES (BHC CONSOLIDATED)</t>
  </si>
  <si>
    <t>BHCKC880</t>
  </si>
  <si>
    <t>CHARGE-OFFS: ALL OTHER LEASES (BHC CONSOLIDATED)</t>
  </si>
  <si>
    <t>BHCKF188</t>
  </si>
  <si>
    <t>RECOVERIES: ALL OTHER LEASES (BHC CONSOLIDATED)</t>
  </si>
  <si>
    <t>BHCKC891</t>
  </si>
  <si>
    <t>CHARGE-OFFS: 1-4 FAMILY RESIDENTIAL CONSTRUCTION LOANS (BHC CONSOLIDATED)</t>
  </si>
  <si>
    <t>BHCKC892</t>
  </si>
  <si>
    <t>RECOVERIES: 1-4 FAMILY RESIDENTIAL CONSTRUCTION LOANS (BHC CONSOLIDATED)</t>
  </si>
  <si>
    <t>BHCKC893</t>
  </si>
  <si>
    <t>CHARGE-OFFS: OTHER CONSTRUCTION LOANS AND ALL LAND DEVELOPMENT AND OTHER LAND LOANS (BHC CONSOLIDATED)</t>
  </si>
  <si>
    <t>BHCKC894</t>
  </si>
  <si>
    <t>RECOVERIES: OTHER CONSTRUCTION LOANS AND ALL LAND DEVELOPMENT AND OTHER LAND LOANS (BHC CONSOLIDATED)</t>
  </si>
  <si>
    <t>BHCKC895</t>
  </si>
  <si>
    <t>CHARGE-OFFS: LOANS SECURED BY OWNER-OCCUPIED NONFARM NONRESIDENTIAL PROPERTIES (BHC CONSOLIDATED)</t>
  </si>
  <si>
    <t>BHCKC896</t>
  </si>
  <si>
    <t>RECOVERIES: LOANS SECURED BY OWNER-OCCUPIED NONFARM NONRESIDENTIAL PROPERTIES (BHC CONSOLIDATED)</t>
  </si>
  <si>
    <t>BHCKC897</t>
  </si>
  <si>
    <t>CHARGE-OFFS: LOANS SECURED BY OTHER NONFARM NONRESIDENTIAL PROPERTIES (BHC CONSOLIDATED)</t>
  </si>
  <si>
    <t>BHCKC898</t>
  </si>
  <si>
    <t>RECOVERIES: LOANS SECURED BY OTHER NONFARM NONRESIDENTIAL PROPERTIES (BHC CONSOLIDATED)</t>
  </si>
  <si>
    <t>BHCKF162</t>
  </si>
  <si>
    <t>CONSOLIDATED: LEASES TO INDIVIDUALS FOR HOUSEHOLD, FAMILY, AND OTHER PERSONAL EXPENDITURES (I.E., CONSUMER LEASES) (BHC CONSOLIDATED)</t>
  </si>
  <si>
    <t>BHCKF163</t>
  </si>
  <si>
    <t>CONSOLIDATED: ALL OTHER LEASES (BHC CONSOLIDATED)</t>
  </si>
  <si>
    <t>CONSOLIDATED: 1-4 FAMILY RESIDENTIAL CONSTRUCTION LOANS (BHC CONSOLIDATED)</t>
  </si>
  <si>
    <t>CONSOLIDATED: OTHER CONSTRUCTION LOANS AND ALL LAND DEVELOPMENT AND OTHER LAND LOANS (BHC CONSOLIDATED)</t>
  </si>
  <si>
    <t>CONSOLIDATED: LOANS SECURED BY OWNER-OCCUPIED NONFARM NONRESIDENTIAL PROPERTIES (BHC CONSOLIDATED)</t>
  </si>
  <si>
    <t>CONSOLIDATED: LOANS SECURED BY OTHER NONFARM NONRESIDENTIAL PROPERTIES (BHC CONSOLIDATED)</t>
  </si>
  <si>
    <t>BHCKF164</t>
  </si>
  <si>
    <t>1-4 FAMILY RESIDENTIAL CONSTRUCTION LOAN COMMITMENTS (BHC CONSOLIDATED)</t>
  </si>
  <si>
    <t>BHCKF165</t>
  </si>
  <si>
    <t>COMMERCIAL REAL ESTATE, OTHER CONSTRUCTION LOAN, AND LAND DEVELOPMENT LOAN COMMITMENTS (BHC CONSOLIDATED)</t>
  </si>
  <si>
    <t>BHCKF166</t>
  </si>
  <si>
    <t>PAST DUE 30 THROUGH 89 DAYS AND STILL ACCRUING: LEASES TO INDIVIDUALS FOR HOUSEHOLD, FAMILY, AND OTHER PERSONAL EXPENDITURES (BHC CONSOLIDATED)</t>
  </si>
  <si>
    <t>BHCKF167</t>
  </si>
  <si>
    <t>PAST DUE 90 DAYS OR MORE AND STILL ACCRUING: LEASES TO INDIVIDUALS FOR HOUSEHOLD, FAMILY, AND OTHER PERSONAL EXPENDITURES (BHC CONSOLIDATED)</t>
  </si>
  <si>
    <t>BHCKF168</t>
  </si>
  <si>
    <t>NONACCRUAL: LEASES TO INDIVIDUALS FOR HOUSEHOLD, FAMILY, AND OTHER PERSONAL EXPENDITURES (BHC CONSOLIDATED)</t>
  </si>
  <si>
    <t>BHCKF169</t>
  </si>
  <si>
    <t>PAST DUE 30 THROUGH 89 DAYS AND STILL ACCRUING: ALL OTHER LEASES (BHC CONSOLIDATED)</t>
  </si>
  <si>
    <t>BHCKF170</t>
  </si>
  <si>
    <t>PAST DUE 90 DAYS OR MORE AND STILL ACCRUING: ALL OTHER LEASES (BHC CONSOLIDATED)</t>
  </si>
  <si>
    <t>BHCKF171</t>
  </si>
  <si>
    <t>NONACCRUAL: ALL OTHER LEASES (BHC CONSOLIDATED)</t>
  </si>
  <si>
    <t>BHCKF172</t>
  </si>
  <si>
    <t>PAST DUE 30 THROUGH 89 DAYS AND STILL ACCRUING: 1-4 FAMILY RESIDENTIAL CONSTRUCTION LOANS (BHC CONSOLIDATED)</t>
  </si>
  <si>
    <t>BHCKF174</t>
  </si>
  <si>
    <t>PAST DUE 90 DAYS OR MORE AND STILL ACCRUING: 1-4 FAMILY RESIDENTIAL CONSTRUCTION LOANS (BHC CONSOLIDATED)</t>
  </si>
  <si>
    <t>BHCKF176</t>
  </si>
  <si>
    <t>NONACCRUAL: 1-4 FAMILY RESIDENTIAL CONSTRUCTION LOANS (BHC CONSOLIDATED)</t>
  </si>
  <si>
    <t>BHCKF173</t>
  </si>
  <si>
    <t>PAST DUE 30 THROUGH 89 DAYS AND STILL ACCRUING: OTHER CONSTRUCTION, LOANS AND ALL LAND DEVELOPMENT AND OTHER LAND LOANS (BHC CONSOLIDATED)</t>
  </si>
  <si>
    <t>BHCKF175</t>
  </si>
  <si>
    <t>PAST DUE 90 DAYS OR MORE AND STILL ACCRUING: OTHER CONSTRUCTION, LOANS AND ALL LAND DEVELOPMENT AND OTHER LAND LOANS (BHC CONSOLIDATED)</t>
  </si>
  <si>
    <t>BHCKF177</t>
  </si>
  <si>
    <t>NONACCRUAL: OTHER CONSTRUCTION, LOANS AND ALL LAND DEVELOPMENT AND OTHER LAND LOANS (BHC CONSOLIDATED)</t>
  </si>
  <si>
    <t>BHCKF178</t>
  </si>
  <si>
    <t>PAST DUE 30 THROUGH 89 DAYS AND STILL ACCRUING: LOANS SECURED BY OWNEROCCUPIED NONFARM NONRESIDENTIAL PROPERTIES (BHC CONSOLIDATED)</t>
  </si>
  <si>
    <t>BHCKF180</t>
  </si>
  <si>
    <t>PAST DUE 90 DAYS OR MORE AND STILL ACCRUING: LOANS SECURED BY OWNEROCCUPIED NONFARM NONRESIDENTIAL PROPERTIES (BHC CONSOLIDATED)</t>
  </si>
  <si>
    <t>BHCKF182</t>
  </si>
  <si>
    <t>NONACCRUAL: LOANS SECURED BY OWNEROCCUPIED NONFARM NONRESIDENTIAL PROPERTIES (BHC CONSOLIDATED)</t>
  </si>
  <si>
    <t>BHCKF179</t>
  </si>
  <si>
    <t>PAST DUE 30 THROUGH 89 DAYS AND STILL ACCRUING: LOANS SECURED BY OTHER NONFARM NONRESIDENTIAL PROPERTIES (BHC CONSOLIDATED)</t>
  </si>
  <si>
    <t>BHCKF181</t>
  </si>
  <si>
    <t>PAST DUE 90 DAYS OR MORE AND STILL ACCRUING: LOANS SECURED BY OTHER NONFARM NONRESIDENTIAL PROPERTIES (BHC CONSOLIDATED)</t>
  </si>
  <si>
    <t>BHCKF183</t>
  </si>
  <si>
    <t>NONACCRUAL: LOANS SECURED BY OTHER NONFARM NONRESIDENTIAL PROPERTIES (BHC CONSOLIDATED)</t>
  </si>
  <si>
    <t>BHCKF240</t>
  </si>
  <si>
    <t>TOTAL FAIR VALUE REPORTED ON HC: NONTRADING SECURITIES AT FAIR VALUE WITH CHANGES IN FAIR VALUE REPORTED IN CURRENT EARNINGS (BHC CONSOLIDATED)</t>
  </si>
  <si>
    <t>BHCKF241</t>
  </si>
  <si>
    <t>LEVEL 2 FAIR VALUE MEASUREMENTS: NONTRADING SECURITIES AT FAIR VALUE WITH CHANGES IN FAIR VALUE REPORTED IN CURRENT EARNINGS (BHC CONSOLIDATED)</t>
  </si>
  <si>
    <t>BHCKF242</t>
  </si>
  <si>
    <t>LEVEL 3 FAIR VALUE MEASUREMENTS: NONTRADING SECURITIES AT FAIR VALUE WITH CHANGES IN FAIR VALUE REPORTED IN CURRENT EARNINGS (BHC CONSOLIDATED)</t>
  </si>
  <si>
    <t>BHCKF252</t>
  </si>
  <si>
    <t>TOTAL FAIR VALUE REPORTED ON HC: DEPOSITS (BHC CONSOLIDATED)</t>
  </si>
  <si>
    <t>BHCKF253</t>
  </si>
  <si>
    <t>LEVEL 2 FAIR VALUE MEASUREMENTS: DEPOSITS (BHC CONSOLIDATED)</t>
  </si>
  <si>
    <t>BHCKF254</t>
  </si>
  <si>
    <t>LEVEL 3 FAIR VALUE MEASUREMENTS: DEPOSITS (BHC CONSOLIDATED)</t>
  </si>
  <si>
    <t>BHCKF261</t>
  </si>
  <si>
    <t>TOTAL FAIR VALUE REPORTED ON HC: LOAN COMMITMENTS (NOT ACCOUNTED FOR AS DERIVATIVES) (BHC CONSOLIDATED)</t>
  </si>
  <si>
    <t>BHCKF262</t>
  </si>
  <si>
    <t>LEVEL 2 FAIR VALUE MEASUREMENTS: LOAN COMMITMENTS (NOT ACCOUNTED FOR AS DERIVATIVES) (BHC CONSOLIDATED)</t>
  </si>
  <si>
    <t>BHCKF263</t>
  </si>
  <si>
    <t>LEVEL 3 FAIR VALUE MEASUREMENTS: LOAN COMMITMENTS (NOT ACCOUNTED FOR AS DERIVATIVES) (BHC CONSOLIDATED)</t>
  </si>
  <si>
    <t>BHCK4435</t>
  </si>
  <si>
    <t>INTEREST AND FEE INCOME ON LOANS: IN DOMESTIC OFFICES: LOANS SECURED BY 1-4 FAMILY RESIDENTIAL PROPERTIES (BHC CONSOLIDATED)</t>
  </si>
  <si>
    <t>BHCK4436</t>
  </si>
  <si>
    <t>INTEREST AND FEE INCOME ON LOANS: IN DOMESTIC OFFICES: ALL OTHER LOANS SECURED BY REAL ESTATE (BHC CONSOLIDATED)</t>
  </si>
  <si>
    <t>BHCKF821</t>
  </si>
  <si>
    <t>INTEREST AND FEE INCOME ON LOANS: IN DOMESTIC OFFICES: ALL OTHER LOANS (BHC CONSOLIDATED)</t>
  </si>
  <si>
    <t>BHCKF555</t>
  </si>
  <si>
    <t>OTHER NONINTEREST INCOME: BANK CARD AND CREDIT CARD INTERCHANGE FEES (BHC CONSOLIDATED)</t>
  </si>
  <si>
    <t>OTHER NONINTEREST EXPENSE: ACCOUNTING AND AUDITING EXPENSES (BHC CONSOLIDATED)</t>
  </si>
  <si>
    <t>OTHER NONINTEREST EXPENSE: CONSULTING AND ADVISORY EXPENSES (BHC CONSOLIDATED)</t>
  </si>
  <si>
    <t>OTHER NONINTEREST EXPENSE: AUTOMATED TELLER MACHINE (ATM) AND INTERCHANGE EXPENSES (BHC CONSOLIDATED)</t>
  </si>
  <si>
    <t>BHCKF559</t>
  </si>
  <si>
    <t>TELECOMMUNICATIONS EXPENSES (BHC CONSOLIDATED)</t>
  </si>
  <si>
    <t>BHCKF551</t>
  </si>
  <si>
    <t>NET GAINS (LOSSES) RECOGNIZED IN EARNINGS ON ASSETS AND LIABILITIES THAT ARE REPORTED AT FAIR VALUE UNDER OPTION: NET GAINS (LOSSES) ON ASSETS (BHC CONSOLIDATED)</t>
  </si>
  <si>
    <t>BHCKF552</t>
  </si>
  <si>
    <t>NET GAINS (LOSSES) RECOGNIZED IN EARNINGS ON ASSETS AND LIABILITIES THAT ARE REPORTED AT FAIR VALUE UNDER OPTION: ESTIMATED NET GAINS (LOSSES) ON LOANS ATTRUBUTABLE TO CHANGES IN INSTRUMENT-SPECIFIC C</t>
  </si>
  <si>
    <t>BHCKF553</t>
  </si>
  <si>
    <t>NET GAINS (LOSSES) RECOGNIZED IN EARNINGS ON ASSETS AND LIABILITIES THAT ARE REPORTED AT FAIR VALUE UNDER OPTION: NET GAINS (LOSSES) ON LIABILITIES (BHC CONSOLIDATED)</t>
  </si>
  <si>
    <t>BHCKF554</t>
  </si>
  <si>
    <t>NET GAINS (LOSSES) RECOGNIZED IN EARNINGS ON ASSETS AND LIABILITIES THAT ARE REPORTED AT FAIR VALUE UNDER OPTION: ESTIMATED NET GAINS (LOSSES) ON LIABILITIES ATTRIBUTABLE TO CHANGES IN INSTRUMENT-SPEC</t>
  </si>
  <si>
    <t>BHDM3465</t>
  </si>
  <si>
    <t>QUARTERLY AVERAGES: LOANS SECURED BY 1-4 FAMILY RESIDENTIAL PROPERTIES IN DOMESTIC OFFICES (BHC CONSOL. U.S. OFC)</t>
  </si>
  <si>
    <t>BHDM3466</t>
  </si>
  <si>
    <t>QUARTERLY AVERAGES: ALL OTHER LOANS SECURED BY REAL ESTATE IN DOMESTIC OFFICES (BHC CONSOL. U.S. OFC)</t>
  </si>
  <si>
    <t>BHCKF661</t>
  </si>
  <si>
    <t>RESTRUCTURED LOANS AND LEASES: LOANS SECURED BY 1-4 FAMILY RESIDENTIAL PROPERTIES IN DOMESTIC OFFICES (PAST DUE 30-89 DAYS A STILL ACCRUING) (BHC CONSOLIDATED)</t>
  </si>
  <si>
    <t>BHCKF662</t>
  </si>
  <si>
    <t>RESTRUCTURED LOANS AND LEASES: LOANS SECURED BY 1-4 FAMILY RESIDENTIAL PROPERTIES IN DOMESTIC OFFICES (PAST DUE 90 DAYS OR MORE AND STILL ACCRUING) (BHC CONSOLIDATED)</t>
  </si>
  <si>
    <t>BHCKF663</t>
  </si>
  <si>
    <t>RESTRUCTURED LOANS AND LEASES: LOANS SECURED BY 1-4 FAMILY RESIDENTIAL PROPERTIES IN DOMESTIC OFFICES (NONACCRUAL) (BHC CONSOLIDATED)</t>
  </si>
  <si>
    <t>BHCKF684</t>
  </si>
  <si>
    <t>NONTRADING SECURITIES AT FAIR VALUE WITH CHANGES IN FAIR VALUE REPORTED IN CURRENT EARNINGS (AMOUNTS NETTED IN THE DETERMINATION OF FAIR VALUE) (BHC CONSOLIDATED)</t>
  </si>
  <si>
    <t>BHCKF692</t>
  </si>
  <si>
    <t>NONTRADING SECURITIES AT FAIR VALUE WITH CHANGES IN FAIR VALUE REPORTED IN CURRENT EARNINGS (LEVEL 1 FAIR VALUE MEASUREMENTS) (BHC CONSOLIDATED)</t>
  </si>
  <si>
    <t>BHCKF686</t>
  </si>
  <si>
    <t>DEPOSITS (AMOUNTS NETTED IN THE DETERMINATION OF FAIR VALUE) (BHC CONSOLIDATED)</t>
  </si>
  <si>
    <t>BHCKF694</t>
  </si>
  <si>
    <t>DEPOSITS (LEVEL 1 FAIR VALUE MEASUREMENTS) (BHC CONSOLIDATED)</t>
  </si>
  <si>
    <t>BHCKF689</t>
  </si>
  <si>
    <t>LOAN COMMITMENTS (AMOUNTS NETTED IN THE DETERMINATION OF FAIR VALUE) (BHC CONSOLIDATED)</t>
  </si>
  <si>
    <t>BHCKF697</t>
  </si>
  <si>
    <t>LOAN COMMITMENTS (LEVEL 1 FAIR VALUE MEASUREMENTS) (BHC CONSOLIDATED)</t>
  </si>
  <si>
    <t>BHCKF699</t>
  </si>
  <si>
    <t>1-4 FAMILY RESIDENTIAL MORTGAGES SERVICED FOR OTHERS THAT ARE IN PROCESS OF FORECLOSURE AT QUARTER-END (INCLUDES CLOSED-END AND OPEN-END LOANS) (BHC CONSOLIDATED)</t>
  </si>
  <si>
    <t>BHCKG104</t>
  </si>
  <si>
    <t>NET INCOME (LOSS) ATTRIBUTABLE TO BHC AND NONCONTROLLING (MINORITY) INTERESTS (BHC CONSOLIDATED)</t>
  </si>
  <si>
    <t>BHCKG103</t>
  </si>
  <si>
    <t>LESS: NET INCOME (LOSS) ATTRIBUTABLE TO NONCONTROLLING (MINORITY) INTERESTS (BHC CONSOLIDATED)</t>
  </si>
  <si>
    <t>BHCKG105</t>
  </si>
  <si>
    <t>TOTAL EQUITY CAPITAL (BHC CONSOLIDATED)</t>
  </si>
  <si>
    <t>BHCKG209</t>
  </si>
  <si>
    <t>LIABILITY FOR SHORT POSITIONS: EQUITY SECURITIES (CONSOLIDATED) (BHC CONSOLIDATED)</t>
  </si>
  <si>
    <t>BHCKG210</t>
  </si>
  <si>
    <t>LIABILITY FOR SHORT POSITIONS: DEBT SECURITIES (CONSOLIDATED) (BHC CONSOLIDATED)</t>
  </si>
  <si>
    <t>BHCKG211</t>
  </si>
  <si>
    <t>LIABILITY FOR SHORT POSITIONS: ALL OTHER ASSETS (CONSOLIDATED) (BHC CONSOLIDATED)</t>
  </si>
  <si>
    <t>BHCKG234</t>
  </si>
  <si>
    <t>ISSUANCES ASSOCIATED WITH THE TREASURY CAPITAL PURCHASE PROGRAM: SENIOR PREPETUAL PREFERRED STOCK OR SIMILAR ITEMS (BHC CONSOLIDATED)</t>
  </si>
  <si>
    <t>BHCKG235</t>
  </si>
  <si>
    <t>ISSUANCES ASSOCIATED WITH THE TREASURY CAPITAL PURCHASE PROGRAM: WARRANTS TO PURCHASE COMMON STOCK OR SIMILAR ITEMS (BHC CONSOLIDATED)</t>
  </si>
  <si>
    <t>BHCKC490</t>
  </si>
  <si>
    <t>PRINTED NAME OF CHIEF FINANCIAL OFFICER (BHC CONSOLIDATED)</t>
  </si>
  <si>
    <t>Andrew M. Young</t>
  </si>
  <si>
    <t>BHTX8901</t>
  </si>
  <si>
    <t>CONTACT NAME / TITLE</t>
  </si>
  <si>
    <t>Dan Aubel; Senior Director of Regulatory Reporting</t>
  </si>
  <si>
    <t>BHTX8902</t>
  </si>
  <si>
    <t>CONTACT AREA CODE / PHONE NUMBER</t>
  </si>
  <si>
    <t>302-467-6382</t>
  </si>
  <si>
    <t>BHTX9116</t>
  </si>
  <si>
    <t>CONTACT FAX NUMBER</t>
  </si>
  <si>
    <t>N/A</t>
  </si>
  <si>
    <t>BHTX4086</t>
  </si>
  <si>
    <t>CONTACT E-MAIL ADDRESS</t>
  </si>
  <si>
    <t>dan.aubel@capitalone.com</t>
  </si>
  <si>
    <t>BHTXJ196</t>
  </si>
  <si>
    <t>DATE OF SIGNATURE</t>
  </si>
  <si>
    <t>BHCAP844</t>
  </si>
  <si>
    <t>LESS: NET UNREALIZED GAINS (LOSSES) ON AFS SECURITIES (IF A GAIN, REPORT AS A POSITIVE VALUE; IF A LOSS, REPORT AS A NEGATIVE VALUE)</t>
  </si>
  <si>
    <t>BHCAP846</t>
  </si>
  <si>
    <t>ACCUMULATED NET GAINS (LOSSES)ON CASH-FLOW HEDGES (IF A GAIN, REPORT AS A POSITIVE VALUE; IF A LOSS, REPORT AS A NEGATIVE VALUE)</t>
  </si>
  <si>
    <t>BHCAP847</t>
  </si>
  <si>
    <t>LESS: AMOUNTS RECORDED IN AOCI ATTRIBUTED TO DEFINED BENEFIT POSTRETIREMENT PLANS RESULTING FROM THE INITIAL AND SUBSEQUENT APPL OF THE RELEVANT GAAP STANDARDS THAT PERTAIN TO SUCH PLANS</t>
  </si>
  <si>
    <t>BHCAP848</t>
  </si>
  <si>
    <t>LESS: NET UNREALIZED GAINS (LOSSES) ON HELD-TO-MATURITY SECURITIES THAT ARE INCLUDED IN AOCI (IF A GAIN, REPORT AS A POSITIVE VALUE; IF A LOSS, REPORT AS A NEGATIVE VALUE)</t>
  </si>
  <si>
    <t>CASH AND BALANCES DUE FROM DEPOSITORY INSTITUTIONS (TOTALS FROM SCHEDULE HC) (BHC CONSOLIDATED)</t>
  </si>
  <si>
    <t>CASH AND BALANCES DUE FROM DEPOSITORY INSTITUTIONS (ADJUSTMENTS TO TOTALS REPORTED IN COLUMN A) (BHC CONSOLIDATED)</t>
  </si>
  <si>
    <t>CASH AND BALANCES DUE FROM DEPOSITORY INSTITUTIONS ( ALLOCATION BY RISK WEIGHT CATEGORY 0%) (BHC CONSOLIDATED)</t>
  </si>
  <si>
    <t>CASH AND BALANCES DUE FROM DEPOSITORY INSTITUTIONS( ALLOCATION BY RISK WEIGHT CATEGORY 20%) (BHC CONSOLIDATED)</t>
  </si>
  <si>
    <t>CASH AND BALANCES DUE FROM DEPOSITORY INSTITUTIONS (ALLOCATION BY RISK WEIGHT CATEGORY 50%) (BHC CONSOLIDATED)</t>
  </si>
  <si>
    <t>CASH AND BALANCES DUE FROM DEPOSITORY INSTITUTIONS (ALLOCATION BY RISK WEIGHT CATEGORY 100%) (BHC CONSOLIDATED)</t>
  </si>
  <si>
    <t>CASH AND BALANCES DUE FROM DEPOSITORY INSTITUTIONS (ALLOCATION BY RISK WEIGHT CATEGORY 150%) (BHC CONSOLIDATED)</t>
  </si>
  <si>
    <t>SECURITIES: HELD-TO-MATURITY SECURITIES (TOTALS FROM SCHEDULE HC) (BHC CONSOLIDATED)</t>
  </si>
  <si>
    <t>SECURITIES : HELD-TO-MATURITY SECURITIES (ADJUSTMENTS TO TOTALS REPORTED IN COLUMN A) (BHC CONSOLIDATED)</t>
  </si>
  <si>
    <t>SECURITIES: HELD-TO-MATURITY SECURITIES (ALLOCATION BY RISK WEIGHT CATEGORY 0%) (BHC CONSOLIDATED)</t>
  </si>
  <si>
    <t>SECURITIES: HELD-TO-MATURITY SECURITIES (ALLOCATION BY RISK WEIGHT CATEGORY 20%) (BHC CONSOLIDATED)</t>
  </si>
  <si>
    <t>SECURITIES: HELD-TO-MATURITY SECURITIES (ALLOCATION BY RISK WEIGHT CATEGORY 50%) (BHC CONSOLIDATED)</t>
  </si>
  <si>
    <t>SECURITIES: HELD-TO-MATURITY SECURITIES (ALLOCATION BY RISK WEIGHT CATEGORY 100%) (BHC CONSOLIDATED)</t>
  </si>
  <si>
    <t>SECURITIES: HELD-TO-MATURITY SECURITIES (ALLOCATION BY RISK WEIGHT CATEGORY 150%) (BHC CONSOLIDATED)</t>
  </si>
  <si>
    <t>SECURITIES: AVAILABLE-FOR-SALE DEBT SECURITIES AND EQUITY SECURITIES WITH READILY DETERMINABLE FAIR VALUES NOT HFT (ADJUSTMENTS TO TOTALS REPORTED IN COLUMN A) (BHC CONSOLIDATED)</t>
  </si>
  <si>
    <t>SECURITIES: AVAILABLE-FOR-SALE DEBT SECURITIES AND EQUITY SECURITIES WITH READILY DETERMINABLE FAIR VALUES NOT HFT (ALLOCATION BY RISK WEIGHT CATEGORY 0%) (BHC CONSOLIDATED)</t>
  </si>
  <si>
    <t>SECURITIES: AVAILABLE-FOR-SALE DEBT SECURITIES AND EQUITY SECURITIES WITH READILY DETERMINABLE FAIR VALUES NOT HFT (ALLOCATION BY RISK WEIGHT CATEGORY 20%) (BHC CONSOLIDATED)</t>
  </si>
  <si>
    <t>SECURITIES: AVAILABLE-FOR-SALE DEBT SECURITIES AND EQUITY SECURITIES WITH READILY DETERMINABLE FAIR VALUES NOT HFT (ALLOCATION BY RISK WEIGHT CATEGORY 50%) (BHC CONSOLIDATED)</t>
  </si>
  <si>
    <t>SECURITIES: AVAILABLE-FOR-SALE DEBT SECURITIES AND EQUITY SECURITIES WITH READILY DETERMINABLE FAIR VALUES NOT HFT (ALLOCATION BY RISK WEIGHT CATEGORY 100%) (BHC CONSOLIDATED)</t>
  </si>
  <si>
    <t>SECURITIES: AVAILABLE-FOR-SALE DEBT SECURITIES AND EQUITY SECURITIES WITH READILY DETERMINABLE FAIR VALUES NOT HFT (ALLOCATION BY RISK WEIGHT CATEGORY 150%) (BHC CONSOLIDATED)</t>
  </si>
  <si>
    <t>SECURITIES: AVAILABLE-FOR-SALE DEBT SECURITIES AND EQUITY SECURITIES WITH READILY DETERMINABLE FAIR VALUES NOT HFT (ALLOCATION BY RISK WEIGHT CATEGORY 300%) (BHC CONSOLIDATED)</t>
  </si>
  <si>
    <t>SECURITIES: AVAILABLE-FOR-SALE DEBT SECURITIES AND EQUITY SECURITIES WITH READILY DETERMINABLE FAIR VALUES NOT HFT (ALLOCATION BY RISK WEIGHT CATEGORY 600%) (BHC CONSOLIDATED)</t>
  </si>
  <si>
    <t>SECURITIES: AFS DEBT SECURITIES AND EQUITY SECURITIES WITH READILY DETERMINABLE FAIR VALUES NOT HFT (APPLICATION OF OTHER RISK-WEIGHTING APPROACHES) EXPOSURE AMOUNT (BHC CONSOLIDATED)</t>
  </si>
  <si>
    <t>SECURITIES: AFS DEBT SECURITIES AND EQUITY SECURITIES WITH READILY DETERMINABLE FAIR VALUES NOT HFT (APPLICATION OF OTHER RISK-WEIGHTING APPROACHES) RISK-WEIGHTED ASSET AMOUNT (BHC CONSOLIDATED)</t>
  </si>
  <si>
    <t>FEDERAL FUNDS SOLD (IN DOMESTIC OFFICES) TOTALS FROM SCHEDULE HC) (BHC CONSOLIDATED)</t>
  </si>
  <si>
    <t>FEDERAL FUNDS SOLD (IN DOMESTIC OFFICES) (ALLOCATION BY RISK WEIGHT CATEGORY 0%) (BHC CONSOLIDATED)</t>
  </si>
  <si>
    <t>FEDERAL FUNDS SOLD (IN DOMESTIC OFFICES) (ALLOCATION BY RISK WEIGHT CATEGORY 20%) (BHC CONSOLIDATED)</t>
  </si>
  <si>
    <t>FEDERAL FUNDS SOLD (IN DOMESTIC OFFICES) (ALLOCATION BY RISK WEIGHT CATEGORY 50%) (BHC CONSOLIDATED)</t>
  </si>
  <si>
    <t>FEDERAL FUNDS SOLD (IN DOMESTIC OFFICES) (ALLOCATION BY RISK WEIGHT CATEGORY 100%) (BHC CONSOLIDATED)</t>
  </si>
  <si>
    <t>FEDERAL FUNDS SOLD (IN DOMESTIC OFFICES) (ALLOCATION BY RISK WEIGHT CATEGORY 150%) (BHC CONSOLIDATED)</t>
  </si>
  <si>
    <t>SECURITIES PURCHASED UNDER AGREEMENTS TO RESELL (TOTALS FROM SCHEDULE HC) (BHC CONSOLIDATED)</t>
  </si>
  <si>
    <t>SECURITIES PURCHASED UNDER AGREEMENTS TO RESELL (ADJUSTMENTS TO TOTALS REPORTED IN COLUMN A) (BHC CONSOLIDATED)</t>
  </si>
  <si>
    <t>LOANS AND LEASES HELD FOR SALE: RESIDENTIAL MORTGAGE EXPOSURES (TOTALS FROM SCHEDULE HC) (BHC CONSOLIDATED)</t>
  </si>
  <si>
    <t>LOANS AND LEASES HELD FOR SALE: RESIDENTIAL MORTGAGE EXPOSURES (ADJUSTMENTS TO TOTALS REPORTED IN COLUMN A) (BHC CONSOLIDATED)</t>
  </si>
  <si>
    <t>LOANS AND LEASES HELD FOR SALE: RESIDENTIAL MORTGAGE EXPOSURES (ALLOCATION BY RISK WEIGHT CATEGORY 0%) (BHC CONSOLIDATED)</t>
  </si>
  <si>
    <t>LOANS AND LEASES HELD FOR SALE: RESIDENTIAL MORTGAGE EXPOSURES (ALLOCATION BY RISK WEIGHT CATEGORY 20%) (BHC CONSOLIDATED)</t>
  </si>
  <si>
    <t>LOANS AND LEASES HELD FOR SALE: RESIDENTIAL MORTGAGE EXPOSURES (ALLOCATION BY RISK WEIGHT CATEGORY 50%) (BHC CONSOLIDATED)</t>
  </si>
  <si>
    <t>LOANS AND LEASES HELD FOR SALE: RESIDENTIAL MORTGAGE EXPOSURES (ALLOCATION BY RISK WEIGHT CATEGORY 100%) (BHC CONSOLIDATED)</t>
  </si>
  <si>
    <t>LOANS AND LEASES HELD FOR SALE: RESIDENTIAL MORTGAGE EXPOSURES (APPLICATION OF OTHER RISK-WEIGHTING APPROACHES)EXPOSURE AMOUNT (BHC CONSOLIDATED)</t>
  </si>
  <si>
    <t>LOANS AND LEASES HELD FOR SALE: RESIDENTIAL MORTGAGE EXPOSURES (APPLICATION OF OTHER RISK-WEIGHTING APPROACHES) RISK-WEIGHTED ASSET AMOUNT (BHC CONSOLIDATED)</t>
  </si>
  <si>
    <t>LOANS AND LEASES HELD FOR SALE: HIGH VOLATILITY COMMERCIAL REAL ESTATE EXPOSURES (TOTALS FROM SCHEDULE HC) (BHC CONSOLIDATED)</t>
  </si>
  <si>
    <t>LOANS AND LEASES HELD FOR SALE: HIGH VOLATILITY COMMERCIAL REAL ESTATE EXPOSURES (ADJUSTMENTS TO TOTALS REPORTED IN COLUMN A) (BHC CONSOLIDATED)</t>
  </si>
  <si>
    <t>LOANS AND LEASES HELD FOR SALE: HIGH VOLATILITY COMMERCIAL REAL ESTATE EXPOSURES (ALLOCATION BY RISK WEIGHT CATEGORY 0%) (BHC CONSOLIDATED)</t>
  </si>
  <si>
    <t>LOANS AND LEASES HELD FOR SALE: HIGH VOLATILITY COMMERCIAL REAL ESTATE EXPOSURES (ALLOCATION BY RISK WEIGHT CATEGORY 20%) (BHC CONSOLIDATED)</t>
  </si>
  <si>
    <t>LOANS AND LEASES HELD FOR SALE: HIGH VOLATILITY COMMERCIAL REAL ESTATE EXPOSURES (ALLOCATION BY RISK WEIGHT CATEGORY 50%) (BHC CONSOLIDATED)</t>
  </si>
  <si>
    <t>LOANS AND LEASES HELD FOR SALE: HIGH VOLATILITY COMMERCIAL REAL ESTATE EXPOSURES (ALLOCATION BY RISK WEIGHT CATEGORY 100%) (BHC CONSOLIDATED)</t>
  </si>
  <si>
    <t>LOANS AND LEASES HELD FOR SALE: HIGH VOLATILITY COMMERCIAL REAL ESTATE EXPOSURES (ALLOCATION BY RISK WEIGHT CATEGORY 150%) (BHC CONSOLIDATED)</t>
  </si>
  <si>
    <t>LOANS AND LEASES HELD FOR SALE: HIGH VOLATILITY COMMERCIAL REAL ESTATE EXPOSURES(APPLICATION OF OTHER RISK-WEIGHTING APPROACHES )EXPOSURE AMOUNT (BHC CONSOLIDATED)</t>
  </si>
  <si>
    <t>LOANS AND LEASES HELD FOR SALE: HIGH VOLATILITY COMMERCIAL REAL ESTATE EXPOSURES (APPLICATION OF OTHER RISK-WEIGHTING APPROACHES ) RISK-WEIGHTED ASSET AMOUNT (BHC CONSOLIDATED)</t>
  </si>
  <si>
    <t>LOANS AND LEASES HELD FOR SALE: EXPOSURES PAST DUE 90 DAYS OR MORE OR ON NONACCRUAL (TOTALS FROM SCHEDULE HC) (BHC CONSOLIDATED)</t>
  </si>
  <si>
    <t>LOANS AND LEASES HELD FOR SALE: EXPOSURES PAST DUE 90 DAYS OR MORE OR ON NONACCRUAL (ADJUSTMENTS TO TOTALS REPORTED IN COLUMN A) (BHC CONSOLIDATED)</t>
  </si>
  <si>
    <t>LOANS AND LEASES HELD FOR SALE: EXPOSURES PAST DUE 90 DAYS OR MORE OR ON NONACCRUAL (ALLOCATION BY RISK WEIGHT CATEGORY 0%) (BHC CONSOLIDATED)</t>
  </si>
  <si>
    <t>LOANS AND LEASES HELD FOR SALE: EXPOSURES PAST DUE 90 DAYS OR MORE OR ON NONACCRUAL (ALLOCATION BY RISK WEIGHT CATEGORY 20%) (BHC CONSOLIDATED)</t>
  </si>
  <si>
    <t>LOANS AND LEASES HELD FOR SALE: EXPOSURES PAST DUE 90 DAYS OR MORE OR ON NONACCRUAL (ALLOCATION BY RISK WEIGHT CATEGORY 50%) (BHC CONSOLIDATED)</t>
  </si>
  <si>
    <t>LOANS AND LEASES HELD FOR SALE: EXPOSURES PAST DUE 90 DAYS OR MORE OR ON NONACCRUAL (ALLOCATION BY RISK WEIGHT CATEGORY 100%) (BHC CONSOLIDATED)</t>
  </si>
  <si>
    <t>LOANS AND LEASES HELD FOR SALE: EXPOSURES PAST DUE 90 DAYS OR MORE OR ON NONACCRUAL (ALLOCATION BY RISK WEIGHT CATEGORY 150%) (BHC CONSOLIDATED)</t>
  </si>
  <si>
    <t>LOANS AND LEASES HELD FOR SALE: EXPOSURES PAST DUE 90 DAYS OR MORE OR ON NONACCRUAL (APPLICATION OF OTHER RISK-WEIGHTING APPROACHES) EXPOSURE AMOUNT (BHC CONSOLIDATED)</t>
  </si>
  <si>
    <t>LOANS AND LEASES HELD FOR SALE: EXPOSURES PAST DUE 90 DAYS OR MORE OR ON NONACCRUAL (APPLICATION OF OTHER RISK-WEIGHTING APPROACHES) RISK-WEIGHTED ASSET AMOUNT (BHC CONSOLIDATED)</t>
  </si>
  <si>
    <t>LOANS AND LEASES HELD FOR SALE: ALL OTHER EXPOSURES (TOTALS FROM SCHEDULE HC) (BHC CONSOLIDATED)</t>
  </si>
  <si>
    <t>LOANS AND LEASES HELD FOR SALE: ALL OTHER EXPOSURES (ADJUSTMENTS TO TOTALS REPORTED IN COLUMN A) (BHC CONSOLIDATED)</t>
  </si>
  <si>
    <t>LOANS AND LEASES HELD FOR SALE: ALL OTHER EXPOSURES (ALLOCATION BY RISK WEIGHT CATEGORY 0%) (BHC CONSOLIDATED)</t>
  </si>
  <si>
    <t>LOANS AND LEASES HELD FOR SALE: ALL OTHER EXPOSURES (ALLOCATION BY RISK WEIGHT CATEGORY 20%) (BHC CONSOLIDATED)</t>
  </si>
  <si>
    <t>LOANS AND LEASES HELD FOR SALE: ALL OTHER EXPOSURES (ALLOCATION BY RISK WEIGHT CATEGORY 50%) (BHC CONSOLIDATED)</t>
  </si>
  <si>
    <t>LOANS AND LEASES HELD FOR SALE: ALL OTHER EXPOSURES (ALLOCATION BY RISK WEIGHT CATEGORY 100%) (BHC CONSOLIDATED)</t>
  </si>
  <si>
    <t>LOANS AND LEASES HELD FOR SALE: ALL OTHER EXPOSURES (ALLOCATION BY RISK WEIGHT CATEGORY 150%) (BHC CONSOLIDATED)</t>
  </si>
  <si>
    <t>LOANS AND LEASES HELD FOR SALE: ALL OTHER EXPOSURES (APPLICATION OF OTHER RISK-WEIGHTING APPROACHES) EXPOSURE AMOUNT (BHC CONSOLIDATED)</t>
  </si>
  <si>
    <t>LOANS AND LEASES HELD FOR SALE: ALL OTHER EXPOSURES (APPLICATION OF OTHER RISK-WEIGHTING APPROACHES) RISK-WEIGHTED ASSET AMOUNT (BHC CONSOLIDATED)</t>
  </si>
  <si>
    <t>LOANS AND LEASES HELD FOR INVESTMENT: RESIDENTIAL MORTGAGE EXPOSURES (TOTALS FROM SCHEDULE HC) (BHC CONSOLIDATED)</t>
  </si>
  <si>
    <t>LOANS AND LEASES HELD FOR INVESTMENT: RESIDENTIAL MORTGAGE EXPOSURES (ADJUSTMENTS TO TOTALS REPORTED IN COLUMN A) (BHC CONSOLIDATED)</t>
  </si>
  <si>
    <t>LOANS AND LEASES HELD FOR INVESTMENT: RESIDENTIAL MORTGAGE EXPOSURES (ALLOCATION BY RISK WEIGHT CATEGORY 0%) (BHC CONSOLIDATED)</t>
  </si>
  <si>
    <t>LOANS AND LEASES HELD FOR INVESTMENT: RESIDENTIAL MORTGAGE EXPOSURES (ALLOCATION BY RISK WEIGHT CATEGORY 20%) (BHC CONSOLIDATED)</t>
  </si>
  <si>
    <t>LOANS AND LEASES HELD FOR INVESTMENT: RESIDENTIAL MORTGAGE EXPOSURES (ALLOCATION BY RISK WEIGHT CATEGORY 50%) (BHC CONSOLIDATED)</t>
  </si>
  <si>
    <t>LOANS AND LEASES HELD FOR INVESTMENT: RESIDENTIAL MORTGAGE EXPOSURES (ALLOCATION BY RISK WEIGHT CATEGORY 100%) (BHC CONSOLIDATED)</t>
  </si>
  <si>
    <t>LOANS AND LEASES HELD FOR INVESTMENT: RESIDENTIAL MORTGAGE EXPOSURES (APPLICATION OF OTHER RISK-WEIGHTING APPROACHES) EXPOSURE AMOUNT (BHC CONSOLIDATED)</t>
  </si>
  <si>
    <t>LOANS AND LEASES HELD FOR INVESTMENT: RESIDENTIAL MORTGAGE EXPOSURES (APPLICATION OF OTHER RISK-WEIGHTING APPROACHES) RISK-WEIGHTED ASSET AMOUNT (BHC CONSOLIDATED)</t>
  </si>
  <si>
    <t>LOANS AND LEASES HELD FOR INVESTMENT: HIGH VOLATILITY COMMERCIAL REAL ESTATE EXPOSURES (TOTALS FROM SCHEDULE HC) (BHC CONSOLIDATED)</t>
  </si>
  <si>
    <t>LOANS AND LEASES HELD FOR INVESTMENT: HIGH VOLATILITY COMMERCIAL REAL ESTATE EXPOSURES (ADJUSTMENTS TO TOTALS REPORTED IN COLUMN A) (BHC CONSOLIDATED)</t>
  </si>
  <si>
    <t>LOANS AND LEASES HELD FOR INVESTMENT: HIGH VOLATILITY COMMERCIAL REAL ESTATE EXPOSURES (ALLOCATION BY RISK WEIGHT CATEGORY 0%) (BHC CONSOLIDATED)</t>
  </si>
  <si>
    <t>LOANS AND LEASES HELD FOR INVESTMENT: HIGH VOLATILITY COMMERCIAL REAL ESTATE EXPOSURES (ALLOCATION BY RISK WEIGHT CATEGORY 20%) (BHC CONSOLIDATED)</t>
  </si>
  <si>
    <t>LOANS AND LEASES HELD FOR INVESTMENT: HIGH VOLATILITY COMMERCIAL REAL ESTATE EXPOSURES (ALLOCATION BY RISK WEIGHT CATEGORY 50%) (BHC CONSOLIDATED)</t>
  </si>
  <si>
    <t>LOANS AND LEASES HELD FOR INVESTMENT: HIGH VOLATILITY COMMERCIAL REAL ESTATE EXPOSURES (ALLOCATION BY RISK WEIGHT CATEGORY 100%) (BHC CONSOLIDATED)</t>
  </si>
  <si>
    <t>LOANS AND LEASES HELD FOR INVESTMENT: HIGH VOLATILITY COMMERCIAL REAL ESTATE EXPOSURES (ALLOCATION BY RISK WEIGHT CATEGORY 150%) (BHC CONSOLIDATED)</t>
  </si>
  <si>
    <t>LOANS AND LEASES HELD FOR INVESTMENT: HIGH VOLATILITY COMMERCIAL REAL ESTATE EXPOSURES (APPLICATION OF OTHER RISK-WEIGHTING APPROACHES) EXPOSURE AMOUNT (BHC CONSOLIDATED)</t>
  </si>
  <si>
    <t>LOANS AND LEASES HELD FOR INVESTMENT: HIGH VOLATILITY COMMERCIAL REAL ESTATE EXPOSURES (APPLICATION OF OTHER RISK-WEIGHTING APPROACHES) RISK-WEIGHTED ASSET AMOUNT (BHC CONSOLIDATED)</t>
  </si>
  <si>
    <t>LOANS AND LEASES HELD FOR INVESTMENT: EXPOSURES PAST DUE 90 DAYS OR MORE OR ON NONACCRUAL (ALLOCATION BY RISK WEIGHT CATEGORY TOTALS FROM SCHEDULE HC) (BHC CONSOLIDATED)</t>
  </si>
  <si>
    <t>LOANS AND LEASES HELD FOR INVESTMENT: EXPOSURES PAST DUE 90 DAYS OR MORE OR ON NONACCRUAL (ADJUSTMENTS TO TOTALS REPORTED IN COLUMN A) (BHC CONSOLIDATED)</t>
  </si>
  <si>
    <t>LOANS AND LEASES HELD FOR INVESTMENT: EXPOSURES PAST DUE 90 DAYS OR MORE OR ON NONACCRUAL (ALLOCATION BY RISK WEIGHT CATEGORY 0%) (BHC CONSOLIDATED)</t>
  </si>
  <si>
    <t>LOANS AND LEASES HELD FOR INVESTMENT: EXPOSURES PAST DUE 90 DAYS OR MORE OR ON NONACCRUAL (ALLOCATION BY RISK WEIGHT CATEGORY 20%) (BHC CONSOLIDATED)</t>
  </si>
  <si>
    <t>LOANS AND LEASES HELD FOR INVESTMENT: EXPOSURES PAST DUE 90 DAYS OR MORE OR ON NONACCRUAL (ALLOCATION BY RISK WEIGHT CATEGORY 50%) (BHC CONSOLIDATED)</t>
  </si>
  <si>
    <t>LOANS AND LEASES HELD FOR INVESTMENT: EXPOSURES PAST DUE 90 DAYS OR MORE OR ON NONACCRUAL (ALLOCATION BY RISK WEIGHT CATEGORY 100%) (BHC CONSOLIDATED)</t>
  </si>
  <si>
    <t>LOANS AND LEASES HELD FOR INVESTMENT: EXPOSURES PAST DUE 90 DAYS OR MORE OR ON NONACCRUAL (ALLOCATION BY RISK WEIGHT CATEGORY 150%) (BHC CONSOLIDATED)</t>
  </si>
  <si>
    <t>LOANS AND LEASES HELD FOR INVESTMENT: EXPOSURES PAST DUE 90 DAYS OR MORE OR ON NONACCRUAL (APPLICATION OF OTHER RISK-WEIGHTING APPROACHES) EXPOSURE AMOUNT (BHC CONSOLIDATED)</t>
  </si>
  <si>
    <t>LOANS AND LEASES HELD FOR INVESTMENT: EXPOSURES PAST DUE 90 DAYS OR MORE OR ON NONACCRUAL (APPLICATION OF OTHER RISK-WEIGHTING APPROACHES) RISK-WEIGHTED ASSET AMOUNT (BHC CONSOLIDATED)</t>
  </si>
  <si>
    <t>LOANS AND LEASES HELD FOR INVESTMENT: ALL OTHER EXPOSURES (TOTALS FROM SCHEDULE HC) (BHC CONSOLIDATED)</t>
  </si>
  <si>
    <t>LOANS AND LEASES HELD FOR INVESTMENT: ALL OTHER EXPOSURES (ADJUSTMENTS TO TOTALS REPORTED IN COLUMN A) (BHC CONSOLIDATED)</t>
  </si>
  <si>
    <t>LOANS AND LEASES HELD FOR INVESTMENT: ALL OTHER EXPOSURES (ALLOCATION BY RISK WEIGHT CATEGORY 0%) (BHC CONSOLIDATED)</t>
  </si>
  <si>
    <t>LOANS AND LEASES HELD FOR INVESTMENT: ALL OTHER EXPOSURES (ALLOCATION BY RISK WEIGHT CATEGORY 20%) (BHC CONSOLIDATED)</t>
  </si>
  <si>
    <t>LOANS AND LEASES HELD FOR INVESTMENT: ALL OTHER EXPOSURES (ALLOCATION BY RISK WEIGHT CATEGORY 50%) (BHC CONSOLIDATED)</t>
  </si>
  <si>
    <t>LOANS AND LEASES HELD FOR INVESTMENT: ALL OTHER EXPOSURES (ALLOCATION BY RISK WEIGHT CATEGORY 100%) (BHC CONSOLIDATED)</t>
  </si>
  <si>
    <t>LOANS AND LEASES HELD FOR INVESTMENT: ALL OTHER EXPOSURES (ALLOCATION BY RISK WEIGHT CATEGORY 150%) (BHC CONSOLIDATED)</t>
  </si>
  <si>
    <t>LOANS AND LEASES HELD FOR INVESTMENT: ALL OTHER EXPOSURES (APPLICATION OF OTHER RISK-WEIGHTING APPROACHES) EXPOSURE AMOUNT (BHC CONSOLIDATED)</t>
  </si>
  <si>
    <t>LOANS AND LEASES HELD FOR INVESTMENT: ALL OTHER EXPOSURES (APPLICATION OF OTHER RISK-WEIGHTING APPROACHES) RISK-WEIGHTED ASSET AMOUNT (BHC CONSOLIDATED)</t>
  </si>
  <si>
    <t>LESS: ALLOWANCE FOR CREDIT LOSSES ON LOAN AND LEASES, ADJUSTMENTS TO TOTALS REPORTED IN COLUMN A</t>
  </si>
  <si>
    <t>TRADING ASSETS: TOTALS FROM SCHEDULE HC (BHC CONSOLIDATED)</t>
  </si>
  <si>
    <t>TRADING ASSETS: ADJUSTMENTS TO TOTALS REPORTED IN COLUMN A (BHC CONSOLIDATED)</t>
  </si>
  <si>
    <t>TRADING ASSETS: ALLOCATION BY RISK WEIGHT CATEGORY 0% (BHC CONSOLIDATED)</t>
  </si>
  <si>
    <t>TRADING ASSETS: ALLOCATION BY RISK WEIGHT CATEGORY 20% (BHC CONSOLIDATED)</t>
  </si>
  <si>
    <t>TRADING ASSETS: ALLOCATION BY RISK WEIGHT CATEGORY 50% (BHC CONSOLIDATED)</t>
  </si>
  <si>
    <t>TRADING ASSETS: ALLOCATION BY RISK WEIGHT CATEGORY 100% (BHC CONSOLIDATED)</t>
  </si>
  <si>
    <t>TRADING ASSETS: ALLOCATION BY RISK WEIGHT CATEGORY 150% (BHC CONSOLIDATED)</t>
  </si>
  <si>
    <t>TRADING ASSETS: ALLOCATION BY RISK WEIGHT CATEGORY 300% (BHC CONSOLIDATED)</t>
  </si>
  <si>
    <t>TRADING ASSETS: ALLOCATION BY RISK WEIGHT CATEGORY 400% (BHC CONSOLIDATED)</t>
  </si>
  <si>
    <t>TRADING ASSETS: ALLOCATION BY RISK WEIGHT CATEGORY 600% (BHC CONSOLIDATED)</t>
  </si>
  <si>
    <t>TRADING ASSETS: APPLICATION OF OTHER RISK-WEIGHTING APPROACHES EXPOSURE AMOUNT (BHC CONSOLIDATED)</t>
  </si>
  <si>
    <t>TRADING ASSETS: APPLICATION OF OTHER RISK-WEIGHTING APPROACHES RISK-WEIGHTED ASSET AMOUNT (BHC CONSOLIDATED)</t>
  </si>
  <si>
    <t>ALL OTHER ASSETS (TOTALS FROM SCHEDULE HC) (BHC CONSOLIDATED)</t>
  </si>
  <si>
    <t>ALL OTHER ASSETS (ADJUSTMENTS TO TOTALS REPORTED IN COLUMN A) (BHC CONSOLIDATED)</t>
  </si>
  <si>
    <t>ALL OTHER ASSETS (ALLOCATION BY RISK WEIGHT CATEGORY 0%) (BHC CONSOLIDATED)</t>
  </si>
  <si>
    <t>ALL OTHER ASSETS (ALLOCATION BY RISK WEIGHT CATEGORY 20%) (BHC CONSOLIDATED)</t>
  </si>
  <si>
    <t>ALL OTHER ASSETS (ALLOCATION BY RISK WEIGHT CATEGORY 50%) (BHC CONSOLIDATED)</t>
  </si>
  <si>
    <t>ALL OTHER ASSETS (ALLOCATION BY RISK WEIGHT CATEGORY 100%) (BHC CONSOLIDATED)</t>
  </si>
  <si>
    <t>ALL OTHER ASSETS (ALLOCATION BY RISK WEIGHT CATEGORY 150%) (BHC CONSOLIDATED)</t>
  </si>
  <si>
    <t>ALL OTHER ASSETS (ALLOCATION BY RISK WEIGHT CATEGORY 300%) (BHC CONSOLIDATED)</t>
  </si>
  <si>
    <t>ALL OTHER ASSETS (ALLOCATION BY RISK WEIGHT CATEGORY 400%) (BHC CONSOLIDATED)</t>
  </si>
  <si>
    <t>ALL OTHER ASSETS (ALLOCATION BY RISK WEIGHT CATEGORY 600%) (BHC CONSOLIDATED)</t>
  </si>
  <si>
    <t>ALL OTHER ASSETS APPLICATION OF OTHER RISK-WEIGHTING APPROACHES EXPOSURE AMOUNT (BHC CONSOLIDATED)</t>
  </si>
  <si>
    <t>ALL OTHER ASSETS APPLICATION OF OTHER RISK-WEIGHTING APPROACHES RISK-WEIGHTED ASSET AMOUNT (BHC CONSOLIDATED)</t>
  </si>
  <si>
    <t>ALL OTHER ASSETS: SEPARATE ACCOUNT BANK-OWNED LIFE INSURANCE (APPLICATION OF OTHER RISK-WEIGHTING APPROACHES) EXPOSURE AMOUNT (BHC CONSOLIDATED)</t>
  </si>
  <si>
    <t>ALL OTHER ASSETS: SEPARATE ACCOUNT BANK-OWNED LIFE INSURANCE (APPLICATION OF OTHER RISK-WEIGHTING APPROACHES) RISK-WEIGHTED ASSET AMOUNT (BHC CONSOLIDATED)</t>
  </si>
  <si>
    <t>ALL OTHER ASSETS: DEFAULT FUND CONTRIBUTIONS TO CENTRAL COUNTERPARTIES (APPLICATION OF OTHER RISK-WEIGHTING APPROACHES ) EXPOSURE AMOUNT (BHC CONSOLIDATED)</t>
  </si>
  <si>
    <t>ALL OTHER ASSETS: DEFAULT FUND CONTRIBUTIONS TO CENTRAL COUNTERPARTIES (APPLICATION OF OTHER RISK-WEIGHTING APPROACHES ) RISK-WEIGHTED ASSET AMOUNT (BHC CONSOLIDATED)</t>
  </si>
  <si>
    <t>ON-BALANCE SHEET SECURITIZATION EXPOSURES: HELD-TO-MATURITY SECURITIES (TOTALS) (BHC CONSOLIDATED)</t>
  </si>
  <si>
    <t>ON-BALANCE SHEET SECURITIZATION EXPOSURES: HELD-TO-MATURITY SECURITIES (ADJUSTMENTS TO TOTAL REPORTED IN COLUMN A) (BHC CONSOLIDATED)</t>
  </si>
  <si>
    <t>ON-BALANCE SHEET SECURITIZATION EXPOSURES: HELD-TO-MATURITY SECURITIES (BALANCE SHEET AMOUNT 1250%) (BHC CONSOLIDATED)</t>
  </si>
  <si>
    <t>ON-BALANCE SHEET SECURITIZATION EXPOSURES: HELD-TO-MATURITY SECURITIES (TOTAL RISK-WEIGHTED EXPOSURE, BY CALCULATION METHODOLOGY SSFA) (BHC CONSOLIDATED)</t>
  </si>
  <si>
    <t>ON-BALANCE SHEET SECURITIZATION EXPOSURES: HELD-TO-MATURITY SECURITIES (TOTAL RISK-WEIGHTED EXPOSURE, BY CALCULATION METHODOLOGY GROSS-UP) (BHC CONSOLIDATED)</t>
  </si>
  <si>
    <t>ON-BALANCE SHEET SECURITIZATION EXPOSURES: AVAILABLE-FOR-SALE SECURITIES (TOTALS) (BHC CONSOLIDATED)</t>
  </si>
  <si>
    <t>ON-BALANCE SHEET SECURITIZATION EXPOSURES: AVAILABLE-FOR-SALE SECURITIES (ADJUSTMENTS TO TOTAL REPORTED IN COLUMN A) (BHC CONSOLIDATED)</t>
  </si>
  <si>
    <t>ON-BALANCE SHEET SECURITIZATION EXPOSURES: AVAILABLE-FOR-SALE SECURITIES (BALANCE SHEET AMOUNT 1250%) (BHC CONSOLIDATED)</t>
  </si>
  <si>
    <t>ON-BALANCE SHEET SECURITIZATION EXPOSURES: AVAILABLE-FOR-SALE SECURITIES (TOTAL RISK-WEIGHTED EXPOSURE, BY CALCULATION METHODOLOGY SSFA) (BHC CONSOLIDATED)</t>
  </si>
  <si>
    <t>ON-BALANCE SHEET SECURITIZATION EXPOSURES: AVAILABLE-FOR-SALE SECURITIES (TOTAL RISK-WEIGHTED EXPOSURE, BY CALCULATION METHODOLOGY GROSS UP) (BHC CONSOLIDATED)</t>
  </si>
  <si>
    <t>ON-BALANCE SHEET SECURITIZATION EXPOSURES: TRADING ASSETS (TOTALS) (BHC CONSOLIDATED)</t>
  </si>
  <si>
    <t>ON-BALANCE SHEET SECURITIZATION EXPOSURES: TRADING ASSETS (ADJUSTMENTS TO TOTAL REPORTED IN COLUMN A) (BHC CONSOLIDATED)</t>
  </si>
  <si>
    <t>ON-BALANCE SHEET SECURITIZATION EXPOSURES: TRADING ASSETS (BALANCE SHEET AMOUNT 1250%) (BHC CONSOLIDATED)</t>
  </si>
  <si>
    <t>ON-BALANCE SHEET SECURITIZATION EXPOSURES: TRADING ASSETS (TOTAL RISK-WEIGHTED EXPOSURE, BY CALCULATION METHODOLOGY SSFA) (BHC CONSOLIDATED)</t>
  </si>
  <si>
    <t>ON-BALANCE SHEET SECURITIZATION EXPOSURES: TRADING ASSETS (TOTAL RISK-WEIGHTED EXPOSURE, BY CALCULATION METHODOLOGY GROSS-UP) (BHC CONSOLIDATED)</t>
  </si>
  <si>
    <t>ON-BALANCE SHEET SECURITIZATION EXPOSURES: ALL OTHER ON-BALANCE SHEET SECURITIZATION EXPOSURES: (TOTALS) (BHC CONSOLIDATED)</t>
  </si>
  <si>
    <t>ON-BALANCE SHEET SECURITIZATION EXPOSURES: ALL OTHER ON-BALANCE SHEET SECURITIZATION EXPOSURES: (ADJUSTMENTS TO TOTAL REPORTED IN COLUMN A) (BHC CONSOLIDATED)</t>
  </si>
  <si>
    <t>ON-BALANCE SHEET SECURITIZATION EXPOSURES: ALL OTHER ON-BALANCE SHEET SECURITIZATION EXPOSURES: (BALANCE SHEET AMOUNT 1250%) (BHC CONSOLIDATED)</t>
  </si>
  <si>
    <t>ON-BALANCE SHEET SECURITIZATION EXPOSURES: ALL OTHER ON-BALANCE SHEET SECURITIZATION EXPOSURES: (TOTAL RISK-WEIGHTED EXPOSURE, BY CALCULATION METHODOLOGY SSFA) (BHC CONSOLIDATED)</t>
  </si>
  <si>
    <t>ON-BALANCE SHEET SECURITIZATION EXPOSURES: ALL OTHER ON-BALANCE SHEET SECURITIZATION EXPOSURES: (TOTAL RISK-WEIGHTED EXPOSURE, BY CALCULATION METHODOLOGY GROSS-UP) (BHC CONSOLIDATED)</t>
  </si>
  <si>
    <t>OFF-BALANCE SHEET SECURITIZATION EXPOSURES (TOTALS) (BHC CONSOLIDATED)</t>
  </si>
  <si>
    <t>OFF-BALANCE SHEET SECURITIZATION EXPOSURES (ADJUSTMENTS TO TOTAL REPORTED IN COLUMN A) (BHC CONSOLIDATED)</t>
  </si>
  <si>
    <t>OFF-BALANCE SHEET SECURITIZATION EXPOSURES (BALANCE SHEET AMOUNT 1250%) (BHC CONSOLIDATED)</t>
  </si>
  <si>
    <t>OFF-BALANCE SHEET SECURITIZATION EXPOSURES (TOTAL RISK-WEIGHTED EXPOSURE, BY CALCULATION METHODOLOGY SSFA) (BHC CONSOLIDATED)</t>
  </si>
  <si>
    <t>OFF-BALANCE SHEET SECURITIZATION EXPOSURES (TOTAL RISK-WEIGHTED EXPOSURE, BY CALCULATION METHODOLOGY GROSS-UP) (BHC CONSOLIDATED)</t>
  </si>
  <si>
    <t>TOTAL BALANCE SHEET ASSETS (ADJUSTMENTS TO TOTAL REPORTED IN COLUMN A) (BHC CONSOLIDATED)</t>
  </si>
  <si>
    <t>TOTAL BALANCE SHEET ASSETS (ALLOCATION BY RISK WEIGHT CATEGORY 0%) (BHC CONSOLIDATED)</t>
  </si>
  <si>
    <t>TOTAL BALANCE SHEET ASSETS ( ALLOCATION BY RISK WEIGHT CATEGORY 20%) (BHC CONSOLIDATED)</t>
  </si>
  <si>
    <t>TOTAL BALANCE SHEET ASSETS (ALLOCATION BY RISK WEIGHT CATEGORY 50%) (BHC CONSOLIDATED)</t>
  </si>
  <si>
    <t>TOTAL BALANCE SHEET ASSETS (ALLOCATION BY RISK WEIGHT CATEGORY 100%) (BHC CONSOLIDATED)</t>
  </si>
  <si>
    <t>TOTAL BALANCE SHEET ASSETS (ALLOCATION BY RISK WEIGHT CATEGORY 150%) (BHC CONSOLIDATED)</t>
  </si>
  <si>
    <t>TOTAL BALANCE SHEET ASSETS (ALLOCATION BY RISK WEIGHT CATEGORY 300%) (BHC CONSOLIDATED)</t>
  </si>
  <si>
    <t>TOTAL BALANCE SHEET ASSETS (ALLOCATION BY RISK WEIGHT CATEGORY 400%) (BHC CONSOLIDATED)</t>
  </si>
  <si>
    <t>TOTAL BALANCE SHEET ASSETS (ALLOCATION BY RISK WEIGHT CATEGORY 600%) (BHC CONSOLIDATED)</t>
  </si>
  <si>
    <t>TOTAL BALANCE SHEET ASSETS (ALLOCATION BY RISK WEIGHT CATEGORY 1250%) (BHC CONSOLIDATED)</t>
  </si>
  <si>
    <t>TOTAL BALANCE SHEET ASSETS (OTHER RISK-WEIGHTING APPROACHES EXPOSURE AMOUNT) (BHC CONSOLIDATED)</t>
  </si>
  <si>
    <t>FINANCIAL STANDBY LETTERS OF CREDIT (FACE, NOTIONAL, OR OTHER AMOUNT) (BHC CONSOLIDATED)</t>
  </si>
  <si>
    <t>FINANCIAL STANDBY LETTERS OF CREDIT (CREDIT EQUIVALENT AMOUNT) (BHC CONSOLIDATED)</t>
  </si>
  <si>
    <t>FINANCIAL STANDBY LETTERS OF CREDIT (ALLOCATION BY RISK WEIGHT CATEGORY 0%) (BHC CONSOLIDATED)</t>
  </si>
  <si>
    <t>FINANCIAL STANDBY LETTERS OF CREDIT (ALLOCATION BY RISK WEIGHT CATEGORY 20%) (BHC CONSOLIDATED)</t>
  </si>
  <si>
    <t>FINANCIAL STANDBY LETTERS OF CREDIT (ALLOCATION BY RISK WEIGHT CATEGORY 50%) (BHC CONSOLIDATED)</t>
  </si>
  <si>
    <t>FINANCIAL STANDBY LETTERS OF CREDIT (ALLOCATION BY RISK WEIGHT CATEGORY 100%) (BHC CONSOLIDATED)</t>
  </si>
  <si>
    <t>FINANCIAL STANDBY LETTERS OF CREDIT (ALLOCATION BY RISK WEIGHT CATEGORY 150%) (BHC CONSOLIDATED)</t>
  </si>
  <si>
    <t>PERFORMANCE STANDBY LETTERS OF CREDIT AND TRANSACTION-RELATED CONTINGENT ITEMS (FACE, NOTIONAL, OR OTHER AMOUNT) (BHC CONSOLIDATED)</t>
  </si>
  <si>
    <t>PERFORMANCE STANDBY LETTERS OF CREDIT AND TRANSACTION-RELATED CONTINGENT ITEMS (CREDIT EQUIVALENT AMOUNT) (BHC CONSOLIDATED)</t>
  </si>
  <si>
    <t>PERFORMANCE STANDBY LETTERS OF CREDIT AND TRANSACTION-RELATED CONTINGENT ITEMS (ALLOCATION BY RISK WEIGHT CATEGORY 0%) (BHC CONSOLIDATED)</t>
  </si>
  <si>
    <t>PERFORMANCE STANDBY LETTERS OF CREDIT AND TRANSACTION-RELATED CONTINGENT ITEMS (ALLOCATION BY RISK WEIGHT CATEGORY 20%) (BHC CONSOLIDATED)</t>
  </si>
  <si>
    <t>PERFORMANCE STANDBY LETTERS OF CREDIT AND TRANSACTION-RELATED CONTINGENT ITEMS (ALLOCATION BY RISK WEIGHT CATEGORY 50%) (BHC CONSOLIDATED)</t>
  </si>
  <si>
    <t>PERFORMANCE STANDBY LETTERS OF CREDIT AND TRANSACTION-RELATED CONTINGENT ITEMS (ALLOCATION BY RISK WEIGHT CATEGORY 100%) (BHC CONSOLIDATED)</t>
  </si>
  <si>
    <t>PERFORMANCE STANDBY LETTERS OF CREDIT AND TRANSACTION-RELATED CONTINGENT ITEMS (ALLOCATION BY RISK WEIGHT CATEGORY 150%) (BHC CONSOLIDATED)</t>
  </si>
  <si>
    <t>COMMERCIAL AND SIMILAR LETTERS OF CREDIT WITH AN ORIGINAL MATURITY OF ONE YEAR OR LESS (FACE, NOTIONAL, OR OTHER AMOUNT) (BHC CONSOLIDATED)</t>
  </si>
  <si>
    <t>COMMERCIAL AND SIMILAR LETTERS OF CREDIT WITH AN ORIGINAL MATURITY OF ONE YEAR OR LESS(CREDIT EQUIVALENT AMOUNT) (BHC CONSOLIDATED)</t>
  </si>
  <si>
    <t>COMMERCIAL AND SIMILAR LETTERS OF CREDIT WITH AN ORIGINAL MATURITY OF ONE YEAR OR LESS (ALLOCATION BY RISK WEIGHT CATEGORY 0%) (BHC CONSOLIDATED)</t>
  </si>
  <si>
    <t>COMMERCIAL AND SIMILAR LETTERS OF CREDIT WITH AN ORIGINAL MATURITY OF ONE YEAR OR LESS (ALLOCATION BY RISK WEIGHT CATEGORY 20%) (BHC CONSOLIDATED)</t>
  </si>
  <si>
    <t>COMMERCIAL AND SIMILAR LETTERS OF CREDIT WITH AN ORIGINAL MATURITY OF ONE YEAR OR LESS (ALLOCATION BY RISK WEIGHT CATEGORY 50%) (BHC CONSOLIDATED)</t>
  </si>
  <si>
    <t>COMMERCIAL AND SIMILAR LETTERS OF CREDIT WITH AN ORIGINAL MATURITY OF ONE YEAR OR LESS (ALLOCATION BY RISK WEIGHT CATEGORY 100%) (BHC CONSOLIDATED)</t>
  </si>
  <si>
    <t>COMMERCIAL AND SIMILAR LETTERS OF CREDIT WITH AN ORIGINAL MATURITY OF ONE YEAR OR LESS (ALLOCATION BY RISK WEIGHT CATEGORY 150%) (BHC CONSOLIDATED)</t>
  </si>
  <si>
    <t>RETAINED RECOURSE ON SMALL BUSINESS OBLIGATIONS SOLD WITH RECOURSE (FACE, NOTIONAL, OR OTHER AMOUNT) (BHC CONSOLIDATED)</t>
  </si>
  <si>
    <t>RETAINED RECOURSE ON SMALL BUSINESS OBLIGATIONS SOLD WITH RECOURSE (CREDIT EQUIVALENT AMOUNT) (BHC CONSOLIDATED)</t>
  </si>
  <si>
    <t>RETAINED RECOURSE ON SMALL BUSINESS OBLIGATIONS SOLD WITH RECOURSE (ALLOCATION BY RISK WEIGHT CATEGORY 0%) (BHC CONSOLIDATED)</t>
  </si>
  <si>
    <t>RETAINED RECOURSE ON SMALL BUSINESS OBLIGATIONS SOLD WITH RECOURSE (ALLOCATION BY RISK WEIGHT CATEGORY 20%) (BHC CONSOLIDATED)</t>
  </si>
  <si>
    <t>RETAINED RECOURSE ON SMALL BUSINESS OBLIGATIONS SOLD WITH RECOURSE (ALLOCATION BY RISK WEIGHT CATEGORY 50%) (BHC CONSOLIDATED)</t>
  </si>
  <si>
    <t>RETAINED RECOURSE ON SMALL BUSINESS OBLIGATIONS SOLD WITH RECOURSE (ALLOCATION BY RISK WEIGHT CATEGORY 100%) (BHC CONSOLIDATED)</t>
  </si>
  <si>
    <t>RETAINED RECOURSE ON SMALL BUSINESS OBLIGATIONS SOLD WITH RECOURSE (ALLOCATION BY RISK WEIGHT CATEGORY 150%) (BHC CONSOLIDATED)</t>
  </si>
  <si>
    <t>REPO-STYLE TRANSACTIONS (FACE, NOTIONAL, OR OTHER AMOUNT) (BHC CONSOLIDATED)</t>
  </si>
  <si>
    <t>REPO-STYLE TRANSACTIONS (CREDIT EQUIVALENT AMOUNT) (BHC CONSOLIDATED)</t>
  </si>
  <si>
    <t>REPO-STYLE TRANSACTIONS (ALLOCATION BY RISK WEIGHT CATEGORY 0%) (BHC CONSOLIDATED)</t>
  </si>
  <si>
    <t>REPO-STYLE TRANSACTIONS (ALLOCATION BY RISK WEIGHT CATEGORY 2%) (BHC CONSOLIDATED)</t>
  </si>
  <si>
    <t>REPO-STYLE TRANSACTIONS (ALLOCATION BY RISK WEIGHT CATEGORY 4%) (BHC CONSOLIDATED)</t>
  </si>
  <si>
    <t>REPO-STYLE TRANSACTIONS (ALLOCATION BY RISK WEIGHT CATEGORY 20%) (BHC CONSOLIDATED)</t>
  </si>
  <si>
    <t>REPO-STYLE TRANSACTIONS (ALLOCATION BY RISK WEIGHT CATEGORY 50%) (BHC CONSOLIDATED)</t>
  </si>
  <si>
    <t>REPO-STYLE TRANSACTIONS (ALLOCATION BY RISK WEIGHT CATEGORY 100%) (BHC CONSOLIDATED)</t>
  </si>
  <si>
    <t>REPO-STYLE TRANSACTIONS (ALLOCATION BY RISK WEIGHT CATEGORY 150%) (BHC CONSOLIDATED)</t>
  </si>
  <si>
    <t>REPO-STYLE TRANSACTIONS (OTHER RISK-WEIGHTING APPROACHES CREDIT EQUIVALENT AMOUNT) (BHC CONSOLIDATED)</t>
  </si>
  <si>
    <t>REPO-STYLE TRANSACTIONS (OTHER RISK-WEIGHTING APPROACHES RISK-WEIGHTED ASSET AMOUNT) (BHC CONSOLIDATED)</t>
  </si>
  <si>
    <t>ALL OTHER OFF-BALANCE SHEET LIABILITIES (FACE, NOTIONAL, OR OTHER AMOUNT) (BHC CONSOLIDATED)</t>
  </si>
  <si>
    <t>ALL OTHER OFF-BALANCE SHEET LIABILITIES (CREDIT EQUIVALENT AMOUNT) (BHC CONSOLIDATED)</t>
  </si>
  <si>
    <t>ALL OTHER OFF-BALANCE SHEET LIABILITIES (ALLOCATION BY RISK WEIGHT CATEGORY 0%) (BHC CONSOLIDATED)</t>
  </si>
  <si>
    <t>ALL OTHER OFF-BALANCE SHEET LIABILITIES (ALLOCATION BY RISK WEIGHT CATEGORY 20%) (BHC CONSOLIDATED)</t>
  </si>
  <si>
    <t>ALL OTHER OFF-BALANCE SHEET LIABILITIES (ALLOCATION BY RISK WEIGHT CATEGORY 50%) (BHC CONSOLIDATED)</t>
  </si>
  <si>
    <t>ALL OTHER OFF-BALANCE SHEET LIABILITIES (ALLOCATION BY RISK WEIGHT CATEGORY 100%) (BHC CONSOLIDATED)</t>
  </si>
  <si>
    <t>ALL OTHER OFF-BALANCE SHEET LIABILITIES (ALLOCATION BY RISK WEIGHT CATEGORY 150%) (BHC CONSOLIDATED)</t>
  </si>
  <si>
    <t>UNUSED COMMITMENTS: ORIGINAL MATURITY OF ONE YEAR OR LESS EXCLUDING ASSET-BACKED COMMERCIAL PAPER (ABCP) CONDUITS (FACE, NOTIONAL, OR OTHER AMOUNT) (BHC CONSOLIDATED)</t>
  </si>
  <si>
    <t>UNUSED COMMITMENTS: ORIGINAL MATURITY OF ONE YEAR OR LESS EXCLUDING ASSET-BACKED COMMERCIAL PAPER (ABCP) CONDUITS (CREDIT EQUIVALENT AMOUNT) (BHC CONSOLIDATED)</t>
  </si>
  <si>
    <t>UNUSED COMMITMENTS: ORIGINAL MATURITY OF ONE YEAR OR LESS EXCLUDING ASSET-BACKED COMMERCIAL PAPER (ABCP) CONDUITS (ALLOCATION BY RISK WEIGHT CATEGORY 0%) (BHC CONSOLIDATED)</t>
  </si>
  <si>
    <t>UNUSED COMMITMENTS: ORIGINAL MATURITY OF ONE YEAR OR LESS EXCLUDING ASSET-BACKED COMMERCIAL PAPER (ABCP) CONDUITS (ALLOCATION BY RISK WEIGHT CATEGORY 20%) (BHC CONSOLIDATED)</t>
  </si>
  <si>
    <t>UNUSED COMMITMENTS: ORIGINAL MATURITY OF ONE YEAR OR LESS EXCLUDING ASSET-BACKED COMMERCIAL PAPER (ABCP) CONDUITS (ALLOCATION BY RISK WEIGHT CATEGORY 50%) (BHC CONSOLIDATED)</t>
  </si>
  <si>
    <t>UNUSED COMMITMENTS: ORIGINAL MATURITY OF ONE YEAR OR LESS EXCLUDING ASSET-BACKED COMMERCIAL PAPER (ABCP) CONDUITS (ALLOCATION BY RISK WEIGHT CATEGORY 100%) (BHC CONSOLIDATED)</t>
  </si>
  <si>
    <t>UNUSED COMMITMENTS: ORIGINAL MATURITY OF ONE YEAR OR LESS EXCLUDING ASSET-BACKED COMMERCIAL PAPER (ABCP) CONDUITS (ALLOCATION BY RISK WEIGHT CATEGORY 150%) (BHC CONSOLIDATED)</t>
  </si>
  <si>
    <t>UNUSED COMMITMENTS: ORIGINAL MATURITY OF ONE YEAR OR LESS EXCLUDING ASSET-BACKED COMMERCIAL PAPER (ABCP) CONDUITS (OTHER RISK-WEIGHTING APPROACHES CREDIT EQUIVALENT AMOUNT) (BHC CONSOLIDATED)</t>
  </si>
  <si>
    <t>UNUSED COMMITMENTS: ORIGINAL MATURITY OF ONE YEAR OR LESS EXCLUDING ASSET-BACKED COMMERCIAL PAPER (ABCP) CONDUITS (OTHER RISK-WEIGHTING APPROACHES RISK-WEIGHTED ASSET AMOUNT) (BHC CONSOLIDATED)</t>
  </si>
  <si>
    <t>UNUSED COMMITMENTS: ORIGINAL MATURITY EXCEEDING ONE YEAR (FACE, NOTIONAL, OR OTHER AMOUNT) (BHC CONSOLIDATED)</t>
  </si>
  <si>
    <t>UNUSED COMMITMENTS: ORIGINAL MATURITY EXCEEDING ONE YEAR (CREDIT EQUIVALENT AMOUNT) (BHC CONSOLIDATED)</t>
  </si>
  <si>
    <t>UNUSED COMMITMENTS: ORIGINAL MATURITY EXCEEDING ONE YEAR (ALLOCATION BY RISK WEIGHT CATEGORY 0%) (BHC CONSOLIDATED)</t>
  </si>
  <si>
    <t>UNUSED COMMITMENTS: ORIGINAL MATURITY EXCEEDING ONE YEAR (ALLOCATION BY RISK WEIGHT CATEGORY 20%) (BHC CONSOLIDATED)</t>
  </si>
  <si>
    <t>UNUSED COMMITMENTS: ORIGINAL MATURITY EXCEEDING ONE YEAR (ALLOCATION BY RISK WEIGHT CATEGORY 50%) (BHC CONSOLIDATED)</t>
  </si>
  <si>
    <t>UNUSED COMMITMENTS: ORIGINAL MATURITY EXCEEDING ONE YEAR (ALLOCATION BY RISK WEIGHT CATEGORY 100%) (BHC CONSOLIDATED)</t>
  </si>
  <si>
    <t>UNUSED COMMITMENTS: ORIGINAL MATURITY EXCEEDING ONE YEAR (ALLOCATION BY RISK WEIGHT CATEGORY 150%) (BHC CONSOLIDATED)</t>
  </si>
  <si>
    <t>UNUSED COMMITMENTS: ORIGINAL MATURITY EXCEEDING ONE YEAR (OTHER RISK-WEIGHTING APPROACHES CREDIT EQUIVALENT AMOUNT) (BHC CONSOLIDATED)</t>
  </si>
  <si>
    <t>UNUSED COMMITMENTS: ORIGINAL MATURITY EXCEEDING ONE YEAR (OTHER RISK-WEIGHTING APPROACHES RISK-WEIGHTED ASSET AMOUNT) (BHC CONSOLIDATED)</t>
  </si>
  <si>
    <t>UNCONDITIONALLY CANCELABLE COMMITMENTS (FACE, NOTIONAL, OR OTHER AMOUNT) (BHC CONSOLIDATED)</t>
  </si>
  <si>
    <t>UNCONDITIONALLY CANCELABLE COMMITMENTS (CREDIT EQUIVALENT AMOUNT) (BHC CONSOLIDATED)</t>
  </si>
  <si>
    <t>OVER-THE-COUNTER DERIVATIVES (CREDIT EQUIVALENT AMOUNT) (BHC CONSOLIDATED)</t>
  </si>
  <si>
    <t>OVER-THE-COUNTER DERIVATIVES (ALLOCATION BY RISK WEIGHT CATEGORY 0%) (BHC CONSOLIDATED)</t>
  </si>
  <si>
    <t>OVER-THE-COUNTER DERIVATIVES (ALLOCATION BY RISK WEIGHT CATEGORY 10%) (BHC CONSOLIDATED)</t>
  </si>
  <si>
    <t>OVER-THE-COUNTER DERIVATIVES (ALLOCATION BY RISK WEIGHT CATEGORY 20%) (BHC CONSOLIDATED)</t>
  </si>
  <si>
    <t>OVER-THE-COUNTER DERIVATIVES (ALLOCATION BY RISK WEIGHT CATEGORY 50%) (BHC CONSOLIDATED)</t>
  </si>
  <si>
    <t>OVER-THE-COUNTER DERIVATIVES (ALLOCATION BY RISK WEIGHT CATEGORY 100%) (BHC CONSOLIDATED)</t>
  </si>
  <si>
    <t>OVER-THE-COUNTER DERIVATIVES (ALLOCATION BY RISK WEIGHT CATEGORY 150%) (BHC CONSOLIDATED)</t>
  </si>
  <si>
    <t>OVER-THE-COUNTER DERIVATIVES (OTHER RISK-WEIGHTING APPROACHES CREDIT EQUIVALENT AMOUNT) (BHC CONSOLIDATED)</t>
  </si>
  <si>
    <t>OVER-THE-COUNTER DERIVATIVES (OTHER RISK-WEIGHTING APPROACHES RISK-WEIGHTED ASSET AMOUNT) (BHC CONSOLIDATED)</t>
  </si>
  <si>
    <t>CENTRALLY CLEARED DERIVATIVES (CREDIT EQUIVALENT AMOUNT) (BHC CONSOLIDATED)</t>
  </si>
  <si>
    <t>CENTRALLY CLEARED DERIVATIVES (ALLOCATION BY RISK WEIGHT CATEGORY 0%) (BHC CONSOLIDATED)</t>
  </si>
  <si>
    <t>CENTRALLY CLEARED DERIVATIVES (ALLOCATION BY RISK WEIGHT CATEGORY 2%) (BHC CONSOLIDATED)</t>
  </si>
  <si>
    <t>CENTRALLY CLEARED DERIVATIVES (ALLOCATION BY RISK WEIGHT CATEGORY 4%) (BHC CONSOLIDATED)</t>
  </si>
  <si>
    <t>CENTRALLY CLEARED DERIVATIVES (ALLOCATION BY RISK WEIGHT CATEGORY 20%) (BHC CONSOLIDATED)</t>
  </si>
  <si>
    <t>CENTRALLY CLEARED DERIVATIVES (ALLOCATION BY RISK WEIGHT CATEGORY 50%) (BHC CONSOLIDATED)</t>
  </si>
  <si>
    <t>CENTRALLY CLEARED DERIVATIVES (ALLOCATION BY RISK WEIGHT CATEGORY 100%) (BHC CONSOLIDATED)</t>
  </si>
  <si>
    <t>CENTRALLY CLEARED DERIVATIVES (ALLOCATION BY RISK WEIGHT CATEGORY 150%) (BHC CONSOLIDATED)</t>
  </si>
  <si>
    <t>UNSETTLED TRANSACTIONS (FAILED TRADES) (TOTALS) (BHC CONSOLIDATED)</t>
  </si>
  <si>
    <t>UNSETTLED TRANSACTIONS (FAILED TRADES) (ALLOCATION BY RISK WEIGHT CATEGORY 0%) (BHC CONSOLIDATED)</t>
  </si>
  <si>
    <t>UNSETTLED TRANSACTIONS (FAILED TRADES) (ALLOCATION BY RISK WEIGHT CATEGORY 20%) (BHC CONSOLIDATED)</t>
  </si>
  <si>
    <t>UNSETTLED TRANSACTIONS (FAILED TRADES) (ALLOCATION BY RISK WEIGHT CATEGORY 50%) (BHC CONSOLIDATED)</t>
  </si>
  <si>
    <t>UNSETTLED TRANSACTIONS (FAILED TRADES) (ALLOCATION BY RISK WEIGHT CATEGORY 100%) (BHC CONSOLIDATED)</t>
  </si>
  <si>
    <t>UNSETTLED TRANSACTIONS (FAILED TRADES) (ALLOCATION BY RISK WEIGHT CATEGORY 150%) (BHC CONSOLIDATED)</t>
  </si>
  <si>
    <t>UNSETTLED TRANSACTIONS (FAILED TRADES) (ALLOCATION BY RISK WEIGHT CATEGORY 625%) (BHC CONSOLIDATED)</t>
  </si>
  <si>
    <t>UNSETTLED TRANSACTIONS (FAILED TRADES) (ALLOCATION BY RISK WEIGHT CATEGORY 937.5%) (BHC CONSOLIDATED)</t>
  </si>
  <si>
    <t>UNSETTLED TRANSACTIONS (FAILED TRADES) (ALLOCATION BY RISK WEIGHT CATEGORY 1250%) (BHC CONSOLIDATED)</t>
  </si>
  <si>
    <t>TOTAL ASSETS, DERIVATIVES, OFF-BALANCE SHEET ITEMS AND OTHER ITEMS SUBJECT TO RISK WEIGHTING BY RISK-WEIGHT CATEGORY (ALLOCATION BY RISK WEIGHT CATEGORY 0%) (BHC CONSOLIDATED)</t>
  </si>
  <si>
    <t>TOTAL ASSETS, DERIVATIVES, OFF-BALANCE SHEET ITEMS AND OTHER ITEMS SUBJECT TO RISK WEIGHTING BY RISK-WEIGHT CATEGORY (ALLOCATION BY RISK WEIGHT CATEGORY 2%) (BHC CONSOLIDATED)</t>
  </si>
  <si>
    <t>TOTAL ASSETS, DERIVATIVES, OFF-BALANCE SHEET ITEMS AND OTHER ITEMS SUBJECT TO RISK WEIGHTING BY RISK-WEIGHT CATEGORY (ALLOCATION BY RISK WEIGHT CATEGORY 4%) (BHC CONSOLIDATED)</t>
  </si>
  <si>
    <t>TOTAL ASSETS, DERIVATIVES, OFF-BALANCE SHEET ITEMS AND OTHER ITEMS SUBJECT TO RISK WEIGHTING BY RISK-WEIGHT CATEGORY (ALLOCATION BY RISK WEIGHT CATEGORY 10%) (BHC CONSOLIDATED)</t>
  </si>
  <si>
    <t>TOTAL ASSETS, DERIVATIVES, OFF-BALANCE SHEET ITEMS AND OTHER ITEMS SUBJECT TO RISK WEIGHTING BY RISK-WEIGHT CATEGORY (ALLOCATION BY RISK WEIGHT CATEGORY 20%) (BHC CONSOLIDATED)</t>
  </si>
  <si>
    <t>TOTAL ASSETS, DERIVATIVES, OFF-BALANCE SHEET ITEMS AND OTHER ITEMS SUBJECT TO RISK WEIGHTING BY RISK-WEIGHT CATEGORY (ALLOCATION BY RISK WEIGHT CATEGORY 50%) (BHC CONSOLIDATED)</t>
  </si>
  <si>
    <t>TOTAL ASSETS, DERIVATIVES, OFF-BALANCE SHEET ITEMS AND OTHER ITEMS SUBJECT TO RISK WEIGHTING BY RISK-WEIGHT CATEGORY (ALLOCATION BY RISK WEIGHT CATEGORY 100%) (BHC CONSOLIDATED)</t>
  </si>
  <si>
    <t>TOTAL ASSETS, DERIVATIVES, OFF-BALANCE SHEET ITEMS AND OTHER ITEMS SUBJECT TO RISK WEIGHTING BY RISK-WEIGHT CATEGORY (ALLOCATION BY RISK WEIGHT CATEGORY 150%) (BHC CONSOLIDATED)</t>
  </si>
  <si>
    <t>TOTAL ASSETS, DERIVATIVES, OFF-BALANCE SHEET ITEMS AND OTHER ITEMS SUBJECT TO RISK WEIGHTING BY RISK-WEIGHT CATEGORY (ALLOCATION BY RISK WEIGHT CATEGORY 300%) (BHC CONSOLIDATED)</t>
  </si>
  <si>
    <t>TOTAL ASSETS, DERIVATIVES, OFF-BALANCE SHEET ITEMS AND OTHER ITEMS SUBJECT TO RISK WEIGHTING BY RISK-WEIGHT CATEGORY (ALLOCATION BY RISK WEIGHT CATEGORY 400%) (BHC CONSOLIDATED)</t>
  </si>
  <si>
    <t>TOTAL ASSETS, DERIVATIVES, OFF-BALANCE SHEET ITEMS AND OTHER ITEMS SUBJECT TO RISK WEIGHTING BY RISK-WEIGHT CATEGORY (ALLOCATION BY RISK WEIGHT CATEGORY 600%) (BHC CONSOLIDATED)</t>
  </si>
  <si>
    <t>TOTAL ASSETS, DERIVATIVES, OFF-BALANCE SHEET ITEMS AND OTHER ITEMS SUBJECT TO RISK WEIGHTING BY RISK-WEIGHT CATEGORY (ALLOCATION BY RISK WEIGHT CATEGORY 625%) (BHC CONSOLIDATED)</t>
  </si>
  <si>
    <t>TOTAL ASSETS, DERIVATIVES, OFF-BALANCE SHEET ITEMS AND OTHER ITEMS SUBJECT TO RISK WEIGHTING BY RISK-WEIGHT CATEGORY (ALLOCATION BY RISK WEIGHT CATEGORY 937.5%) (BHC CONSOLIDATED)</t>
  </si>
  <si>
    <t>TOTAL ASSETS, DERIVATIVES, OFF-BALANCE SHEET ITEMS AND OTHER ITEMS SUBJECT TO RISK WEIGHTING BY RISK-WEIGHT CATEGORY (ALLOCATION BY RISK WEIGHT CATEGORY 1250%) (BHC CONSOLIDATED)</t>
  </si>
  <si>
    <t>RISK-WEIGHTED ASSETS BY RISK-WEIGHT CATEGORY (FOR EACH COLUMN, ITEM 23 MULTIPLIED BY ITEM 24) (ALLOCATION BY RISK WEIGHT CATEGORY 0%) (BHC CONSOLIDATED)</t>
  </si>
  <si>
    <t>RISK-WEIGHTED ASSETS BY RISK-WEIGHT CATEGORY (FOR EACH COLUMN, ITEM 23 MULTIPLIED BY ITEM 24) (ALLOCATION BY RISK WEIGHT CATEGORY 2%) (BHC CONSOLIDATED)</t>
  </si>
  <si>
    <t>RISK-WEIGHTED ASSETS BY RISK-WEIGHT CATEGORY (FOR EACH COLUMN, ITEM 23 MULTIPLIED BY ITEM 24) (ALLOCATION BY RISK WEIGHT CATEGORY 4%) (BHC CONSOLIDATED)</t>
  </si>
  <si>
    <t>RISK-WEIGHTED ASSETS BY RISK-WEIGHT CATEGORY (FOR EACH COLUMN, ITEM 23 MULTIPLIED BY ITEM 24) (ALLOCATION BY RISK WEIGHT CATEGORY 10%) (BHC CONSOLIDATED)</t>
  </si>
  <si>
    <t>RISK-WEIGHTED ASSETS BY RISK-WEIGHT CATEGORY (FOR EACH COLUMN, ITEM 23 MULTIPLIED BY ITEM 24) (ALLOCATION BY RISK WEIGHT CATEGORY 20%) (BHC CONSOLIDATED)</t>
  </si>
  <si>
    <t>RISK-WEIGHTED ASSETS BY RISK-WEIGHT CATEGORY (FOR EACH COLUMN, ITEM 23 MULTIPLIED BY ITEM 24) (ALLOCATION BY RISK WEIGHT CATEGORY 50%) (BHC CONSOLIDATED)</t>
  </si>
  <si>
    <t>RISK-WEIGHTED ASSETS BY RISK-WEIGHT CATEGORY (FOR EACH COLUMN, ITEM 23 MULTIPLIED BY ITEM 24) (ALLOCATION BY RISK WEIGHT CATEGORY 100%) (BHC CONSOLIDATED)</t>
  </si>
  <si>
    <t>RISK-WEIGHTED ASSETS BY RISK-WEIGHT CATEGORY (FOR EACH COLUMN, ITEM 23 MULTIPLIED BY ITEM 24) (ALLOCATION BY RISK WEIGHT CATEGORY 150%) (BHC CONSOLIDATED)</t>
  </si>
  <si>
    <t>RISK-WEIGHTED ASSETS BY RISK-WEIGHT CATEGORY (FOR EACH COLUMN, ITEM 23 MULTIPLIED BY ITEM 24) (ALLOCATION BY RISK WEIGHT CATEGORY 300%) (BHC CONSOLIDATED)</t>
  </si>
  <si>
    <t>RISK-WEIGHTED ASSETS BY RISK-WEIGHT CATEGORY (FOR EACH COLUMN, ITEM 23 MULTIPLIED BY ITEM 24) (ALLOCATION BY RISK WEIGHT CATEGORY 400%) (BHC CONSOLIDATED)</t>
  </si>
  <si>
    <t>RISK-WEIGHTED ASSETS BY RISK-WEIGHT CATEGORY (FOR EACH COLUMN, ITEM 23 MULTIPLIED BY ITEM 24) (ALLOCATION BY RISK WEIGHT CATEGORY 600%) (BHC CONSOLIDATED)</t>
  </si>
  <si>
    <t>RISK-WEIGHTED ASSETS BY RISK-WEIGHT CATEGORY (FOR EACH COLUMN, ITEM 23 MULTIPLIED BY ITEM 24) (ALLOCATION BY RISK WEIGHT CATEGORY 625%) (BHC CONSOLIDATED)</t>
  </si>
  <si>
    <t>RISK-WEIGHTED ASSETS BY RISK-WEIGHT CATEGORY (FOR EACH COLUMN, ITEM 23 MULTIPLIED BY ITEM 24) (ALLOCATION BY RISK WEIGHT CATEGORY 937.5%) (BHC CONSOLIDATED)</t>
  </si>
  <si>
    <t>RISK-WEIGHTED ASSETS BY RISK-WEIGHT CATEGORY (FOR EACH COLUMN, ITEM 23 MULTIPLIED BY ITEM 24) (ALLOCATION BY RISK WEIGHT CATEGORY 1250%) (BHC CONSOLIDATED)</t>
  </si>
  <si>
    <t>RISK-WEIGHTED ASSETS FOR PURPOSES OR CALCULATING THE ADJUSTED ALLOWANCE FOR CREDIT LOSSES 1.25 PERCENT THRESHOLD, TOTALS</t>
  </si>
  <si>
    <t>STANDARDIZED MARKET RISK-WEIGHTED ASSETS (APPLICABLE ONLY TO HCS THAT ARE COVERED BY THE MARKET RISK CAPITAL RULE) (TOTALS) (BHC CONSOLIDATED)</t>
  </si>
  <si>
    <t>TOTAL RISK-WEIGHTED ASSETS (ITEM 28 MINUS ITEMS 29 AND 30) (TOTALS) (BHC CONSOLIDATED)</t>
  </si>
  <si>
    <t>BHCKG642</t>
  </si>
  <si>
    <t>CURRENT CREDIT EXPOSURE ACROSS ALL DERIVATIVE CONTRACTS: COVERED BY THE REGULATORY CAPITAL RULES (TOTALS) (BHC CONSOLIDATED)</t>
  </si>
  <si>
    <t>BHCKS582</t>
  </si>
  <si>
    <t>NOTIONAL PRINCIPAL AMOUNTS OF OVER-THE-COUNTER DERIVATIVE CONTRACTS: : INTEREST RATE (WITH A REMAINING MATURITY OF ONE YEAR OR LESS) (BHC CONSOLIDATED)</t>
  </si>
  <si>
    <t>BHCKS583</t>
  </si>
  <si>
    <t>NOTIONAL PRINCIPAL AMOUNTS OF OVER-THE-COUNTER DERIVATIVE CONTRACTS: INTEREST RATE (WITH A REMAINING MATURITY OF OVER ONE YEAR THROUGH FIVE YEARS) (BHC CONSOLIDATED)</t>
  </si>
  <si>
    <t>BHCKS584</t>
  </si>
  <si>
    <t>NOTIONAL PRINCIPAL AMOUNTS OF OVER-THE-COUNTER DERIVATIVE CONTRACTS: INTEREST RATE (WITH A REMAINING MATURITY OF OVER FIVE YEARS) (BHC CONSOLIDATED)</t>
  </si>
  <si>
    <t>BHCKS585</t>
  </si>
  <si>
    <t>NOTIONAL PRINCIPAL AMOUNTS OF OVER-THE-COUNTER DERIVATIVE CONTRACTS: FOREIGN EXCHANGE RATE AND GOLD (WITH A REMAINING MATURITY OF ONE YEAR OR LESS) (BHC CONSOLIDATED)</t>
  </si>
  <si>
    <t>BHCKS586</t>
  </si>
  <si>
    <t>NOTIONAL PRINCIPAL AMOUNTS OF OVER-THE-COUNTER DERIVATIVE CONTRACTS: FOREIGN EXCHANGE RATE AND GOLD (WITH A REMAINING MATURITY OF OVER ONE YEAR THROUGH FIVE YEARS) (BHC CONSOLIDATED)</t>
  </si>
  <si>
    <t>BHCKS587</t>
  </si>
  <si>
    <t>NOTIONAL PRINCIPAL AMOUNTS OF OVER-THE-COUNTER DERIVATIVE CONTRACTS: FOREIGN EXCHANGE RATE AND GOLD (WITH A REMAINING MATURITY OF OVER FIVE YEARS) (BHC CONSOLIDATED)</t>
  </si>
  <si>
    <t>BHCKS588</t>
  </si>
  <si>
    <t>NOTIONAL PRINCIPAL AMOUNTS OF OVER-THE-COUNTER DERIVATIVE CONTRACTS: CREDIT (INVESTMENT GRADE REFERENCE ASSET) (WITH A REMAINING MATURITY OF ONE YEAR OR LESS) (BHC CONSOLIDATED)</t>
  </si>
  <si>
    <t>BHCKS589</t>
  </si>
  <si>
    <t>NOTIONAL PRINCIPAL AMOUNTS OF OVER-THE-COUNTER DERIVATIVE CONTRACTS: CREDIT (INVESTMENT GRADE REFERENCE ASSET) (WITH A REMAINING MATURITY OF OVER ONE YEAR THROUGH FIVE YEARS) (BHC CONSOLIDATED)</t>
  </si>
  <si>
    <t>BHCKS590</t>
  </si>
  <si>
    <t>NOTIONAL PRINCIPAL AMOUNTS OF OVER-THE-COUNTER DERIVATIVE CONTRACTS: CREDIT (INVESTMENT GRADE REFERENCE ASSET) (WITH A REMAINING MATURITY OF OVER FIVE YEARS) (BHC CONSOLIDATED)</t>
  </si>
  <si>
    <t>BHCKS591</t>
  </si>
  <si>
    <t>NOTIONAL PRINCIPAL AMOUNTS OF OVER-THE-COUNTER DERIVATIVE CONTRACTS: CREDIT (NON-INVESTMENT GRADE REFERENCE ASSET) ( WITH A REMAINING MATURITY OF ONE YEAR OR LESS) (BHC CONSOLIDATED)</t>
  </si>
  <si>
    <t>BHCKS592</t>
  </si>
  <si>
    <t>NOTIONAL PRINCIPAL AMOUNTS OF OVER-THE-COUNTER DERIVATIVE CONTRACTS: CREDIT (NON-INVESTMENT GRADE REFERENCE ASSET) ( WITH A REMAINING MATURITY OF OVER ONE YEAR THROUGH FIVE YEARS) (BHC CONSOLIDATED)</t>
  </si>
  <si>
    <t>BHCKS593</t>
  </si>
  <si>
    <t>NOTIONAL PRINCIPAL AMOUNTS OF OVER-THE-COUNTER DERIVATIVE CONTRACTS: CREDIT (NON-INVESTMENT GRADE REFERENCE ASSET) ( WITH A REMAINING MATURITY OF OVER FIVE YEARS ) (BHC CONSOLIDATED)</t>
  </si>
  <si>
    <t>BHCKS594</t>
  </si>
  <si>
    <t>NOTIONAL PRINCIPAL AMOUNTS OF OVER-THE-COUNTER DERIVATIVE CONTRACTS: EQUITY (WITH A REMAINING MATURITY OF ONE YEAR OR LESS) (BHC CONSOLIDATED)</t>
  </si>
  <si>
    <t>BHCKS595</t>
  </si>
  <si>
    <t>NOTIONAL PRINCIPAL AMOUNTS OF OVER-THE-COUNTER DERIVATIVE CONTRACTS: EQUITY (WITH A REMAINING MATURITY OF OVER ONE YEAR THROUGH FIVE YEARS) (BHC CONSOLIDATED)</t>
  </si>
  <si>
    <t>BHCKS596</t>
  </si>
  <si>
    <t>NOTIONAL PRINCIPAL AMOUNTS OF OVER-THE-COUNTER DERIVATIVE CONTRACTS: EQUITY (WITH A REMAINING MATURITY OF OVER FIVE YEARS) (BHC CONSOLIDATED)</t>
  </si>
  <si>
    <t>BHCKS597</t>
  </si>
  <si>
    <t>NOTIONAL PRINCIPAL AMOUNTS OF OVER-THE-COUNTER DERIVATIVE CONTRACTS: PRECIOUS METALS (EXCEPT GOLD) (WITH A REMAINING MATURITY OF ONE YEAR OR LESS) (BHC CONSOLIDATED)</t>
  </si>
  <si>
    <t>BHCKS598</t>
  </si>
  <si>
    <t>NOTIONAL PRINCIPAL AMOUNTS OF OVER-THE-COUNTER DERIVATIVE CONTRACTS: PRECIOUS METALS (EXCEPT GOLD) (WITH A REMAINING MATURITY OF OVER ONE YEAR THROUGH FIVE YEARS) (BHC CONSOLIDATED)</t>
  </si>
  <si>
    <t>BHCKS599</t>
  </si>
  <si>
    <t>NOTIONAL PRINCIPAL AMOUNTS OF OVER-THE-COUNTER DERIVATIVE CONTRACTS: PRECIOUS METALS (EXCEPT GOLD) (WITH A REMAINING MATURITY OF OVER FIVE YEARS ) (BHC CONSOLIDATED)</t>
  </si>
  <si>
    <t>BHCKS600</t>
  </si>
  <si>
    <t>NOTIONAL PRINCIPAL AMOUNTS OF OVER-THE-COUNTER DERIVATIVE CONTRACTS: OTHER (WITH A REMAINING MATURITY OF ONE YEAR OR LESS) (BHC CONSOLIDATED)</t>
  </si>
  <si>
    <t>BHCKS601</t>
  </si>
  <si>
    <t>NOTIONAL PRINCIPAL AMOUNTS OF OVER-THE-COUNTER DERIVATIVE CONTRACTS: OTHER (WITH A REMAINING MATURITY OF OVER ONE YEAR THROUGH FIVE YEARS) (BHC CONSOLIDATED)</t>
  </si>
  <si>
    <t>BHCKS602</t>
  </si>
  <si>
    <t>NOTIONAL PRINCIPAL AMOUNTS OF OVER-THE-COUNTER DERIVATIVE CONTRACTS: OTHER (WITH A REMAINING MATURITY OF OVER FIVE YEARS) (BHC CONSOLIDATED)</t>
  </si>
  <si>
    <t>BHCKS603</t>
  </si>
  <si>
    <t>NOTIONAL PRINCIPAL AMOUNTS OF CENTRALLY CLEARED DERIVATIVE CONTRACTS: INTEREST RATE (WITH A REMAINING MATURITY OF ONE YEAR OR LESS) (BHC CONSOLIDATED)</t>
  </si>
  <si>
    <t>BHCKS604</t>
  </si>
  <si>
    <t>NOTIONAL PRINCIPAL AMOUNTS OF CENTRALLY CLEARED DERIVATIVE CONTRACTS: INTEREST RATE (WITH A REMAINING MATURITY OF OVER ONE YEAR THROUGH FIVE YEARS) (BHC CONSOLIDATED)</t>
  </si>
  <si>
    <t>BHCKS605</t>
  </si>
  <si>
    <t>NOTIONAL PRINCIPAL AMOUNTS OF CENTRALLY CLEARED DERIVATIVE CONTRACTS: INTEREST RATE (WITH A REMAINING MATURITY OF OVER FIVE YEARS) (BHC CONSOLIDATED)</t>
  </si>
  <si>
    <t>BHCKS606</t>
  </si>
  <si>
    <t>NOTIONAL PRINCIPAL AMOUNTS OF CENTRALLY CLEARED DERIVATIVE CONTRACTS: FOREIGN EXCHANGE RATE AND GOLD (WITH A REMAINING MATURITY OF ONE YEAR OR LESS) (BHC CONSOLIDATED)</t>
  </si>
  <si>
    <t>BHCKS607</t>
  </si>
  <si>
    <t>NOTIONAL PRINCIPAL AMOUNTS OF CENTRALLY CLEARED DERIVATIVE CONTRACTS: FOREIGN EXCHANGE RATE AND GOLD (WITH A REMAINING MATURITY OF OVER ONE YEAR THROUGH FIVE YEARS) (BHC CONSOLIDATED)</t>
  </si>
  <si>
    <t>BHCKS608</t>
  </si>
  <si>
    <t>NOTIONAL PRINCIPAL AMOUNTS OF CENTRALLY CLEARED DERIVATIVE CONTRACTS: FOREIGN EXCHANGE RATE AND GOLD (WITH A REMAINING MATURITY OF OVER FIVE YEARS) (BHC CONSOLIDATED)</t>
  </si>
  <si>
    <t>BHCKS609</t>
  </si>
  <si>
    <t>NOTIONAL PRINCIPAL AMOUNTS OF CENTRALLY CLEARED DERIVATIVE CONTRACTS: CREDIT (INVESTMENT GRADE REFERENCE ASSET) (WITH A REMAINING MATURITY OF ONE YEAR OR LESS) (BHC CONSOLIDATED)</t>
  </si>
  <si>
    <t>BHCKS610</t>
  </si>
  <si>
    <t>NOTIONAL PRINCIPAL, AMOUNTS OF CENTRALLY CLEARED DERIVATIVE CONTRACTS: CREDIT (INVESTMENT GRADE REFERENCE ASSET) (WITH A REMAINING MATURITY OF OVER ONE YEAR THROUGH FIVE YEARS) (BHC CONSOLIDATED)</t>
  </si>
  <si>
    <t>BHCKS611</t>
  </si>
  <si>
    <t>NOTIONAL PRINCIPAL AMOUNTS OF CENTRALLY CLEARED DERIVATIVE CONTRACTS: CREDIT (INVESTMENT GRADE REFERENCE ASSET) (WITH A REMAINING MATURITY OF OVER FIVE YEARS) (BHC CONSOLIDATED)</t>
  </si>
  <si>
    <t>BHCKS612</t>
  </si>
  <si>
    <t>NOTIONAL PRINCIPAL AMOUNTS OF CENTRALLY CLEARED DERIVATIVE CONTRACTS: CREDIT (NON-INVESTMENT GRADE REFERENCE ASSET) ( WITH A REMAINING MATURITY OF ONE YEAR OR LESS) (BHC CONSOLIDATED)</t>
  </si>
  <si>
    <t>BHCKS613</t>
  </si>
  <si>
    <t>NOTIONAL PRINCIPAL AMOUNTS OF CENTRALLY CLEARED DERIVATIVE CONTRACTS: CREDIT (NON-INVESTMENT GRADE REFERENCE ASSET) ( WITH A REMAINING MATURITY OF OVER ONE YEAR THROUGH FIVE YEARS) (BHC CONSOLIDATED)</t>
  </si>
  <si>
    <t>BHCKS614</t>
  </si>
  <si>
    <t>NOTIONAL PRINCIPAL AMOUNTS OF CENTRALLY CLEARED DERIVATIVE CONTRACTS: CREDIT (NON-INVESTMENT GRADE REFERENCE ASSET) ( WITH A REMAINING MATURITY OF OVER FIVE YEARS) (BHC CONSOLIDATED)</t>
  </si>
  <si>
    <t>BHCKS615</t>
  </si>
  <si>
    <t>NOTIONAL PRINCIPAL AMOUNTS OF CENTRALLY CLEARED DERIVATIVE CONTRACTS: EQUITY (WITH A REMAINING MATURITY OF ONE YEAR OR LESS) (BHC CONSOLIDATED)</t>
  </si>
  <si>
    <t>BHCKS616</t>
  </si>
  <si>
    <t>NOTIONAL PRINCIPAL AMOUNTS OF CENTRALLY CLEARED DERIVATIVE CONTRACTS: EQUITY (WITH A REMAINING MATURITY OF OVER ONE YEAR THROUGH FIVE YEARS) (BHC CONSOLIDATED)</t>
  </si>
  <si>
    <t>BHCKS617</t>
  </si>
  <si>
    <t>NOTIONAL PRINCIPAL AMOUNTS OF CENTRALLY CLEARED DERIVATIVE CONTRACTS: EQUITY (WITH A REMAINING MATURITY OF OVER FIVE YEARS) (BHC CONSOLIDATED)</t>
  </si>
  <si>
    <t>BHCKS618</t>
  </si>
  <si>
    <t>NOTIONAL PRINCIPAL AMOUNTS OF CENTRALLY CLEARED DERIVATIVE CONTRACTS: PRECIOUS METALS (EXCEPT GOLD) (WITH A REMAINING MATURITY OF ONE YEAR OR LESS) (BHC CONSOLIDATED)</t>
  </si>
  <si>
    <t>BHCKS619</t>
  </si>
  <si>
    <t>NOTIONAL PRINCIPAL AMOUNTS OF CENTRALLY CLEARED DERIVATIVE CONTRACTS: PRECIOUS METALS (EXCEPT GOLD) (WITH A REMAINING MATURITY OF OVER ONE YEAR THROUGH FIVE YEARS) (BHC CONSOLIDATED)</t>
  </si>
  <si>
    <t>BHCKS620</t>
  </si>
  <si>
    <t>NOTIONAL PRINCIPAL AMOUNTS OF CENTRALLY CLEARED DERIVATIVE CONTRACTS: PRECIOUS METALS (EXCEPT GOLD) (WITH A REMAINING MATURITY OF OVER FIVE YEARS) (BHC CONSOLIDATED)</t>
  </si>
  <si>
    <t>BHCKS621</t>
  </si>
  <si>
    <t>NOTIONAL PRINCIPAL AMOUNTS OF CENTRALLY CLEARED DERIVATIVE CONTRACTS: OTHER (WITH A REMAINING MATURITY OF ONE YEAR OR LESS) (BHC CONSOLIDATED)</t>
  </si>
  <si>
    <t>BHCKS622</t>
  </si>
  <si>
    <t>NOTIONAL PRINCIPAL AMOUNTS OF CENTRALLY CLEARED DERIVATIVE CONTRACTS: OTHER (WITH A REMAINING MATURITY OF OVER ONE YEAR THROUGH FIVE YEARS) (BHC CONSOLIDATED)</t>
  </si>
  <si>
    <t>BHCKS623</t>
  </si>
  <si>
    <t>NOTIONAL PRINCIPAL AMOUNTS OF CENTRALLY CLEARED DERIVATIVE CONTRACTS: OTHER (WITH A REMAINING MATURITY OF OVER FIVE YEARS) (BHC CONSOLIDATED)</t>
  </si>
  <si>
    <t>BHCKS624</t>
  </si>
  <si>
    <t>STANDARDIZED MARKET RISK-WEIGHTED ASSETS ATTRIBUTABLE TO SPECIFIC RISK (INCLUDED IN SCHEDULE HC-R ITEM 27) (BHC CONSOLIDATED)</t>
  </si>
  <si>
    <t>BHCKFT28</t>
  </si>
  <si>
    <t>DISCONTINUED OPERATIONS NET OF APPLICABLE INCOME TAX EFFECT (BHC CONSOLIDATED)</t>
  </si>
  <si>
    <t>BHCKFT29</t>
  </si>
  <si>
    <t>DISCONTINUED OPERATIONS AND APPLICABLE INCOME TAX EFFECT VALUE FIELD 1 (BHC CONSOLIDATED)</t>
  </si>
  <si>
    <t>TEXTFT29</t>
  </si>
  <si>
    <t>DISCONTINUED OPERATIONS AND APPLICABLE INCOME TAX EFFECT TEXT FIELD 1</t>
  </si>
  <si>
    <t>Greenpoint Mortgage-Discontinued Operations</t>
  </si>
  <si>
    <t>BHCKFT30</t>
  </si>
  <si>
    <t>DISCONTINUED OPERATIONS AND APPLICABLE INCOME TAX EFFECT APPLICABLE INCOME TAX EFFECT, VAUE FIELD 1 (BHC CONSOLIDATED)</t>
  </si>
  <si>
    <t>BHCKFT31</t>
  </si>
  <si>
    <t>BHCKFT32</t>
  </si>
  <si>
    <t>DISCONTINUED OPERATIONS AND APPLICABLE INCOME TAX EFFECT APPLICABLE INCOME TAX EFFECT VALUE FIELD 2 (BHC CONSOLIDATED)</t>
  </si>
  <si>
    <t>BHCKT047</t>
  </si>
  <si>
    <t>Income and fees from wire transfers</t>
  </si>
  <si>
    <t>BHCKY923</t>
  </si>
  <si>
    <t>OTHER REAL ESTATE OWNED EXPENSES (BHC CONSOLIDATED)</t>
  </si>
  <si>
    <t>BHCKY924</t>
  </si>
  <si>
    <t>INSURANCE EXPENSES (NOT INCLUDED IN EMPLOYEE EXPENSES, PREMISES AND FIXED ASSET EXPENSES, AND OTHER REAL ESTATE OWNED EXPENSES (BHC CONSOLIDATED)</t>
  </si>
  <si>
    <t>BHCAH036</t>
  </si>
  <si>
    <t>ADVANCED APPROACHES HOLDING COMPANIES ONLY: SUPPLEMENTARY LEVERAGE RATIO (FROM FFIEC 101 SCHEDULE A, TABLE 2, ITEM 2.22)</t>
  </si>
  <si>
    <t>HELD-TO-MATURITY SECURITIES - 2 PCT RISK WEIGHT CATEGORY (BHC CONSOLIDATED)</t>
  </si>
  <si>
    <t>HELD-TO-MATURITY SECURITIES - 4 PCT RISK WEIGHT CATEGORY (BHC CONSOLIDATED)</t>
  </si>
  <si>
    <t>AVAILABLE-FOR-SALE DEBT SECURITIES AND EQUITY SECURITIES WITH READILY DETERMINABLE FAIR VALUES NOT HFT - 2 PCT RISK WEIGHT CATEGORY</t>
  </si>
  <si>
    <t>AVAILABLE-FOR-SALE DEBT SECURITIES AND EQUITY SECURITIES WITH READILY DETERMINABLE FAIR VALUES NOT HFT - 4 PCT RISK WEIGHT CATEGORY</t>
  </si>
  <si>
    <t>LOANS AND LEASES HELD FOR SALE, EXPOSURES PAST DUE 90 DAYS OR MORE OR ON NONACCRUAL - 2 PCT RISK WEIGHT CATEGORY (BHC CONSOLIDATED)</t>
  </si>
  <si>
    <t>LOANS AND LEASES HELD FOR SALE, EXPOSURES PAST DUE 90 DAYS OR MORE OR ON NONACCRUAL - 4 PCT RISK WEIGHT CATEGORY (BHC CONSOLIDATED)</t>
  </si>
  <si>
    <t>LOANS AND LEASES HELD FOR SALE, ALL OTHER EXPOSURES - 2 PCT RISK WEIGHT CATEGORY (BHC CONSOLIDATED)</t>
  </si>
  <si>
    <t>LOANS AND LEASES HELD FOR SALE, ALL OTHER EXPOSURES - 4 PCT RISK WEIGHT CATEGORY (BHC CONSOLIDATED)</t>
  </si>
  <si>
    <t>LOANS AND LEASES, HELD FOR INVESTMENT, EXPOSURES PAST DUE 90 DAYS OR MORE OR ON NONACCRUAL - 2 PCT RISK WEIGHT CATEGORY</t>
  </si>
  <si>
    <t>LOANS AND LEASES, HELD FOR INVESTMENT, EXPOSURES PAST DUE 90 DAYS OR MORE OR ON NONACCRUAL - 4 PCT RISK WEIGHT CATEGORY</t>
  </si>
  <si>
    <t>LOANS AND LEASES, HELD FOR INVESTMENT, ALL OTHER EXPOSURES - 2 PCT RISK WEIGHT CATEGORY</t>
  </si>
  <si>
    <t>LOANS AND LEASES, HELD FOR INVESTMENT, ALL OTHER EXPOSURES - 4 PCT RISK WEIGHT CATEGORY</t>
  </si>
  <si>
    <t>TRADING ASSETS - 2 PCT RISK WEIGHT CATEGORY (BHC CONSOLIDATED)</t>
  </si>
  <si>
    <t>TRADING ASSETS - 4 PCT RISK WEIGHT CATEGORY (BHC CONSOLIDATED)</t>
  </si>
  <si>
    <t>ALL OTHER ASSETS - 2 PCT RISK WEIGHT CATEGORY (BHC CONSOLIDATED)</t>
  </si>
  <si>
    <t>ALL OTHER ASSETS - 4 PCT RISK WEIGHT CATEGORY (BHC CONSOLIDATED)</t>
  </si>
  <si>
    <t>TOTAL BALANCE SHEET ASSETS - 2 PCT RISK WEIGHT CATEGORY (BHC CONSOLIDATED)</t>
  </si>
  <si>
    <t>TOTAL BALANCE SHEET ASSETS - 4 PCT RISK WEIGHT CATEGORY (BHC CONSOLIDATED)</t>
  </si>
  <si>
    <t>FINANCIAL STANDBY LETTERS OF CREDIT - 2 PCT RISK WEIGHT CATEGORY (BHC CONSOLIDATED)</t>
  </si>
  <si>
    <t>FINANCIAL STANDBY LETTERS OF CREDIT - 4 PCT RISK WEIGHT CATEGORY (BHC CONSOLIDATED)</t>
  </si>
  <si>
    <t>COMMERCIAL AND SIMILAR LETTERS OF CREDIT WITH AN ORIGINAL MATURITY OF ONE YEAR OR LESS - 2 PCT RISK WEIGHT CATEGORY (BHC CONSOLIDATED)</t>
  </si>
  <si>
    <t>COMMERCIAL AND SIMILAR LETTERS OF CREDIT WITH AN ORIGINAL MATURITY OF ONE YEAR OR LESS - 4 PCT RISK WEIGHT CATEGORY (BHC CONSOLIDATED)</t>
  </si>
  <si>
    <t>UNUSED COMMITMENTS, ORIGINAL MATURITY OF ONE YEAR OR LESS, EXCLUDES UNUSED COMMITMENTS TO ASSET BACKED COMMERCIAL PAPER CONDUITS, 2% (BHC CONSOLIDATED)</t>
  </si>
  <si>
    <t>UNUSED COMMITMENTS, ORIGINAL MATURITY OF ONE YEAR OR LESS, EXCLUDES UNUSED COMMITMENTS TO ASSET BACKED COMMERCIAL PAPER CONDUITS, 4% (BHC CONSOLIDATED)</t>
  </si>
  <si>
    <t>UNUSED COMMITMENTS, ORIGINAL MATURITY EXCEEDING ONE YEAR - 2 PCT RISK WEIGHT CATEGORY (BHC CONSOLIDATED)</t>
  </si>
  <si>
    <t>UNUSED COMMITMENTS, ORIGINAL MATURITY EXCEEDING ONE YEAR - 4 PCT RISK WEIGHT CATEGORY (BHC CONSOLIDATED)</t>
  </si>
  <si>
    <t>OVER-THE-COUNTER DERIVATIVES - 2 PCT RISK WEIGHT CATEGORY (BHC CONSOLIDATED)</t>
  </si>
  <si>
    <t>OVER-THE-COUNTER DERIVATIVES - 4 PCT RISK WEIGHT CATEGORY (BHC CONSOLIDATED)</t>
  </si>
  <si>
    <t>TOTAL LOANS RESTRUCTURED IN TROUBLED DEBT RESTRUCTURINGS THAT ARE IN COMPLIANCE WITH THEIR MODIFIED TERMS</t>
  </si>
  <si>
    <t>BHCKHK26</t>
  </si>
  <si>
    <t>PAST DUE 30 TO 89 DAYS AND STILL ACCRUING: TOT LNS RESTRUCTURED IN TROUBLED DEBT RESTRUCTURINGS INCLUDED IN SCHEDULE HC-N 1 TO 7 ABOVE (BHC CNSLDTD)</t>
  </si>
  <si>
    <t>BHCKHK27</t>
  </si>
  <si>
    <t>PAST DUE 90 DAYS OR MORE AND STILL ACCRUING: TOT LNS RESTRUCTURED IN TROUBLED DEBT RESTRUCTURINGS INCLUDED IN SCHEDULE HC-N  1 TO 7 ABOVE (BHC CNSLDTD)</t>
  </si>
  <si>
    <t>BHCKHK28</t>
  </si>
  <si>
    <t>NONACCRUAL: TOTAL LOANS RESTRUCTURED IN TROUBLED DEBT RESTRUCTURINGS INCLUDED IN SCHEDULE HC-N ITEMS 1 THROUGH 7 ABOVE (BHC CONSOLIDATED)</t>
  </si>
  <si>
    <t>ALL OTHER ASSETS (ALLOCATION BY RISK WEIGHT CATEGORY 250%) (BHC CONSOLIDATED)</t>
  </si>
  <si>
    <t>BHCKHT69</t>
  </si>
  <si>
    <t>INCOME (LOSS) BEFORE UNREALIZED HOLDING GAINS (LOSSES) ON EQUITY SECURITIES NOT HELD FOR TRADING, APPLICABLE INCOME TAXES, AND DISCONTINUED OPERATIONS</t>
  </si>
  <si>
    <t>BHCKHT70</t>
  </si>
  <si>
    <t>UNREALIZED HOLDING GAINS (LOSSES) ON EQUITY SECURITIES NOT HELD FOR TRADING</t>
  </si>
  <si>
    <t>SECURITIES: AVAILABLE-FOR-SALE DEBT SECURITIES AND EQUITY SECURITIES WITH READILY DETERMINABLE FAIR VALUES NOT HFT (TOTALS FROM SCHEDULE HC) (BHC CONSOLIDATED)</t>
  </si>
  <si>
    <t>EQUITY SECURITIES WITH READILY DETERMINABLE FAIR VALUES NOT HELD FOR TRADING</t>
  </si>
  <si>
    <t>TOTAL BALANCE SHEET ASSETS (ALLOCATION BY RISK WEIGHT CATEGORY 250%) (BHC CONSOLIDATED)</t>
  </si>
  <si>
    <t>TOTAL ASSETS, DERIVATIVES, OFF-BALANCE SHEET ITEMS AND OTHER ITEMS SUBJECT TO RISK WEIGHTING BY RISK-WEIGHT CATEGORY (ALLOCATION BY RISK WEIGHT CATEGORY 250%) (BHC CONSOLIDATED)</t>
  </si>
  <si>
    <t>RISK-WEIGHTED ASSETS BY RISK-WEIGHT CATEGORY (FOR EACH COLUMN, ITEM 23 MULTIPLIED BY ITEM 24) (ALLOCATION BY RISK WEIGHT CATEGORY 250%) (BHC CONSOLIDATED)</t>
  </si>
  <si>
    <t>BHCYJA36</t>
  </si>
  <si>
    <t>AVAILABLE-FOR SALE DEBT AND EQUITY SECURITIES WITH READILY DETERMINABLE FAIR VALUES NOT HELD FOR TRADING (TOTAL FAIR VALUE REPORTED ON SCHEDULE HC)</t>
  </si>
  <si>
    <t>BHCK2143</t>
  </si>
  <si>
    <t>INTANGIBLE ASSETS (FROM SCHEDULE HC-M)</t>
  </si>
  <si>
    <t>BHCKHT50</t>
  </si>
  <si>
    <t>U.S. GOVERNMENT AGENCY AND SPONSORED AGENCY OBLIGATIONS (EXCLUDE MORTGAGE-BACKED SECURITIES), HELD-TO-MATURITY, AMORTIZED COST</t>
  </si>
  <si>
    <t>BHCKHT51</t>
  </si>
  <si>
    <t>U.S. GOVERNMENT AGENCY AND SPONSORED AGENCY OBLIGATIONS (EXCLUDE MORTGAGE-BACKED SECURITIES), HELD-TO-MATURITY, FAIR VALUE</t>
  </si>
  <si>
    <t>BHCKHT52</t>
  </si>
  <si>
    <t>U.S. GOVERNMENT AGENCY AND SPONSORED AGENCY OBLIGATIONS (EXCLUDE MORTGAGE-BACKED SECURITIES), AVAILABLE-FOR-SALE, AMORTIZED COST</t>
  </si>
  <si>
    <t>BHCKHT53</t>
  </si>
  <si>
    <t>U.S. GOVERNMENT AGENCY AND SPONSORED AGENCY OBLIGATIONS (EXCLUDE MORTGAGE-BACKED SECURITIES), AVAILABLE-FOR-SALE, FAIR VALUE</t>
  </si>
  <si>
    <t>BHCKHT58</t>
  </si>
  <si>
    <t>ASSET-BACKED SECURITIES AND STRUCTURED FINANCIAL PRODUCTS: STRUCTURED FINANCIAL PRODUCTS, HELD-TO-MATURITY, AMORTIZED COST</t>
  </si>
  <si>
    <t>BHCKHT59</t>
  </si>
  <si>
    <t>ASSET-BACKED SECURITIES AND STRUCTURED FINANCIAL PRODUCTS: STURCTURED FINANCIAL PRODUCTS, HELD-TO-MATURITY, FAIR VALUE</t>
  </si>
  <si>
    <t>BHCKHT60</t>
  </si>
  <si>
    <t>ASSET-BACKED SECURITIES AND STRUCTURED FINANCIAL PRODUCTS: STRUCTURED FINANCIAL PRODUCTS, AVAILABLE-FOR-SALE, AMORTIZED COST</t>
  </si>
  <si>
    <t>BHCKHT61</t>
  </si>
  <si>
    <t>ASSET-BACKED SECURITIES AND STRUCTURED FINANCIAL PRODUCTS: STURCTURED FINANCIAL PRODUCTS, AVAILABLE-FOR-SALE, FAIR VALUE</t>
  </si>
  <si>
    <t>BHCKHT62</t>
  </si>
  <si>
    <t>OTHER DEBT SECURITIES: STRUCTURED FINANCIAL PRODUCTS</t>
  </si>
  <si>
    <t>BHCKHT63</t>
  </si>
  <si>
    <t>LOANS: LOANS SECURED BY REAL ESTATE: LOANS SECURED BY 1-4 FAMILY RESIDENTIAL PROPERTIES</t>
  </si>
  <si>
    <t>BHCKHT64</t>
  </si>
  <si>
    <t>LOANS: LOANS SECURED BY REAL ESTATE: ALL OTHER LOANS SECURED BY REAL ESTATE</t>
  </si>
  <si>
    <t>BHCKHT65</t>
  </si>
  <si>
    <t>LOANS TO INDIVIDUALS FOR HOUSEHOLD, FAMILY, AND OTHER PERSONAL EXPENDITURES (I.E., CONSUMER LOANS) (INCLUDES PURCHASED PAPER)</t>
  </si>
  <si>
    <t>BHCKHT66</t>
  </si>
  <si>
    <t>UNPAID PRINCIPAL BALANCE OF LOANS MEASURED AT FAIR VALUE (REPORTED IN SCHEDULE HC-D, ITEMS 6.A.1 THROUGH 6.D.): LOANS SECURED BY REAL ESTATE: LOANS SECURED BY 1-4 FAMILY RESIDENTIAL PROPERTIES</t>
  </si>
  <si>
    <t>BHCKHT67</t>
  </si>
  <si>
    <t>UNPAID PRINCIPAL BALANCE OF LOANS MEASURED AT FAIR VALUE (REPORTED IN SCHEDULE HC-D, ITEMS 6.A.1 THROUGH 6.D.): LOANS SECURED BY REAL ESTATE: ALL OTHER LOANS SECURED BY REAL ESTATE</t>
  </si>
  <si>
    <t>BHCKHT68</t>
  </si>
  <si>
    <t>UNPAID PRINCIPAL BALANCE OF LOANS MEASURED AT FAIR VALUE (REPORTED IN SCHEDULE HC-D, ITEMS 6.A.1 THROUGH 6.D.): LOANS TO INDIVIDUALS FOR HOUSEHOLD, FAMILY, AND OTHER PERSONAL EXPENDITURES (I.E.,</t>
  </si>
  <si>
    <t>BHCKHT80</t>
  </si>
  <si>
    <t>INTEREST-ONLY STRIPS RECEIVABLE (NOT IN THE FORM OF A SECURITY)</t>
  </si>
  <si>
    <t>BHCKHT87</t>
  </si>
  <si>
    <t>LOANS MEASURED AT FAIR VALUE: LOANS SECURED BY REAL ESTATE: SECURED BY 1-4 FAMILY RESIDENTIAL PROPERTIES</t>
  </si>
  <si>
    <t>BHCKHT88</t>
  </si>
  <si>
    <t>LOANS MEASURED AT FAIR VALUE: LOANS SECURED BY REAL ESTATE: ALL OTHER LOANS SECURED BY REAL ESTATE</t>
  </si>
  <si>
    <t>BHCKHT89</t>
  </si>
  <si>
    <t>LOANS MEASURED AT FAIR VALUE: LOANS TO INDIVIDUALS FOR HOUSEHOLD, FAMILY, AND OTHER PERSONAL EXPENDITURES (I.E., CONSUMER LOANS) (INCLUDES PURCHASED PAPER)</t>
  </si>
  <si>
    <t>BHCKHT91</t>
  </si>
  <si>
    <t>UNPAID PRINCIPAL BALANCES OF LOANS MEASURED AT FAIR VALUE (REPORTED IN MEMORANDUM ITEM 3): LOANS SECURED BY REAL ESTATE: SECURED BY 1-4 FAMILY RESIDENTIAL PROPERTIES</t>
  </si>
  <si>
    <t>BHCKHT92</t>
  </si>
  <si>
    <t>UNPAID PRINCIPAL BALANCES OF LOANS MEASURED AT FAIR VALUE (REPORTED IN MEMORANDUM ITEM 3): LOANS SECURED BY REAL ESTATE: ALL OTHER LOANS SECURED BY REAL ESTATE</t>
  </si>
  <si>
    <t>BHCKHT93</t>
  </si>
  <si>
    <t>UNPAID PRINCIPAL BALANCES OF LOANS MEASURED AT FAIR VALUE (REPORTED IN MEMORANDUM ITEM 3): LOANS TO INDIVIDUALS FOR HOUSEHOLD, FAMILY, AND OTHER PERSONAL EXPENDITURES (I.E., CONSUMER LOANS) (INCL</t>
  </si>
  <si>
    <t>BHCKHU09</t>
  </si>
  <si>
    <t>MAXIMUM AMOUNT OF CREDIT EXPOSURE ARISING FROM RECOURSE OR OTHER SELLER-PROVIDED CREDIT ENHANCEMENTS PROVIDED TO STRUCTURES REPORTED IN ITEM 1, 1-4 FAMILY RESIDENTIAL LOANS</t>
  </si>
  <si>
    <t>BHCKHU10</t>
  </si>
  <si>
    <t>MAXIMUM AMOUNT OF CREDIT EXPOSURE ARISING FROM RECOURSE OR OTHER SELLER-PROVIDED CREDIT ENHANCEMENTS PROVIDED TO STRUCTURES REPORTED IN ITEM 1, HOME EQUITY LINES</t>
  </si>
  <si>
    <t>BHCKHU11</t>
  </si>
  <si>
    <t>MAXIMUM AMOUNT OF CREDIT EXPOSURE ARISING FROM RECOURSE OR OTHER SELLER-PROVIDED CREDIT ENHANCEMENTS PROVIDED TO STRUCTURES REPORTED IN ITEM 1, CREDIT CARD RECEIVABLES</t>
  </si>
  <si>
    <t>BHCKHU12</t>
  </si>
  <si>
    <t>MAXIMUM AMOUNT OF CREDIT EXPOSURE ARISING FROM RECOURSE OR OTHER SELLER-PROVIDED CREDIT ENHANCEMENTS PROVIDED TO STRUCTURES REPORTED IN ITEM 1, AUTO LOANS</t>
  </si>
  <si>
    <t>BHCKHU13</t>
  </si>
  <si>
    <t>MAXIMUM AMOUNT OF CREDIT EXPOSURE ARISING FROM RECOURSE OR OTHER SELLER-PROVIDED CREDIT ENHANCEMENTS PROVIDED TO STRUCTURES REPORTED IN ITEM 1, OTHER CONSUMER LOANS</t>
  </si>
  <si>
    <t>BHCKHU14</t>
  </si>
  <si>
    <t>MAXIMUM AMOUNT OF CREDIT EXPOSURE ARISING FROM RECOURSE OR OTHER SELLER-PROVIDED CREDIT ENHANCEMENTS PROVIDED TO STRUCTURES REPORTED IN ITEM 1, COMMERCIAL AND INDUSTRIAL LOANS</t>
  </si>
  <si>
    <t>BHCKHU15</t>
  </si>
  <si>
    <t>MAXIMUM AMOUNT OF CREDIT EXPOSURE ARISING FROM RECOURSE OR OTHER SELLER-PROVIDED CREDIT ENHANCEMENTS PROVIDED TO STRUCTURES REPORTED IN ITEM 1, ALL OTHER LOANS, ALL LEASES, AND ALL OTHER ASSETS</t>
  </si>
  <si>
    <t>BHCKHU16</t>
  </si>
  <si>
    <t>TOTAL AMOUNT OF OWNERSHIP (OR SELLER'S) INTEREST CARRIED AS SECURITIES OR LOANS, HOME EQUITY LINES</t>
  </si>
  <si>
    <t>BHCKHU17</t>
  </si>
  <si>
    <t>TOTAL AMOUNT OF OWNERSHIP (OR SELLER'S) INTEREST CARRIED AS SECURITIES OR LOANS, CREDIT CARD RECEIVABLES</t>
  </si>
  <si>
    <t>BHCKHU18</t>
  </si>
  <si>
    <t>TOTAL AMOUNT OF OWNERSHIP (OR SELLER'S) INTEREST CARRIED AS SECURITIES OR LOANS, COMMERCIAL AND INDUSTRIAL LOANS</t>
  </si>
  <si>
    <t>BHCKHU20</t>
  </si>
  <si>
    <t>ASSETS OF CONSOLIDATED VARIABLE INTEREST ENTITIES (VIES) THAT CAN BE USED ONLY TO SETTLE OBLIGATIONS OF CONSOLIDATED VIES: SECURITIES NOT HELD FOR TRADING, SECURITIZATION VEHICLES</t>
  </si>
  <si>
    <t>BHCKHU21</t>
  </si>
  <si>
    <t>ASSETS OF CONSOLIDATED VARIABLE INTEREST ENTITIES (VIES) THAT CAN BE USED ONLY TO SETTLE OBLIGATIONS OF CONSOLIDATED VIES: SECURITIES NOT HELD FOR TRADING, OTHER VIES</t>
  </si>
  <si>
    <t>BHCKHU22</t>
  </si>
  <si>
    <t>ASSETS OF CONSOLIDATED VARIABLE INTEREST ENTITIES (VIES) THAT CAN BE USED ONLY TO SETTLE OBLIGATIONS OF CONSOLIDATED VIES: LOANS AND LEASES HELD FOR INVESTMENT, NET OF ALLOWANCE, AND HELD FOR SAL</t>
  </si>
  <si>
    <t>BHCKHU23</t>
  </si>
  <si>
    <t>BHCKJF77</t>
  </si>
  <si>
    <t>TOTAL ASSETS OF ASSET-BACKED COMMERCIAL PAPER (ABCP) CONDUIT VIES, OTHER VIES</t>
  </si>
  <si>
    <t>BHCKJF78</t>
  </si>
  <si>
    <t>TOTAL LIABILITIES OF ABCP CONDUIT VIES, OTHER VIES</t>
  </si>
  <si>
    <t>BHCKJF84</t>
  </si>
  <si>
    <t>ASSETS OF CONSOLIDATED VARIABLE INTEREST ENTITIES (VIES) THAT CAN BE USED TO SETTLE OBLIGATIONS OF CONSOLIDATED VIES: CASH AND BALANCES DUE FROM DEPOSITORY INSTITUTIONS (OTHER VIES) (BHC CONSOLID</t>
  </si>
  <si>
    <t>BHCKJF85</t>
  </si>
  <si>
    <t>LIABILITIES OF CONSOLIDATED VARIABLE INTEREST ENTITIES (VIES) FOR WHICH CREDITORS DO NOT HAVE RECOURSE TO THE GENERAL CREDIT OF THE REPORTING BANK HOLDING COMPANY: OTHER BORROWED MONEY (EXCLUDE C</t>
  </si>
  <si>
    <t>BHCKJF86</t>
  </si>
  <si>
    <t>LIABILITIES OF CONSOLIDATED VARIABLE INTEREST ENTITIES (VIES) FOR WHICH CREDITORS DO NOT HAVE RECOURSE TO THE GENERAL CREDIT OF THE REPORTING BANK HOLDING COMPANY: OTHER LIABILITIES (OTHER VIES)</t>
  </si>
  <si>
    <t>BHCKJF87</t>
  </si>
  <si>
    <t>ALL OTHER ASSETS OF CONSOLIDATED VIES (NOT INCLUDED IN ITEMS HC-V 1.A THROUGH HC-V 1.E) (OTHER VIES) (BHC CONSOLIDATED)</t>
  </si>
  <si>
    <t>BHCKJF88</t>
  </si>
  <si>
    <t>ALL OTHER LIABILITIES OF CONSOLIDATED VIES (NOT INCLUDED IN ITEMS HC-V 2.A THROUGH HC-V 2.B) (OTHER VIES) (BHC CONSOLIDATED)</t>
  </si>
  <si>
    <t>BHCKJF89</t>
  </si>
  <si>
    <t>ASSETS OF CONSOLIDATED VARIABLE INTEREST ENTITIES (VIES) THAT CAN BE USED ONLY TO SETTLE OBLIGATIONS OF CONSOLIDATED VIES: OTHER REAL ESTATE OWNED, OTHER VIES</t>
  </si>
  <si>
    <t>BHCKJF90</t>
  </si>
  <si>
    <t>ASSETS OF CONSOLIDATED VARIABLE INTEREST ENTITIES (VIES) THAT CAN BE USED ONLY TO SETTLE OBLIGATIONS OF CONSOLIDATED VIES: OTHER ASSETS, OTHER VIES</t>
  </si>
  <si>
    <t>BHCKJF91</t>
  </si>
  <si>
    <t>ASSETS OF CONSOLIDATED VARIABLE INTEREST ENTITIES (VIES) THAT CAN BE USED ONLY TO SETTLE OBLIGATIONS OF CONSOLIDATED VIES: OTHER ASSETS, SECURITIZATION VEHICLES</t>
  </si>
  <si>
    <t>BHCKJF92</t>
  </si>
  <si>
    <t>BHCKJF93</t>
  </si>
  <si>
    <t>LIABILITIES OF CONSOLIDATED VARIABLE INTEREST ENTITIES (VIES) FOR WHICH CREDITORS DO NOT HAVE RECOURSE TO THE GENERAL CREDIT OF THE REPORTING BANK HOLDING COMPANY: OTHER LIABILITIES (SECURITIZATI</t>
  </si>
  <si>
    <t>BHCT2143</t>
  </si>
  <si>
    <t>TOTAL (SUM OF ITEMS 12.A, 12.B, AND 12.C) (MUST EQUAL SCHEDULE HC, ITEM 10)</t>
  </si>
  <si>
    <t>BHCKJF76</t>
  </si>
  <si>
    <t>ALL OTHER INTANGIBLE ASSETS (BHC CONSOLIDATED)</t>
  </si>
  <si>
    <t>BHCAJJ29</t>
  </si>
  <si>
    <t>TO BE COMPLETED ONLY BY INST THAT HAVE ADOPTED ASU 2016-13: DOES YOUR INSTITUTION HAVE A CECL TRANSITION ELECTION IN EFFECT AS OF THE QTR-END REPORT DATE? ("1" FOR YES; ENTER "0" FOR NO.)</t>
  </si>
  <si>
    <t>BHCAKW00</t>
  </si>
  <si>
    <t>RETAINED EARNINGS</t>
  </si>
  <si>
    <t>BHCAKW03</t>
  </si>
  <si>
    <t>AVERAGE TOTAL CONSOLIDATED ASSETS</t>
  </si>
  <si>
    <t>BHCKJH88</t>
  </si>
  <si>
    <t>BHCKJH89</t>
  </si>
  <si>
    <t>RECOVERIES FOR HELD-TO-MATURITY DEBT SECURITIES</t>
  </si>
  <si>
    <t>BHCKJH90</t>
  </si>
  <si>
    <t>PROVISIONS FOR CREDIT LOSSES FOR HELD-TO-MATURITY DEBT SECURITIES</t>
  </si>
  <si>
    <t>BHCKJH91</t>
  </si>
  <si>
    <t>ADJUSTMENTS (SEE INSTRUCTIONS FOR THIS SCHEDULE) FOR HELD-TO-MATURITY DEBT SECURITIES</t>
  </si>
  <si>
    <t>BHCKJH92</t>
  </si>
  <si>
    <t>BHCKJH93</t>
  </si>
  <si>
    <t>BALANCE END OF CURRENT PERIOD FOR HELD-TO-MATURITY DEBT SECURITIES</t>
  </si>
  <si>
    <t>BHCKJH94</t>
  </si>
  <si>
    <t>BHCKJH95</t>
  </si>
  <si>
    <t>RECOVERIES FOR AVAILABLE-FOR-SALE DEBT SECURITIES</t>
  </si>
  <si>
    <t>BHCKJH96</t>
  </si>
  <si>
    <t>PROVISIONS FOR CREDIT LOSSES FOR AVAILABLE-FOR-SALE DEBT SECURITIES</t>
  </si>
  <si>
    <t>BHCKJH97</t>
  </si>
  <si>
    <t>ADJUSTMENTS (SEE INSTRUCTIONS FOR THIS SCHEDULE) FOR AVAILABLE-FOR-SALE DEBT SECURITIES</t>
  </si>
  <si>
    <t>BHCKJH98</t>
  </si>
  <si>
    <t>BHCKJH99</t>
  </si>
  <si>
    <t>BALANCE END OF CURRENT PERIOD FOR AVAILABLE-FOR-SALE DEBT SECURITIES</t>
  </si>
  <si>
    <t>BHCKJJ00</t>
  </si>
  <si>
    <t>BHCKJJ01</t>
  </si>
  <si>
    <t>BHCKJJ02</t>
  </si>
  <si>
    <t>PROVISIONS FOR CREDIT LOSSES ON OTHER ASSETS MEASURED AT AMORTIZED COST</t>
  </si>
  <si>
    <t>BHCKJJ03</t>
  </si>
  <si>
    <t>ALLOWANCE FOR CREDIT LOSSES ON OTHER ASSETS MEASURED AT AMORTIZED COST</t>
  </si>
  <si>
    <t>BHCKJJ04</t>
  </si>
  <si>
    <t>AMORTIZED COST OF LOANS AND LEASES HELD FOR INVESTMENT REAL ESTATE LOANS CONSTRUCTION LOANS</t>
  </si>
  <si>
    <t>BHCKJJ05</t>
  </si>
  <si>
    <t>AMORTIZED COST OF LOANS AND LEASES HELD FOR INVESTMENT REAL ESTATE LOANS COMMERCIAL REAL ESTATE LOANS</t>
  </si>
  <si>
    <t>BHCKJJ06</t>
  </si>
  <si>
    <t>AMORTIZED COST OF LOANS AND LEASES HELD FOR INVESTMENT REAL ESTATE LOANS RESIDENTIAL REAL ESTATE LOANS</t>
  </si>
  <si>
    <t>BHCKJJ07</t>
  </si>
  <si>
    <t>AMORTIZED COST OF LOANS AND LEASES HELD FOR INVESTMENT COMMERCIAL LOANS</t>
  </si>
  <si>
    <t>BHCKJJ08</t>
  </si>
  <si>
    <t>AMORTIZED COST OF LOANS AND LEASES HELD FOR INVESTMENT CREDIT CARDS</t>
  </si>
  <si>
    <t>BHCKJJ09</t>
  </si>
  <si>
    <t>AMORTIZED COST OF LOANS AND LEASES HELD FOR INVESTMENT OTHER CONSUMER LOANS</t>
  </si>
  <si>
    <t>BHCKJJ11</t>
  </si>
  <si>
    <t>TOTAL AMORTIZED COST OF LOANS AND LEASES HELD FOR INVESTMENT</t>
  </si>
  <si>
    <t>BHCKJJ12</t>
  </si>
  <si>
    <t>ALLOWANCE BALANCE FOR LOANS AND LEASES HELD FOR INVESTMENT REAL ESTATE LOANS CONSTRUCTION LOANS</t>
  </si>
  <si>
    <t>BHCKJJ13</t>
  </si>
  <si>
    <t>ALLOWANCE BALANCE FOR LOANS AND LEASES HELD FOR INVESTMENT REAL ESTATE LOANS COMMERCIAL REAL ESTATE LOANS</t>
  </si>
  <si>
    <t>BHCKJJ14</t>
  </si>
  <si>
    <t>ALLOWANCE BALANCE FOR LOANS AND LEASES HELD FOR INVESTMENT REAL ESTATE LOANS RESIDENTIAL REAL ESTATE LOANS</t>
  </si>
  <si>
    <t>BHCKJJ15</t>
  </si>
  <si>
    <t>ALLOWANCE BALANCE FOR LOANS AND LEASES HELD FOR INVESTMENT COMMERCIAL LOANS</t>
  </si>
  <si>
    <t>BHCKJJ16</t>
  </si>
  <si>
    <t>ALLOWANCE BALANCE FOR LOANS AND LEASES HELD FOR INVESTMENT CREDIT CARDS</t>
  </si>
  <si>
    <t>BHCKJJ17</t>
  </si>
  <si>
    <t>ALLOWANCE BALANCE FOR LOANS AND LEASES HELD FOR INVESTMENT OTHER CONSUMER LOANS</t>
  </si>
  <si>
    <t>BHCKJJ18</t>
  </si>
  <si>
    <t>ALLOWANCE BALANCE FOR LOANS AND LEASES HELD FOR INVESTMENT UNALLOCATED</t>
  </si>
  <si>
    <t>BHCKJJ19</t>
  </si>
  <si>
    <t>TOTAL ALLOWANCE BALANCE FOR LOANS AND LEASES HELD FOR INVESTMENT</t>
  </si>
  <si>
    <t>BHCKJJ20</t>
  </si>
  <si>
    <t>ALLOWANCE BALANCE FOR HELD-TO-MATURITY SECURITIES SECURITIES ISSUED BY STATES AND POLITICAL SUBDIVISIONS IN THE U.S.</t>
  </si>
  <si>
    <t>BHCKJJ21</t>
  </si>
  <si>
    <t>ALLOWANCE BALANCE FOR HELD-TO-MATURITY SECURITIES TOTAL MORTGAGE-BACKED SECURITIES (MBS) (INCLUDING CMOS, REMICS, AND STRIPPED MBS)</t>
  </si>
  <si>
    <t>BHCKJJ23</t>
  </si>
  <si>
    <t>ALLOWANCE BALANCE FOR HELD-TO-MATURITY SECURITIES ASSET-BACKED SECURITIES AND STRUCTURED FINANCIAL PRODUCTS</t>
  </si>
  <si>
    <t>BHCKJJ24</t>
  </si>
  <si>
    <t>ALLOWANCE BALANCE FOR HELD-TO-MATURITY SECURITIES OTHER DEBT SECURITIES</t>
  </si>
  <si>
    <t>BHCKJJ25</t>
  </si>
  <si>
    <t>TOTAL ALLOWANCE BALANCE FOR HELD-TO-MATURITY SECURITIES</t>
  </si>
  <si>
    <t>BHCKJJ27</t>
  </si>
  <si>
    <t>INITIAL ALLOWANCES FOR CREDIT LOSSES RECOGNIZED UPON THE ACQUISITION OF PURCHASED CREDIT-DETERIORATED ASSETS ON OR AFTER THE EFFECTIVE DATE OF ASU 2016-13</t>
  </si>
  <si>
    <t>BHCKJJ30</t>
  </si>
  <si>
    <t>AMOUNT OF ALLOWANCES FOR CREDIT LOSSES ON PURCHASED CREDIT-DETERIORATED ASSETS: A: LOANS AND LEASES HELD FOR INVESTMENT</t>
  </si>
  <si>
    <t>BHCKJJ31</t>
  </si>
  <si>
    <t>AMOUNT OF ALLOWANCES FOR CREDIT LOSSES ON PURCHASED CREDIT-DETERIORATED ASSETS: B: HELD-TO-MATURITY DEBT SECURITIES</t>
  </si>
  <si>
    <t>BHCKJJ32</t>
  </si>
  <si>
    <t>AMOUNT OF ALLOWANCES FOR CREDIT LOSSES ON PURCHASED CREDIT-DETERIORATED ASSETS: C: OTHER FINANCIAL ASSETS MEASURED AT AMORTIZED COST</t>
  </si>
  <si>
    <t>BHCKJJ33</t>
  </si>
  <si>
    <t>PROVISION FOR CREDIT LOSSES ON FINANCIAL ASSETS</t>
  </si>
  <si>
    <t>SECURITIES: HELD TO MATURITY, AMORTIZED COST (BHC CONSOLIDATED)</t>
  </si>
  <si>
    <t>BHCALB58</t>
  </si>
  <si>
    <t>Less: Investments in the capital of unconsolidated financial institutions, net of associated DTLs, that exceed the 25 percent of line 12</t>
  </si>
  <si>
    <t>BHCALB59</t>
  </si>
  <si>
    <t>Less: MSAs, net of associated DTLs, that exceed 25 percent of line 12</t>
  </si>
  <si>
    <t>BHCALB60</t>
  </si>
  <si>
    <t>LESS: DTAs arising from temporary differences that could not be realized through net operating loss carrybacks, net of related valuation allowances and net of DTLs that exceed the 25 percent of line 12.</t>
  </si>
  <si>
    <t>BHCALE74</t>
  </si>
  <si>
    <t>Do you qualify for and opt-in to CBLR?</t>
  </si>
  <si>
    <t>BHCKLG26</t>
  </si>
  <si>
    <t>Number of PPP Loans outstanding</t>
  </si>
  <si>
    <t>BHCKLG27</t>
  </si>
  <si>
    <t>Outstanding balance of PPP loans</t>
  </si>
  <si>
    <t>BHCKLG28</t>
  </si>
  <si>
    <t>Outstanding balance of PPP loans pledged to the PPPLF</t>
  </si>
  <si>
    <t>BHCKLL57</t>
  </si>
  <si>
    <t>Quarterly average amount of PPP loans pledged to the PPPLF and excluded from "Total assets for the leverage ratio" reported in Schedule HC-R, Part I, item 30</t>
  </si>
  <si>
    <t>BHCALE85</t>
  </si>
  <si>
    <t>of which: Stress capital buffer or 2.500% (for advanced approaches) (Non-Advanced Approaches Holding Companies)</t>
  </si>
  <si>
    <t>BHCALE87</t>
  </si>
  <si>
    <t>of which: Countercyclical capital buffer amount (if applicable) (Non-Advanced Approaches Holding Companies)</t>
  </si>
  <si>
    <t>BHCALE88</t>
  </si>
  <si>
    <t>Total leverage exposure for the supplementary leverage ratio(SLR)(if applicable)</t>
  </si>
  <si>
    <t>BHCALE89</t>
  </si>
  <si>
    <t>Leverage buffer requirement (if applicable)</t>
  </si>
  <si>
    <t>BHCAMK76</t>
  </si>
  <si>
    <t>Capital Conservation Buffer (Standardized Approach)</t>
  </si>
  <si>
    <t>BHCAMK77</t>
  </si>
  <si>
    <t>Eligible Retained Income (Standardized Approach)</t>
  </si>
  <si>
    <t>BHCAMK78</t>
  </si>
  <si>
    <t>Distributions and discretionary bonus payments during the quarter (Standard Approach)</t>
  </si>
  <si>
    <t>BHCKLE75</t>
  </si>
  <si>
    <t>Revolving, open-end lines of credit secured by 1-4 family residential properties that have converted to non-revolving closed-end status that are included in item 1.c(1) above</t>
  </si>
  <si>
    <t>BHCKMG93</t>
  </si>
  <si>
    <t>Provisions for credit losses on off-balance-sheet credit exposures</t>
  </si>
  <si>
    <t>BHCKMG94</t>
  </si>
  <si>
    <t>Estimated amount of expected recoveries of amounts previously written off included within the allowance for credit losses on loans and leases held for investment (include in item 7, column A,Balance end of current period,above)</t>
  </si>
  <si>
    <t>BHCKC447</t>
  </si>
  <si>
    <t>Is confidential treatment requested for any portion of this report submission? (0=No, 1=Yes)</t>
  </si>
  <si>
    <t>BHCK1778</t>
  </si>
  <si>
    <t>AMORT COST OF HELD TO MAT SECURITIES SOLD OR TRANSFERRED TO AVAIL FOR SALE OR TRADING SECURITIES DURING CALENDAR YEAR TO DATE (BHC CONSOLIDATED)</t>
  </si>
  <si>
    <t>BHCKJ455</t>
  </si>
  <si>
    <t>UNUSED COMMITMENTS: CONSUMER CREDIT CARD LINES (BHC CONSOLIDATED)</t>
  </si>
  <si>
    <t>BHCKJ456</t>
  </si>
  <si>
    <t>UNUSED COMMITMENTS: OTHER CREDIT CARD LINES (BHC CONSOLIDATED)</t>
  </si>
  <si>
    <t>BHCKC410</t>
  </si>
  <si>
    <t>ADDITIONS TO NONACCRUAL ASSETS DURING THE PREVIOUS SIX MONTHS (BHC CONSOLIDATED)</t>
  </si>
  <si>
    <t>BHCKC411</t>
  </si>
  <si>
    <t>NONACCRUAL ASSETS SOLD DURING THE PREVIOUS SIX MONTHS (BHC CONSOLIDATED)</t>
  </si>
  <si>
    <t>BHCKK193</t>
  </si>
  <si>
    <t>CAPTIVE INSURANCE AND REINSURANCE SUBSIDIARIES: TOTAL ASSETS OF CAPTIVE INSURANCE SUBSIDIARIES (BHC CONSOLIDATED)</t>
  </si>
  <si>
    <t>BHCKK194</t>
  </si>
  <si>
    <t>CAPTIVE INSURANCE AND REINSURANCE SUBSIDIARIES: TOTAL ASSETS OF CAPTIVE REINSURANCE SUBSIDIARIES (BHC CONSOLIDATED)</t>
  </si>
  <si>
    <t>BHCKC884</t>
  </si>
  <si>
    <t>HAS THE BANK HOLDING COMPANY ENGAGED IN A FULL-SCOPE INDEPENDENT AUDIT AS OF THE DECEMBER 31 REPORT DATE? (ENTER 1 FOR YES, ENTER 0 FOR NO) (BHC CONSOLIDATED)</t>
  </si>
  <si>
    <t>CONSOLIDATED: TOTAL CARRYING AMOUNT OF CLOSED-END LOANS WITH NEGATIVE AMORTIZATION FEATURES SECURED BY 1-4 FAMILY RESIDENTIAL PROPERTIES (INCLUDED IN SCHEDULE HC-C, ITEMS 1.C.(1) AND (2)) (BHC CONSOLI</t>
  </si>
  <si>
    <t>LOANS (NOT CONSIDERED PURCHASED CREDIT DETERIORATED PER ASC 326) AND LEASES HELD FOR INVESTMENT THAT ARE ACQUIRED IN BUSINESS COMBINATIONS WITH ACQUISITION DATES IN THE CURRENT CALENDAR YEAR: LOANS SECURED BY REAL ESTATE FAIR VALUE OF ACQUIRED LOANS AND LEASES AT ACQUISITION DATE</t>
  </si>
  <si>
    <t>LOANS (NOT CONSIDERED PURCHASED CREDIT DETERIORATED PER ASC 326) AND LEASES HELD FOR INVESTMENT THAT ARE ACQUIRED IN BUSINESS COMBINATIONS WITH ACQUISITION DATES IN THE CURRENT CALENDAR YEAR: LOANS SECURED BY REAL ESTATE GROSS CONTRACTUAL AMOUNTS RECEIVED AT ACQUISITION</t>
  </si>
  <si>
    <t>LOANS (NOT CONSIDERED PURCHASED CREDIT DETERIORATED PER ASC 326) AND LEASES HELD FOR INVESTMENT THAT ARE ACQUIRED IN BUSINESS COMBINATIONS WITH ACQUISITION DATES IN THE CURRENT CALENDAR YEAR: LOANS SECURED BY REAL ESTATE BEST ESTIMATE AT ACQUISITION DATE OF CONTRACTUAL CASH FLOWS NOT EXPECTED TO BE COLLECTED</t>
  </si>
  <si>
    <t>LOANS (NOT CONSIDERED PURCHASED CREDIT DETERIORATED PER ASC 326) AND LEASES HELD FOR INVESTMENT THAT ARE ACQUIRED IN BUSINESS COMBINATIONS WITH ACQUISITION DATES IN THE CURRENT CALENDAR YEAR: COMMERCIAL AND INDUSTRIAL LOANS FAIR VALUE OF ACQUIRED LOANS AND LEASES AT ACQUISITION DATE</t>
  </si>
  <si>
    <t>LOANS (NOT CONSIDERED PURCHASED CREDIT DETERIORATED PER ASC 326) AND LEASES HELD FOR INVESTMENT THAT ARE ACQUIRED IN BUSINESS COMBINATIONS WITH ACQUISITION DATES IN THE CURRENT CALENDAR YEAR: COMMERCIAL AND INDUSTRIAL LOANS GROSS CONTRACTUAL AMOUNTS RECEIVABLE AT ACQUISITION</t>
  </si>
  <si>
    <t>LOANS (NOT CONSIDERED PURCHASED CREDIT DETERIORATED PER ASC 326) AND LEASES HELD FOR INVESTMENT THAT ARE ACQUIRED IN BUSINESS COMBINATIONS WITH ACQUISITION DATES IN THE CURRENT CALENDAR YEAR: COMMERCIAL AND INDUSTRIAL LOANS BEST ESTIMATE AT ACQUISITION DATE OF CONTRACTUAL CASH FLOWS NOT EXPECTED TO BE COLLECTED</t>
  </si>
  <si>
    <t>LOANS (NOT CONSIDERED PURCHASED CREDIT DETERIORATED PER ASC 326) AND LEASES HELD FOR INVESTMENT THAT ARE ACQUIRED IN BUSINESS COMBINATIONS WITH ACQUISITION DATES IN THE CURRENT CALENDAR YEAR: LOANS TO INDIVIDUALS FOR HOUSEHOLD, FAMILY AND OTHER PERSONAL EXPENDITURES FAIR VALUE OF ACQUIRED LOANS AND LEASES AT ACQUISITION DATE</t>
  </si>
  <si>
    <t>LOANS (NOT CONSIDERED PURCHASED CREDIT DETERIORATED PER ASC 326) AND LEASES HELD FOR INVESTMENT THAT ARE ACQUIRED IN BUSINESS COMBINATIONS WITH ACQUISITION DATES IN THE CURRENT CALENDAR YEAR: LOANS TO INDIVIDUALS FOR HOUSEHOLD, FAMILY AND OTHER PERSONAL EXPENDITURES GROSS CONTRACTUAL AMOUNTS RECEIVABLE AT ACQUISITION</t>
  </si>
  <si>
    <t>LOANS (NOT CONSIDERED PURCHASED CREDIT DETERIORATED PER ASC 326) AND LEASES HELD FOR INVESTMENT THAT ARE ACQUIRED IN BUSINESS COMBINATIONS WITH ACQUISITION DATES IN THE CURRENT CALENDAR YEAR: LOANS TO INDIVIDUALS FOR HOUSEHOLD, FAMILY AND OTHER PERSONAL EXPENDITURES BEST ESTIMATE AT ACQUISITION DATE OF CONTRACTUAL CASH FLOWS NOT EXPECTED TO BE COLLECTED</t>
  </si>
  <si>
    <t>LOANS (NOT CONSIDERED PURCHASED CREDIT DETERIORATED PER ASC 326) AND LEASES HELD FOR INVESTMENT THAT ARE ACQUIRED IN BUSINESS COMBINATIONS WITH ACQUISITION DATES IN THE CURRENT CALENDAR YEAR: ALL OTHER LOANS AND LEASES FAIR VALUE OF ACQUIRED LOANS AND LEASES AT ACQUISITION DATE</t>
  </si>
  <si>
    <t>LOANS (NOT CONSIDERED PURCHASED CREDIT DETERIORATED PER ASC 326) AND LEASES HELD FOR INVESTMENT THAT ARE ACQUIRED IN BUSINESS COMBINATIONS WITH ACQUISITION DATES IN THE CURRENT CALENDAR YEAR: ALL OTHER LOANS AND LEASES GROSS CONTRACTUAL AMOUNTS RECEIVABLE AT ACQUISITION</t>
  </si>
  <si>
    <t>LOANS (NOT CONSIDERED PURCHASED CREDIT DETERIORATED PER ASC 326) AND LEASES HELD FOR INVESTMENT THAT ARE ACQUIRED IN BUSINESS COMBINATIONS WITH ACQUISITION DATES IN THE CURRENT CALENDAR YEAR: BEST ESTIMATE AT ACQUISITION DATE OF CONTRACTUAL CASH FLOWS NOT EXPECTED TO BE COLLECTED</t>
  </si>
  <si>
    <t>TEXTC703</t>
  </si>
  <si>
    <t>NAME OF EXTERNAL AUDITING FIRM</t>
  </si>
  <si>
    <t>Ernst and Young LLP</t>
  </si>
  <si>
    <t>TEXTC708</t>
  </si>
  <si>
    <t>CITY OF EXTERNAL AUDITING FIRM</t>
  </si>
  <si>
    <t>McLean</t>
  </si>
  <si>
    <t>TEXTC715</t>
  </si>
  <si>
    <t>ZIP CODE OF EXTERNAL AUDITING FIRM</t>
  </si>
  <si>
    <t>Andrew Shears; Senior Manager of Regulatory Reporting</t>
  </si>
  <si>
    <t>302-467-4738</t>
  </si>
  <si>
    <t>andrew.shears@capitalone.com</t>
  </si>
  <si>
    <t>https://investor.capitalone.com</t>
  </si>
  <si>
    <t>Ty Drake Mooney</t>
  </si>
  <si>
    <t>703-424-6487</t>
  </si>
  <si>
    <t>SOFTWARE EXPENSE</t>
  </si>
  <si>
    <t>PROFESSIONAL SERVICES</t>
  </si>
  <si>
    <t>Kendall Long, Director of Regulatory Reporting</t>
  </si>
  <si>
    <t>804-205-4758</t>
  </si>
  <si>
    <t>kendall.long@capitalone.com</t>
  </si>
  <si>
    <t>BHCKMG95</t>
  </si>
  <si>
    <t>Unallocated portfolio layer fair value hedge basis adjustments</t>
  </si>
  <si>
    <t>Capital One Financial Corp.</t>
  </si>
  <si>
    <t>Schedule HC-R - Regulatory Capital</t>
  </si>
  <si>
    <t>Part I. Regulatory Capital Components and Ratios</t>
  </si>
  <si>
    <t>Common Equity Tier Capital</t>
  </si>
  <si>
    <t>Check</t>
  </si>
  <si>
    <t>Common stock plus related surplus, net of treasury stock and unearned employee stock ownership plan (ESOP) shares ...</t>
  </si>
  <si>
    <t>a. To be completed only by institutions that have adopted ASU 2016-13: Does your institution have a CECL transition election in effect as of the quarter-end report date? (enter "0" for No; enter "1" for Yes with a 3-year CECL transition election; enter "2" for Yes with a 5-year 2020 CECL transition election.)............</t>
  </si>
  <si>
    <t>Accumulated other comprehensive income (AOCI)</t>
  </si>
  <si>
    <t>a. AOCI opt-out election (enter "1" for Yes; enter "0" for No.) (Advanced approaches institutions must enter "0" for No.)</t>
  </si>
  <si>
    <t>Common Equity Tier 1 Capital: Adjustments and Deductions</t>
  </si>
  <si>
    <t>LESS: Goodwill net of associated deferred tax liabilities (DTLs) .</t>
  </si>
  <si>
    <t>LESS: Deferred tax assets (DTAs) that arise from net operating loss and tax credit carryforwards, net of any related valuation allowances and net of DTLs .</t>
  </si>
  <si>
    <t>AOCI-related adjustments (if entered “1” for Yes in item 3.a, complete only items 9.a through 9.e; if entered “0” for No in item 3.a, complete only item 9.f):</t>
  </si>
  <si>
    <t>a. LESS: Net unrealized gains (losses) on available-for-sale debt securities (if a gain, report as a positive value; if a loss, report as a negative value) ....</t>
  </si>
  <si>
    <t>b. Not applicable.</t>
  </si>
  <si>
    <t>c. LESS: Accumulated net gains (losses) on cash flow hedges (if a gain, report as a positive value; if a loss, report as a negative value) .</t>
  </si>
  <si>
    <t>d. LESS: Amounts recorded in AOCI attributed to defined benefit postretirement plans resulting from the initial and subsequent application of the relevant GAAP standards that pertain to such plans (if a gain, report as a positive value; if a loss, report as a negative value)</t>
  </si>
  <si>
    <t>e. LESS: Net unrealized gains (losses) on held-to-maturity securities that are included in AOCI (if a gain, report as a positive value; if a loss, report as a negative value) ..</t>
  </si>
  <si>
    <t>f. To be completed only by holding companies that entered “0” for No in item 3.a: LESS: Accumulated net gain (loss) on cash flow hedges included in AOCI, net of applicable income taxes, that relate to the hedging of items that are not recognized at fair value on the balance sheet (if a gain, report as a positive value; if a loss, report as a negative value) .</t>
  </si>
  <si>
    <t>Other deductions from (additions to) common equity tier 1 capital before threshold-based deductions:</t>
  </si>
  <si>
    <t>a. LESS: Unrealized net gain (loss) related to changes in the fair value of liabilities that are due to changes in own credit risk (if a gain, report as a positive value; if a loss, report as a negative value)..</t>
  </si>
  <si>
    <t>b. LESS: All other deductions from (additions to) common equity tier 1 capital before threshold-based deductions</t>
  </si>
  <si>
    <t>LESS: Non-significant investments in the capital of unconsolidated financial institutions in the form of common stock that exceed the 10 percent threshold for non-significant investments ..</t>
  </si>
  <si>
    <t>Subtotal (for column A, item 5 minus items 6 through 10.b; for column B, item 5 minus items 6 through 11)..</t>
  </si>
  <si>
    <t>a. LESS: Investments in the capital of unconsolidated financial institutions, net of associated DTLs, that exceed 25 percent of item 12 ..</t>
  </si>
  <si>
    <t>b. LESS: Significant investments in the capital of unconsolidated financial institutions in the form of common stock, net of associated DTLs, that exceed the 10 percent common equity tier 1 capital deduction threshold</t>
  </si>
  <si>
    <t>a. LESS: MSAs, net of associated DTLs, that exceed 25 percent of item 12 ......</t>
  </si>
  <si>
    <t>b. LESS: MSAs, net of associated DTLs, that exceed the 10 percent common equity tier 1 capital deduction threshold .</t>
  </si>
  <si>
    <t>a. LESS: DTAs arising from temporary differences that could not be realized through net operating loss carrybacks, net of related valuation allowances and net of DTLs, that exceed 25 percent of item 12 ..</t>
  </si>
  <si>
    <t>b. LESS: DTAs arising from temporary differences that could not be realized through net operating loss carrybacks, net of related valuation allowances and net of DTLs, that exceed the 10 percent common equity tier 1 capital deduction threshold .........</t>
  </si>
  <si>
    <t>LESS: Amount of significant investments in the capital of unconsolidated financial institutions in the form of common stock, net of associated DTLs; MSAs, net of associated DTLs; and DTAs arising from temporary differences that could not be realized through net operating loss carrybacks, net of related valuation allowances and net of DTLs; that exceeds the 15 percent common equity tier 1 capital deduction threshold</t>
  </si>
  <si>
    <t>LESS: Deductions applied to common equity tier 1 capital due to insufficient amounts of additional tier 1 capital and tier 2 capital 2 to cover deductions.</t>
  </si>
  <si>
    <t>Total adjustments and deductions for common equity tier 1 capital3 .</t>
  </si>
  <si>
    <t>Common equity tier 1 capital (item 12 minus item 18)</t>
  </si>
  <si>
    <t xml:space="preserve">Additional Tier 1 Capital </t>
  </si>
  <si>
    <t>Additional tier 1 capital instruments plus related surplus ..</t>
  </si>
  <si>
    <t>Non-qualifying capital instruments subject to phase out from additional tier 1 capital</t>
  </si>
  <si>
    <t>Tier 1 minority interest not included in common equity tier 1 capital.</t>
  </si>
  <si>
    <t>Additional tier 1 capital before deductions (sum of items 20, 21, and 22) .</t>
  </si>
  <si>
    <t>LESS: Additional tier 1 capital deductions</t>
  </si>
  <si>
    <t>Additional tier 1 capital (greater of item 23 minus item 24, or zero)</t>
  </si>
  <si>
    <t>Tier 1 Capital</t>
  </si>
  <si>
    <t>Tier 1 capital (All non-advanced approaches holding companies should report the sum of item 19, column A, and item 25 in item 26; all advanced
approaches institutions should report the sum of item 19, column B, and item 25 in item 26. )</t>
  </si>
  <si>
    <t>Total Assets for the Leverage Ratio</t>
  </si>
  <si>
    <t>Average total consolidated assets</t>
  </si>
  <si>
    <t>LESS: Deductions from common equity tier 1 capital and additional tier 1 capital3</t>
  </si>
  <si>
    <t>LESS: Other deductions from (additions to) assets for leverage ratio purposes ..</t>
  </si>
  <si>
    <t>Total assets for the leverage ratio (item 27 minus items 28 and 29)</t>
  </si>
  <si>
    <t>Leverage Ratio</t>
  </si>
  <si>
    <t xml:space="preserve">Leverage ratio (item 26 divided by item 30) </t>
  </si>
  <si>
    <t>a. Does your holding company have a community bank leverage ratio (CBLR) framework election in effect as of the quarter-end report date? (enter "1" for Yes; enter "0" for No) .</t>
  </si>
  <si>
    <t>If your holding company entered “1” for Yes in item 31.a: • Complete items 32 through 36 • Do not complete items 37 through 53 • Do not complete Part II of Schedule HC-R</t>
  </si>
  <si>
    <t>If your holding company entered “0” for No in item 31.a: • Skip (do not complete) items 32 through 36, • Complete items 37 through 53 as applicable, and • Complete Part II of Schedule HC-R.</t>
  </si>
  <si>
    <t>Item 31.b is to be completed only by non-advanced approaches holding companies that elect to use the Standardized Approach for Counterparty Credit Risk (SA-CCR) for purposes of the standardized approach and supplementary leverage ratio.</t>
  </si>
  <si>
    <t>b. Standardized Approach for Counterparty Credit Risk opt-in election (enter "1" for Yes; leave blank for No) .</t>
  </si>
  <si>
    <t>Total assets (Schedule HC, item 12); (must be less than $10 billion)</t>
  </si>
  <si>
    <t>Trading assets and trading liabilities (Schedule HC, sum of items 5 and 15). Report as a dollar amount in column A and as a percentage of total assets (5% limit) in column B..</t>
  </si>
  <si>
    <t>Off-balance sheet exposures:</t>
  </si>
  <si>
    <t>a. Unused portion of conditionally cancellable commitments............... b. Securities lent and borrowed (Schedule HC-L, sum of items 6.a and 6.b).. c. Other off-balance sheet exposures ................................................ d. Total off-balance sheet exposures (sum of items 34.a through 34.c). Report as a dollar amount in column A and as a percentage of total assets (25% limit) in column B .....</t>
  </si>
  <si>
    <t>Unconditionally cancellable commitments</t>
  </si>
  <si>
    <t>Investments in the tier 2 capital of unconsolidated financial institutions</t>
  </si>
  <si>
    <t>If your holding company entered “0” for No in item 31.a, complete items 37 through 53, as applicable, and Part II of Schedule HC-R. If your holding company entered “1” for Yes in item 31.a, do not complete items 37 through 53 or Part II of Schedule HC-R.</t>
  </si>
  <si>
    <t>Tier 2 Capital</t>
  </si>
  <si>
    <t>Tier 2 capital instruments plus related surplus</t>
  </si>
  <si>
    <t>Non-qualifying capital instruments subject to phase out from tier 2 capital</t>
  </si>
  <si>
    <t>Total capital minority interest that is not included in tier 1 capital</t>
  </si>
  <si>
    <t>a. Allowance for loan and lease losses includable in tier 2 capital</t>
  </si>
  <si>
    <t>b. (Advanced approaches holding companies that exit parallel run only): Eligible credit reserves includable in tier 2 capital.</t>
  </si>
  <si>
    <t>Not applicable</t>
  </si>
  <si>
    <t>a. Tier 2 capital before deductions (sum of items 37 through 40.a) .</t>
  </si>
  <si>
    <t>b. (Advanced approaches holding companies that exit parallel run only): Tier 2 capital before deductions (sum of items 37 through 39, plus item 40.b)</t>
  </si>
  <si>
    <t>LESS: Tier 2 capital deductions</t>
  </si>
  <si>
    <t>a. Tier 2 capital (greater of item 42.a minus item 43, or zero) ..</t>
  </si>
  <si>
    <t>b. (Advanced approaches holding companies that exit parallel run only): Tier 2 capital (greater of item 42.b minus item 43, or zero)</t>
  </si>
  <si>
    <t xml:space="preserve">Total Capital </t>
  </si>
  <si>
    <t>a. Total capital (sum of items 26 and 44.a)</t>
  </si>
  <si>
    <t>b. (Advanced approaches holding companies that exit parallel run only): Total capital (sum of items 26 and 44.b).</t>
  </si>
  <si>
    <t>Total Risk-Weighted Assets</t>
  </si>
  <si>
    <t>a. Total risk-weighted assets (from Schedule HC-R, Part II item 31) .</t>
  </si>
  <si>
    <t>b. (Advanced approaches holding companies that exit parallel run only): Total risk-weighted assets using advanced approaches rule (from FFIEC 101 Schedule A, item 60) .</t>
  </si>
  <si>
    <t>Risk-Based Capital Ratios</t>
  </si>
  <si>
    <t>Part II. Risk Weighted Assets</t>
  </si>
  <si>
    <t>(Column A)  Totals From Schedule HC</t>
  </si>
  <si>
    <t>(Column B) Adjustments to Totals Reported in Column A</t>
  </si>
  <si>
    <t>C</t>
  </si>
  <si>
    <t>D</t>
  </si>
  <si>
    <t>E</t>
  </si>
  <si>
    <t>F</t>
  </si>
  <si>
    <t>G</t>
  </si>
  <si>
    <t>H</t>
  </si>
  <si>
    <t>I</t>
  </si>
  <si>
    <t>J</t>
  </si>
  <si>
    <t>K</t>
  </si>
  <si>
    <t>L</t>
  </si>
  <si>
    <t>M</t>
  </si>
  <si>
    <t>N</t>
  </si>
  <si>
    <t>O</t>
  </si>
  <si>
    <t>P</t>
  </si>
  <si>
    <t>Q</t>
  </si>
  <si>
    <t>(Column R) Application of Other Risk-Weighting Approaches</t>
  </si>
  <si>
    <t>(Column S) Application of Other Risk-Weighting Approaches</t>
  </si>
  <si>
    <t>(Column T) Application of Other Risk-Weighting Approaches</t>
  </si>
  <si>
    <t>(Column U) Application of Other Risk-Weighting Approaches</t>
  </si>
  <si>
    <t>Balance Sheet Asset Categories </t>
  </si>
  <si>
    <t>Securities: </t>
  </si>
  <si>
    <t>a. Held-to-maturity securities</t>
  </si>
  <si>
    <t>b. Available-for-sale debt securities and equity securities with readily determinable fair values not held for trading</t>
  </si>
  <si>
    <t>Federal funds sold and securities purchased under agreements to resell: </t>
  </si>
  <si>
    <t>a. Federal funds sold (in domestic offices) </t>
  </si>
  <si>
    <t>b. Securities purchased under agreements to resell</t>
  </si>
  <si>
    <t>Loans and leases held for sale: </t>
  </si>
  <si>
    <t>a. Residential mortgage exposures</t>
  </si>
  <si>
    <t>b. High volatility commercial real estate exposures</t>
  </si>
  <si>
    <t>c. Exposures past due 90 days or more or on nonaccrual</t>
  </si>
  <si>
    <t>d. All other exposures</t>
  </si>
  <si>
    <t>Loans and leases held for investment</t>
  </si>
  <si>
    <t>a. Residential mortgage exposures </t>
  </si>
  <si>
    <t>b. High volatility commercial real estate exposures </t>
  </si>
  <si>
    <t>c. Exposures past due 90 days or more or on nonaccrual </t>
  </si>
  <si>
    <t>d. All other expos </t>
  </si>
  <si>
    <r>
      <rPr>
        <sz val="12"/>
        <color theme="1"/>
        <rFont val="Aptos Narrow"/>
      </rPr>
      <t xml:space="preserve">LESS: Allowance for </t>
    </r>
    <r>
      <rPr>
        <b/>
        <sz val="12"/>
        <color theme="1"/>
        <rFont val="Arial"/>
        <family val="2"/>
      </rPr>
      <t>credit losses on loans and leases</t>
    </r>
  </si>
  <si>
    <t>Trading Assets </t>
  </si>
  <si>
    <t>All other assets </t>
  </si>
  <si>
    <t>a. Separate account bank-owned life insurance </t>
  </si>
  <si>
    <t>b. Default fund contributions to central counterparties </t>
  </si>
  <si>
    <t>Securitization Exposures: On-and Off-Balance Sheet </t>
  </si>
  <si>
    <t>a. Held-to-maturity securities </t>
  </si>
  <si>
    <t>b. Available-for-sale securities</t>
  </si>
  <si>
    <t>c. Trading assets</t>
  </si>
  <si>
    <t>d. All other on-balance sheet securitization exposures </t>
  </si>
  <si>
    <t>Off-balance sheet securitization exposures </t>
  </si>
  <si>
    <t>Unused commitments: (exclude unused commitments to asset-backed commercial paper conduits): </t>
  </si>
  <si>
    <t>a. Original maturity of one year or less</t>
  </si>
  <si>
    <t>b. Original maturity exceeding one year</t>
  </si>
  <si>
    <t>Unsettled transactions (failed trades)</t>
  </si>
  <si>
    <t>Total assets, derivatives, off-balance sheet items, and other items subject to risk weighting by risk- weight category (for each of columns C through P, sum of items 11 through 22; for column Q, sum of items 10 through 22)</t>
  </si>
  <si>
    <t>Risk weight factor</t>
  </si>
  <si>
    <t>Risk-weighted assets by risk-weight category (for each column, item 23 multiplied by item 24)</t>
  </si>
  <si>
    <r>
      <rPr>
        <sz val="12"/>
        <color theme="1"/>
        <rFont val="Aptos Narrow"/>
      </rPr>
      <t xml:space="preserve">Risk-weighted assets for purposes of calculating the </t>
    </r>
    <r>
      <rPr>
        <b/>
        <sz val="12"/>
        <color theme="1"/>
        <rFont val="Aptos Narrow"/>
      </rPr>
      <t xml:space="preserve">adjusted allowance for credit losses (AACL) </t>
    </r>
    <r>
      <rPr>
        <sz val="12"/>
        <color theme="1"/>
        <rFont val="Aptos Narrow"/>
      </rPr>
      <t>1.25 percent threshold</t>
    </r>
  </si>
  <si>
    <t>Standardized market-risk weighted assets (applicable only to holding companies that are covered by the market risk capital rules)</t>
  </si>
  <si>
    <r>
      <rPr>
        <sz val="12"/>
        <color theme="1"/>
        <rFont val="Aptos Narrow"/>
      </rPr>
      <t xml:space="preserve">Risk-weighted assets before deductions for excess </t>
    </r>
    <r>
      <rPr>
        <b/>
        <sz val="12"/>
        <color theme="1"/>
        <rFont val="Aptos Narrow"/>
      </rPr>
      <t xml:space="preserve">AACL </t>
    </r>
    <r>
      <rPr>
        <sz val="12"/>
        <color theme="1"/>
        <rFont val="Aptos Narrow"/>
      </rPr>
      <t>and allocated risk transfer risk reserve</t>
    </r>
  </si>
  <si>
    <r>
      <rPr>
        <sz val="12"/>
        <color theme="1"/>
        <rFont val="Aptos Narrow"/>
      </rPr>
      <t xml:space="preserve">LESS: Excess </t>
    </r>
    <r>
      <rPr>
        <b/>
        <sz val="12"/>
        <color theme="1"/>
        <rFont val="Aptos Narrow"/>
      </rPr>
      <t>AACL</t>
    </r>
  </si>
  <si>
    <t>Total risk-weighted assets (item 28 minus items 29 and 30)</t>
  </si>
  <si>
    <t>Part II. Risk Weighted Assets (ERBA)</t>
  </si>
  <si>
    <t>R</t>
  </si>
  <si>
    <t>S</t>
  </si>
  <si>
    <t>T</t>
  </si>
  <si>
    <t>U</t>
  </si>
  <si>
    <t>V</t>
  </si>
  <si>
    <t>W</t>
  </si>
  <si>
    <t>X</t>
  </si>
  <si>
    <t>Y</t>
  </si>
  <si>
    <t>Z</t>
  </si>
  <si>
    <t>AA</t>
  </si>
  <si>
    <t>Exposure Amount</t>
  </si>
  <si>
    <t>Risk-Weighted Assets</t>
  </si>
  <si>
    <t>1. Statutory Multifamily</t>
  </si>
  <si>
    <t>2. Residential real-estate</t>
  </si>
  <si>
    <t>ERBA</t>
  </si>
  <si>
    <t>SA</t>
  </si>
  <si>
    <t>Change (in percentage)</t>
  </si>
  <si>
    <t>Note:</t>
  </si>
  <si>
    <t>(IRC and CRM for Capital One Group)</t>
  </si>
  <si>
    <t>Value-at-risk (VaR)-based Capital Requirement</t>
  </si>
  <si>
    <t>Due to the nature of our covered positions, we are not subject to the incremental risk or comprehensive risk capital requirement.</t>
  </si>
  <si>
    <t xml:space="preserve">Previous day's VaR-based measure </t>
  </si>
  <si>
    <t>Source: Capital One Basel III Disclosures (Pg. 19)</t>
  </si>
  <si>
    <t>Average of the immediately preceding 60 business days VaR-based measures</t>
  </si>
  <si>
    <t>Multiplication factor: equal to a value of 3.00 or higher (based on backtesting)</t>
  </si>
  <si>
    <t>Risk-Based Capital Calculations</t>
  </si>
  <si>
    <t>Greater of item 1 or (item 2 multiplied by item 3).</t>
  </si>
  <si>
    <t>RBC for COF (sum of VaR, SVaR, IRC, CRM &amp; Standardized Specific Risk Charge)</t>
  </si>
  <si>
    <t>Stressed VaR-based Capital Requirement</t>
  </si>
  <si>
    <t>Most recent stressed VaR-based measure</t>
  </si>
  <si>
    <t>Risk-Weighted Assets Calculations</t>
  </si>
  <si>
    <t>Item 3 times the average of the preceding 12 weeks stressed VaR-based measures</t>
  </si>
  <si>
    <t>Total RWA</t>
  </si>
  <si>
    <t>Greater of item 5 or item 6</t>
  </si>
  <si>
    <t>Market Risk-weighted Assets</t>
  </si>
  <si>
    <t>Standardized market risk-weighted assets: Sum of items 4, 7, 14, 18 (if applicable), 42 or 48 (as appropriate), and 54, all multiplied by 12.5</t>
  </si>
  <si>
    <r>
      <t xml:space="preserve">        </t>
    </r>
    <r>
      <rPr>
        <i/>
        <sz val="12"/>
        <color theme="1"/>
        <rFont val="Arial"/>
        <family val="2"/>
        <scheme val="minor"/>
      </rPr>
      <t>COF FFIEC 102 (Pg. 1-4)</t>
    </r>
  </si>
  <si>
    <t>Expected Shortfall-based Capital Requirement</t>
  </si>
  <si>
    <t xml:space="preserve">Previous day's ES-based measure </t>
  </si>
  <si>
    <t>Average of the immediately preceding 60 business days ES-based measures</t>
  </si>
  <si>
    <t>Stressed ES-based Capital Requirement</t>
  </si>
  <si>
    <t>Most recent stressed ES-based measure</t>
  </si>
  <si>
    <t>Item 3 times the average of the preceding 12 weeks stressed ES-based measures</t>
  </si>
  <si>
    <t>Standardized market risk-weighted assets</t>
  </si>
  <si>
    <t>Capital</t>
  </si>
  <si>
    <t xml:space="preserve">Under B3E - Advanced Approach (Expected Shortfall) </t>
  </si>
  <si>
    <t>Under B3E - Standardized Approach</t>
  </si>
  <si>
    <t>Market Risk</t>
  </si>
  <si>
    <t>Current Standardized ($bn)</t>
  </si>
  <si>
    <t>NPR Estimate for ERBA ($bn)</t>
  </si>
  <si>
    <t>NPR Estimate for ERBA (%)</t>
  </si>
  <si>
    <t>Mitigation Estimate ($bn)</t>
  </si>
  <si>
    <t>Mitigated RWA ($bn)</t>
  </si>
  <si>
    <t>FRTB-SA Only</t>
  </si>
  <si>
    <t>Mitigated Estimate (%)</t>
  </si>
  <si>
    <t>FRTB - IMA &amp; SA</t>
  </si>
  <si>
    <t>Current Capital</t>
  </si>
  <si>
    <t>Mitigation Factor</t>
  </si>
  <si>
    <t>RWA(per standardized approach)</t>
  </si>
  <si>
    <t>New Capital</t>
  </si>
  <si>
    <t>(%) increase in RWA</t>
  </si>
  <si>
    <t>(%) increase in RWA(per advanced approach)</t>
  </si>
  <si>
    <t>Market Risk RWA Calculation</t>
  </si>
  <si>
    <t>Actual (Basel III)</t>
  </si>
  <si>
    <t>ERBA (AOCI off)</t>
  </si>
  <si>
    <t>(%) Change in CET1 Ratio</t>
  </si>
  <si>
    <t>AB</t>
  </si>
  <si>
    <t>RWA analysis</t>
  </si>
  <si>
    <t>Risk Type</t>
  </si>
  <si>
    <t>RWA under current Basel III</t>
  </si>
  <si>
    <t>RWA under B3E</t>
  </si>
  <si>
    <t>RWA absolute Increase</t>
  </si>
  <si>
    <t>RWA percentage Increase</t>
  </si>
  <si>
    <t>Credit Risk</t>
  </si>
  <si>
    <t>Operational Risk</t>
  </si>
  <si>
    <t>CVA</t>
  </si>
  <si>
    <t>Total</t>
  </si>
  <si>
    <t>AOCI and CET1</t>
  </si>
  <si>
    <t>CET1 under current Basel III</t>
  </si>
  <si>
    <t>CET1 ratio</t>
  </si>
  <si>
    <t>CET1 under B3E with AOCI opt-out election turned off</t>
  </si>
  <si>
    <t>CET1 Reduction</t>
  </si>
  <si>
    <t>CET1 ratio under B3E</t>
  </si>
  <si>
    <t xml:space="preserve">Summary: </t>
  </si>
  <si>
    <t>z</t>
  </si>
  <si>
    <r>
      <t>Φ(</t>
    </r>
    <r>
      <rPr>
        <i/>
        <sz val="18"/>
        <color rgb="FF222222"/>
        <rFont val="Times New Roman"/>
        <family val="1"/>
      </rPr>
      <t> z </t>
    </r>
    <r>
      <rPr>
        <sz val="18"/>
        <color rgb="FF222222"/>
        <rFont val="Times New Roman"/>
        <family val="1"/>
      </rPr>
      <t>)</t>
    </r>
  </si>
  <si>
    <r>
      <t>φ(</t>
    </r>
    <r>
      <rPr>
        <i/>
        <sz val="18"/>
        <color rgb="FF222222"/>
        <rFont val="Times New Roman"/>
        <family val="1"/>
      </rPr>
      <t> z </t>
    </r>
    <r>
      <rPr>
        <sz val="18"/>
        <color rgb="FF222222"/>
        <rFont val="Times New Roman"/>
        <family val="1"/>
      </rPr>
      <t>)</t>
    </r>
  </si>
  <si>
    <r>
      <t>Expected Shortfall (ES)</t>
    </r>
    <r>
      <rPr>
        <sz val="12"/>
        <color rgb="FF000000"/>
        <rFont val="Arial"/>
        <family val="2"/>
        <scheme val="minor"/>
      </rPr>
      <t xml:space="preserve"> is approximately 2.64 times the VaR for a normal distribution at a 99% confidence level.</t>
    </r>
  </si>
  <si>
    <t xml:space="preserve">Common equity tier 1 capital ratio </t>
  </si>
  <si>
    <t xml:space="preserve">Tier 1 capital ratio </t>
  </si>
  <si>
    <t xml:space="preserve">Total capital ratio </t>
  </si>
  <si>
    <t>NPR (%)</t>
  </si>
  <si>
    <t>Market Risk (FRTB IMA &amp; SA)</t>
  </si>
  <si>
    <t>-</t>
  </si>
  <si>
    <t>SFTs</t>
  </si>
  <si>
    <t>Derivatives CCR</t>
  </si>
  <si>
    <t>Mitigated CVA Risk as (%) of Market Risk</t>
  </si>
  <si>
    <t>Market RWA (B3E)</t>
  </si>
  <si>
    <t>CVA as (%) of Market RWA</t>
  </si>
  <si>
    <t>CVA Risk RWA Calculation</t>
  </si>
  <si>
    <t>RWA Analysis:</t>
  </si>
  <si>
    <t>CET1 Impact:</t>
  </si>
  <si>
    <r>
      <t xml:space="preserve">Under B3E, Capital One’s total RWA increases by </t>
    </r>
    <r>
      <rPr>
        <b/>
        <sz val="12"/>
        <color rgb="FF000000"/>
        <rFont val="Arial"/>
        <family val="2"/>
        <scheme val="minor"/>
      </rPr>
      <t>20%</t>
    </r>
    <r>
      <rPr>
        <sz val="12"/>
        <color rgb="FF000000"/>
        <rFont val="Arial"/>
        <family val="2"/>
        <scheme val="minor"/>
      </rPr>
      <t xml:space="preserve">, rising from </t>
    </r>
    <r>
      <rPr>
        <b/>
        <sz val="12"/>
        <color rgb="FF000000"/>
        <rFont val="Arial"/>
        <family val="2"/>
        <scheme val="minor"/>
      </rPr>
      <t>$367.26 billion</t>
    </r>
    <r>
      <rPr>
        <sz val="12"/>
        <color rgb="FF000000"/>
        <rFont val="Arial"/>
        <family val="2"/>
        <scheme val="minor"/>
      </rPr>
      <t xml:space="preserve"> (current Basel III) to </t>
    </r>
    <r>
      <rPr>
        <b/>
        <sz val="12"/>
        <color rgb="FF000000"/>
        <rFont val="Arial"/>
        <family val="2"/>
        <scheme val="minor"/>
      </rPr>
      <t>$440.09 billion</t>
    </r>
    <r>
      <rPr>
        <sz val="12"/>
        <color rgb="FF000000"/>
        <rFont val="Arial"/>
        <family val="2"/>
        <scheme val="minor"/>
      </rPr>
      <t>.</t>
    </r>
  </si>
  <si>
    <r>
      <t>Credit Risk RWA</t>
    </r>
    <r>
      <rPr>
        <sz val="12"/>
        <color rgb="FF000000"/>
        <rFont val="Arial"/>
        <family val="2"/>
        <scheme val="minor"/>
      </rPr>
      <t xml:space="preserve"> sees an </t>
    </r>
    <r>
      <rPr>
        <b/>
        <sz val="12"/>
        <color rgb="FF000000"/>
        <rFont val="Arial"/>
        <family val="2"/>
        <scheme val="minor"/>
      </rPr>
      <t>11% increase</t>
    </r>
    <r>
      <rPr>
        <sz val="12"/>
        <color rgb="FF000000"/>
        <rFont val="Arial"/>
        <family val="2"/>
        <scheme val="minor"/>
      </rPr>
      <t>, driven by stricter exposure weightings and revised asset categorization.</t>
    </r>
  </si>
  <si>
    <r>
      <t>Market Risk RWA</t>
    </r>
    <r>
      <rPr>
        <sz val="12"/>
        <color rgb="FF000000"/>
        <rFont val="Arial"/>
        <family val="2"/>
        <scheme val="minor"/>
      </rPr>
      <t xml:space="preserve"> grows significantly, increasing by </t>
    </r>
    <r>
      <rPr>
        <b/>
        <sz val="12"/>
        <color rgb="FF000000"/>
        <rFont val="Arial"/>
        <family val="2"/>
        <scheme val="minor"/>
      </rPr>
      <t>44%</t>
    </r>
    <r>
      <rPr>
        <sz val="12"/>
        <color rgb="FF000000"/>
        <rFont val="Arial"/>
        <family val="2"/>
        <scheme val="minor"/>
      </rPr>
      <t>, reflecting the heightened sensitivity of the new Standardized Approach under the Fundamental Review of the Trading Book (FRTB).</t>
    </r>
  </si>
  <si>
    <r>
      <t>Operational Risk</t>
    </r>
    <r>
      <rPr>
        <sz val="12"/>
        <color rgb="FF000000"/>
        <rFont val="Arial"/>
        <family val="2"/>
        <scheme val="minor"/>
      </rPr>
      <t xml:space="preserve"> introduces a new RWA of </t>
    </r>
    <r>
      <rPr>
        <b/>
        <sz val="12"/>
        <color rgb="FF000000"/>
        <rFont val="Arial"/>
        <family val="2"/>
        <scheme val="minor"/>
      </rPr>
      <t>$32.43 billion</t>
    </r>
    <r>
      <rPr>
        <sz val="12"/>
        <color rgb="FF000000"/>
        <rFont val="Arial"/>
        <family val="2"/>
        <scheme val="minor"/>
      </rPr>
      <t>, reflecting the inclusion of the Business Indicator Approach (BIA), emphasizing revenue-based measures.</t>
    </r>
  </si>
  <si>
    <r>
      <t>CVA RWA</t>
    </r>
    <r>
      <rPr>
        <sz val="12"/>
        <color rgb="FF000000"/>
        <rFont val="Arial"/>
        <family val="2"/>
        <scheme val="minor"/>
      </rPr>
      <t xml:space="preserve"> under B3E adds </t>
    </r>
    <r>
      <rPr>
        <b/>
        <sz val="12"/>
        <color rgb="FF000000"/>
        <rFont val="Arial"/>
        <family val="2"/>
        <scheme val="minor"/>
      </rPr>
      <t>$152.37 million</t>
    </r>
    <r>
      <rPr>
        <sz val="12"/>
        <color rgb="FF000000"/>
        <rFont val="Arial"/>
        <family val="2"/>
        <scheme val="minor"/>
      </rPr>
      <t>, aligning with enhanced counterparty risk frameworks.</t>
    </r>
  </si>
  <si>
    <r>
      <t xml:space="preserve">The CET1 ratio under the current Basel III rule is </t>
    </r>
    <r>
      <rPr>
        <b/>
        <sz val="12"/>
        <color rgb="FF000000"/>
        <rFont val="Arial"/>
        <family val="2"/>
        <scheme val="minor"/>
      </rPr>
      <t>13%</t>
    </r>
    <r>
      <rPr>
        <sz val="12"/>
        <color rgb="FF000000"/>
        <rFont val="Arial"/>
        <family val="2"/>
        <scheme val="minor"/>
      </rPr>
      <t xml:space="preserve">, supported by </t>
    </r>
    <r>
      <rPr>
        <b/>
        <sz val="12"/>
        <color rgb="FF000000"/>
        <rFont val="Arial"/>
        <family val="2"/>
        <scheme val="minor"/>
      </rPr>
      <t>$59.87 billion</t>
    </r>
    <r>
      <rPr>
        <sz val="12"/>
        <color rgb="FF000000"/>
        <rFont val="Arial"/>
        <family val="2"/>
        <scheme val="minor"/>
      </rPr>
      <t xml:space="preserve"> in CET1 capital.</t>
    </r>
  </si>
  <si>
    <r>
      <t xml:space="preserve">Under B3E, with the AOCI opt-out election turned off, CET1 capital decreases to </t>
    </r>
    <r>
      <rPr>
        <b/>
        <sz val="12"/>
        <color rgb="FF000000"/>
        <rFont val="Arial"/>
        <family val="2"/>
        <scheme val="minor"/>
      </rPr>
      <t>$52.08 billion</t>
    </r>
    <r>
      <rPr>
        <sz val="12"/>
        <color rgb="FF000000"/>
        <rFont val="Arial"/>
        <family val="2"/>
        <scheme val="minor"/>
      </rPr>
      <t xml:space="preserve">, reducing the CET1 ratio to </t>
    </r>
    <r>
      <rPr>
        <b/>
        <sz val="12"/>
        <color rgb="FF000000"/>
        <rFont val="Arial"/>
        <family val="2"/>
        <scheme val="minor"/>
      </rPr>
      <t>11%</t>
    </r>
    <r>
      <rPr>
        <sz val="12"/>
        <color rgb="FF000000"/>
        <rFont val="Arial"/>
        <family val="2"/>
        <scheme val="minor"/>
      </rPr>
      <t>, reflecting the stricter capital requirements under B3E.</t>
    </r>
  </si>
  <si>
    <t>the challenges banks face in maintaining regulatory compliance while absorbing the impact of revised risk sensitivity measures.</t>
  </si>
  <si>
    <t xml:space="preserve">the introduction of operational risk RWA and changes in market risk methodologies under FRTB contribute significantly to the increase in total RWA. Additionally, the reduced CET1 ratio highlights </t>
  </si>
  <si>
    <r>
      <t xml:space="preserve">The findings demonstrate how the </t>
    </r>
    <r>
      <rPr>
        <b/>
        <sz val="12"/>
        <color rgb="FF000000"/>
        <rFont val="Arial"/>
        <family val="2"/>
        <scheme val="minor"/>
      </rPr>
      <t>Basel III Endgame</t>
    </r>
    <r>
      <rPr>
        <sz val="12"/>
        <color rgb="FF000000"/>
        <rFont val="Arial"/>
        <family val="2"/>
        <scheme val="minor"/>
      </rPr>
      <t xml:space="preserve"> framework introduces stricter RWA calculations across all major risk areas, resulting in higher capital requirements for Capital One Bank. Notably,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</si>
</sst>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8" formatCode="&quot;$&quot;#,##0.00_);[Red]\(&quot;$&quot;#,##0.00\)"/>
    <numFmt numFmtId="43" formatCode="_(* #,##0.00_);_(* \(#,##0.00\);_(* &quot;-&quot;??_);_(@_)"/>
    <numFmt numFmtId="164" formatCode="&quot;$&quot;#,##0"/>
    <numFmt numFmtId="165" formatCode="_(* #,##0_);_(* \(#,##0\);_(* &quot;-&quot;??_);_(@_)"/>
    <numFmt numFmtId="166" formatCode="[$$-409]#,##0"/>
    <numFmt numFmtId="167" formatCode="&quot;$&quot;#,##0.00"/>
    <numFmt numFmtId="168" formatCode="[$$-409]#,##0.00"/>
    <numFmt numFmtId="169" formatCode="_(* #,##0.0000_);_(* \(#,##0.0000\);_(* &quot;-&quot;??_);_(@_)"/>
    <numFmt numFmtId="170" formatCode="_(* #,##0.0_);_(* \(#,##0.0\);_(* &quot;-&quot;?_);_(@_)"/>
    <numFmt numFmtId="171" formatCode="0%;\(0%\)"/>
  </numFmts>
  <fonts count="57">
    <font>
      <sz val="10"/>
      <color rgb="FF000000"/>
      <name val="Arial"/>
      <scheme val="minor"/>
    </font>
    <font>
      <sz val="12"/>
      <color theme="1"/>
      <name val="Arial"/>
      <family val="2"/>
      <scheme val="minor"/>
    </font>
    <font>
      <sz val="10"/>
      <name val="Arial"/>
      <family val="2"/>
    </font>
    <font>
      <b/>
      <sz val="11"/>
      <color theme="0"/>
      <name val="Times New Roman"/>
      <family val="1"/>
    </font>
    <font>
      <sz val="11"/>
      <color theme="1"/>
      <name val="Times New Roman"/>
      <family val="1"/>
    </font>
    <font>
      <sz val="11"/>
      <color theme="1"/>
      <name val="Calibri"/>
      <family val="2"/>
    </font>
    <font>
      <b/>
      <sz val="11"/>
      <color theme="1"/>
      <name val="Times New Roman"/>
      <family val="1"/>
    </font>
    <font>
      <b/>
      <sz val="11"/>
      <color rgb="FFFFFFFF"/>
      <name val="Times New Roman"/>
      <family val="1"/>
    </font>
    <font>
      <b/>
      <i/>
      <sz val="11"/>
      <color theme="1"/>
      <name val="Times New Roman"/>
      <family val="1"/>
    </font>
    <font>
      <b/>
      <sz val="11"/>
      <color rgb="FF44546A"/>
      <name val="Times New Roman"/>
      <family val="1"/>
    </font>
    <font>
      <sz val="10"/>
      <color theme="1"/>
      <name val="Times New Roman"/>
      <family val="1"/>
    </font>
    <font>
      <sz val="10"/>
      <color rgb="FF000000"/>
      <name val="Arial"/>
      <family val="2"/>
      <scheme val="minor"/>
    </font>
    <font>
      <sz val="12"/>
      <color rgb="FF27ACAA"/>
      <name val="Arial"/>
      <family val="2"/>
      <scheme val="minor"/>
    </font>
    <font>
      <sz val="12"/>
      <color rgb="FF2E2E38"/>
      <name val="EYInterstate Light (Body)"/>
    </font>
    <font>
      <sz val="12"/>
      <color theme="1"/>
      <name val="Calibri"/>
      <family val="2"/>
    </font>
    <font>
      <sz val="10"/>
      <color rgb="FF000000"/>
      <name val="Arial"/>
      <family val="2"/>
      <scheme val="minor"/>
    </font>
    <font>
      <b/>
      <sz val="12"/>
      <color theme="1"/>
      <name val="Arial"/>
      <family val="2"/>
      <scheme val="minor"/>
    </font>
    <font>
      <b/>
      <sz val="16"/>
      <color theme="1"/>
      <name val="Times New Roman"/>
      <family val="1"/>
    </font>
    <font>
      <b/>
      <i/>
      <sz val="20"/>
      <color theme="1"/>
      <name val="Times New Roman"/>
      <family val="1"/>
    </font>
    <font>
      <sz val="20"/>
      <color theme="1"/>
      <name val="Aptos Narrow"/>
    </font>
    <font>
      <sz val="12"/>
      <color theme="1"/>
      <name val="Aptos Narrow"/>
    </font>
    <font>
      <b/>
      <sz val="12"/>
      <color theme="1"/>
      <name val="Aptos Narrow"/>
    </font>
    <font>
      <sz val="20"/>
      <color rgb="FF000000"/>
      <name val="Aptos Narrow"/>
    </font>
    <font>
      <sz val="12"/>
      <color rgb="FF000000"/>
      <name val="Aptos Narrow"/>
    </font>
    <font>
      <b/>
      <sz val="12"/>
      <color theme="1"/>
      <name val="Arial"/>
      <family val="2"/>
    </font>
    <font>
      <i/>
      <sz val="12"/>
      <color theme="1"/>
      <name val="Aptos Narrow"/>
    </font>
    <font>
      <sz val="10"/>
      <color theme="1"/>
      <name val="Aptos Narrow"/>
    </font>
    <font>
      <sz val="12"/>
      <color theme="1"/>
      <name val="Arial"/>
      <family val="2"/>
    </font>
    <font>
      <sz val="13"/>
      <color theme="1"/>
      <name val="Arial"/>
      <family val="2"/>
    </font>
    <font>
      <sz val="12"/>
      <color rgb="FF000000"/>
      <name val="Arial"/>
      <family val="2"/>
    </font>
    <font>
      <b/>
      <i/>
      <sz val="12"/>
      <color theme="1"/>
      <name val="Aptos Narrow"/>
    </font>
    <font>
      <b/>
      <i/>
      <sz val="13"/>
      <color theme="1"/>
      <name val="Arial"/>
      <family val="2"/>
    </font>
    <font>
      <b/>
      <u/>
      <sz val="10"/>
      <color rgb="FF000000"/>
      <name val="Tahoma"/>
      <family val="2"/>
    </font>
    <font>
      <sz val="10"/>
      <color rgb="FF000000"/>
      <name val="Tahoma"/>
      <family val="2"/>
    </font>
    <font>
      <b/>
      <u/>
      <sz val="12"/>
      <color rgb="FF000000"/>
      <name val="Tahoma"/>
      <family val="34"/>
    </font>
    <font>
      <sz val="12"/>
      <color rgb="FF000000"/>
      <name val="Arial"/>
      <family val="2"/>
      <scheme val="minor"/>
    </font>
    <font>
      <sz val="12"/>
      <color rgb="FF000000"/>
      <name val="Tahoma"/>
      <family val="34"/>
    </font>
    <font>
      <b/>
      <u/>
      <sz val="10"/>
      <color rgb="FF000000"/>
      <name val="Tahoma"/>
      <family val="34"/>
    </font>
    <font>
      <sz val="10"/>
      <color rgb="FF000000"/>
      <name val="Aptos Narrow"/>
    </font>
    <font>
      <sz val="10"/>
      <color rgb="FF000000"/>
      <name val="Tahoma"/>
      <family val="34"/>
    </font>
    <font>
      <sz val="10"/>
      <color rgb="FF000000"/>
      <name val="Aptos Narrow"/>
      <family val="34"/>
    </font>
    <font>
      <b/>
      <sz val="16"/>
      <color theme="1"/>
      <name val="Arial"/>
      <family val="2"/>
      <scheme val="minor"/>
    </font>
    <font>
      <b/>
      <u/>
      <sz val="14"/>
      <color theme="1"/>
      <name val="Arial"/>
      <family val="2"/>
      <scheme val="minor"/>
    </font>
    <font>
      <i/>
      <sz val="12"/>
      <color theme="1"/>
      <name val="Arial"/>
      <family val="2"/>
      <scheme val="minor"/>
    </font>
    <font>
      <b/>
      <u/>
      <sz val="12"/>
      <color theme="1"/>
      <name val="Arial"/>
      <family val="2"/>
      <scheme val="minor"/>
    </font>
    <font>
      <b/>
      <sz val="10"/>
      <color rgb="FF000000"/>
      <name val="Arial"/>
      <family val="2"/>
      <scheme val="minor"/>
    </font>
    <font>
      <b/>
      <sz val="12"/>
      <color rgb="FF000000"/>
      <name val="Arial"/>
      <family val="2"/>
      <scheme val="minor"/>
    </font>
    <font>
      <b/>
      <sz val="11"/>
      <color rgb="FF000000"/>
      <name val="Arial"/>
      <family val="2"/>
      <scheme val="minor"/>
    </font>
    <font>
      <b/>
      <sz val="14"/>
      <color rgb="FF000000"/>
      <name val="Arial"/>
      <family val="2"/>
      <scheme val="minor"/>
    </font>
    <font>
      <sz val="12"/>
      <color theme="1"/>
      <name val="Abadi"/>
      <family val="2"/>
    </font>
    <font>
      <b/>
      <i/>
      <sz val="24"/>
      <color theme="1"/>
      <name val="Times New Roman"/>
      <family val="1"/>
    </font>
    <font>
      <b/>
      <sz val="18"/>
      <color theme="1"/>
      <name val="Arial"/>
      <family val="2"/>
      <scheme val="minor"/>
    </font>
    <font>
      <b/>
      <sz val="18"/>
      <color rgb="FF000000"/>
      <name val="Arial"/>
      <family val="2"/>
      <scheme val="minor"/>
    </font>
    <font>
      <sz val="16"/>
      <color rgb="FF222222"/>
      <name val="Times New Roman"/>
      <family val="1"/>
    </font>
    <font>
      <i/>
      <sz val="18"/>
      <color rgb="FF222222"/>
      <name val="Times New Roman"/>
      <family val="1"/>
    </font>
    <font>
      <sz val="18"/>
      <color rgb="FF222222"/>
      <name val="Times New Roman"/>
      <family val="1"/>
    </font>
    <font>
      <sz val="10"/>
      <color rgb="FF000000"/>
      <name val="Arial"/>
      <family val="2"/>
    </font>
  </fonts>
  <fills count="26">
    <fill>
      <patternFill patternType="none"/>
    </fill>
    <fill>
      <patternFill patternType="gray125"/>
    </fill>
    <fill>
      <patternFill patternType="solid">
        <fgColor rgb="FFBDD6EE"/>
        <bgColor rgb="FFBDD6EE"/>
      </patternFill>
    </fill>
    <fill>
      <patternFill patternType="solid">
        <fgColor rgb="FFE7E6E6"/>
        <bgColor rgb="FFE7E6E6"/>
      </patternFill>
    </fill>
    <fill>
      <patternFill patternType="solid">
        <fgColor rgb="FFF7CAAC"/>
        <bgColor rgb="FFF7CAAC"/>
      </patternFill>
    </fill>
    <fill>
      <patternFill patternType="solid">
        <fgColor rgb="FFD0CECE"/>
        <bgColor rgb="FFD0CECE"/>
      </patternFill>
    </fill>
    <fill>
      <patternFill patternType="solid">
        <fgColor theme="4"/>
        <bgColor theme="4"/>
      </patternFill>
    </fill>
    <fill>
      <patternFill patternType="solid">
        <fgColor rgb="FFFEF2CB"/>
        <bgColor rgb="FFFEF2CB"/>
      </patternFill>
    </fill>
    <fill>
      <patternFill patternType="solid">
        <fgColor rgb="FFE2EFD9"/>
        <bgColor rgb="FFE2EFD9"/>
      </patternFill>
    </fill>
    <fill>
      <patternFill patternType="solid">
        <fgColor theme="0"/>
        <bgColor theme="0"/>
      </patternFill>
    </fill>
    <fill>
      <patternFill patternType="solid">
        <fgColor rgb="FFC5E0B3"/>
        <bgColor rgb="FFC5E0B3"/>
      </patternFill>
    </fill>
    <fill>
      <patternFill patternType="solid">
        <fgColor rgb="FF548135"/>
        <bgColor rgb="FF548135"/>
      </patternFill>
    </fill>
    <fill>
      <patternFill patternType="solid">
        <fgColor rgb="FFDEEAF6"/>
        <bgColor rgb="FFDEEAF6"/>
      </patternFill>
    </fill>
    <fill>
      <patternFill patternType="solid">
        <fgColor rgb="FFFFD965"/>
        <bgColor rgb="FFFFD965"/>
      </patternFill>
    </fill>
    <fill>
      <patternFill patternType="solid">
        <fgColor rgb="FFB4C6E7"/>
        <bgColor rgb="FFB4C6E7"/>
      </patternFill>
    </fill>
    <fill>
      <patternFill patternType="solid">
        <fgColor theme="0"/>
        <bgColor indexed="64"/>
      </patternFill>
    </fill>
    <fill>
      <patternFill patternType="solid">
        <fgColor rgb="FF93C47D"/>
        <bgColor rgb="FF93C47D"/>
      </patternFill>
    </fill>
    <fill>
      <patternFill patternType="solid">
        <fgColor rgb="FF000000"/>
        <bgColor rgb="FF000000"/>
      </patternFill>
    </fill>
    <fill>
      <patternFill patternType="solid">
        <fgColor theme="3" tint="0.749992370372631"/>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bgColor indexed="64"/>
      </patternFill>
    </fill>
    <fill>
      <patternFill patternType="solid">
        <fgColor rgb="FFFFFF00"/>
        <bgColor indexed="64"/>
      </patternFill>
    </fill>
    <fill>
      <patternFill patternType="solid">
        <fgColor theme="4" tint="0.39997558519241921"/>
        <bgColor rgb="FF548135"/>
      </patternFill>
    </fill>
    <fill>
      <patternFill patternType="solid">
        <fgColor theme="7" tint="0.39997558519241921"/>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style="thin">
        <color rgb="FF7F7F7F"/>
      </left>
      <right/>
      <top style="thin">
        <color rgb="FF7F7F7F"/>
      </top>
      <bottom/>
      <diagonal/>
    </border>
    <border>
      <left style="thin">
        <color rgb="FF7F7F7F"/>
      </left>
      <right/>
      <top/>
      <bottom/>
      <diagonal/>
    </border>
    <border>
      <left style="thin">
        <color rgb="FF7F7F7F"/>
      </left>
      <right/>
      <top/>
      <bottom style="thin">
        <color rgb="FF7F7F7F"/>
      </bottom>
      <diagonal/>
    </border>
    <border>
      <left style="thin">
        <color rgb="FF7F7F7F"/>
      </left>
      <right/>
      <top style="thin">
        <color rgb="FF7F7F7F"/>
      </top>
      <bottom style="thin">
        <color rgb="FF7F7F7F"/>
      </bottom>
      <diagonal/>
    </border>
    <border>
      <left style="thin">
        <color rgb="FF7F7F7F"/>
      </left>
      <right style="thin">
        <color rgb="FF000000"/>
      </right>
      <top style="thin">
        <color rgb="FF7F7F7F"/>
      </top>
      <bottom style="thin">
        <color rgb="FF7F7F7F"/>
      </bottom>
      <diagonal/>
    </border>
    <border>
      <left/>
      <right/>
      <top style="medium">
        <color rgb="FF000000"/>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rgb="FF000000"/>
      </top>
      <bottom/>
      <diagonal/>
    </border>
    <border>
      <left/>
      <right style="medium">
        <color indexed="64"/>
      </right>
      <top style="medium">
        <color rgb="FF000000"/>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style="thick">
        <color rgb="FF000000"/>
      </right>
      <top/>
      <bottom/>
      <diagonal/>
    </border>
    <border>
      <left style="medium">
        <color indexed="64"/>
      </left>
      <right/>
      <top/>
      <bottom style="medium">
        <color indexed="64"/>
      </bottom>
      <diagonal/>
    </border>
    <border>
      <left style="thick">
        <color rgb="FF000000"/>
      </left>
      <right/>
      <top style="thick">
        <color rgb="FF000000"/>
      </top>
      <bottom/>
      <diagonal/>
    </border>
    <border>
      <left/>
      <right/>
      <top style="thick">
        <color rgb="FF000000"/>
      </top>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top style="thick">
        <color rgb="FF000000"/>
      </top>
      <bottom style="thick">
        <color rgb="FF000000"/>
      </bottom>
      <diagonal/>
    </border>
    <border>
      <left style="thick">
        <color rgb="FF000000"/>
      </left>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ck">
        <color rgb="FF000000"/>
      </left>
      <right style="thick">
        <color rgb="FF000000"/>
      </right>
      <top/>
      <bottom style="thick">
        <color rgb="FF000000"/>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medium">
        <color indexed="64"/>
      </bottom>
      <diagonal/>
    </border>
  </borders>
  <cellStyleXfs count="2">
    <xf numFmtId="0" fontId="0" fillId="0" borderId="0"/>
    <xf numFmtId="43" fontId="15" fillId="0" borderId="0" applyFont="0" applyFill="0" applyBorder="0" applyAlignment="0" applyProtection="0"/>
  </cellStyleXfs>
  <cellXfs count="355">
    <xf numFmtId="0" fontId="0" fillId="0" borderId="0" xfId="0"/>
    <xf numFmtId="0" fontId="5" fillId="0" borderId="0" xfId="0" applyFont="1" applyAlignment="1">
      <alignment horizontal="center" vertical="center"/>
    </xf>
    <xf numFmtId="0" fontId="5" fillId="0" borderId="0" xfId="0" applyFont="1" applyAlignment="1">
      <alignment vertical="center"/>
    </xf>
    <xf numFmtId="0" fontId="4" fillId="0" borderId="0" xfId="0" applyFont="1" applyAlignment="1">
      <alignment vertical="center"/>
    </xf>
    <xf numFmtId="0" fontId="4" fillId="3" borderId="5" xfId="0" applyFont="1" applyFill="1" applyBorder="1" applyAlignment="1">
      <alignment vertical="center"/>
    </xf>
    <xf numFmtId="0" fontId="6" fillId="3" borderId="1" xfId="0" applyFont="1" applyFill="1" applyBorder="1" applyAlignment="1">
      <alignment vertical="center" wrapText="1"/>
    </xf>
    <xf numFmtId="0" fontId="6" fillId="0" borderId="0" xfId="0" applyFont="1" applyAlignment="1">
      <alignment vertical="center" wrapText="1"/>
    </xf>
    <xf numFmtId="0" fontId="4" fillId="0" borderId="0" xfId="0" applyFont="1" applyAlignment="1">
      <alignment horizontal="right" vertical="center" wrapText="1"/>
    </xf>
    <xf numFmtId="0" fontId="6" fillId="5" borderId="7" xfId="0" applyFont="1" applyFill="1" applyBorder="1" applyAlignment="1">
      <alignment horizontal="center" vertical="center"/>
    </xf>
    <xf numFmtId="0" fontId="6" fillId="5" borderId="4" xfId="0" applyFont="1" applyFill="1" applyBorder="1" applyAlignment="1">
      <alignment horizontal="center" vertical="center"/>
    </xf>
    <xf numFmtId="0" fontId="3" fillId="6" borderId="7" xfId="0" applyFont="1" applyFill="1" applyBorder="1" applyAlignment="1">
      <alignment horizontal="left" vertical="center"/>
    </xf>
    <xf numFmtId="0" fontId="3" fillId="6" borderId="8" xfId="0" applyFont="1" applyFill="1" applyBorder="1" applyAlignment="1">
      <alignment horizontal="center" vertical="center"/>
    </xf>
    <xf numFmtId="0" fontId="3" fillId="6" borderId="4" xfId="0" applyFont="1" applyFill="1" applyBorder="1" applyAlignment="1">
      <alignment horizontal="center" vertical="center"/>
    </xf>
    <xf numFmtId="0" fontId="6" fillId="7" borderId="7" xfId="0" applyFont="1" applyFill="1" applyBorder="1" applyAlignment="1">
      <alignment horizontal="left" vertical="center"/>
    </xf>
    <xf numFmtId="0" fontId="4" fillId="7" borderId="4" xfId="0" applyFont="1" applyFill="1" applyBorder="1" applyAlignment="1">
      <alignment vertical="center" wrapText="1"/>
    </xf>
    <xf numFmtId="0" fontId="9" fillId="0" borderId="1" xfId="0" applyFont="1" applyBorder="1" applyAlignment="1">
      <alignment horizontal="center" vertical="center" wrapText="1"/>
    </xf>
    <xf numFmtId="0" fontId="6" fillId="5" borderId="1" xfId="0" applyFont="1" applyFill="1" applyBorder="1" applyAlignment="1">
      <alignment horizontal="center" vertical="center"/>
    </xf>
    <xf numFmtId="0" fontId="3" fillId="6" borderId="1" xfId="0" applyFont="1" applyFill="1" applyBorder="1" applyAlignment="1">
      <alignment horizontal="center" vertical="center"/>
    </xf>
    <xf numFmtId="0" fontId="7" fillId="6" borderId="1" xfId="0" applyFont="1" applyFill="1" applyBorder="1" applyAlignment="1">
      <alignment horizontal="center" vertical="center"/>
    </xf>
    <xf numFmtId="0" fontId="6" fillId="7" borderId="1" xfId="0" applyFont="1" applyFill="1" applyBorder="1" applyAlignment="1">
      <alignment horizontal="center" vertical="center"/>
    </xf>
    <xf numFmtId="0" fontId="6" fillId="7" borderId="1" xfId="0" applyFont="1" applyFill="1" applyBorder="1" applyAlignment="1">
      <alignment horizontal="center" vertical="center" wrapText="1"/>
    </xf>
    <xf numFmtId="14" fontId="4" fillId="5" borderId="1" xfId="0" applyNumberFormat="1" applyFont="1" applyFill="1" applyBorder="1" applyAlignment="1">
      <alignment horizontal="center" vertical="center" wrapText="1"/>
    </xf>
    <xf numFmtId="0" fontId="4" fillId="8" borderId="1" xfId="0" applyFont="1" applyFill="1" applyBorder="1" applyAlignment="1">
      <alignment vertical="center"/>
    </xf>
    <xf numFmtId="166" fontId="4" fillId="8" borderId="1" xfId="0" applyNumberFormat="1" applyFont="1" applyFill="1" applyBorder="1" applyAlignment="1">
      <alignment horizontal="center" vertical="center"/>
    </xf>
    <xf numFmtId="166" fontId="4" fillId="8" borderId="1" xfId="0" quotePrefix="1" applyNumberFormat="1" applyFont="1" applyFill="1" applyBorder="1" applyAlignment="1">
      <alignment horizontal="center" vertical="center"/>
    </xf>
    <xf numFmtId="164" fontId="4" fillId="0" borderId="1" xfId="0" applyNumberFormat="1" applyFont="1" applyBorder="1" applyAlignment="1">
      <alignment vertical="center"/>
    </xf>
    <xf numFmtId="164" fontId="4" fillId="0" borderId="1" xfId="0" applyNumberFormat="1" applyFont="1" applyBorder="1" applyAlignment="1">
      <alignment horizontal="center" vertical="center" wrapText="1"/>
    </xf>
    <xf numFmtId="164" fontId="4" fillId="9" borderId="1" xfId="0" applyNumberFormat="1" applyFont="1" applyFill="1" applyBorder="1" applyAlignment="1">
      <alignment horizontal="left" vertical="center"/>
    </xf>
    <xf numFmtId="164" fontId="4" fillId="0" borderId="1" xfId="0" quotePrefix="1" applyNumberFormat="1" applyFont="1" applyBorder="1" applyAlignment="1">
      <alignment horizontal="center" vertical="center" wrapText="1"/>
    </xf>
    <xf numFmtId="0" fontId="10" fillId="0" borderId="0" xfId="0" applyFont="1" applyAlignment="1">
      <alignment vertical="center" wrapText="1"/>
    </xf>
    <xf numFmtId="0" fontId="8" fillId="10" borderId="1" xfId="0" applyFont="1" applyFill="1" applyBorder="1" applyAlignment="1">
      <alignment vertical="center"/>
    </xf>
    <xf numFmtId="166" fontId="6" fillId="10" borderId="1" xfId="0" applyNumberFormat="1" applyFont="1" applyFill="1" applyBorder="1" applyAlignment="1">
      <alignment horizontal="center" vertical="center"/>
    </xf>
    <xf numFmtId="164" fontId="6" fillId="0" borderId="1" xfId="0" applyNumberFormat="1" applyFont="1" applyBorder="1" applyAlignment="1">
      <alignment vertical="center"/>
    </xf>
    <xf numFmtId="164" fontId="6" fillId="0" borderId="1" xfId="0" quotePrefix="1" applyNumberFormat="1" applyFont="1" applyBorder="1" applyAlignment="1">
      <alignment horizontal="center" vertical="center" wrapText="1"/>
    </xf>
    <xf numFmtId="0" fontId="6" fillId="0" borderId="1" xfId="0" quotePrefix="1" applyFont="1" applyBorder="1" applyAlignment="1">
      <alignment horizontal="center" vertical="center" wrapText="1"/>
    </xf>
    <xf numFmtId="166" fontId="4" fillId="8" borderId="6" xfId="0" applyNumberFormat="1" applyFont="1" applyFill="1" applyBorder="1" applyAlignment="1">
      <alignment horizontal="center" vertical="center"/>
    </xf>
    <xf numFmtId="0" fontId="3" fillId="11" borderId="7" xfId="0" applyFont="1" applyFill="1" applyBorder="1" applyAlignment="1">
      <alignment vertical="center"/>
    </xf>
    <xf numFmtId="166" fontId="3" fillId="11" borderId="1" xfId="0" applyNumberFormat="1" applyFont="1" applyFill="1" applyBorder="1" applyAlignment="1">
      <alignment horizontal="center" vertical="center"/>
    </xf>
    <xf numFmtId="164" fontId="3" fillId="0" borderId="1" xfId="0" applyNumberFormat="1" applyFont="1" applyBorder="1" applyAlignment="1">
      <alignment vertical="center"/>
    </xf>
    <xf numFmtId="164" fontId="3" fillId="0" borderId="1" xfId="0" applyNumberFormat="1" applyFont="1" applyBorder="1" applyAlignment="1">
      <alignment horizontal="center" vertical="center" wrapText="1"/>
    </xf>
    <xf numFmtId="0" fontId="8" fillId="2" borderId="1" xfId="0" applyFont="1" applyFill="1" applyBorder="1" applyAlignment="1">
      <alignment vertical="center"/>
    </xf>
    <xf numFmtId="166" fontId="6" fillId="2" borderId="9" xfId="0" applyNumberFormat="1" applyFont="1" applyFill="1" applyBorder="1" applyAlignment="1">
      <alignment horizontal="center" vertical="center"/>
    </xf>
    <xf numFmtId="0" fontId="4" fillId="12" borderId="1" xfId="0" applyFont="1" applyFill="1" applyBorder="1" applyAlignment="1">
      <alignment vertical="center"/>
    </xf>
    <xf numFmtId="166" fontId="4" fillId="12" borderId="1" xfId="0" applyNumberFormat="1" applyFont="1" applyFill="1" applyBorder="1" applyAlignment="1">
      <alignment horizontal="center" vertical="center"/>
    </xf>
    <xf numFmtId="166" fontId="4" fillId="12" borderId="1" xfId="0" applyNumberFormat="1" applyFont="1" applyFill="1" applyBorder="1" applyAlignment="1">
      <alignment horizontal="center" vertical="center" wrapText="1"/>
    </xf>
    <xf numFmtId="166" fontId="6" fillId="2" borderId="1" xfId="0" applyNumberFormat="1" applyFont="1" applyFill="1" applyBorder="1" applyAlignment="1">
      <alignment horizontal="center" vertical="center"/>
    </xf>
    <xf numFmtId="0" fontId="4" fillId="12" borderId="1" xfId="0" applyFont="1" applyFill="1" applyBorder="1" applyAlignment="1">
      <alignment horizontal="left" vertical="center"/>
    </xf>
    <xf numFmtId="164" fontId="6" fillId="0" borderId="1" xfId="0" applyNumberFormat="1" applyFont="1" applyBorder="1" applyAlignment="1">
      <alignment horizontal="center" vertical="center" wrapText="1"/>
    </xf>
    <xf numFmtId="0" fontId="3" fillId="11" borderId="1" xfId="0" applyFont="1" applyFill="1" applyBorder="1" applyAlignment="1">
      <alignment vertical="center"/>
    </xf>
    <xf numFmtId="166" fontId="3" fillId="11" borderId="5" xfId="0" applyNumberFormat="1" applyFont="1" applyFill="1" applyBorder="1" applyAlignment="1">
      <alignment horizontal="center" vertical="center"/>
    </xf>
    <xf numFmtId="0" fontId="8" fillId="13" borderId="1" xfId="0" applyFont="1" applyFill="1" applyBorder="1" applyAlignment="1">
      <alignment vertical="center"/>
    </xf>
    <xf numFmtId="166" fontId="6" fillId="13" borderId="1" xfId="0" applyNumberFormat="1" applyFont="1" applyFill="1" applyBorder="1" applyAlignment="1">
      <alignment horizontal="center" vertical="center"/>
    </xf>
    <xf numFmtId="0" fontId="8" fillId="13" borderId="1" xfId="0" applyFont="1" applyFill="1" applyBorder="1" applyAlignment="1">
      <alignment vertical="center" wrapText="1"/>
    </xf>
    <xf numFmtId="0" fontId="4" fillId="7" borderId="1" xfId="0" applyFont="1" applyFill="1" applyBorder="1" applyAlignment="1">
      <alignment vertical="center"/>
    </xf>
    <xf numFmtId="166" fontId="4" fillId="7" borderId="1" xfId="0" applyNumberFormat="1" applyFont="1" applyFill="1" applyBorder="1" applyAlignment="1">
      <alignment vertical="center"/>
    </xf>
    <xf numFmtId="0" fontId="3" fillId="0" borderId="1" xfId="0" applyFont="1" applyBorder="1" applyAlignment="1">
      <alignment vertical="center"/>
    </xf>
    <xf numFmtId="0" fontId="3" fillId="0" borderId="1" xfId="0" applyFont="1" applyBorder="1" applyAlignment="1">
      <alignment vertical="center" wrapText="1"/>
    </xf>
    <xf numFmtId="166" fontId="5" fillId="0" borderId="0" xfId="0" applyNumberFormat="1" applyFont="1" applyAlignment="1">
      <alignment vertical="center"/>
    </xf>
    <xf numFmtId="0" fontId="5" fillId="0" borderId="0" xfId="0" applyFont="1" applyAlignment="1">
      <alignment vertical="center" wrapText="1"/>
    </xf>
    <xf numFmtId="167" fontId="5" fillId="9" borderId="10" xfId="0" applyNumberFormat="1" applyFont="1" applyFill="1" applyBorder="1" applyAlignment="1">
      <alignment horizontal="left" vertical="center"/>
    </xf>
    <xf numFmtId="0" fontId="5" fillId="3" borderId="11" xfId="0" applyFont="1" applyFill="1" applyBorder="1" applyAlignment="1">
      <alignment vertical="center"/>
    </xf>
    <xf numFmtId="0" fontId="6" fillId="14" borderId="1" xfId="0" applyFont="1" applyFill="1" applyBorder="1" applyAlignment="1">
      <alignment vertical="center"/>
    </xf>
    <xf numFmtId="166" fontId="6" fillId="14" borderId="1" xfId="0" applyNumberFormat="1" applyFont="1" applyFill="1" applyBorder="1" applyAlignment="1">
      <alignment horizontal="center" vertical="center"/>
    </xf>
    <xf numFmtId="168" fontId="5" fillId="0" borderId="0" xfId="0" applyNumberFormat="1" applyFont="1" applyAlignment="1">
      <alignment vertical="center" wrapText="1"/>
    </xf>
    <xf numFmtId="0" fontId="5" fillId="3" borderId="12" xfId="0" applyFont="1" applyFill="1" applyBorder="1" applyAlignment="1">
      <alignment vertical="center"/>
    </xf>
    <xf numFmtId="0" fontId="6" fillId="14" borderId="1" xfId="0" applyFont="1" applyFill="1" applyBorder="1" applyAlignment="1">
      <alignment vertical="center" wrapText="1"/>
    </xf>
    <xf numFmtId="2" fontId="6" fillId="14" borderId="1" xfId="0" applyNumberFormat="1" applyFont="1" applyFill="1" applyBorder="1" applyAlignment="1">
      <alignment horizontal="center" vertical="center"/>
    </xf>
    <xf numFmtId="0" fontId="5" fillId="3" borderId="13" xfId="0" applyFont="1" applyFill="1" applyBorder="1" applyAlignment="1">
      <alignment vertical="center"/>
    </xf>
    <xf numFmtId="166" fontId="5" fillId="0" borderId="0" xfId="0" applyNumberFormat="1" applyFont="1" applyAlignment="1">
      <alignment horizontal="center" vertical="center"/>
    </xf>
    <xf numFmtId="0" fontId="5" fillId="3" borderId="14" xfId="0" applyFont="1" applyFill="1" applyBorder="1" applyAlignment="1">
      <alignment vertical="center"/>
    </xf>
    <xf numFmtId="167" fontId="6" fillId="14" borderId="1" xfId="0" applyNumberFormat="1" applyFont="1" applyFill="1" applyBorder="1" applyAlignment="1">
      <alignment horizontal="left" vertical="center" wrapText="1"/>
    </xf>
    <xf numFmtId="0" fontId="5" fillId="3" borderId="15" xfId="0" applyFont="1" applyFill="1" applyBorder="1"/>
    <xf numFmtId="0" fontId="6" fillId="14" borderId="3" xfId="0" applyFont="1" applyFill="1" applyBorder="1" applyAlignment="1">
      <alignment vertical="center"/>
    </xf>
    <xf numFmtId="0" fontId="12" fillId="0" borderId="0" xfId="0" applyFont="1" applyAlignment="1">
      <alignment horizontal="left" vertical="center" indent="2" readingOrder="1"/>
    </xf>
    <xf numFmtId="0" fontId="14" fillId="0" borderId="0" xfId="0" applyFont="1" applyAlignment="1">
      <alignment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15" fontId="0" fillId="0" borderId="0" xfId="0" applyNumberFormat="1"/>
    <xf numFmtId="14" fontId="0" fillId="0" borderId="0" xfId="0" applyNumberFormat="1"/>
    <xf numFmtId="0" fontId="0" fillId="0" borderId="0" xfId="0" applyAlignment="1">
      <alignment wrapText="1"/>
    </xf>
    <xf numFmtId="15" fontId="0" fillId="0" borderId="0" xfId="0" applyNumberFormat="1" applyAlignment="1">
      <alignment wrapText="1"/>
    </xf>
    <xf numFmtId="14" fontId="0" fillId="0" borderId="0" xfId="0" applyNumberFormat="1" applyAlignment="1">
      <alignment wrapText="1"/>
    </xf>
    <xf numFmtId="0" fontId="18" fillId="4" borderId="6" xfId="0" applyFont="1" applyFill="1" applyBorder="1" applyAlignment="1">
      <alignment vertical="center"/>
    </xf>
    <xf numFmtId="165" fontId="20" fillId="0" borderId="0" xfId="0" applyNumberFormat="1" applyFont="1"/>
    <xf numFmtId="0" fontId="21" fillId="0" borderId="0" xfId="0" applyFont="1"/>
    <xf numFmtId="0" fontId="22" fillId="0" borderId="0" xfId="0" applyFont="1" applyAlignment="1">
      <alignment vertical="center"/>
    </xf>
    <xf numFmtId="0" fontId="23" fillId="0" borderId="0" xfId="0" applyFont="1" applyAlignment="1">
      <alignment vertical="center"/>
    </xf>
    <xf numFmtId="0" fontId="20" fillId="0" borderId="0" xfId="0" applyFont="1" applyAlignment="1">
      <alignment vertical="center"/>
    </xf>
    <xf numFmtId="0" fontId="20" fillId="0" borderId="17" xfId="0" applyFont="1" applyBorder="1" applyAlignment="1">
      <alignment horizontal="center" vertical="center" wrapText="1"/>
    </xf>
    <xf numFmtId="0" fontId="20" fillId="0" borderId="18" xfId="0" applyFont="1" applyBorder="1" applyAlignment="1">
      <alignment horizontal="center" vertical="center" wrapText="1"/>
    </xf>
    <xf numFmtId="0" fontId="20" fillId="0" borderId="19" xfId="0" applyFont="1" applyBorder="1" applyAlignment="1">
      <alignment horizontal="center" vertical="center" wrapText="1"/>
    </xf>
    <xf numFmtId="0" fontId="20" fillId="0" borderId="20" xfId="0" applyFont="1" applyBorder="1" applyAlignment="1">
      <alignment horizontal="center" vertical="center" wrapText="1"/>
    </xf>
    <xf numFmtId="0" fontId="20" fillId="0" borderId="16" xfId="0" applyFont="1" applyBorder="1" applyAlignment="1">
      <alignment horizontal="center" vertical="center" wrapText="1"/>
    </xf>
    <xf numFmtId="9" fontId="21" fillId="0" borderId="16" xfId="0" applyNumberFormat="1" applyFont="1" applyBorder="1" applyAlignment="1">
      <alignment horizontal="center" vertical="center" wrapText="1"/>
    </xf>
    <xf numFmtId="10" fontId="21" fillId="0" borderId="16" xfId="0" applyNumberFormat="1" applyFont="1" applyBorder="1" applyAlignment="1">
      <alignment horizontal="center" vertical="center" wrapText="1"/>
    </xf>
    <xf numFmtId="0" fontId="20" fillId="0" borderId="16" xfId="0" applyFont="1" applyBorder="1"/>
    <xf numFmtId="0" fontId="20" fillId="0" borderId="21" xfId="0" applyFont="1" applyBorder="1"/>
    <xf numFmtId="0" fontId="20" fillId="0" borderId="0" xfId="0" applyFont="1" applyAlignment="1">
      <alignment vertical="center" wrapText="1"/>
    </xf>
    <xf numFmtId="165" fontId="20" fillId="0" borderId="20" xfId="0" applyNumberFormat="1" applyFont="1" applyBorder="1" applyAlignment="1">
      <alignment vertical="center"/>
    </xf>
    <xf numFmtId="165" fontId="20" fillId="0" borderId="16" xfId="0" applyNumberFormat="1" applyFont="1" applyBorder="1" applyAlignment="1">
      <alignment vertical="center"/>
    </xf>
    <xf numFmtId="165" fontId="20" fillId="0" borderId="21" xfId="0" applyNumberFormat="1" applyFont="1" applyBorder="1" applyAlignment="1">
      <alignment vertical="center"/>
    </xf>
    <xf numFmtId="165" fontId="20" fillId="0" borderId="22" xfId="0" applyNumberFormat="1" applyFont="1" applyBorder="1" applyAlignment="1">
      <alignment vertical="center"/>
    </xf>
    <xf numFmtId="165" fontId="20" fillId="0" borderId="10" xfId="0" applyNumberFormat="1" applyFont="1" applyBorder="1" applyAlignment="1">
      <alignment vertical="center"/>
    </xf>
    <xf numFmtId="165" fontId="20" fillId="0" borderId="23" xfId="0" applyNumberFormat="1" applyFont="1" applyBorder="1" applyAlignment="1">
      <alignment vertical="center"/>
    </xf>
    <xf numFmtId="0" fontId="20" fillId="0" borderId="10" xfId="0" applyFont="1" applyBorder="1" applyAlignment="1">
      <alignment vertical="center" wrapText="1"/>
    </xf>
    <xf numFmtId="43" fontId="20" fillId="0" borderId="0" xfId="0" applyNumberFormat="1" applyFont="1"/>
    <xf numFmtId="165" fontId="23" fillId="0" borderId="22" xfId="0" applyNumberFormat="1" applyFont="1" applyBorder="1" applyAlignment="1">
      <alignment vertical="center"/>
    </xf>
    <xf numFmtId="9" fontId="20" fillId="0" borderId="10" xfId="0" applyNumberFormat="1" applyFont="1" applyBorder="1" applyAlignment="1">
      <alignment horizontal="center" vertical="center" wrapText="1"/>
    </xf>
    <xf numFmtId="10" fontId="20" fillId="0" borderId="10" xfId="0" applyNumberFormat="1" applyFont="1" applyBorder="1" applyAlignment="1">
      <alignment horizontal="center" vertical="center" wrapText="1"/>
    </xf>
    <xf numFmtId="165" fontId="20" fillId="0" borderId="24" xfId="0" applyNumberFormat="1" applyFont="1" applyBorder="1" applyAlignment="1">
      <alignment vertical="center"/>
    </xf>
    <xf numFmtId="165" fontId="20" fillId="0" borderId="25" xfId="0" applyNumberFormat="1" applyFont="1" applyBorder="1" applyAlignment="1">
      <alignment vertical="center"/>
    </xf>
    <xf numFmtId="165" fontId="20" fillId="0" borderId="17" xfId="0" applyNumberFormat="1" applyFont="1" applyBorder="1" applyAlignment="1">
      <alignment vertical="center"/>
    </xf>
    <xf numFmtId="165" fontId="20" fillId="0" borderId="19" xfId="0" applyNumberFormat="1" applyFont="1" applyBorder="1" applyAlignment="1">
      <alignment vertical="center"/>
    </xf>
    <xf numFmtId="165" fontId="25" fillId="0" borderId="10" xfId="0" applyNumberFormat="1" applyFont="1" applyBorder="1" applyAlignment="1">
      <alignment vertical="center"/>
    </xf>
    <xf numFmtId="39" fontId="25" fillId="0" borderId="10" xfId="0" applyNumberFormat="1" applyFont="1" applyBorder="1" applyAlignment="1">
      <alignment vertical="center"/>
    </xf>
    <xf numFmtId="165" fontId="25" fillId="0" borderId="0" xfId="0" applyNumberFormat="1" applyFont="1" applyAlignment="1">
      <alignment vertical="center"/>
    </xf>
    <xf numFmtId="165" fontId="25" fillId="0" borderId="26" xfId="0" applyNumberFormat="1" applyFont="1" applyBorder="1" applyAlignment="1">
      <alignment vertical="center"/>
    </xf>
    <xf numFmtId="165" fontId="25" fillId="15" borderId="10" xfId="0" applyNumberFormat="1" applyFont="1" applyFill="1" applyBorder="1" applyAlignment="1">
      <alignment vertical="center"/>
    </xf>
    <xf numFmtId="165" fontId="20" fillId="0" borderId="27" xfId="0" applyNumberFormat="1" applyFont="1" applyBorder="1" applyAlignment="1">
      <alignment vertical="center"/>
    </xf>
    <xf numFmtId="9" fontId="20" fillId="0" borderId="0" xfId="0" applyNumberFormat="1" applyFont="1"/>
    <xf numFmtId="0" fontId="26" fillId="0" borderId="0" xfId="0" applyFont="1" applyAlignment="1">
      <alignment vertical="center"/>
    </xf>
    <xf numFmtId="0" fontId="20" fillId="0" borderId="28" xfId="0" applyFont="1" applyBorder="1" applyAlignment="1">
      <alignment horizontal="center" vertical="center" wrapText="1"/>
    </xf>
    <xf numFmtId="0" fontId="20" fillId="0" borderId="29" xfId="0" applyFont="1" applyBorder="1" applyAlignment="1">
      <alignment horizontal="center" vertical="center" wrapText="1"/>
    </xf>
    <xf numFmtId="0" fontId="27" fillId="0" borderId="29" xfId="0" applyFont="1" applyBorder="1" applyAlignment="1">
      <alignment horizontal="center" vertical="center" wrapText="1"/>
    </xf>
    <xf numFmtId="0" fontId="20" fillId="0" borderId="30" xfId="0" applyFont="1" applyBorder="1" applyAlignment="1">
      <alignment horizontal="center" vertical="center" wrapText="1"/>
    </xf>
    <xf numFmtId="0" fontId="20" fillId="0" borderId="31" xfId="0" applyFont="1" applyBorder="1" applyAlignment="1">
      <alignment horizontal="center" vertical="center" wrapText="1"/>
    </xf>
    <xf numFmtId="0" fontId="20" fillId="0" borderId="32" xfId="0" applyFont="1" applyBorder="1" applyAlignment="1">
      <alignment horizontal="center" vertical="center" wrapText="1"/>
    </xf>
    <xf numFmtId="9" fontId="21" fillId="0" borderId="30" xfId="0" applyNumberFormat="1" applyFont="1" applyBorder="1" applyAlignment="1">
      <alignment horizontal="center" vertical="center" wrapText="1"/>
    </xf>
    <xf numFmtId="9" fontId="24" fillId="0" borderId="30" xfId="0" applyNumberFormat="1" applyFont="1" applyBorder="1" applyAlignment="1">
      <alignment horizontal="center" vertical="center" wrapText="1"/>
    </xf>
    <xf numFmtId="10" fontId="21" fillId="0" borderId="30" xfId="0" applyNumberFormat="1" applyFont="1" applyBorder="1" applyAlignment="1">
      <alignment horizontal="center" vertical="center" wrapText="1"/>
    </xf>
    <xf numFmtId="0" fontId="27" fillId="0" borderId="30" xfId="0" applyFont="1" applyBorder="1" applyAlignment="1">
      <alignment horizontal="center" vertical="center" wrapText="1"/>
    </xf>
    <xf numFmtId="0" fontId="27" fillId="0" borderId="31" xfId="0" applyFont="1" applyBorder="1" applyAlignment="1">
      <alignment horizontal="center" vertical="center" wrapText="1"/>
    </xf>
    <xf numFmtId="0" fontId="20" fillId="0" borderId="0" xfId="0" applyFont="1"/>
    <xf numFmtId="0" fontId="20" fillId="0" borderId="26" xfId="0" applyFont="1" applyBorder="1"/>
    <xf numFmtId="165" fontId="20" fillId="0" borderId="33" xfId="0" applyNumberFormat="1" applyFont="1" applyBorder="1" applyAlignment="1">
      <alignment vertical="center"/>
    </xf>
    <xf numFmtId="165" fontId="20" fillId="0" borderId="0" xfId="0" applyNumberFormat="1" applyFont="1" applyAlignment="1">
      <alignment vertical="center"/>
    </xf>
    <xf numFmtId="165" fontId="27" fillId="0" borderId="0" xfId="0" applyNumberFormat="1" applyFont="1" applyAlignment="1">
      <alignment vertical="center"/>
    </xf>
    <xf numFmtId="165" fontId="27" fillId="16" borderId="0" xfId="0" applyNumberFormat="1" applyFont="1" applyFill="1" applyAlignment="1">
      <alignment vertical="center"/>
    </xf>
    <xf numFmtId="165" fontId="20" fillId="0" borderId="26" xfId="0" applyNumberFormat="1" applyFont="1" applyBorder="1" applyAlignment="1">
      <alignment vertical="center"/>
    </xf>
    <xf numFmtId="0" fontId="27" fillId="0" borderId="0" xfId="0" applyFont="1" applyAlignment="1">
      <alignment vertical="center" wrapText="1"/>
    </xf>
    <xf numFmtId="165" fontId="27" fillId="0" borderId="33" xfId="0" applyNumberFormat="1" applyFont="1" applyBorder="1" applyAlignment="1">
      <alignment vertical="center"/>
    </xf>
    <xf numFmtId="165" fontId="28" fillId="16" borderId="0" xfId="0" applyNumberFormat="1" applyFont="1" applyFill="1" applyAlignment="1">
      <alignment vertical="center"/>
    </xf>
    <xf numFmtId="165" fontId="29" fillId="16" borderId="0" xfId="0" applyNumberFormat="1" applyFont="1" applyFill="1" applyAlignment="1">
      <alignment vertical="center"/>
    </xf>
    <xf numFmtId="165" fontId="27" fillId="0" borderId="26" xfId="0" applyNumberFormat="1" applyFont="1" applyBorder="1" applyAlignment="1">
      <alignment vertical="center"/>
    </xf>
    <xf numFmtId="0" fontId="27" fillId="0" borderId="33" xfId="0" applyFont="1" applyBorder="1"/>
    <xf numFmtId="0" fontId="27" fillId="0" borderId="0" xfId="0" applyFont="1"/>
    <xf numFmtId="165" fontId="23" fillId="0" borderId="33" xfId="0" applyNumberFormat="1" applyFont="1" applyBorder="1" applyAlignment="1">
      <alignment vertical="center"/>
    </xf>
    <xf numFmtId="9" fontId="21" fillId="0" borderId="0" xfId="0" applyNumberFormat="1" applyFont="1" applyAlignment="1">
      <alignment horizontal="center" vertical="center" wrapText="1"/>
    </xf>
    <xf numFmtId="9" fontId="24" fillId="0" borderId="0" xfId="0" applyNumberFormat="1" applyFont="1" applyAlignment="1">
      <alignment horizontal="center" vertical="center" wrapText="1"/>
    </xf>
    <xf numFmtId="10" fontId="21" fillId="0" borderId="0" xfId="0" applyNumberFormat="1" applyFont="1" applyAlignment="1">
      <alignment horizontal="center" vertical="center" wrapText="1"/>
    </xf>
    <xf numFmtId="165" fontId="27" fillId="0" borderId="34" xfId="0" applyNumberFormat="1" applyFont="1" applyBorder="1" applyAlignment="1">
      <alignment vertical="center"/>
    </xf>
    <xf numFmtId="165" fontId="27" fillId="0" borderId="35" xfId="0" applyNumberFormat="1" applyFont="1" applyBorder="1" applyAlignment="1">
      <alignment vertical="center"/>
    </xf>
    <xf numFmtId="165" fontId="20" fillId="0" borderId="35" xfId="0" applyNumberFormat="1" applyFont="1" applyBorder="1" applyAlignment="1">
      <alignment vertical="center"/>
    </xf>
    <xf numFmtId="165" fontId="20" fillId="0" borderId="36" xfId="0" applyNumberFormat="1" applyFont="1" applyBorder="1" applyAlignment="1">
      <alignment vertical="center"/>
    </xf>
    <xf numFmtId="165" fontId="20" fillId="0" borderId="28" xfId="0" applyNumberFormat="1" applyFont="1" applyBorder="1" applyAlignment="1">
      <alignment vertical="center"/>
    </xf>
    <xf numFmtId="165" fontId="27" fillId="17" borderId="29" xfId="0" applyNumberFormat="1" applyFont="1" applyFill="1" applyBorder="1" applyAlignment="1">
      <alignment vertical="center"/>
    </xf>
    <xf numFmtId="165" fontId="20" fillId="17" borderId="37" xfId="0" applyNumberFormat="1" applyFont="1" applyFill="1" applyBorder="1" applyAlignment="1">
      <alignment vertical="center"/>
    </xf>
    <xf numFmtId="165" fontId="27" fillId="17" borderId="0" xfId="0" applyNumberFormat="1" applyFont="1" applyFill="1" applyAlignment="1">
      <alignment vertical="center"/>
    </xf>
    <xf numFmtId="165" fontId="20" fillId="17" borderId="26" xfId="0" applyNumberFormat="1" applyFont="1" applyFill="1" applyBorder="1" applyAlignment="1">
      <alignment vertical="center"/>
    </xf>
    <xf numFmtId="39" fontId="20" fillId="0" borderId="0" xfId="0" applyNumberFormat="1" applyFont="1" applyAlignment="1">
      <alignment vertical="center"/>
    </xf>
    <xf numFmtId="165" fontId="20" fillId="17" borderId="0" xfId="0" applyNumberFormat="1" applyFont="1" applyFill="1" applyAlignment="1">
      <alignment vertical="center"/>
    </xf>
    <xf numFmtId="39" fontId="20" fillId="17" borderId="26" xfId="0" applyNumberFormat="1" applyFont="1" applyFill="1" applyBorder="1" applyAlignment="1">
      <alignment vertical="center"/>
    </xf>
    <xf numFmtId="165" fontId="20" fillId="0" borderId="38" xfId="0" applyNumberFormat="1" applyFont="1" applyBorder="1" applyAlignment="1">
      <alignment vertical="center"/>
    </xf>
    <xf numFmtId="10" fontId="30" fillId="0" borderId="38" xfId="0" applyNumberFormat="1" applyFont="1" applyBorder="1" applyAlignment="1">
      <alignment horizontal="center" vertical="center"/>
    </xf>
    <xf numFmtId="0" fontId="31" fillId="0" borderId="39" xfId="0" applyFont="1" applyBorder="1" applyAlignment="1">
      <alignment horizontal="center" vertical="center"/>
    </xf>
    <xf numFmtId="0" fontId="31" fillId="0" borderId="39" xfId="0" applyFont="1" applyBorder="1" applyAlignment="1">
      <alignment horizontal="center" vertical="center" wrapText="1"/>
    </xf>
    <xf numFmtId="0" fontId="41" fillId="0" borderId="0" xfId="0" applyFont="1"/>
    <xf numFmtId="0" fontId="0" fillId="0" borderId="0" xfId="0" applyAlignment="1">
      <alignment vertical="center" wrapText="1"/>
    </xf>
    <xf numFmtId="0" fontId="42" fillId="0" borderId="0" xfId="0" applyFont="1"/>
    <xf numFmtId="0" fontId="43" fillId="0" borderId="0" xfId="0" applyFont="1"/>
    <xf numFmtId="0" fontId="16" fillId="0" borderId="17" xfId="0" applyFont="1" applyBorder="1"/>
    <xf numFmtId="0" fontId="0" fillId="0" borderId="18" xfId="0" applyBorder="1" applyAlignment="1">
      <alignment vertical="center" wrapText="1"/>
    </xf>
    <xf numFmtId="0" fontId="0" fillId="0" borderId="22" xfId="0" applyBorder="1"/>
    <xf numFmtId="0" fontId="0" fillId="0" borderId="22" xfId="0" applyBorder="1" applyAlignment="1">
      <alignment vertical="center"/>
    </xf>
    <xf numFmtId="165" fontId="0" fillId="0" borderId="22" xfId="1" applyNumberFormat="1" applyFont="1" applyFill="1" applyBorder="1" applyAlignment="1">
      <alignment vertical="center"/>
    </xf>
    <xf numFmtId="165" fontId="0" fillId="0" borderId="10" xfId="1" applyNumberFormat="1" applyFont="1" applyFill="1" applyBorder="1" applyAlignment="1">
      <alignment vertical="center"/>
    </xf>
    <xf numFmtId="0" fontId="44" fillId="0" borderId="17" xfId="0" applyFont="1" applyBorder="1" applyAlignment="1">
      <alignment vertical="center"/>
    </xf>
    <xf numFmtId="0" fontId="0" fillId="0" borderId="19" xfId="0" applyBorder="1"/>
    <xf numFmtId="0" fontId="0" fillId="18" borderId="22" xfId="0" applyFill="1" applyBorder="1" applyAlignment="1">
      <alignment vertical="center"/>
    </xf>
    <xf numFmtId="165" fontId="0" fillId="18" borderId="22" xfId="1" applyNumberFormat="1" applyFont="1" applyFill="1" applyBorder="1" applyAlignment="1">
      <alignment vertical="center"/>
    </xf>
    <xf numFmtId="0" fontId="0" fillId="0" borderId="22" xfId="0" applyBorder="1" applyAlignment="1">
      <alignment vertical="center" wrapText="1"/>
    </xf>
    <xf numFmtId="165" fontId="0" fillId="0" borderId="23" xfId="1" applyNumberFormat="1" applyFont="1" applyFill="1" applyBorder="1" applyAlignment="1">
      <alignment vertical="center"/>
    </xf>
    <xf numFmtId="0" fontId="16" fillId="0" borderId="22" xfId="0" applyFont="1" applyBorder="1" applyAlignment="1">
      <alignment vertical="center"/>
    </xf>
    <xf numFmtId="0" fontId="0" fillId="0" borderId="23" xfId="0" applyBorder="1"/>
    <xf numFmtId="0" fontId="44" fillId="0" borderId="22" xfId="0" applyFont="1" applyBorder="1" applyAlignment="1">
      <alignment vertical="center"/>
    </xf>
    <xf numFmtId="0" fontId="0" fillId="0" borderId="27" xfId="0" applyBorder="1"/>
    <xf numFmtId="165" fontId="0" fillId="0" borderId="25" xfId="1" applyNumberFormat="1" applyFont="1" applyFill="1" applyBorder="1" applyAlignment="1">
      <alignment vertical="center"/>
    </xf>
    <xf numFmtId="0" fontId="16" fillId="0" borderId="22" xfId="0" applyFont="1" applyBorder="1"/>
    <xf numFmtId="0" fontId="0" fillId="18" borderId="27" xfId="0" applyFill="1" applyBorder="1" applyAlignment="1">
      <alignment vertical="center"/>
    </xf>
    <xf numFmtId="0" fontId="0" fillId="18" borderId="24" xfId="0" applyFill="1" applyBorder="1" applyAlignment="1">
      <alignment vertical="center" wrapText="1"/>
    </xf>
    <xf numFmtId="165" fontId="0" fillId="18" borderId="27" xfId="1" applyNumberFormat="1" applyFont="1" applyFill="1" applyBorder="1" applyAlignment="1">
      <alignment vertical="center"/>
    </xf>
    <xf numFmtId="0" fontId="11" fillId="0" borderId="0" xfId="0" applyFont="1"/>
    <xf numFmtId="0" fontId="46" fillId="0" borderId="0" xfId="0" applyFont="1"/>
    <xf numFmtId="0" fontId="45" fillId="0" borderId="0" xfId="0" applyFont="1"/>
    <xf numFmtId="0" fontId="0" fillId="18" borderId="10" xfId="0" applyFill="1" applyBorder="1" applyAlignment="1">
      <alignment vertical="center" wrapText="1"/>
    </xf>
    <xf numFmtId="165" fontId="0" fillId="18" borderId="10" xfId="1" applyNumberFormat="1" applyFont="1" applyFill="1" applyBorder="1" applyAlignment="1">
      <alignment vertical="center"/>
    </xf>
    <xf numFmtId="43" fontId="0" fillId="0" borderId="0" xfId="0" applyNumberFormat="1"/>
    <xf numFmtId="170" fontId="0" fillId="0" borderId="0" xfId="0" applyNumberFormat="1"/>
    <xf numFmtId="0" fontId="45" fillId="0" borderId="40" xfId="0" applyFont="1" applyBorder="1" applyAlignment="1">
      <alignment horizontal="center"/>
    </xf>
    <xf numFmtId="0" fontId="48" fillId="0" borderId="0" xfId="0" applyFont="1"/>
    <xf numFmtId="9" fontId="11" fillId="0" borderId="0" xfId="0" applyNumberFormat="1" applyFont="1"/>
    <xf numFmtId="0" fontId="45" fillId="0" borderId="0" xfId="0" applyFont="1" applyAlignment="1">
      <alignment vertical="center" wrapText="1"/>
    </xf>
    <xf numFmtId="0" fontId="35" fillId="0" borderId="43" xfId="0" applyFont="1" applyBorder="1"/>
    <xf numFmtId="0" fontId="35" fillId="0" borderId="44" xfId="0" applyFont="1" applyBorder="1"/>
    <xf numFmtId="0" fontId="49" fillId="15" borderId="44" xfId="0" applyFont="1" applyFill="1" applyBorder="1" applyAlignment="1">
      <alignment horizontal="left" vertical="center" wrapText="1"/>
    </xf>
    <xf numFmtId="0" fontId="35" fillId="0" borderId="45" xfId="0" applyFont="1" applyBorder="1"/>
    <xf numFmtId="165" fontId="35" fillId="0" borderId="43" xfId="1" applyNumberFormat="1" applyFont="1" applyFill="1" applyBorder="1" applyAlignment="1">
      <alignment vertical="center"/>
    </xf>
    <xf numFmtId="39" fontId="35" fillId="0" borderId="44" xfId="1" applyNumberFormat="1" applyFont="1" applyFill="1" applyBorder="1" applyAlignment="1">
      <alignment vertical="center"/>
    </xf>
    <xf numFmtId="165" fontId="35" fillId="0" borderId="44" xfId="1" applyNumberFormat="1" applyFont="1" applyFill="1" applyBorder="1" applyAlignment="1">
      <alignment vertical="center"/>
    </xf>
    <xf numFmtId="165" fontId="35" fillId="0" borderId="45" xfId="1" applyNumberFormat="1" applyFont="1" applyFill="1" applyBorder="1" applyAlignment="1">
      <alignment vertical="center"/>
    </xf>
    <xf numFmtId="0" fontId="35" fillId="0" borderId="42" xfId="0" applyFont="1" applyBorder="1"/>
    <xf numFmtId="9" fontId="35" fillId="0" borderId="42" xfId="0" applyNumberFormat="1" applyFont="1" applyBorder="1"/>
    <xf numFmtId="0" fontId="45" fillId="0" borderId="41" xfId="0" applyFont="1" applyBorder="1" applyAlignment="1">
      <alignment horizontal="center"/>
    </xf>
    <xf numFmtId="165" fontId="0" fillId="19" borderId="23" xfId="1" applyNumberFormat="1" applyFont="1" applyFill="1" applyBorder="1" applyAlignment="1">
      <alignment vertical="center"/>
    </xf>
    <xf numFmtId="165" fontId="0" fillId="19" borderId="25" xfId="1" applyNumberFormat="1" applyFont="1" applyFill="1" applyBorder="1" applyAlignment="1">
      <alignment vertical="center"/>
    </xf>
    <xf numFmtId="0" fontId="0" fillId="0" borderId="17" xfId="0" applyBorder="1"/>
    <xf numFmtId="0" fontId="0" fillId="0" borderId="10" xfId="0" applyBorder="1" applyAlignment="1">
      <alignment vertical="center" wrapText="1"/>
    </xf>
    <xf numFmtId="0" fontId="11" fillId="0" borderId="22" xfId="0" applyFont="1" applyBorder="1" applyAlignment="1">
      <alignment horizontal="center"/>
    </xf>
    <xf numFmtId="0" fontId="0" fillId="0" borderId="10" xfId="0" applyBorder="1" applyAlignment="1">
      <alignment horizontal="center"/>
    </xf>
    <xf numFmtId="165" fontId="0" fillId="18" borderId="24" xfId="1" applyNumberFormat="1" applyFont="1" applyFill="1" applyBorder="1" applyAlignment="1">
      <alignment vertical="center"/>
    </xf>
    <xf numFmtId="0" fontId="0" fillId="0" borderId="10" xfId="0" applyBorder="1"/>
    <xf numFmtId="0" fontId="0" fillId="0" borderId="19" xfId="0" applyBorder="1" applyAlignment="1">
      <alignment vertical="center" wrapText="1"/>
    </xf>
    <xf numFmtId="0" fontId="11" fillId="0" borderId="23" xfId="0" applyFont="1" applyBorder="1" applyAlignment="1">
      <alignment vertical="center" wrapText="1"/>
    </xf>
    <xf numFmtId="0" fontId="0" fillId="0" borderId="23" xfId="0" applyBorder="1" applyAlignment="1">
      <alignment vertical="center" wrapText="1"/>
    </xf>
    <xf numFmtId="0" fontId="0" fillId="18" borderId="23" xfId="0" applyFill="1" applyBorder="1" applyAlignment="1">
      <alignment vertical="center" wrapText="1"/>
    </xf>
    <xf numFmtId="0" fontId="11" fillId="18" borderId="25" xfId="0" applyFont="1" applyFill="1" applyBorder="1" applyAlignment="1">
      <alignment vertical="center" wrapText="1"/>
    </xf>
    <xf numFmtId="0" fontId="45" fillId="20" borderId="0" xfId="0" applyFont="1" applyFill="1" applyAlignment="1">
      <alignment vertical="center" wrapText="1"/>
    </xf>
    <xf numFmtId="9" fontId="11" fillId="20" borderId="0" xfId="0" applyNumberFormat="1" applyFont="1" applyFill="1"/>
    <xf numFmtId="0" fontId="48" fillId="0" borderId="10" xfId="0" applyFont="1" applyBorder="1"/>
    <xf numFmtId="0" fontId="17" fillId="3" borderId="1" xfId="0" applyFont="1" applyFill="1" applyBorder="1" applyAlignment="1">
      <alignment vertical="center" wrapText="1"/>
    </xf>
    <xf numFmtId="0" fontId="50" fillId="4" borderId="6" xfId="0" applyFont="1" applyFill="1" applyBorder="1" applyAlignment="1">
      <alignment vertical="center"/>
    </xf>
    <xf numFmtId="0" fontId="19" fillId="0" borderId="0" xfId="0" applyFont="1" applyAlignment="1">
      <alignment vertical="top"/>
    </xf>
    <xf numFmtId="0" fontId="20" fillId="0" borderId="0" xfId="0" applyFont="1" applyAlignment="1">
      <alignment vertical="top"/>
    </xf>
    <xf numFmtId="0" fontId="21" fillId="0" borderId="10" xfId="0" applyFont="1" applyBorder="1" applyAlignment="1">
      <alignment vertical="top"/>
    </xf>
    <xf numFmtId="165" fontId="21" fillId="0" borderId="17" xfId="0" applyNumberFormat="1" applyFont="1" applyBorder="1" applyAlignment="1">
      <alignment horizontal="center"/>
    </xf>
    <xf numFmtId="165" fontId="21" fillId="0" borderId="19" xfId="0" applyNumberFormat="1" applyFont="1" applyBorder="1" applyAlignment="1">
      <alignment horizontal="center"/>
    </xf>
    <xf numFmtId="0" fontId="20" fillId="0" borderId="17" xfId="0" applyFont="1" applyBorder="1" applyAlignment="1">
      <alignment vertical="top"/>
    </xf>
    <xf numFmtId="0" fontId="20" fillId="0" borderId="18" xfId="0" applyFont="1" applyBorder="1" applyAlignment="1">
      <alignment wrapText="1"/>
    </xf>
    <xf numFmtId="165" fontId="20" fillId="0" borderId="17" xfId="0" applyNumberFormat="1" applyFont="1" applyBorder="1"/>
    <xf numFmtId="165" fontId="20" fillId="0" borderId="19" xfId="0" applyNumberFormat="1" applyFont="1" applyBorder="1"/>
    <xf numFmtId="0" fontId="20" fillId="0" borderId="22" xfId="0" applyFont="1" applyBorder="1" applyAlignment="1">
      <alignment vertical="top"/>
    </xf>
    <xf numFmtId="0" fontId="1" fillId="0" borderId="10" xfId="0" applyFont="1" applyBorder="1"/>
    <xf numFmtId="165" fontId="20" fillId="0" borderId="22" xfId="0" applyNumberFormat="1" applyFont="1" applyBorder="1"/>
    <xf numFmtId="165" fontId="20" fillId="0" borderId="23" xfId="0" applyNumberFormat="1" applyFont="1" applyBorder="1"/>
    <xf numFmtId="0" fontId="20" fillId="0" borderId="10" xfId="0" applyFont="1" applyBorder="1" applyAlignment="1">
      <alignment wrapText="1"/>
    </xf>
    <xf numFmtId="0" fontId="21" fillId="0" borderId="10" xfId="0" applyFont="1" applyBorder="1"/>
    <xf numFmtId="0" fontId="20" fillId="0" borderId="10" xfId="0" applyFont="1" applyBorder="1"/>
    <xf numFmtId="169" fontId="20" fillId="0" borderId="22" xfId="0" applyNumberFormat="1" applyFont="1" applyBorder="1"/>
    <xf numFmtId="169" fontId="20" fillId="0" borderId="23" xfId="0" applyNumberFormat="1" applyFont="1" applyBorder="1"/>
    <xf numFmtId="0" fontId="21" fillId="0" borderId="10" xfId="0" applyFont="1" applyBorder="1" applyAlignment="1">
      <alignment wrapText="1"/>
    </xf>
    <xf numFmtId="165" fontId="20" fillId="0" borderId="46" xfId="0" applyNumberFormat="1" applyFont="1" applyBorder="1"/>
    <xf numFmtId="0" fontId="20" fillId="0" borderId="27" xfId="0" applyFont="1" applyBorder="1" applyAlignment="1">
      <alignment vertical="top"/>
    </xf>
    <xf numFmtId="0" fontId="20" fillId="0" borderId="24" xfId="0" applyFont="1" applyBorder="1" applyAlignment="1">
      <alignment wrapText="1"/>
    </xf>
    <xf numFmtId="0" fontId="20" fillId="0" borderId="0" xfId="0" applyFont="1" applyAlignment="1">
      <alignment horizontal="right" vertical="top"/>
    </xf>
    <xf numFmtId="0" fontId="20" fillId="0" borderId="0" xfId="0" applyFont="1" applyAlignment="1">
      <alignment wrapText="1"/>
    </xf>
    <xf numFmtId="169" fontId="20" fillId="21" borderId="17" xfId="0" applyNumberFormat="1" applyFont="1" applyFill="1" applyBorder="1" applyAlignment="1">
      <alignment horizontal="right" vertical="center"/>
    </xf>
    <xf numFmtId="169" fontId="20" fillId="21" borderId="19" xfId="0" applyNumberFormat="1" applyFont="1" applyFill="1" applyBorder="1" applyAlignment="1">
      <alignment horizontal="right" vertical="center"/>
    </xf>
    <xf numFmtId="169" fontId="20" fillId="21" borderId="22" xfId="0" applyNumberFormat="1" applyFont="1" applyFill="1" applyBorder="1" applyAlignment="1">
      <alignment horizontal="right" vertical="center"/>
    </xf>
    <xf numFmtId="169" fontId="20" fillId="21" borderId="23" xfId="0" applyNumberFormat="1" applyFont="1" applyFill="1" applyBorder="1" applyAlignment="1">
      <alignment horizontal="right" vertical="center"/>
    </xf>
    <xf numFmtId="169" fontId="20" fillId="21" borderId="27" xfId="0" applyNumberFormat="1" applyFont="1" applyFill="1" applyBorder="1" applyAlignment="1">
      <alignment horizontal="right" vertical="center"/>
    </xf>
    <xf numFmtId="169" fontId="20" fillId="21" borderId="25" xfId="0" applyNumberFormat="1" applyFont="1" applyFill="1" applyBorder="1" applyAlignment="1">
      <alignment horizontal="right" vertical="center"/>
    </xf>
    <xf numFmtId="0" fontId="20" fillId="21" borderId="10" xfId="0" applyFont="1" applyFill="1" applyBorder="1" applyAlignment="1">
      <alignment vertical="center" wrapText="1"/>
    </xf>
    <xf numFmtId="165" fontId="27" fillId="22" borderId="0" xfId="0" applyNumberFormat="1" applyFont="1" applyFill="1" applyAlignment="1">
      <alignment vertical="center"/>
    </xf>
    <xf numFmtId="165" fontId="20" fillId="22" borderId="0" xfId="0" applyNumberFormat="1" applyFont="1" applyFill="1" applyAlignment="1">
      <alignment vertical="center"/>
    </xf>
    <xf numFmtId="0" fontId="20" fillId="22" borderId="10" xfId="0" applyFont="1" applyFill="1" applyBorder="1" applyAlignment="1">
      <alignment vertical="center" wrapText="1"/>
    </xf>
    <xf numFmtId="0" fontId="48" fillId="0" borderId="17" xfId="0" applyFont="1" applyBorder="1" applyAlignment="1">
      <alignment horizontal="center"/>
    </xf>
    <xf numFmtId="0" fontId="48" fillId="0" borderId="18" xfId="0" applyFont="1" applyBorder="1" applyAlignment="1">
      <alignment horizontal="center"/>
    </xf>
    <xf numFmtId="0" fontId="48" fillId="0" borderId="19" xfId="0" applyFont="1" applyBorder="1" applyAlignment="1">
      <alignment horizontal="center"/>
    </xf>
    <xf numFmtId="0" fontId="47" fillId="0" borderId="17" xfId="0" applyFont="1" applyBorder="1" applyAlignment="1">
      <alignment horizontal="center"/>
    </xf>
    <xf numFmtId="0" fontId="47" fillId="0" borderId="19" xfId="0" applyFont="1" applyBorder="1" applyAlignment="1">
      <alignment horizontal="center"/>
    </xf>
    <xf numFmtId="171" fontId="46" fillId="21" borderId="40" xfId="0" applyNumberFormat="1" applyFont="1" applyFill="1" applyBorder="1" applyAlignment="1">
      <alignment horizontal="center" vertical="center"/>
    </xf>
    <xf numFmtId="171" fontId="46" fillId="21" borderId="41" xfId="0" applyNumberFormat="1" applyFont="1" applyFill="1" applyBorder="1" applyAlignment="1">
      <alignment horizontal="center" vertical="center"/>
    </xf>
    <xf numFmtId="165" fontId="25" fillId="0" borderId="10" xfId="0" applyNumberFormat="1" applyFont="1" applyBorder="1" applyAlignment="1">
      <alignment horizontal="center" vertical="center"/>
    </xf>
    <xf numFmtId="0" fontId="6" fillId="14" borderId="2" xfId="0" applyFont="1" applyFill="1" applyBorder="1" applyAlignment="1">
      <alignment wrapText="1"/>
    </xf>
    <xf numFmtId="0" fontId="2" fillId="0" borderId="3" xfId="0" applyFont="1" applyBorder="1"/>
    <xf numFmtId="165" fontId="20" fillId="23" borderId="0" xfId="0" applyNumberFormat="1" applyFont="1" applyFill="1" applyAlignment="1">
      <alignment vertical="center"/>
    </xf>
    <xf numFmtId="165" fontId="27" fillId="0" borderId="0" xfId="0" applyNumberFormat="1" applyFont="1" applyFill="1" applyAlignment="1">
      <alignment vertical="center"/>
    </xf>
    <xf numFmtId="0" fontId="0" fillId="15" borderId="0" xfId="0" applyFill="1"/>
    <xf numFmtId="0" fontId="16" fillId="0" borderId="47" xfId="0" applyFont="1" applyBorder="1" applyAlignment="1">
      <alignment vertical="center"/>
    </xf>
    <xf numFmtId="0" fontId="16" fillId="0" borderId="47" xfId="0" applyFont="1" applyBorder="1" applyAlignment="1">
      <alignment vertical="center" wrapText="1"/>
    </xf>
    <xf numFmtId="0" fontId="16" fillId="0" borderId="47" xfId="0" applyFont="1" applyFill="1" applyBorder="1" applyAlignment="1">
      <alignment vertical="center"/>
    </xf>
    <xf numFmtId="0" fontId="0" fillId="0" borderId="10" xfId="0" applyBorder="1" applyAlignment="1">
      <alignment vertical="center"/>
    </xf>
    <xf numFmtId="0" fontId="0" fillId="0" borderId="23" xfId="0" applyBorder="1" applyAlignment="1">
      <alignment vertical="center"/>
    </xf>
    <xf numFmtId="0" fontId="16" fillId="0" borderId="48" xfId="0" applyFont="1" applyFill="1" applyBorder="1" applyAlignment="1">
      <alignment vertical="center"/>
    </xf>
    <xf numFmtId="0" fontId="16" fillId="0" borderId="48" xfId="0" applyFont="1" applyBorder="1" applyAlignment="1">
      <alignment vertical="center"/>
    </xf>
    <xf numFmtId="0" fontId="16" fillId="0" borderId="49" xfId="0" applyFont="1" applyBorder="1" applyAlignment="1">
      <alignment vertical="center"/>
    </xf>
    <xf numFmtId="0" fontId="0" fillId="15" borderId="22" xfId="0" applyFill="1" applyBorder="1" applyAlignment="1">
      <alignment vertical="center"/>
    </xf>
    <xf numFmtId="0" fontId="0" fillId="15" borderId="10" xfId="0" applyFill="1" applyBorder="1" applyAlignment="1">
      <alignment vertical="center"/>
    </xf>
    <xf numFmtId="0" fontId="0" fillId="15" borderId="23" xfId="0" applyFill="1" applyBorder="1" applyAlignment="1">
      <alignment vertical="center"/>
    </xf>
    <xf numFmtId="0" fontId="16" fillId="0" borderId="50" xfId="0" applyFont="1" applyFill="1" applyBorder="1" applyAlignment="1">
      <alignment vertical="center"/>
    </xf>
    <xf numFmtId="0" fontId="51" fillId="0" borderId="17" xfId="0" applyFont="1" applyBorder="1" applyAlignment="1">
      <alignment horizontal="center" vertical="center"/>
    </xf>
    <xf numFmtId="0" fontId="51" fillId="0" borderId="18" xfId="0" applyFont="1" applyBorder="1" applyAlignment="1">
      <alignment horizontal="center" vertical="center"/>
    </xf>
    <xf numFmtId="0" fontId="51" fillId="0" borderId="19" xfId="0" applyFont="1" applyBorder="1" applyAlignment="1">
      <alignment horizontal="center" vertical="center"/>
    </xf>
    <xf numFmtId="0" fontId="16" fillId="0" borderId="53" xfId="0" applyFont="1" applyFill="1" applyBorder="1" applyAlignment="1">
      <alignment vertical="center"/>
    </xf>
    <xf numFmtId="9" fontId="35" fillId="0" borderId="49" xfId="0" applyNumberFormat="1" applyFont="1" applyBorder="1"/>
    <xf numFmtId="9" fontId="46" fillId="0" borderId="52" xfId="0" applyNumberFormat="1" applyFont="1" applyBorder="1"/>
    <xf numFmtId="9" fontId="46" fillId="0" borderId="51" xfId="0" applyNumberFormat="1" applyFont="1" applyBorder="1"/>
    <xf numFmtId="0" fontId="35" fillId="0" borderId="48" xfId="0" applyFont="1" applyFill="1" applyBorder="1" applyAlignment="1">
      <alignment vertical="center"/>
    </xf>
    <xf numFmtId="165" fontId="35" fillId="0" borderId="47" xfId="1" applyNumberFormat="1" applyFont="1" applyFill="1" applyBorder="1" applyAlignment="1">
      <alignment vertical="center"/>
    </xf>
    <xf numFmtId="165" fontId="35" fillId="0" borderId="54" xfId="1" applyNumberFormat="1" applyFont="1" applyFill="1" applyBorder="1" applyAlignment="1">
      <alignment vertical="center"/>
    </xf>
    <xf numFmtId="165" fontId="46" fillId="0" borderId="51" xfId="1" applyNumberFormat="1" applyFont="1" applyFill="1" applyBorder="1" applyAlignment="1">
      <alignment vertical="center"/>
    </xf>
    <xf numFmtId="165" fontId="46" fillId="0" borderId="55" xfId="1" applyNumberFormat="1" applyFont="1" applyFill="1" applyBorder="1" applyAlignment="1">
      <alignment vertical="center"/>
    </xf>
    <xf numFmtId="165" fontId="35" fillId="0" borderId="50" xfId="1" applyNumberFormat="1" applyFont="1" applyFill="1" applyBorder="1" applyAlignment="1">
      <alignment vertical="center"/>
    </xf>
    <xf numFmtId="165" fontId="35" fillId="0" borderId="51" xfId="1" applyNumberFormat="1" applyFont="1" applyFill="1" applyBorder="1" applyAlignment="1">
      <alignment vertical="center"/>
    </xf>
    <xf numFmtId="0" fontId="46" fillId="15" borderId="0" xfId="0" applyFont="1" applyFill="1"/>
    <xf numFmtId="0" fontId="52" fillId="15" borderId="0" xfId="0" applyFont="1" applyFill="1"/>
    <xf numFmtId="0" fontId="54" fillId="15" borderId="17" xfId="0" applyFont="1" applyFill="1" applyBorder="1" applyAlignment="1">
      <alignment horizontal="center"/>
    </xf>
    <xf numFmtId="0" fontId="55" fillId="15" borderId="18" xfId="0" applyFont="1" applyFill="1" applyBorder="1" applyAlignment="1">
      <alignment horizontal="center"/>
    </xf>
    <xf numFmtId="0" fontId="55" fillId="15" borderId="19" xfId="0" applyFont="1" applyFill="1" applyBorder="1" applyAlignment="1">
      <alignment horizontal="center"/>
    </xf>
    <xf numFmtId="0" fontId="53" fillId="15" borderId="27" xfId="0" applyFont="1" applyFill="1" applyBorder="1"/>
    <xf numFmtId="0" fontId="53" fillId="15" borderId="24" xfId="0" applyFont="1" applyFill="1" applyBorder="1"/>
    <xf numFmtId="0" fontId="53" fillId="15" borderId="25" xfId="0" applyFont="1" applyFill="1" applyBorder="1"/>
    <xf numFmtId="0" fontId="46" fillId="15" borderId="40" xfId="0" applyFont="1" applyFill="1" applyBorder="1" applyAlignment="1">
      <alignment horizontal="center"/>
    </xf>
    <xf numFmtId="0" fontId="46" fillId="15" borderId="56" xfId="0" applyFont="1" applyFill="1" applyBorder="1" applyAlignment="1">
      <alignment horizontal="center"/>
    </xf>
    <xf numFmtId="0" fontId="46" fillId="15" borderId="41" xfId="0" applyFont="1" applyFill="1" applyBorder="1" applyAlignment="1">
      <alignment horizontal="center"/>
    </xf>
    <xf numFmtId="168" fontId="5" fillId="0" borderId="0" xfId="0" applyNumberFormat="1" applyFont="1" applyAlignment="1">
      <alignment vertical="center"/>
    </xf>
    <xf numFmtId="10" fontId="5" fillId="0" borderId="0" xfId="0" applyNumberFormat="1" applyFont="1" applyAlignment="1">
      <alignment horizontal="center" vertical="center"/>
    </xf>
    <xf numFmtId="0" fontId="6" fillId="24" borderId="7" xfId="0" applyFont="1" applyFill="1" applyBorder="1" applyAlignment="1">
      <alignment vertical="center"/>
    </xf>
    <xf numFmtId="166" fontId="6" fillId="24" borderId="1" xfId="0" applyNumberFormat="1" applyFont="1" applyFill="1" applyBorder="1" applyAlignment="1">
      <alignment horizontal="center" vertical="center"/>
    </xf>
    <xf numFmtId="10" fontId="6" fillId="24" borderId="1" xfId="0" applyNumberFormat="1" applyFont="1" applyFill="1" applyBorder="1" applyAlignment="1">
      <alignment horizontal="center" vertical="center"/>
    </xf>
    <xf numFmtId="0" fontId="6" fillId="24" borderId="1" xfId="0" applyFont="1" applyFill="1" applyBorder="1" applyAlignment="1">
      <alignment vertical="center"/>
    </xf>
    <xf numFmtId="8" fontId="5" fillId="0" borderId="0" xfId="0" applyNumberFormat="1" applyFont="1" applyAlignment="1">
      <alignment vertical="center"/>
    </xf>
    <xf numFmtId="0" fontId="11" fillId="0" borderId="10" xfId="0" applyFont="1" applyBorder="1" applyAlignment="1">
      <alignment vertical="center" wrapText="1"/>
    </xf>
    <xf numFmtId="9" fontId="11" fillId="0" borderId="10" xfId="0" applyNumberFormat="1" applyFont="1" applyBorder="1" applyAlignment="1">
      <alignment vertical="center" wrapText="1"/>
    </xf>
    <xf numFmtId="0" fontId="11" fillId="0" borderId="24" xfId="0" applyFont="1" applyBorder="1" applyAlignment="1">
      <alignment vertical="center" wrapText="1"/>
    </xf>
    <xf numFmtId="9" fontId="11" fillId="0" borderId="24" xfId="0" applyNumberFormat="1" applyFont="1" applyBorder="1" applyAlignment="1">
      <alignment vertical="center" wrapText="1"/>
    </xf>
    <xf numFmtId="0" fontId="11" fillId="0" borderId="25" xfId="0" applyFont="1" applyBorder="1" applyAlignment="1">
      <alignment vertical="center" wrapText="1"/>
    </xf>
    <xf numFmtId="0" fontId="45" fillId="0" borderId="56" xfId="0" applyFont="1" applyBorder="1" applyAlignment="1">
      <alignment vertical="center" wrapText="1"/>
    </xf>
    <xf numFmtId="0" fontId="45" fillId="0" borderId="41" xfId="0" applyFont="1" applyBorder="1" applyAlignment="1">
      <alignment vertical="center" wrapText="1"/>
    </xf>
    <xf numFmtId="0" fontId="45" fillId="0" borderId="42" xfId="0" applyFont="1" applyBorder="1" applyAlignment="1">
      <alignment vertical="center" wrapText="1"/>
    </xf>
    <xf numFmtId="0" fontId="45" fillId="0" borderId="44" xfId="0" applyFont="1" applyBorder="1" applyAlignment="1">
      <alignment vertical="center" wrapText="1"/>
    </xf>
    <xf numFmtId="0" fontId="45" fillId="0" borderId="45" xfId="0" applyFont="1" applyBorder="1" applyAlignment="1">
      <alignment vertical="center" wrapText="1"/>
    </xf>
    <xf numFmtId="0" fontId="46" fillId="25" borderId="44" xfId="0" applyFont="1" applyFill="1" applyBorder="1" applyAlignment="1">
      <alignment vertical="center" wrapText="1"/>
    </xf>
    <xf numFmtId="0" fontId="35" fillId="25" borderId="10" xfId="0" applyFont="1" applyFill="1" applyBorder="1" applyAlignment="1">
      <alignment vertical="center" wrapText="1"/>
    </xf>
    <xf numFmtId="0" fontId="35" fillId="25" borderId="23" xfId="0" applyFont="1" applyFill="1" applyBorder="1" applyAlignment="1">
      <alignment vertical="center" wrapText="1"/>
    </xf>
    <xf numFmtId="0" fontId="46" fillId="15" borderId="40" xfId="0" applyFont="1" applyFill="1" applyBorder="1" applyAlignment="1">
      <alignment vertical="center" wrapText="1"/>
    </xf>
    <xf numFmtId="10" fontId="35" fillId="15" borderId="41" xfId="0" applyNumberFormat="1" applyFont="1" applyFill="1" applyBorder="1" applyAlignment="1">
      <alignment vertical="center" wrapText="1"/>
    </xf>
    <xf numFmtId="165" fontId="35" fillId="15" borderId="45" xfId="1" applyNumberFormat="1" applyFont="1" applyFill="1" applyBorder="1" applyAlignment="1">
      <alignment vertical="center"/>
    </xf>
    <xf numFmtId="165" fontId="35" fillId="15" borderId="42" xfId="1" applyNumberFormat="1" applyFont="1" applyFill="1" applyBorder="1" applyAlignment="1">
      <alignment vertical="center"/>
    </xf>
    <xf numFmtId="0" fontId="46" fillId="15" borderId="27" xfId="0" applyFont="1" applyFill="1" applyBorder="1" applyAlignment="1">
      <alignment wrapText="1"/>
    </xf>
    <xf numFmtId="0" fontId="17" fillId="3" borderId="57" xfId="0" applyFont="1" applyFill="1" applyBorder="1" applyAlignment="1">
      <alignment vertical="center"/>
    </xf>
    <xf numFmtId="0" fontId="50" fillId="4" borderId="58" xfId="0" applyFont="1" applyFill="1" applyBorder="1" applyAlignment="1">
      <alignment vertical="center"/>
    </xf>
    <xf numFmtId="0" fontId="20" fillId="15" borderId="10" xfId="0" applyFont="1" applyFill="1" applyBorder="1" applyAlignment="1">
      <alignment vertical="center" wrapText="1"/>
    </xf>
    <xf numFmtId="165" fontId="20" fillId="15" borderId="10" xfId="0" applyNumberFormat="1" applyFont="1" applyFill="1" applyBorder="1" applyAlignment="1">
      <alignment vertical="center"/>
    </xf>
    <xf numFmtId="0" fontId="20" fillId="15" borderId="10" xfId="0" applyFont="1" applyFill="1" applyBorder="1" applyAlignment="1">
      <alignment horizontal="left" vertical="center" wrapText="1"/>
    </xf>
    <xf numFmtId="9" fontId="20" fillId="15" borderId="10" xfId="0" applyNumberFormat="1" applyFont="1" applyFill="1" applyBorder="1" applyAlignment="1">
      <alignment vertical="center"/>
    </xf>
    <xf numFmtId="0" fontId="0" fillId="15" borderId="10" xfId="0" applyFill="1" applyBorder="1"/>
    <xf numFmtId="0" fontId="21" fillId="15" borderId="10" xfId="0" applyFont="1" applyFill="1" applyBorder="1"/>
    <xf numFmtId="0" fontId="45" fillId="15" borderId="10" xfId="0" applyFont="1" applyFill="1" applyBorder="1"/>
    <xf numFmtId="165" fontId="0" fillId="0" borderId="0" xfId="0" applyNumberFormat="1"/>
    <xf numFmtId="0" fontId="35" fillId="15" borderId="0" xfId="0" applyFont="1" applyFill="1"/>
    <xf numFmtId="0" fontId="35" fillId="0" borderId="0" xfId="0" applyFont="1"/>
    <xf numFmtId="0" fontId="20" fillId="20" borderId="10" xfId="0" applyFont="1" applyFill="1" applyBorder="1" applyAlignment="1">
      <alignment wrapText="1"/>
    </xf>
    <xf numFmtId="165" fontId="20" fillId="20" borderId="22" xfId="0" applyNumberFormat="1" applyFont="1" applyFill="1" applyBorder="1"/>
    <xf numFmtId="165" fontId="20" fillId="20" borderId="23" xfId="0" applyNumberFormat="1" applyFont="1" applyFill="1" applyBorder="1"/>
  </cellXfs>
  <cellStyles count="2">
    <cellStyle name="Comma" xfId="1" builtinId="3"/>
    <cellStyle name="Normal" xfId="0" builtinId="0"/>
  </cellStyles>
  <dxfs count="25">
    <dxf>
      <fill>
        <patternFill patternType="solid">
          <fgColor rgb="FFB7E1CD"/>
          <bgColor rgb="FFB7E1CD"/>
        </patternFill>
      </fill>
    </dxf>
    <dxf>
      <fill>
        <patternFill patternType="solid">
          <fgColor rgb="FFF3F3F3"/>
          <bgColor rgb="FFF3F3F3"/>
        </patternFill>
      </fill>
    </dxf>
    <dxf>
      <fill>
        <patternFill patternType="solid">
          <fgColor rgb="FFFFFFFF"/>
          <bgColor rgb="FFFFFFFF"/>
        </patternFill>
      </fill>
    </dxf>
    <dxf>
      <fill>
        <patternFill patternType="solid">
          <fgColor rgb="FF20124D"/>
          <bgColor rgb="FF20124D"/>
        </patternFill>
      </fill>
    </dxf>
    <dxf>
      <fill>
        <patternFill patternType="solid">
          <fgColor rgb="FFF3F3F3"/>
          <bgColor rgb="FFF3F3F3"/>
        </patternFill>
      </fill>
    </dxf>
    <dxf>
      <fill>
        <patternFill patternType="solid">
          <fgColor rgb="FFFFFFFF"/>
          <bgColor rgb="FFFFFFFF"/>
        </patternFill>
      </fill>
    </dxf>
    <dxf>
      <fill>
        <patternFill patternType="solid">
          <fgColor rgb="FF20124D"/>
          <bgColor rgb="FF20124D"/>
        </patternFill>
      </fill>
    </dxf>
    <dxf>
      <fill>
        <patternFill patternType="solid">
          <fgColor rgb="FFF3F3F3"/>
          <bgColor rgb="FFF3F3F3"/>
        </patternFill>
      </fill>
    </dxf>
    <dxf>
      <fill>
        <patternFill patternType="solid">
          <fgColor rgb="FFFFFFFF"/>
          <bgColor rgb="FFFFFFFF"/>
        </patternFill>
      </fill>
    </dxf>
    <dxf>
      <fill>
        <patternFill patternType="solid">
          <fgColor rgb="FF20124D"/>
          <bgColor rgb="FF20124D"/>
        </patternFill>
      </fill>
    </dxf>
    <dxf>
      <fill>
        <patternFill patternType="solid">
          <fgColor rgb="FFF3F3F3"/>
          <bgColor rgb="FFF3F3F3"/>
        </patternFill>
      </fill>
    </dxf>
    <dxf>
      <fill>
        <patternFill patternType="solid">
          <fgColor rgb="FFFFFFFF"/>
          <bgColor rgb="FFFFFFFF"/>
        </patternFill>
      </fill>
    </dxf>
    <dxf>
      <fill>
        <patternFill patternType="solid">
          <fgColor rgb="FF20124D"/>
          <bgColor rgb="FF20124D"/>
        </patternFill>
      </fill>
    </dxf>
    <dxf>
      <fill>
        <patternFill patternType="solid">
          <fgColor rgb="FFF3F3F3"/>
          <bgColor rgb="FFF3F3F3"/>
        </patternFill>
      </fill>
    </dxf>
    <dxf>
      <fill>
        <patternFill patternType="solid">
          <fgColor rgb="FFFFFFFF"/>
          <bgColor rgb="FFFFFFFF"/>
        </patternFill>
      </fill>
    </dxf>
    <dxf>
      <fill>
        <patternFill patternType="solid">
          <fgColor rgb="FF20124D"/>
          <bgColor rgb="FF20124D"/>
        </patternFill>
      </fill>
    </dxf>
    <dxf>
      <fill>
        <patternFill patternType="solid">
          <fgColor rgb="FFF3F3F3"/>
          <bgColor rgb="FFF3F3F3"/>
        </patternFill>
      </fill>
    </dxf>
    <dxf>
      <fill>
        <patternFill patternType="solid">
          <fgColor rgb="FFFFFFFF"/>
          <bgColor rgb="FFFFFFFF"/>
        </patternFill>
      </fill>
    </dxf>
    <dxf>
      <fill>
        <patternFill patternType="solid">
          <fgColor rgb="FF20124D"/>
          <bgColor rgb="FF20124D"/>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8">
    <tableStyle name="CET1-style" pivot="0" count="3" xr9:uid="{00000000-0011-0000-FFFF-FFFF00000000}">
      <tableStyleElement type="headerRow" dxfId="24"/>
      <tableStyleElement type="firstRowStripe" dxfId="23"/>
      <tableStyleElement type="secondRowStripe" dxfId="22"/>
    </tableStyle>
    <tableStyle name="Credit RWA - Summary Report-style" pivot="0" count="3" xr9:uid="{00000000-0011-0000-FFFF-FFFF01000000}">
      <tableStyleElement type="headerRow" dxfId="21"/>
      <tableStyleElement type="firstRowStripe" dxfId="20"/>
      <tableStyleElement type="secondRowStripe" dxfId="19"/>
    </tableStyle>
    <tableStyle name="Credit RWA - Assumptions-style" pivot="0" count="3" xr9:uid="{00000000-0011-0000-FFFF-FFFF02000000}">
      <tableStyleElement type="headerRow" dxfId="18"/>
      <tableStyleElement type="firstRowStripe" dxfId="17"/>
      <tableStyleElement type="secondRowStripe" dxfId="16"/>
    </tableStyle>
    <tableStyle name="Credit RWA - Loans and Leases B-style" pivot="0" count="3" xr9:uid="{00000000-0011-0000-FFFF-FFFF03000000}">
      <tableStyleElement type="headerRow" dxfId="15"/>
      <tableStyleElement type="firstRowStripe" dxfId="14"/>
      <tableStyleElement type="secondRowStripe" dxfId="13"/>
    </tableStyle>
    <tableStyle name="Credit RWA - Loans and Leases B-style 2" pivot="0" count="3" xr9:uid="{00000000-0011-0000-FFFF-FFFF04000000}">
      <tableStyleElement type="headerRow" dxfId="12"/>
      <tableStyleElement type="firstRowStripe" dxfId="11"/>
      <tableStyleElement type="secondRowStripe" dxfId="10"/>
    </tableStyle>
    <tableStyle name="Credit RWA - Loans and Leases B-style 3" pivot="0" count="3" xr9:uid="{00000000-0011-0000-FFFF-FFFF05000000}">
      <tableStyleElement type="headerRow" dxfId="9"/>
      <tableStyleElement type="firstRowStripe" dxfId="8"/>
      <tableStyleElement type="secondRowStripe" dxfId="7"/>
    </tableStyle>
    <tableStyle name="Market Risk RWA-style" pivot="0" count="3" xr9:uid="{00000000-0011-0000-FFFF-FFFF06000000}">
      <tableStyleElement type="headerRow" dxfId="6"/>
      <tableStyleElement type="firstRowStripe" dxfId="5"/>
      <tableStyleElement type="secondRowStripe" dxfId="4"/>
    </tableStyle>
    <tableStyle name="Fifth Third FR Y-9C-style" pivot="0" count="3" xr9:uid="{00000000-0011-0000-FFFF-FFFF07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292100</xdr:colOff>
      <xdr:row>0</xdr:row>
      <xdr:rowOff>127000</xdr:rowOff>
    </xdr:from>
    <xdr:to>
      <xdr:col>3</xdr:col>
      <xdr:colOff>457200</xdr:colOff>
      <xdr:row>6</xdr:row>
      <xdr:rowOff>85174</xdr:rowOff>
    </xdr:to>
    <xdr:pic>
      <xdr:nvPicPr>
        <xdr:cNvPr id="2" name="Picture 1">
          <a:extLst>
            <a:ext uri="{FF2B5EF4-FFF2-40B4-BE49-F238E27FC236}">
              <a16:creationId xmlns:a16="http://schemas.microsoft.com/office/drawing/2014/main" id="{84A766CF-89B0-4266-CB63-681A81E25C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2100" y="127000"/>
          <a:ext cx="2641600" cy="948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25400</xdr:colOff>
      <xdr:row>5</xdr:row>
      <xdr:rowOff>25400</xdr:rowOff>
    </xdr:from>
    <xdr:to>
      <xdr:col>13</xdr:col>
      <xdr:colOff>889000</xdr:colOff>
      <xdr:row>10</xdr:row>
      <xdr:rowOff>171936</xdr:rowOff>
    </xdr:to>
    <xdr:pic>
      <xdr:nvPicPr>
        <xdr:cNvPr id="2" name="Picture 1">
          <a:extLst>
            <a:ext uri="{FF2B5EF4-FFF2-40B4-BE49-F238E27FC236}">
              <a16:creationId xmlns:a16="http://schemas.microsoft.com/office/drawing/2014/main" id="{097B1190-4E96-5741-9C59-1427099FF8DA}"/>
            </a:ext>
          </a:extLst>
        </xdr:cNvPr>
        <xdr:cNvPicPr>
          <a:picLocks noChangeAspect="1"/>
        </xdr:cNvPicPr>
      </xdr:nvPicPr>
      <xdr:blipFill>
        <a:blip xmlns:r="http://schemas.openxmlformats.org/officeDocument/2006/relationships" r:embed="rId1"/>
        <a:stretch>
          <a:fillRect/>
        </a:stretch>
      </xdr:blipFill>
      <xdr:spPr>
        <a:xfrm>
          <a:off x="10985500" y="1231900"/>
          <a:ext cx="7772400" cy="2343637"/>
        </a:xfrm>
        <a:prstGeom prst="rect">
          <a:avLst/>
        </a:prstGeom>
        <a:ln>
          <a:solidFill>
            <a:schemeClr val="tx1"/>
          </a:solidFill>
        </a:ln>
      </xdr:spPr>
    </xdr:pic>
    <xdr:clientData/>
  </xdr:twoCellAnchor>
  <xdr:twoCellAnchor editAs="oneCell">
    <xdr:from>
      <xdr:col>1</xdr:col>
      <xdr:colOff>38100</xdr:colOff>
      <xdr:row>35</xdr:row>
      <xdr:rowOff>25400</xdr:rowOff>
    </xdr:from>
    <xdr:to>
      <xdr:col>6</xdr:col>
      <xdr:colOff>1104900</xdr:colOff>
      <xdr:row>42</xdr:row>
      <xdr:rowOff>152401</xdr:rowOff>
    </xdr:to>
    <xdr:pic>
      <xdr:nvPicPr>
        <xdr:cNvPr id="7" name="Picture 6">
          <a:extLst>
            <a:ext uri="{FF2B5EF4-FFF2-40B4-BE49-F238E27FC236}">
              <a16:creationId xmlns:a16="http://schemas.microsoft.com/office/drawing/2014/main" id="{84E3463A-B6EC-2105-E814-D01499E34A1A}"/>
            </a:ext>
          </a:extLst>
        </xdr:cNvPr>
        <xdr:cNvPicPr>
          <a:picLocks noChangeAspect="1"/>
        </xdr:cNvPicPr>
      </xdr:nvPicPr>
      <xdr:blipFill>
        <a:blip xmlns:r="http://schemas.openxmlformats.org/officeDocument/2006/relationships" r:embed="rId2"/>
        <a:stretch>
          <a:fillRect/>
        </a:stretch>
      </xdr:blipFill>
      <xdr:spPr>
        <a:xfrm>
          <a:off x="279400" y="9334500"/>
          <a:ext cx="9436100" cy="1320800"/>
        </a:xfrm>
        <a:prstGeom prst="rect">
          <a:avLst/>
        </a:prstGeom>
        <a:ln>
          <a:solidFill>
            <a:schemeClr val="tx1"/>
          </a:solidFill>
        </a:ln>
      </xdr:spPr>
    </xdr:pic>
    <xdr:clientData/>
  </xdr:twoCellAnchor>
  <xdr:twoCellAnchor editAs="oneCell">
    <xdr:from>
      <xdr:col>8</xdr:col>
      <xdr:colOff>832068</xdr:colOff>
      <xdr:row>19</xdr:row>
      <xdr:rowOff>364942</xdr:rowOff>
    </xdr:from>
    <xdr:to>
      <xdr:col>11</xdr:col>
      <xdr:colOff>583907</xdr:colOff>
      <xdr:row>24</xdr:row>
      <xdr:rowOff>297462</xdr:rowOff>
    </xdr:to>
    <xdr:pic>
      <xdr:nvPicPr>
        <xdr:cNvPr id="3" name="Picture 2">
          <a:extLst>
            <a:ext uri="{FF2B5EF4-FFF2-40B4-BE49-F238E27FC236}">
              <a16:creationId xmlns:a16="http://schemas.microsoft.com/office/drawing/2014/main" id="{177080CB-DA83-A7AE-2A08-DEF730BBCAC7}"/>
            </a:ext>
          </a:extLst>
        </xdr:cNvPr>
        <xdr:cNvPicPr>
          <a:picLocks noChangeAspect="1"/>
        </xdr:cNvPicPr>
      </xdr:nvPicPr>
      <xdr:blipFill>
        <a:blip xmlns:r="http://schemas.openxmlformats.org/officeDocument/2006/relationships" r:embed="rId3"/>
        <a:stretch>
          <a:fillRect/>
        </a:stretch>
      </xdr:blipFill>
      <xdr:spPr>
        <a:xfrm>
          <a:off x="12247470" y="5780689"/>
          <a:ext cx="3576437" cy="1363095"/>
        </a:xfrm>
        <a:prstGeom prst="rect">
          <a:avLst/>
        </a:prstGeom>
      </xdr:spPr>
    </xdr:pic>
    <xdr:clientData/>
  </xdr:twoCellAnchor>
  <xdr:twoCellAnchor editAs="oneCell">
    <xdr:from>
      <xdr:col>9</xdr:col>
      <xdr:colOff>14598</xdr:colOff>
      <xdr:row>12</xdr:row>
      <xdr:rowOff>189769</xdr:rowOff>
    </xdr:from>
    <xdr:to>
      <xdr:col>11</xdr:col>
      <xdr:colOff>539969</xdr:colOff>
      <xdr:row>19</xdr:row>
      <xdr:rowOff>76345</xdr:rowOff>
    </xdr:to>
    <xdr:pic>
      <xdr:nvPicPr>
        <xdr:cNvPr id="4" name="Picture 3">
          <a:extLst>
            <a:ext uri="{FF2B5EF4-FFF2-40B4-BE49-F238E27FC236}">
              <a16:creationId xmlns:a16="http://schemas.microsoft.com/office/drawing/2014/main" id="{9C62D013-F470-E14A-8B9C-37DF041AAF2B}"/>
            </a:ext>
          </a:extLst>
        </xdr:cNvPr>
        <xdr:cNvPicPr>
          <a:picLocks noChangeAspect="1"/>
        </xdr:cNvPicPr>
      </xdr:nvPicPr>
      <xdr:blipFill>
        <a:blip xmlns:r="http://schemas.openxmlformats.org/officeDocument/2006/relationships" r:embed="rId4"/>
        <a:stretch>
          <a:fillRect/>
        </a:stretch>
      </xdr:blipFill>
      <xdr:spPr>
        <a:xfrm>
          <a:off x="12262069" y="3853792"/>
          <a:ext cx="3517900" cy="1638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469900</xdr:colOff>
      <xdr:row>2</xdr:row>
      <xdr:rowOff>152400</xdr:rowOff>
    </xdr:from>
    <xdr:to>
      <xdr:col>5</xdr:col>
      <xdr:colOff>1435100</xdr:colOff>
      <xdr:row>15</xdr:row>
      <xdr:rowOff>146480</xdr:rowOff>
    </xdr:to>
    <xdr:pic>
      <xdr:nvPicPr>
        <xdr:cNvPr id="2" name="Picture 1">
          <a:extLst>
            <a:ext uri="{FF2B5EF4-FFF2-40B4-BE49-F238E27FC236}">
              <a16:creationId xmlns:a16="http://schemas.microsoft.com/office/drawing/2014/main" id="{200BE7BC-BF7B-403E-5399-69BA9C9CF95F}"/>
            </a:ext>
          </a:extLst>
        </xdr:cNvPr>
        <xdr:cNvPicPr>
          <a:picLocks noChangeAspect="1"/>
        </xdr:cNvPicPr>
      </xdr:nvPicPr>
      <xdr:blipFill>
        <a:blip xmlns:r="http://schemas.openxmlformats.org/officeDocument/2006/relationships" r:embed="rId1"/>
        <a:stretch>
          <a:fillRect/>
        </a:stretch>
      </xdr:blipFill>
      <xdr:spPr>
        <a:xfrm>
          <a:off x="469900" y="1143000"/>
          <a:ext cx="11531600" cy="2140380"/>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5</xdr:col>
      <xdr:colOff>295275</xdr:colOff>
      <xdr:row>54</xdr:row>
      <xdr:rowOff>57150</xdr:rowOff>
    </xdr:from>
    <xdr:ext cx="3114675" cy="1190625"/>
    <xdr:pic>
      <xdr:nvPicPr>
        <xdr:cNvPr id="2" name="image1.png" title="Image">
          <a:extLst>
            <a:ext uri="{FF2B5EF4-FFF2-40B4-BE49-F238E27FC236}">
              <a16:creationId xmlns:a16="http://schemas.microsoft.com/office/drawing/2014/main" id="{444FE28E-D386-8340-A753-81980D50B4E0}"/>
            </a:ext>
          </a:extLst>
        </xdr:cNvPr>
        <xdr:cNvPicPr preferRelativeResize="0"/>
      </xdr:nvPicPr>
      <xdr:blipFill>
        <a:blip xmlns:r="http://schemas.openxmlformats.org/officeDocument/2006/relationships" r:embed="rId1" cstate="print"/>
        <a:stretch>
          <a:fillRect/>
        </a:stretch>
      </xdr:blipFill>
      <xdr:spPr>
        <a:xfrm>
          <a:off x="8664575" y="10725150"/>
          <a:ext cx="3114675" cy="119062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5</xdr:col>
      <xdr:colOff>295275</xdr:colOff>
      <xdr:row>54</xdr:row>
      <xdr:rowOff>57150</xdr:rowOff>
    </xdr:from>
    <xdr:ext cx="3114675" cy="1190625"/>
    <xdr:pic>
      <xdr:nvPicPr>
        <xdr:cNvPr id="2" name="image1.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E2738-E17F-A74B-8449-3B82585041D9}">
  <sheetPr>
    <tabColor theme="6" tint="0.39997558519241921"/>
  </sheetPr>
  <dimension ref="A1:K43"/>
  <sheetViews>
    <sheetView workbookViewId="0">
      <selection activeCell="K18" sqref="K18"/>
    </sheetView>
  </sheetViews>
  <sheetFormatPr baseColWidth="10" defaultRowHeight="13"/>
  <cols>
    <col min="1" max="4" width="10.83203125" style="277"/>
    <col min="5" max="5" width="28.33203125" style="277" bestFit="1" customWidth="1"/>
    <col min="6" max="6" width="28" style="277" bestFit="1" customWidth="1"/>
    <col min="7" max="7" width="32.5" style="277" customWidth="1"/>
    <col min="8" max="8" width="23.83203125" style="277" bestFit="1" customWidth="1"/>
    <col min="9" max="9" width="26.6640625" style="277" bestFit="1" customWidth="1"/>
    <col min="10" max="16384" width="10.83203125" style="277"/>
  </cols>
  <sheetData>
    <row r="1" spans="1:9">
      <c r="A1"/>
    </row>
    <row r="7" spans="1:9" ht="14" thickBot="1"/>
    <row r="8" spans="1:9" ht="23">
      <c r="E8" s="290" t="s">
        <v>3640</v>
      </c>
      <c r="F8" s="291"/>
      <c r="G8" s="291"/>
      <c r="H8" s="291"/>
      <c r="I8" s="292"/>
    </row>
    <row r="9" spans="1:9">
      <c r="E9" s="173"/>
      <c r="F9" s="281"/>
      <c r="G9" s="281"/>
      <c r="H9" s="281"/>
      <c r="I9" s="282"/>
    </row>
    <row r="10" spans="1:9" ht="16">
      <c r="E10" s="283" t="s">
        <v>3641</v>
      </c>
      <c r="F10" s="280" t="s">
        <v>3642</v>
      </c>
      <c r="G10" s="280" t="s">
        <v>3643</v>
      </c>
      <c r="H10" s="280" t="s">
        <v>3644</v>
      </c>
      <c r="I10" s="293" t="s">
        <v>3645</v>
      </c>
    </row>
    <row r="11" spans="1:9" ht="16">
      <c r="E11" s="297" t="s">
        <v>3646</v>
      </c>
      <c r="F11" s="298">
        <f>'Credit Risk (SA - BIII)'!D56</f>
        <v>366959154</v>
      </c>
      <c r="G11" s="298">
        <f>'Credit Risk (ERBA - B3E)'!C58</f>
        <v>407079287.06</v>
      </c>
      <c r="H11" s="299">
        <f>G11-F11</f>
        <v>40120133.060000002</v>
      </c>
      <c r="I11" s="294">
        <f>G11/F11-1</f>
        <v>0.10933133190077071</v>
      </c>
    </row>
    <row r="12" spans="1:9" ht="16">
      <c r="E12" s="297" t="s">
        <v>3620</v>
      </c>
      <c r="F12" s="298">
        <f>'Market Risk RWA'!D14</f>
        <v>300337.5</v>
      </c>
      <c r="G12" s="298">
        <f>'Market Risk RWA'!G21</f>
        <v>432485.99999999994</v>
      </c>
      <c r="H12" s="299">
        <f>G12-F12</f>
        <v>132148.49999999994</v>
      </c>
      <c r="I12" s="294">
        <f>G12/F12-1</f>
        <v>0.43999999999999972</v>
      </c>
    </row>
    <row r="13" spans="1:9" ht="16">
      <c r="E13" s="297" t="s">
        <v>3647</v>
      </c>
      <c r="F13" s="298">
        <v>0</v>
      </c>
      <c r="G13" s="298">
        <f>'Operational Risk RWA'!D60</f>
        <v>32326739.453515619</v>
      </c>
      <c r="H13" s="299">
        <f>G13-F13</f>
        <v>32326739.453515619</v>
      </c>
      <c r="I13" s="294">
        <v>1</v>
      </c>
    </row>
    <row r="14" spans="1:9" ht="16">
      <c r="E14" s="297" t="s">
        <v>3648</v>
      </c>
      <c r="F14" s="298">
        <v>0</v>
      </c>
      <c r="G14" s="298">
        <f>'CVA Risk'!C29</f>
        <v>152373.75949367086</v>
      </c>
      <c r="H14" s="299">
        <f t="shared" ref="H14" si="0">G14-F14</f>
        <v>152373.75949367086</v>
      </c>
      <c r="I14" s="294">
        <v>1</v>
      </c>
    </row>
    <row r="15" spans="1:9" ht="17" thickBot="1">
      <c r="E15" s="289" t="s">
        <v>3649</v>
      </c>
      <c r="F15" s="300">
        <f>SUM(F11:F14)</f>
        <v>367259491.5</v>
      </c>
      <c r="G15" s="300">
        <f>SUM(G11:G14)</f>
        <v>439990886.27300924</v>
      </c>
      <c r="H15" s="301">
        <f>G15-F15</f>
        <v>72731394.773009241</v>
      </c>
      <c r="I15" s="295">
        <f>G15/F15-1</f>
        <v>0.19803816227036641</v>
      </c>
    </row>
    <row r="16" spans="1:9">
      <c r="E16" s="286"/>
      <c r="F16" s="287"/>
      <c r="G16" s="287"/>
      <c r="H16" s="287"/>
      <c r="I16" s="288"/>
    </row>
    <row r="17" spans="1:11">
      <c r="E17" s="286"/>
      <c r="F17" s="287"/>
      <c r="G17" s="287"/>
      <c r="H17" s="287"/>
      <c r="I17" s="288"/>
    </row>
    <row r="18" spans="1:11">
      <c r="E18" s="286"/>
      <c r="F18" s="287"/>
      <c r="G18" s="287"/>
      <c r="H18" s="287"/>
      <c r="I18" s="288"/>
      <c r="K18" s="277">
        <f>G23/G15</f>
        <v>0.11836019932396184</v>
      </c>
    </row>
    <row r="19" spans="1:11" ht="14" thickBot="1">
      <c r="E19" s="286"/>
      <c r="F19" s="287"/>
      <c r="G19" s="287"/>
      <c r="H19" s="287"/>
      <c r="I19" s="288"/>
    </row>
    <row r="20" spans="1:11" ht="23">
      <c r="E20" s="290" t="s">
        <v>3650</v>
      </c>
      <c r="F20" s="291"/>
      <c r="G20" s="291"/>
      <c r="H20" s="291"/>
      <c r="I20" s="292"/>
    </row>
    <row r="21" spans="1:11">
      <c r="E21" s="173"/>
      <c r="F21" s="281"/>
      <c r="G21" s="281"/>
      <c r="H21" s="281"/>
      <c r="I21" s="282"/>
    </row>
    <row r="22" spans="1:11" ht="34">
      <c r="E22" s="284" t="s">
        <v>3651</v>
      </c>
      <c r="F22" s="278" t="s">
        <v>3652</v>
      </c>
      <c r="G22" s="279" t="s">
        <v>3653</v>
      </c>
      <c r="H22" s="278" t="s">
        <v>3654</v>
      </c>
      <c r="I22" s="285" t="s">
        <v>3655</v>
      </c>
    </row>
    <row r="23" spans="1:11" ht="17" thickBot="1">
      <c r="E23" s="302">
        <f>'Credit Risk (CET Ratio)'!C79</f>
        <v>59874737</v>
      </c>
      <c r="F23" s="296">
        <f>'Credit Risk (CET Ratio)'!C85/100</f>
        <v>0.131831</v>
      </c>
      <c r="G23" s="303">
        <f>'Credit Risk (CET Ratio)'!D79</f>
        <v>52077409</v>
      </c>
      <c r="H23" s="303">
        <f>ABS(E23-G23)</f>
        <v>7797328</v>
      </c>
      <c r="I23" s="295">
        <f>'Credit Risk (CET Ratio)'!D85/100</f>
        <v>0.11058251186179702</v>
      </c>
    </row>
    <row r="27" spans="1:11" ht="23">
      <c r="A27" s="305" t="s">
        <v>3656</v>
      </c>
    </row>
    <row r="29" spans="1:11" ht="16">
      <c r="B29" s="304" t="s">
        <v>3673</v>
      </c>
      <c r="C29" s="350"/>
    </row>
    <row r="30" spans="1:11" ht="16">
      <c r="B30" s="350" t="s">
        <v>3675</v>
      </c>
      <c r="C30" s="350"/>
    </row>
    <row r="31" spans="1:11" ht="16">
      <c r="B31" s="304" t="s">
        <v>3676</v>
      </c>
      <c r="C31" s="350"/>
    </row>
    <row r="32" spans="1:11" ht="16">
      <c r="B32" s="304" t="s">
        <v>3677</v>
      </c>
      <c r="C32" s="350"/>
    </row>
    <row r="33" spans="2:3" ht="16">
      <c r="B33" s="304" t="s">
        <v>3678</v>
      </c>
      <c r="C33" s="350"/>
    </row>
    <row r="34" spans="2:3" ht="16">
      <c r="B34" s="304" t="s">
        <v>3679</v>
      </c>
      <c r="C34" s="350"/>
    </row>
    <row r="35" spans="2:3" ht="16">
      <c r="B35" s="350"/>
      <c r="C35" s="350"/>
    </row>
    <row r="36" spans="2:3" ht="16">
      <c r="B36" s="350"/>
      <c r="C36" s="350"/>
    </row>
    <row r="37" spans="2:3" ht="16">
      <c r="B37" s="304" t="s">
        <v>3674</v>
      </c>
      <c r="C37" s="350"/>
    </row>
    <row r="38" spans="2:3" ht="16">
      <c r="B38" s="350" t="s">
        <v>3680</v>
      </c>
      <c r="C38" s="350"/>
    </row>
    <row r="39" spans="2:3" ht="16">
      <c r="B39" s="350" t="s">
        <v>3681</v>
      </c>
      <c r="C39" s="350"/>
    </row>
    <row r="41" spans="2:3" ht="16">
      <c r="B41" s="351" t="s">
        <v>3684</v>
      </c>
    </row>
    <row r="42" spans="2:3" ht="16">
      <c r="B42" s="350" t="s">
        <v>3683</v>
      </c>
    </row>
    <row r="43" spans="2:3" ht="16">
      <c r="B43" s="350" t="s">
        <v>3682</v>
      </c>
    </row>
  </sheetData>
  <mergeCells count="2">
    <mergeCell ref="E20:I20"/>
    <mergeCell ref="E8:I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9B921-DB5A-2A45-91FB-509DFF12F0DF}">
  <sheetPr>
    <tabColor theme="5" tint="0.39997558519241921"/>
  </sheetPr>
  <dimension ref="A1:N63"/>
  <sheetViews>
    <sheetView zoomScale="75" workbookViewId="0">
      <selection activeCell="C14" sqref="C14"/>
    </sheetView>
  </sheetViews>
  <sheetFormatPr baseColWidth="10" defaultRowHeight="13"/>
  <cols>
    <col min="1" max="1" width="3.1640625" customWidth="1"/>
    <col min="2" max="2" width="48.33203125" style="167" customWidth="1"/>
    <col min="3" max="3" width="11.83203125" customWidth="1"/>
    <col min="4" max="4" width="10.6640625" customWidth="1"/>
    <col min="5" max="5" width="16" customWidth="1"/>
    <col min="6" max="6" width="22.83203125" customWidth="1"/>
    <col min="7" max="7" width="21" customWidth="1"/>
    <col min="8" max="8" width="15.6640625" customWidth="1"/>
    <col min="10" max="10" width="16" customWidth="1"/>
    <col min="11" max="11" width="23.1640625" bestFit="1" customWidth="1"/>
    <col min="12" max="12" width="25" bestFit="1" customWidth="1"/>
    <col min="13" max="13" width="23.5" bestFit="1" customWidth="1"/>
    <col min="14" max="14" width="21.5" bestFit="1" customWidth="1"/>
    <col min="15" max="15" width="17.5" bestFit="1" customWidth="1"/>
    <col min="16" max="16" width="16.33203125" bestFit="1" customWidth="1"/>
  </cols>
  <sheetData>
    <row r="1" spans="1:10" ht="21">
      <c r="A1" s="166"/>
      <c r="B1" s="229" t="s">
        <v>3635</v>
      </c>
    </row>
    <row r="2" spans="1:10" ht="31" thickBot="1">
      <c r="A2" s="166"/>
      <c r="B2" s="230" t="s">
        <v>3429</v>
      </c>
      <c r="G2" s="168" t="s">
        <v>3590</v>
      </c>
    </row>
    <row r="3" spans="1:10" ht="17" thickBot="1">
      <c r="A3" s="215"/>
      <c r="B3" s="171"/>
      <c r="C3" s="198" t="s">
        <v>3617</v>
      </c>
      <c r="D3" s="212" t="s">
        <v>401</v>
      </c>
      <c r="G3" s="169" t="s">
        <v>3591</v>
      </c>
    </row>
    <row r="4" spans="1:10" ht="16">
      <c r="A4" s="170" t="s">
        <v>3592</v>
      </c>
      <c r="B4" s="171"/>
      <c r="C4" s="172"/>
      <c r="D4" s="183"/>
      <c r="G4" t="s">
        <v>3593</v>
      </c>
    </row>
    <row r="5" spans="1:10" ht="16">
      <c r="A5" s="173">
        <v>1</v>
      </c>
      <c r="B5" s="216" t="s">
        <v>3594</v>
      </c>
      <c r="C5" s="174">
        <v>1358</v>
      </c>
      <c r="D5" s="181"/>
      <c r="G5" s="169" t="s">
        <v>3595</v>
      </c>
      <c r="H5" s="167"/>
    </row>
    <row r="6" spans="1:10" ht="29" thickBot="1">
      <c r="A6" s="173">
        <v>2</v>
      </c>
      <c r="B6" s="216" t="s">
        <v>3596</v>
      </c>
      <c r="C6" s="174">
        <v>1641</v>
      </c>
      <c r="D6" s="181"/>
    </row>
    <row r="7" spans="1:10" ht="28">
      <c r="A7" s="173">
        <v>3</v>
      </c>
      <c r="B7" s="216" t="s">
        <v>3597</v>
      </c>
      <c r="C7" s="174">
        <v>3</v>
      </c>
      <c r="D7" s="181"/>
      <c r="G7" s="176" t="s">
        <v>3598</v>
      </c>
      <c r="H7" s="177"/>
    </row>
    <row r="8" spans="1:10" ht="56">
      <c r="A8" s="178">
        <v>4</v>
      </c>
      <c r="B8" s="194" t="s">
        <v>3599</v>
      </c>
      <c r="C8" s="179">
        <f>MAX(C5,C6*C7)</f>
        <v>4923</v>
      </c>
      <c r="D8" s="213">
        <f>C8*12.5</f>
        <v>61537.5</v>
      </c>
      <c r="E8" s="196"/>
      <c r="G8" s="180" t="s">
        <v>3600</v>
      </c>
      <c r="H8" s="181">
        <f>SUM(C8,C12)</f>
        <v>24027</v>
      </c>
    </row>
    <row r="9" spans="1:10" ht="16">
      <c r="A9" s="182" t="s">
        <v>3601</v>
      </c>
      <c r="B9" s="216"/>
      <c r="C9" s="174"/>
      <c r="D9" s="181"/>
      <c r="G9" s="172"/>
      <c r="H9" s="183"/>
    </row>
    <row r="10" spans="1:10" ht="16">
      <c r="A10" s="173">
        <v>5</v>
      </c>
      <c r="B10" s="216" t="s">
        <v>3602</v>
      </c>
      <c r="C10" s="174">
        <v>5300</v>
      </c>
      <c r="D10" s="181"/>
      <c r="G10" s="184" t="s">
        <v>3603</v>
      </c>
      <c r="H10" s="183"/>
    </row>
    <row r="11" spans="1:10" ht="29" thickBot="1">
      <c r="A11" s="173">
        <v>6</v>
      </c>
      <c r="B11" s="216" t="s">
        <v>3604</v>
      </c>
      <c r="C11" s="174">
        <v>19104</v>
      </c>
      <c r="D11" s="181"/>
      <c r="G11" s="185" t="s">
        <v>3605</v>
      </c>
      <c r="H11" s="186">
        <f>H8*12.5</f>
        <v>300337.5</v>
      </c>
    </row>
    <row r="12" spans="1:10" ht="14">
      <c r="A12" s="178">
        <v>7</v>
      </c>
      <c r="B12" s="194" t="s">
        <v>3606</v>
      </c>
      <c r="C12" s="179">
        <f>MAX(C10,C11)</f>
        <v>19104</v>
      </c>
      <c r="D12" s="213">
        <f>C12*12.5</f>
        <v>238800</v>
      </c>
      <c r="E12" s="197"/>
    </row>
    <row r="13" spans="1:10" ht="16">
      <c r="A13" s="187" t="s">
        <v>3607</v>
      </c>
      <c r="B13" s="216"/>
      <c r="C13" s="174"/>
      <c r="D13" s="181"/>
    </row>
    <row r="14" spans="1:10" ht="43" thickBot="1">
      <c r="A14" s="188">
        <v>55</v>
      </c>
      <c r="B14" s="189" t="s">
        <v>3608</v>
      </c>
      <c r="C14" s="190">
        <f>C8+C12</f>
        <v>24027</v>
      </c>
      <c r="D14" s="214">
        <f>SUM(D8+D12)</f>
        <v>300337.5</v>
      </c>
    </row>
    <row r="15" spans="1:10" ht="14" thickBot="1"/>
    <row r="16" spans="1:10" ht="19" thickBot="1">
      <c r="A16" s="265" t="s">
        <v>3618</v>
      </c>
      <c r="B16" s="266"/>
      <c r="C16" s="266"/>
      <c r="D16" s="267"/>
      <c r="F16" s="265" t="s">
        <v>3619</v>
      </c>
      <c r="G16" s="267"/>
      <c r="H16" s="228"/>
      <c r="I16" s="199"/>
      <c r="J16" s="199"/>
    </row>
    <row r="17" spans="1:14" ht="14" thickBot="1">
      <c r="A17" s="217"/>
      <c r="B17" s="218"/>
      <c r="C17" s="198" t="s">
        <v>3617</v>
      </c>
      <c r="D17" s="212" t="s">
        <v>401</v>
      </c>
      <c r="F17" s="172"/>
      <c r="G17" s="183"/>
    </row>
    <row r="18" spans="1:14" ht="16">
      <c r="A18" s="170" t="s">
        <v>3610</v>
      </c>
      <c r="B18" s="221"/>
      <c r="C18" s="220"/>
      <c r="D18" s="183"/>
      <c r="F18" s="202" t="s">
        <v>3629</v>
      </c>
      <c r="G18" s="206">
        <f>C14</f>
        <v>24027</v>
      </c>
    </row>
    <row r="19" spans="1:14" ht="16">
      <c r="A19" s="173">
        <v>1</v>
      </c>
      <c r="B19" s="222" t="s">
        <v>3611</v>
      </c>
      <c r="C19" s="175">
        <f>C5*2.64</f>
        <v>3585.1200000000003</v>
      </c>
      <c r="D19" s="181"/>
      <c r="F19" s="203" t="s">
        <v>3630</v>
      </c>
      <c r="G19" s="207">
        <v>1.44</v>
      </c>
    </row>
    <row r="20" spans="1:14" ht="29" thickBot="1">
      <c r="A20" s="173">
        <v>2</v>
      </c>
      <c r="B20" s="222" t="s">
        <v>3612</v>
      </c>
      <c r="C20" s="175">
        <f>C6*2.64</f>
        <v>4332.24</v>
      </c>
      <c r="D20" s="181"/>
      <c r="F20" s="205" t="s">
        <v>3632</v>
      </c>
      <c r="G20" s="209">
        <f>G18*G19</f>
        <v>34598.879999999997</v>
      </c>
    </row>
    <row r="21" spans="1:14" ht="35" customHeight="1" thickBot="1">
      <c r="A21" s="173">
        <v>3</v>
      </c>
      <c r="B21" s="223" t="s">
        <v>3597</v>
      </c>
      <c r="C21" s="175">
        <v>3</v>
      </c>
      <c r="D21" s="181"/>
      <c r="F21" s="204" t="s">
        <v>3631</v>
      </c>
      <c r="G21" s="208">
        <f>G20*12.5</f>
        <v>432485.99999999994</v>
      </c>
    </row>
    <row r="22" spans="1:14" ht="17" thickBot="1">
      <c r="A22" s="178">
        <v>4</v>
      </c>
      <c r="B22" s="224" t="s">
        <v>3599</v>
      </c>
      <c r="C22" s="195">
        <f>MAX(C19,C20*C21)</f>
        <v>12996.72</v>
      </c>
      <c r="D22" s="213">
        <f>C22*12.5</f>
        <v>162459</v>
      </c>
      <c r="F22" s="210" t="s">
        <v>3633</v>
      </c>
      <c r="G22" s="211">
        <f>G21/D14-1</f>
        <v>0.43999999999999972</v>
      </c>
    </row>
    <row r="23" spans="1:14" ht="16">
      <c r="A23" s="182" t="s">
        <v>3613</v>
      </c>
      <c r="B23" s="223"/>
      <c r="C23" s="175"/>
      <c r="D23" s="181"/>
    </row>
    <row r="24" spans="1:14" ht="16">
      <c r="A24" s="173">
        <v>5</v>
      </c>
      <c r="B24" s="222" t="s">
        <v>3614</v>
      </c>
      <c r="C24" s="175">
        <f>C10*2.64</f>
        <v>13992</v>
      </c>
      <c r="D24" s="181"/>
      <c r="G24" s="192"/>
    </row>
    <row r="25" spans="1:14" ht="28">
      <c r="A25" s="173">
        <v>6</v>
      </c>
      <c r="B25" s="222" t="s">
        <v>3615</v>
      </c>
      <c r="C25" s="175">
        <f>C11*2.64</f>
        <v>50434.560000000005</v>
      </c>
      <c r="D25" s="181"/>
    </row>
    <row r="26" spans="1:14" ht="15" thickBot="1">
      <c r="A26" s="178">
        <v>7</v>
      </c>
      <c r="B26" s="224" t="s">
        <v>3606</v>
      </c>
      <c r="C26" s="195">
        <f>MAX(C24,C25)</f>
        <v>50434.560000000005</v>
      </c>
      <c r="D26" s="213">
        <f>C26*12.5</f>
        <v>630432.00000000012</v>
      </c>
      <c r="G26" s="193"/>
    </row>
    <row r="27" spans="1:14" ht="23">
      <c r="A27" s="187" t="s">
        <v>3607</v>
      </c>
      <c r="B27" s="223"/>
      <c r="C27" s="175"/>
      <c r="D27" s="181"/>
      <c r="G27" s="191"/>
      <c r="J27" s="306" t="s">
        <v>3657</v>
      </c>
      <c r="K27" s="307" t="s">
        <v>3658</v>
      </c>
      <c r="L27" s="308" t="s">
        <v>3659</v>
      </c>
    </row>
    <row r="28" spans="1:14" ht="21" thickBot="1">
      <c r="A28" s="188">
        <v>8</v>
      </c>
      <c r="B28" s="225" t="s">
        <v>3616</v>
      </c>
      <c r="C28" s="219">
        <f>(C22+C26)</f>
        <v>63431.280000000006</v>
      </c>
      <c r="D28" s="214">
        <f>C28*12.5</f>
        <v>792891.00000000012</v>
      </c>
      <c r="E28" s="349"/>
      <c r="J28" s="309">
        <v>2.33</v>
      </c>
      <c r="K28" s="310">
        <v>0.99009999999999998</v>
      </c>
      <c r="L28" s="311">
        <v>2.64E-2</v>
      </c>
    </row>
    <row r="29" spans="1:14" ht="14" thickBot="1">
      <c r="G29" s="193"/>
    </row>
    <row r="30" spans="1:14" ht="17" thickBot="1">
      <c r="B30" s="210" t="s">
        <v>3634</v>
      </c>
      <c r="C30" s="211"/>
      <c r="G30" s="191"/>
      <c r="J30" s="312" t="s">
        <v>3660</v>
      </c>
      <c r="K30" s="313"/>
      <c r="L30" s="313"/>
      <c r="M30" s="313"/>
      <c r="N30" s="314"/>
    </row>
    <row r="32" spans="1:14">
      <c r="G32" s="191"/>
    </row>
    <row r="34" spans="1:8" ht="16">
      <c r="A34" s="169" t="s">
        <v>3595</v>
      </c>
    </row>
    <row r="35" spans="1:8" ht="17">
      <c r="B35" s="167" t="s">
        <v>3609</v>
      </c>
    </row>
    <row r="36" spans="1:8" ht="16">
      <c r="G36" s="192"/>
    </row>
    <row r="38" spans="1:8">
      <c r="G38" s="191"/>
    </row>
    <row r="40" spans="1:8">
      <c r="G40" s="191"/>
    </row>
    <row r="42" spans="1:8">
      <c r="G42" s="193"/>
    </row>
    <row r="44" spans="1:8">
      <c r="G44" s="193"/>
    </row>
    <row r="45" spans="1:8" ht="56">
      <c r="B45" s="201" t="s">
        <v>3620</v>
      </c>
      <c r="C45" s="201" t="s">
        <v>3621</v>
      </c>
      <c r="D45" s="201" t="s">
        <v>3622</v>
      </c>
      <c r="E45" s="201" t="s">
        <v>3623</v>
      </c>
      <c r="F45" s="201" t="s">
        <v>3624</v>
      </c>
      <c r="G45" s="201" t="s">
        <v>3625</v>
      </c>
      <c r="H45" s="226" t="s">
        <v>3627</v>
      </c>
    </row>
    <row r="46" spans="1:8">
      <c r="B46" s="191" t="s">
        <v>3626</v>
      </c>
      <c r="C46" s="191">
        <v>383</v>
      </c>
      <c r="D46" s="191">
        <v>811</v>
      </c>
      <c r="E46" s="200">
        <v>1.1200000000000001</v>
      </c>
      <c r="F46" s="191">
        <v>258</v>
      </c>
      <c r="G46" s="191">
        <v>552</v>
      </c>
      <c r="H46" s="227">
        <f>G46/C46-1</f>
        <v>0.4412532637075719</v>
      </c>
    </row>
    <row r="47" spans="1:8">
      <c r="B47" s="191" t="s">
        <v>3628</v>
      </c>
      <c r="C47" s="191">
        <v>383</v>
      </c>
      <c r="D47" s="191">
        <v>661</v>
      </c>
      <c r="E47" s="200">
        <v>0.73</v>
      </c>
      <c r="F47" s="191">
        <v>186</v>
      </c>
      <c r="G47" s="191">
        <v>474</v>
      </c>
      <c r="H47" s="227">
        <f>G47/C47-1</f>
        <v>0.23759791122715401</v>
      </c>
    </row>
    <row r="48" spans="1:8" ht="16">
      <c r="G48" s="192"/>
    </row>
    <row r="50" spans="7:7">
      <c r="G50" s="193"/>
    </row>
    <row r="52" spans="7:7">
      <c r="G52" s="191"/>
    </row>
    <row r="53" spans="7:7">
      <c r="G53" s="191"/>
    </row>
    <row r="55" spans="7:7">
      <c r="G55" s="193"/>
    </row>
    <row r="57" spans="7:7">
      <c r="G57" s="191"/>
    </row>
    <row r="58" spans="7:7">
      <c r="G58" s="191"/>
    </row>
    <row r="59" spans="7:7">
      <c r="G59" s="191"/>
    </row>
    <row r="63" spans="7:7">
      <c r="G63" s="191"/>
    </row>
  </sheetData>
  <mergeCells count="3">
    <mergeCell ref="A16:D16"/>
    <mergeCell ref="F16:G16"/>
    <mergeCell ref="J30:N3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427AB-DA7C-274F-97FB-68EB8F799443}">
  <sheetPr>
    <tabColor theme="7" tint="0.39997558519241921"/>
  </sheetPr>
  <dimension ref="A1:F29"/>
  <sheetViews>
    <sheetView zoomScale="86" workbookViewId="0">
      <selection activeCell="D25" sqref="D25"/>
    </sheetView>
  </sheetViews>
  <sheetFormatPr baseColWidth="10" defaultRowHeight="13"/>
  <cols>
    <col min="1" max="1" width="51.5" bestFit="1" customWidth="1"/>
    <col min="2" max="2" width="20.33203125" customWidth="1"/>
    <col min="3" max="3" width="20.1640625" customWidth="1"/>
    <col min="4" max="4" width="25" bestFit="1" customWidth="1"/>
    <col min="5" max="5" width="21.6640625" customWidth="1"/>
    <col min="6" max="6" width="21.5" bestFit="1" customWidth="1"/>
    <col min="7" max="7" width="17.5" bestFit="1" customWidth="1"/>
  </cols>
  <sheetData>
    <row r="1" spans="1:1" ht="48" customHeight="1">
      <c r="A1" s="340" t="s">
        <v>3672</v>
      </c>
    </row>
    <row r="2" spans="1:1" ht="31" thickBot="1">
      <c r="A2" s="341" t="s">
        <v>3429</v>
      </c>
    </row>
    <row r="17" spans="1:6" ht="14" thickBot="1"/>
    <row r="18" spans="1:6" ht="57" thickBot="1">
      <c r="A18" s="329" t="s">
        <v>3641</v>
      </c>
      <c r="B18" s="327" t="s">
        <v>3621</v>
      </c>
      <c r="C18" s="327" t="s">
        <v>3622</v>
      </c>
      <c r="D18" s="327" t="s">
        <v>3664</v>
      </c>
      <c r="E18" s="327" t="s">
        <v>3624</v>
      </c>
      <c r="F18" s="328" t="s">
        <v>3625</v>
      </c>
    </row>
    <row r="19" spans="1:6" ht="14">
      <c r="A19" s="330" t="s">
        <v>3665</v>
      </c>
      <c r="B19" s="322">
        <v>383</v>
      </c>
      <c r="C19" s="322">
        <v>661</v>
      </c>
      <c r="D19" s="323">
        <v>0.73</v>
      </c>
      <c r="E19" s="322">
        <v>186</v>
      </c>
      <c r="F19" s="222">
        <v>474</v>
      </c>
    </row>
    <row r="20" spans="1:6" ht="17">
      <c r="A20" s="332" t="s">
        <v>3648</v>
      </c>
      <c r="B20" s="333"/>
      <c r="C20" s="333">
        <v>217</v>
      </c>
      <c r="D20" s="333" t="s">
        <v>3666</v>
      </c>
      <c r="E20" s="333">
        <v>50</v>
      </c>
      <c r="F20" s="334">
        <v>167</v>
      </c>
    </row>
    <row r="21" spans="1:6" ht="14">
      <c r="A21" s="330" t="s">
        <v>3667</v>
      </c>
      <c r="B21" s="322">
        <v>486</v>
      </c>
      <c r="C21" s="322">
        <v>574</v>
      </c>
      <c r="D21" s="323">
        <v>0.18</v>
      </c>
      <c r="E21" s="322">
        <v>282</v>
      </c>
      <c r="F21" s="222">
        <v>291</v>
      </c>
    </row>
    <row r="22" spans="1:6" ht="15" thickBot="1">
      <c r="A22" s="331" t="s">
        <v>3668</v>
      </c>
      <c r="B22" s="324">
        <v>700</v>
      </c>
      <c r="C22" s="324">
        <v>680</v>
      </c>
      <c r="D22" s="325">
        <v>-0.03</v>
      </c>
      <c r="E22" s="324">
        <v>124</v>
      </c>
      <c r="F22" s="326">
        <v>556</v>
      </c>
    </row>
    <row r="25" spans="1:6" ht="14" thickBot="1"/>
    <row r="26" spans="1:6" ht="52" thickBot="1">
      <c r="B26" s="335" t="s">
        <v>3669</v>
      </c>
      <c r="C26" s="336">
        <f>F20/F19</f>
        <v>0.35232067510548526</v>
      </c>
    </row>
    <row r="27" spans="1:6" ht="14" thickBot="1"/>
    <row r="28" spans="1:6" ht="30" customHeight="1" thickBot="1">
      <c r="B28" s="335" t="s">
        <v>3670</v>
      </c>
      <c r="C28" s="338">
        <f>'Market Risk RWA'!G21</f>
        <v>432485.99999999994</v>
      </c>
    </row>
    <row r="29" spans="1:6" ht="35" thickBot="1">
      <c r="B29" s="339" t="s">
        <v>3671</v>
      </c>
      <c r="C29" s="337">
        <f>C28*C26</f>
        <v>152373.75949367086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10D8C-5FB1-2A49-9446-5A132FF3425C}">
  <sheetPr>
    <tabColor theme="9" tint="0.39997558519241921"/>
  </sheetPr>
  <dimension ref="A1:F999"/>
  <sheetViews>
    <sheetView topLeftCell="A61" workbookViewId="0">
      <selection activeCell="D85" sqref="D85"/>
    </sheetView>
  </sheetViews>
  <sheetFormatPr baseColWidth="10" defaultRowHeight="13"/>
  <cols>
    <col min="1" max="1" width="5.33203125" customWidth="1"/>
    <col min="2" max="2" width="79.83203125" customWidth="1"/>
    <col min="3" max="3" width="14.83203125" customWidth="1"/>
    <col min="4" max="4" width="14.6640625" customWidth="1"/>
    <col min="6" max="6" width="14.5" customWidth="1"/>
  </cols>
  <sheetData>
    <row r="1" spans="1:4" ht="27">
      <c r="A1" s="231" t="s">
        <v>3430</v>
      </c>
      <c r="C1" s="83"/>
      <c r="D1" s="83"/>
    </row>
    <row r="2" spans="1:4" ht="27">
      <c r="A2" s="231" t="s">
        <v>3431</v>
      </c>
      <c r="C2" s="83"/>
      <c r="D2" s="83"/>
    </row>
    <row r="3" spans="1:4" ht="17" thickBot="1">
      <c r="A3" s="232"/>
      <c r="C3" s="83"/>
      <c r="D3" s="83"/>
    </row>
    <row r="4" spans="1:4" ht="17" thickBot="1">
      <c r="A4" s="233" t="s">
        <v>3432</v>
      </c>
      <c r="B4" s="220"/>
      <c r="C4" s="234" t="s">
        <v>3636</v>
      </c>
      <c r="D4" s="235" t="s">
        <v>3637</v>
      </c>
    </row>
    <row r="5" spans="1:4" ht="34">
      <c r="A5" s="236">
        <v>1</v>
      </c>
      <c r="B5" s="237" t="s">
        <v>3434</v>
      </c>
      <c r="C5" s="238">
        <v>624900</v>
      </c>
      <c r="D5" s="239">
        <v>624900</v>
      </c>
    </row>
    <row r="6" spans="1:4" ht="16">
      <c r="A6" s="240">
        <v>2</v>
      </c>
      <c r="B6" s="241" t="s">
        <v>0</v>
      </c>
      <c r="C6" s="242">
        <v>62810341</v>
      </c>
      <c r="D6" s="243">
        <v>62810341</v>
      </c>
    </row>
    <row r="7" spans="1:4" ht="68">
      <c r="A7" s="240"/>
      <c r="B7" s="244" t="s">
        <v>3435</v>
      </c>
      <c r="C7" s="242">
        <v>2</v>
      </c>
      <c r="D7" s="243">
        <v>2</v>
      </c>
    </row>
    <row r="8" spans="1:4" ht="16">
      <c r="A8" s="240">
        <v>3</v>
      </c>
      <c r="B8" s="241" t="s">
        <v>3436</v>
      </c>
      <c r="C8" s="242">
        <v>-9701246</v>
      </c>
      <c r="D8" s="243">
        <v>-9701246</v>
      </c>
    </row>
    <row r="9" spans="1:4" ht="34">
      <c r="A9" s="240"/>
      <c r="B9" s="352" t="s">
        <v>3437</v>
      </c>
      <c r="C9" s="353">
        <v>1</v>
      </c>
      <c r="D9" s="354">
        <v>0</v>
      </c>
    </row>
    <row r="10" spans="1:4" ht="16">
      <c r="A10" s="240">
        <v>4</v>
      </c>
      <c r="B10" s="241" t="s">
        <v>1</v>
      </c>
      <c r="C10" s="242">
        <v>0</v>
      </c>
      <c r="D10" s="243">
        <v>0</v>
      </c>
    </row>
    <row r="11" spans="1:4" ht="16">
      <c r="A11" s="240">
        <v>5</v>
      </c>
      <c r="B11" s="241" t="s">
        <v>2</v>
      </c>
      <c r="C11" s="242">
        <v>53733995</v>
      </c>
      <c r="D11" s="243">
        <f>D5+D6+D8+D10</f>
        <v>53733995</v>
      </c>
    </row>
    <row r="12" spans="1:4" ht="16">
      <c r="A12" s="240"/>
      <c r="B12" s="245" t="s">
        <v>3438</v>
      </c>
      <c r="C12" s="242"/>
      <c r="D12" s="243"/>
    </row>
    <row r="13" spans="1:4" ht="16">
      <c r="A13" s="240">
        <v>6</v>
      </c>
      <c r="B13" s="241" t="s">
        <v>3439</v>
      </c>
      <c r="C13" s="242">
        <v>14800353</v>
      </c>
      <c r="D13" s="243">
        <f>D11-C13</f>
        <v>38933642</v>
      </c>
    </row>
    <row r="14" spans="1:4" ht="34">
      <c r="A14" s="240">
        <v>7</v>
      </c>
      <c r="B14" s="244" t="s">
        <v>3</v>
      </c>
      <c r="C14" s="242">
        <v>266885</v>
      </c>
      <c r="D14" s="243">
        <f>D13-C14</f>
        <v>38666757</v>
      </c>
    </row>
    <row r="15" spans="1:4" ht="34">
      <c r="A15" s="240">
        <v>8</v>
      </c>
      <c r="B15" s="244" t="s">
        <v>3440</v>
      </c>
      <c r="C15" s="242">
        <v>2831</v>
      </c>
      <c r="D15" s="243">
        <f>D14-C15</f>
        <v>38663926</v>
      </c>
    </row>
    <row r="16" spans="1:4" ht="34">
      <c r="A16" s="240">
        <v>9</v>
      </c>
      <c r="B16" s="244" t="s">
        <v>3441</v>
      </c>
      <c r="C16" s="242"/>
      <c r="D16" s="243"/>
    </row>
    <row r="17" spans="1:4" ht="34">
      <c r="A17" s="240"/>
      <c r="B17" s="244" t="s">
        <v>3442</v>
      </c>
      <c r="C17" s="242">
        <v>-7797328</v>
      </c>
      <c r="D17" s="243">
        <f>IF(D9=1,D15-C17,D15)</f>
        <v>38663926</v>
      </c>
    </row>
    <row r="18" spans="1:4" ht="16">
      <c r="A18" s="240"/>
      <c r="B18" s="241" t="s">
        <v>3443</v>
      </c>
      <c r="C18" s="242"/>
      <c r="D18" s="243"/>
    </row>
    <row r="19" spans="1:4" ht="34">
      <c r="A19" s="240"/>
      <c r="B19" s="244" t="s">
        <v>3444</v>
      </c>
      <c r="C19" s="242">
        <v>-1881661</v>
      </c>
      <c r="D19" s="243">
        <f>D17-C19</f>
        <v>40545587</v>
      </c>
    </row>
    <row r="20" spans="1:4" ht="51">
      <c r="A20" s="240"/>
      <c r="B20" s="244" t="s">
        <v>3445</v>
      </c>
      <c r="C20" s="242">
        <v>-35242</v>
      </c>
      <c r="D20" s="243">
        <f>D19-C20</f>
        <v>40580829</v>
      </c>
    </row>
    <row r="21" spans="1:4" ht="34">
      <c r="A21" s="240"/>
      <c r="B21" s="244" t="s">
        <v>3446</v>
      </c>
      <c r="C21" s="242">
        <v>0</v>
      </c>
      <c r="D21" s="243">
        <f>D20-C21</f>
        <v>40580829</v>
      </c>
    </row>
    <row r="22" spans="1:4" ht="68">
      <c r="A22" s="240"/>
      <c r="B22" s="244" t="s">
        <v>3447</v>
      </c>
      <c r="C22" s="242"/>
      <c r="D22" s="243">
        <f>IF(D9=0,D15-C22,0)</f>
        <v>38663926</v>
      </c>
    </row>
    <row r="23" spans="1:4" ht="34">
      <c r="A23" s="240">
        <v>10</v>
      </c>
      <c r="B23" s="244" t="s">
        <v>3448</v>
      </c>
      <c r="C23" s="242"/>
      <c r="D23" s="243"/>
    </row>
    <row r="24" spans="1:4" ht="51">
      <c r="A24" s="240"/>
      <c r="B24" s="244" t="s">
        <v>3449</v>
      </c>
      <c r="C24" s="242">
        <v>1564</v>
      </c>
      <c r="D24" s="243">
        <f>D21-C24</f>
        <v>40579265</v>
      </c>
    </row>
    <row r="25" spans="1:4" ht="34">
      <c r="A25" s="240"/>
      <c r="B25" s="244" t="s">
        <v>3450</v>
      </c>
      <c r="C25" s="242">
        <v>0</v>
      </c>
      <c r="D25" s="243">
        <f>D24-C25</f>
        <v>40579265</v>
      </c>
    </row>
    <row r="26" spans="1:4" ht="34">
      <c r="A26" s="240">
        <v>11</v>
      </c>
      <c r="B26" s="244" t="s">
        <v>3451</v>
      </c>
      <c r="C26" s="242">
        <v>0</v>
      </c>
      <c r="D26" s="243">
        <f>D25-C26</f>
        <v>40579265</v>
      </c>
    </row>
    <row r="27" spans="1:4" ht="34">
      <c r="A27" s="240">
        <v>12</v>
      </c>
      <c r="B27" s="244" t="s">
        <v>3452</v>
      </c>
      <c r="C27" s="242">
        <v>48376593</v>
      </c>
      <c r="D27" s="243">
        <f>D26</f>
        <v>40579265</v>
      </c>
    </row>
    <row r="28" spans="1:4" ht="34">
      <c r="A28" s="240">
        <v>13</v>
      </c>
      <c r="B28" s="244" t="s">
        <v>3453</v>
      </c>
      <c r="C28" s="242">
        <v>0</v>
      </c>
      <c r="D28" s="243">
        <f>D27-C28</f>
        <v>40579265</v>
      </c>
    </row>
    <row r="29" spans="1:4" ht="51">
      <c r="A29" s="240"/>
      <c r="B29" s="244" t="s">
        <v>3454</v>
      </c>
      <c r="C29" s="242"/>
      <c r="D29" s="243"/>
    </row>
    <row r="30" spans="1:4" ht="17">
      <c r="A30" s="240">
        <v>14</v>
      </c>
      <c r="B30" s="244" t="s">
        <v>3455</v>
      </c>
      <c r="C30" s="242">
        <v>0</v>
      </c>
      <c r="D30" s="243">
        <f>D28-C30</f>
        <v>40579265</v>
      </c>
    </row>
    <row r="31" spans="1:4" ht="34">
      <c r="A31" s="240"/>
      <c r="B31" s="244" t="s">
        <v>3456</v>
      </c>
      <c r="C31" s="242"/>
      <c r="D31" s="243"/>
    </row>
    <row r="32" spans="1:4" ht="51">
      <c r="A32" s="240">
        <v>15</v>
      </c>
      <c r="B32" s="244" t="s">
        <v>3457</v>
      </c>
      <c r="C32" s="242">
        <v>0</v>
      </c>
      <c r="D32" s="243">
        <f>D30-C32</f>
        <v>40579265</v>
      </c>
    </row>
    <row r="33" spans="1:4" ht="51">
      <c r="A33" s="240"/>
      <c r="B33" s="244" t="s">
        <v>3458</v>
      </c>
      <c r="C33" s="242"/>
      <c r="D33" s="243"/>
    </row>
    <row r="34" spans="1:4" ht="85">
      <c r="A34" s="240">
        <v>16</v>
      </c>
      <c r="B34" s="244" t="s">
        <v>3459</v>
      </c>
      <c r="C34" s="242"/>
      <c r="D34" s="243"/>
    </row>
    <row r="35" spans="1:4" ht="34">
      <c r="A35" s="240">
        <v>17</v>
      </c>
      <c r="B35" s="244" t="s">
        <v>3460</v>
      </c>
      <c r="C35" s="242">
        <v>0</v>
      </c>
      <c r="D35" s="243">
        <f>D32-C35</f>
        <v>40579265</v>
      </c>
    </row>
    <row r="36" spans="1:4" ht="17">
      <c r="A36" s="240">
        <v>18</v>
      </c>
      <c r="B36" s="244" t="s">
        <v>3461</v>
      </c>
      <c r="C36" s="242">
        <v>0</v>
      </c>
      <c r="D36" s="243">
        <f>D35-C36</f>
        <v>40579265</v>
      </c>
    </row>
    <row r="37" spans="1:4" ht="17">
      <c r="A37" s="240">
        <v>19</v>
      </c>
      <c r="B37" s="244" t="s">
        <v>3462</v>
      </c>
      <c r="C37" s="242">
        <v>48376593</v>
      </c>
      <c r="D37" s="243">
        <f>D36</f>
        <v>40579265</v>
      </c>
    </row>
    <row r="38" spans="1:4" ht="16">
      <c r="A38" s="240"/>
      <c r="B38" s="245" t="s">
        <v>3463</v>
      </c>
      <c r="C38" s="242"/>
      <c r="D38" s="243"/>
    </row>
    <row r="39" spans="1:4" ht="16">
      <c r="A39" s="240">
        <v>20</v>
      </c>
      <c r="B39" s="241" t="s">
        <v>3464</v>
      </c>
      <c r="C39" s="242">
        <v>4845262</v>
      </c>
      <c r="D39" s="243"/>
    </row>
    <row r="40" spans="1:4" ht="16">
      <c r="A40" s="240">
        <v>21</v>
      </c>
      <c r="B40" s="241" t="s">
        <v>3465</v>
      </c>
      <c r="C40" s="242">
        <v>0</v>
      </c>
      <c r="D40" s="243"/>
    </row>
    <row r="41" spans="1:4" ht="16">
      <c r="A41" s="240">
        <v>22</v>
      </c>
      <c r="B41" s="241" t="s">
        <v>3466</v>
      </c>
      <c r="C41" s="242">
        <v>0</v>
      </c>
      <c r="D41" s="243"/>
    </row>
    <row r="42" spans="1:4" ht="16">
      <c r="A42" s="240">
        <v>23</v>
      </c>
      <c r="B42" s="241" t="s">
        <v>3467</v>
      </c>
      <c r="C42" s="242">
        <v>4845262</v>
      </c>
      <c r="D42" s="243">
        <f>SUM(C39:C41)</f>
        <v>4845262</v>
      </c>
    </row>
    <row r="43" spans="1:4" ht="16">
      <c r="A43" s="240">
        <v>24</v>
      </c>
      <c r="B43" s="241" t="s">
        <v>3468</v>
      </c>
      <c r="C43" s="242">
        <v>125</v>
      </c>
      <c r="D43" s="243">
        <f>D42-C43</f>
        <v>4845137</v>
      </c>
    </row>
    <row r="44" spans="1:4" ht="16">
      <c r="A44" s="240">
        <v>25</v>
      </c>
      <c r="B44" s="241" t="s">
        <v>3469</v>
      </c>
      <c r="C44" s="242">
        <v>4845137</v>
      </c>
      <c r="D44" s="243">
        <f>D43</f>
        <v>4845137</v>
      </c>
    </row>
    <row r="45" spans="1:4" ht="16">
      <c r="A45" s="240"/>
      <c r="B45" s="245" t="s">
        <v>3470</v>
      </c>
      <c r="C45" s="242"/>
      <c r="D45" s="243"/>
    </row>
    <row r="46" spans="1:4" ht="51">
      <c r="A46" s="240">
        <v>26</v>
      </c>
      <c r="B46" s="244" t="s">
        <v>3471</v>
      </c>
      <c r="C46" s="242">
        <v>53221730</v>
      </c>
      <c r="D46" s="243">
        <f>D37+D44</f>
        <v>45424402</v>
      </c>
    </row>
    <row r="47" spans="1:4" ht="16">
      <c r="A47" s="240"/>
      <c r="B47" s="245" t="s">
        <v>3472</v>
      </c>
      <c r="C47" s="242"/>
      <c r="D47" s="243"/>
    </row>
    <row r="48" spans="1:4" ht="16">
      <c r="A48" s="240">
        <v>27</v>
      </c>
      <c r="B48" s="241" t="s">
        <v>3473</v>
      </c>
      <c r="C48" s="242">
        <v>485949959</v>
      </c>
      <c r="D48" s="243"/>
    </row>
    <row r="49" spans="1:4" ht="16">
      <c r="A49" s="240">
        <v>28</v>
      </c>
      <c r="B49" s="241" t="s">
        <v>3474</v>
      </c>
      <c r="C49" s="242">
        <v>15070194</v>
      </c>
      <c r="D49" s="243"/>
    </row>
    <row r="50" spans="1:4" ht="16">
      <c r="A50" s="240">
        <v>29</v>
      </c>
      <c r="B50" s="241" t="s">
        <v>3475</v>
      </c>
      <c r="C50" s="242">
        <v>-35231</v>
      </c>
      <c r="D50" s="243"/>
    </row>
    <row r="51" spans="1:4" ht="16">
      <c r="A51" s="240">
        <v>30</v>
      </c>
      <c r="B51" s="246" t="s">
        <v>3476</v>
      </c>
      <c r="C51" s="242">
        <v>470914996</v>
      </c>
      <c r="D51" s="243">
        <f>C48-C49-C50</f>
        <v>470914996</v>
      </c>
    </row>
    <row r="52" spans="1:4" ht="16">
      <c r="A52" s="240"/>
      <c r="B52" s="245" t="s">
        <v>3477</v>
      </c>
      <c r="C52" s="242"/>
      <c r="D52" s="243"/>
    </row>
    <row r="53" spans="1:4" ht="16">
      <c r="A53" s="240">
        <v>31</v>
      </c>
      <c r="B53" s="246" t="s">
        <v>3478</v>
      </c>
      <c r="C53" s="247">
        <v>11.3018</v>
      </c>
      <c r="D53" s="248">
        <f>D46/D51*100</f>
        <v>9.6459875743689416</v>
      </c>
    </row>
    <row r="54" spans="1:4" ht="34">
      <c r="A54" s="240"/>
      <c r="B54" s="244" t="s">
        <v>3479</v>
      </c>
      <c r="C54" s="242">
        <v>0</v>
      </c>
      <c r="D54" s="243"/>
    </row>
    <row r="55" spans="1:4" ht="34">
      <c r="A55" s="240"/>
      <c r="B55" s="244" t="s">
        <v>3480</v>
      </c>
      <c r="C55" s="242"/>
      <c r="D55" s="243"/>
    </row>
    <row r="56" spans="1:4" ht="51">
      <c r="A56" s="240"/>
      <c r="B56" s="244" t="s">
        <v>3481</v>
      </c>
      <c r="C56" s="242"/>
      <c r="D56" s="243"/>
    </row>
    <row r="57" spans="1:4" ht="51">
      <c r="A57" s="240"/>
      <c r="B57" s="244" t="s">
        <v>3482</v>
      </c>
      <c r="C57" s="242"/>
      <c r="D57" s="243"/>
    </row>
    <row r="58" spans="1:4" ht="34">
      <c r="A58" s="240"/>
      <c r="B58" s="244" t="s">
        <v>3483</v>
      </c>
      <c r="C58" s="242"/>
      <c r="D58" s="243"/>
    </row>
    <row r="59" spans="1:4" ht="16">
      <c r="A59" s="240">
        <v>32</v>
      </c>
      <c r="B59" s="241" t="s">
        <v>3484</v>
      </c>
      <c r="C59" s="242"/>
      <c r="D59" s="243"/>
    </row>
    <row r="60" spans="1:4" ht="34">
      <c r="A60" s="240">
        <v>33</v>
      </c>
      <c r="B60" s="244" t="s">
        <v>3485</v>
      </c>
      <c r="C60" s="242"/>
      <c r="D60" s="243"/>
    </row>
    <row r="61" spans="1:4" ht="16">
      <c r="A61" s="240">
        <v>34</v>
      </c>
      <c r="B61" s="241" t="s">
        <v>3486</v>
      </c>
      <c r="C61" s="242"/>
      <c r="D61" s="243"/>
    </row>
    <row r="62" spans="1:4" ht="85">
      <c r="A62" s="240"/>
      <c r="B62" s="244" t="s">
        <v>3487</v>
      </c>
      <c r="C62" s="242"/>
      <c r="D62" s="243"/>
    </row>
    <row r="63" spans="1:4" ht="16">
      <c r="A63" s="240">
        <v>35</v>
      </c>
      <c r="B63" s="241" t="s">
        <v>3488</v>
      </c>
      <c r="C63" s="242"/>
      <c r="D63" s="243"/>
    </row>
    <row r="64" spans="1:4" ht="16">
      <c r="A64" s="240">
        <v>36</v>
      </c>
      <c r="B64" s="241" t="s">
        <v>3489</v>
      </c>
      <c r="C64" s="242"/>
      <c r="D64" s="243"/>
    </row>
    <row r="65" spans="1:4" ht="51">
      <c r="A65" s="240"/>
      <c r="B65" s="249" t="s">
        <v>3490</v>
      </c>
      <c r="C65" s="242"/>
      <c r="D65" s="243"/>
    </row>
    <row r="66" spans="1:4" ht="16">
      <c r="A66" s="240"/>
      <c r="B66" s="245" t="s">
        <v>3491</v>
      </c>
      <c r="C66" s="242"/>
      <c r="D66" s="243"/>
    </row>
    <row r="67" spans="1:4" ht="16">
      <c r="A67" s="240">
        <v>37</v>
      </c>
      <c r="B67" s="241" t="s">
        <v>3492</v>
      </c>
      <c r="C67" s="242">
        <v>1928488</v>
      </c>
      <c r="D67" s="243">
        <v>1928488</v>
      </c>
    </row>
    <row r="68" spans="1:4" ht="16">
      <c r="A68" s="240">
        <v>38</v>
      </c>
      <c r="B68" s="241" t="s">
        <v>3493</v>
      </c>
      <c r="C68" s="242">
        <v>0</v>
      </c>
      <c r="D68" s="243">
        <v>0</v>
      </c>
    </row>
    <row r="69" spans="1:4" ht="16">
      <c r="A69" s="240">
        <v>39</v>
      </c>
      <c r="B69" s="241" t="s">
        <v>3494</v>
      </c>
      <c r="C69" s="242">
        <v>0</v>
      </c>
      <c r="D69" s="243">
        <v>0</v>
      </c>
    </row>
    <row r="70" spans="1:4" ht="16">
      <c r="A70" s="240">
        <v>40</v>
      </c>
      <c r="B70" s="241" t="s">
        <v>3495</v>
      </c>
      <c r="C70" s="242">
        <v>4724644</v>
      </c>
      <c r="D70" s="243">
        <v>4724644</v>
      </c>
    </row>
    <row r="71" spans="1:4" ht="34">
      <c r="A71" s="240"/>
      <c r="B71" s="244" t="s">
        <v>3496</v>
      </c>
      <c r="C71" s="242"/>
      <c r="D71" s="243"/>
    </row>
    <row r="72" spans="1:4" ht="16">
      <c r="A72" s="240">
        <v>41</v>
      </c>
      <c r="B72" s="245" t="s">
        <v>3497</v>
      </c>
      <c r="C72" s="242"/>
      <c r="D72" s="243"/>
    </row>
    <row r="73" spans="1:4" ht="16">
      <c r="A73" s="240">
        <v>42</v>
      </c>
      <c r="B73" s="241" t="s">
        <v>3498</v>
      </c>
      <c r="C73" s="242">
        <v>6653132</v>
      </c>
      <c r="D73" s="243">
        <v>6653132</v>
      </c>
    </row>
    <row r="74" spans="1:4" ht="34">
      <c r="A74" s="240"/>
      <c r="B74" s="244" t="s">
        <v>3499</v>
      </c>
      <c r="C74" s="242"/>
      <c r="D74" s="243"/>
    </row>
    <row r="75" spans="1:4" ht="16">
      <c r="A75" s="240">
        <v>43</v>
      </c>
      <c r="B75" s="241" t="s">
        <v>3500</v>
      </c>
      <c r="C75" s="242">
        <v>125</v>
      </c>
      <c r="D75" s="243">
        <v>125</v>
      </c>
    </row>
    <row r="76" spans="1:4" ht="16">
      <c r="A76" s="240">
        <v>44</v>
      </c>
      <c r="B76" s="246" t="s">
        <v>3501</v>
      </c>
      <c r="C76" s="242">
        <v>6653007</v>
      </c>
      <c r="D76" s="243">
        <f>D73-D75</f>
        <v>6653007</v>
      </c>
    </row>
    <row r="77" spans="1:4" ht="34">
      <c r="A77" s="240"/>
      <c r="B77" s="244" t="s">
        <v>3502</v>
      </c>
      <c r="C77" s="242"/>
      <c r="D77" s="243"/>
    </row>
    <row r="78" spans="1:4" ht="16">
      <c r="A78" s="240"/>
      <c r="B78" s="245" t="s">
        <v>3503</v>
      </c>
      <c r="C78" s="242"/>
      <c r="D78" s="243"/>
    </row>
    <row r="79" spans="1:4" ht="16">
      <c r="A79" s="240">
        <v>45</v>
      </c>
      <c r="B79" s="246" t="s">
        <v>3504</v>
      </c>
      <c r="C79" s="242">
        <v>59874737</v>
      </c>
      <c r="D79" s="243">
        <f>D46+D76</f>
        <v>52077409</v>
      </c>
    </row>
    <row r="80" spans="1:4" ht="34">
      <c r="A80" s="240"/>
      <c r="B80" s="244" t="s">
        <v>3505</v>
      </c>
      <c r="C80" s="242"/>
      <c r="D80" s="243"/>
    </row>
    <row r="81" spans="1:6" ht="17">
      <c r="A81" s="240"/>
      <c r="B81" s="249" t="s">
        <v>3506</v>
      </c>
      <c r="C81" s="242"/>
      <c r="D81" s="243"/>
    </row>
    <row r="82" spans="1:6" ht="16">
      <c r="A82" s="240">
        <v>46</v>
      </c>
      <c r="B82" s="241" t="s">
        <v>3507</v>
      </c>
      <c r="C82" s="242">
        <v>366959154</v>
      </c>
      <c r="D82" s="250">
        <v>366959154</v>
      </c>
    </row>
    <row r="83" spans="1:6" ht="35" thickBot="1">
      <c r="A83" s="240"/>
      <c r="B83" s="244" t="s">
        <v>3508</v>
      </c>
      <c r="C83" s="242"/>
      <c r="D83" s="243"/>
    </row>
    <row r="84" spans="1:6" ht="17" thickBot="1">
      <c r="A84" s="240"/>
      <c r="B84" s="245" t="s">
        <v>3509</v>
      </c>
      <c r="C84" s="234" t="s">
        <v>3636</v>
      </c>
      <c r="D84" s="235" t="s">
        <v>3637</v>
      </c>
      <c r="E84" s="268" t="s">
        <v>3638</v>
      </c>
      <c r="F84" s="269"/>
    </row>
    <row r="85" spans="1:6" ht="18" thickBot="1">
      <c r="A85" s="240">
        <v>47</v>
      </c>
      <c r="B85" s="244" t="s">
        <v>3661</v>
      </c>
      <c r="C85" s="255">
        <v>13.1831</v>
      </c>
      <c r="D85" s="256">
        <f>D37/D82*100</f>
        <v>11.058251186179701</v>
      </c>
      <c r="E85" s="270">
        <f>D85/C85-1</f>
        <v>-0.1611797539137455</v>
      </c>
      <c r="F85" s="271"/>
    </row>
    <row r="86" spans="1:6" ht="18" thickBot="1">
      <c r="A86" s="240">
        <v>48</v>
      </c>
      <c r="B86" s="244" t="s">
        <v>3662</v>
      </c>
      <c r="C86" s="257">
        <v>14.503399999999999</v>
      </c>
      <c r="D86" s="258">
        <f>D46/D82*100</f>
        <v>12.378598954367547</v>
      </c>
      <c r="E86" s="270">
        <f t="shared" ref="E86:E87" si="0">D86/C86-1</f>
        <v>-0.14650365056693271</v>
      </c>
      <c r="F86" s="271"/>
    </row>
    <row r="87" spans="1:6" ht="18" thickBot="1">
      <c r="A87" s="251">
        <v>49</v>
      </c>
      <c r="B87" s="252" t="s">
        <v>3663</v>
      </c>
      <c r="C87" s="259">
        <v>16.316500000000001</v>
      </c>
      <c r="D87" s="260">
        <f>D79/D82*100</f>
        <v>14.191609183838484</v>
      </c>
      <c r="E87" s="270">
        <f t="shared" si="0"/>
        <v>-0.13022957228336451</v>
      </c>
      <c r="F87" s="271"/>
    </row>
    <row r="88" spans="1:6" ht="16">
      <c r="A88" s="253"/>
      <c r="B88" s="84"/>
      <c r="C88" s="83"/>
      <c r="D88" s="83"/>
    </row>
    <row r="89" spans="1:6" ht="16">
      <c r="A89" s="232"/>
      <c r="C89" s="83"/>
      <c r="D89" s="83"/>
    </row>
    <row r="90" spans="1:6" ht="16">
      <c r="A90" s="232"/>
      <c r="B90" s="84"/>
      <c r="C90" s="83"/>
      <c r="D90" s="83"/>
    </row>
    <row r="91" spans="1:6" ht="16">
      <c r="A91" s="232"/>
      <c r="B91" s="254"/>
      <c r="C91" s="83"/>
      <c r="D91" s="83"/>
    </row>
    <row r="92" spans="1:6" ht="16">
      <c r="A92" s="232"/>
      <c r="C92" s="83"/>
      <c r="D92" s="83"/>
    </row>
    <row r="93" spans="1:6" ht="16">
      <c r="A93" s="232"/>
      <c r="C93" s="83"/>
      <c r="D93" s="83"/>
    </row>
    <row r="94" spans="1:6" ht="16">
      <c r="A94" s="232"/>
      <c r="C94" s="83"/>
      <c r="D94" s="83"/>
    </row>
    <row r="95" spans="1:6" ht="16">
      <c r="A95" s="232"/>
      <c r="C95" s="83"/>
      <c r="D95" s="83"/>
    </row>
    <row r="96" spans="1:6" ht="16">
      <c r="A96" s="232"/>
      <c r="C96" s="83"/>
      <c r="D96" s="83"/>
    </row>
    <row r="97" spans="1:4" ht="16">
      <c r="A97" s="232"/>
      <c r="C97" s="83"/>
      <c r="D97" s="83"/>
    </row>
    <row r="98" spans="1:4" ht="16">
      <c r="A98" s="232"/>
      <c r="C98" s="83"/>
      <c r="D98" s="83"/>
    </row>
    <row r="99" spans="1:4" ht="16">
      <c r="A99" s="232"/>
      <c r="C99" s="83"/>
      <c r="D99" s="83"/>
    </row>
    <row r="100" spans="1:4" ht="16">
      <c r="A100" s="232"/>
      <c r="C100" s="83"/>
      <c r="D100" s="83"/>
    </row>
    <row r="101" spans="1:4" ht="16">
      <c r="A101" s="232"/>
      <c r="C101" s="83"/>
      <c r="D101" s="83"/>
    </row>
    <row r="102" spans="1:4" ht="16">
      <c r="A102" s="232"/>
      <c r="C102" s="83"/>
      <c r="D102" s="83"/>
    </row>
    <row r="103" spans="1:4" ht="16">
      <c r="A103" s="232"/>
      <c r="C103" s="83"/>
      <c r="D103" s="83"/>
    </row>
    <row r="104" spans="1:4" ht="16">
      <c r="A104" s="232"/>
      <c r="C104" s="83"/>
      <c r="D104" s="83"/>
    </row>
    <row r="105" spans="1:4" ht="16">
      <c r="A105" s="232"/>
      <c r="C105" s="83"/>
      <c r="D105" s="83"/>
    </row>
    <row r="106" spans="1:4" ht="16">
      <c r="A106" s="232"/>
      <c r="C106" s="83"/>
      <c r="D106" s="83"/>
    </row>
    <row r="107" spans="1:4" ht="16">
      <c r="A107" s="232"/>
      <c r="C107" s="83"/>
      <c r="D107" s="83"/>
    </row>
    <row r="108" spans="1:4" ht="16">
      <c r="A108" s="232"/>
      <c r="C108" s="83"/>
      <c r="D108" s="83"/>
    </row>
    <row r="109" spans="1:4" ht="16">
      <c r="A109" s="232"/>
      <c r="C109" s="83"/>
      <c r="D109" s="83"/>
    </row>
    <row r="110" spans="1:4" ht="16">
      <c r="A110" s="232"/>
      <c r="C110" s="83"/>
      <c r="D110" s="83"/>
    </row>
    <row r="111" spans="1:4" ht="16">
      <c r="A111" s="232"/>
      <c r="C111" s="83"/>
      <c r="D111" s="83"/>
    </row>
    <row r="112" spans="1:4" ht="16">
      <c r="A112" s="232"/>
      <c r="C112" s="83"/>
      <c r="D112" s="83"/>
    </row>
    <row r="113" spans="1:4" ht="16">
      <c r="A113" s="232"/>
      <c r="C113" s="83"/>
      <c r="D113" s="83"/>
    </row>
    <row r="114" spans="1:4" ht="16">
      <c r="A114" s="232"/>
      <c r="C114" s="83"/>
      <c r="D114" s="83"/>
    </row>
    <row r="115" spans="1:4" ht="16">
      <c r="A115" s="232"/>
      <c r="C115" s="83"/>
      <c r="D115" s="83"/>
    </row>
    <row r="116" spans="1:4" ht="16">
      <c r="A116" s="232"/>
      <c r="C116" s="83"/>
      <c r="D116" s="83"/>
    </row>
    <row r="117" spans="1:4" ht="16">
      <c r="A117" s="232"/>
      <c r="C117" s="83"/>
      <c r="D117" s="83"/>
    </row>
    <row r="118" spans="1:4" ht="16">
      <c r="A118" s="232"/>
      <c r="C118" s="83"/>
      <c r="D118" s="83"/>
    </row>
    <row r="119" spans="1:4" ht="16">
      <c r="A119" s="232"/>
      <c r="C119" s="83"/>
      <c r="D119" s="83"/>
    </row>
    <row r="120" spans="1:4" ht="16">
      <c r="A120" s="232"/>
      <c r="C120" s="83"/>
      <c r="D120" s="83"/>
    </row>
    <row r="121" spans="1:4" ht="16">
      <c r="A121" s="232"/>
      <c r="C121" s="83"/>
      <c r="D121" s="83"/>
    </row>
    <row r="122" spans="1:4" ht="16">
      <c r="A122" s="232"/>
      <c r="C122" s="83"/>
      <c r="D122" s="83"/>
    </row>
    <row r="123" spans="1:4" ht="16">
      <c r="A123" s="232"/>
      <c r="C123" s="83"/>
      <c r="D123" s="83"/>
    </row>
    <row r="124" spans="1:4" ht="16">
      <c r="A124" s="232"/>
      <c r="C124" s="83"/>
      <c r="D124" s="83"/>
    </row>
    <row r="125" spans="1:4" ht="16">
      <c r="A125" s="232"/>
      <c r="C125" s="83"/>
      <c r="D125" s="83"/>
    </row>
    <row r="126" spans="1:4" ht="16">
      <c r="A126" s="232"/>
      <c r="C126" s="83"/>
      <c r="D126" s="83"/>
    </row>
    <row r="127" spans="1:4" ht="16">
      <c r="A127" s="232"/>
      <c r="C127" s="83"/>
      <c r="D127" s="83"/>
    </row>
    <row r="128" spans="1:4" ht="16">
      <c r="A128" s="232"/>
      <c r="C128" s="83"/>
      <c r="D128" s="83"/>
    </row>
    <row r="129" spans="1:4" ht="16">
      <c r="A129" s="232"/>
      <c r="C129" s="83"/>
      <c r="D129" s="83"/>
    </row>
    <row r="130" spans="1:4" ht="16">
      <c r="A130" s="232"/>
      <c r="C130" s="83"/>
      <c r="D130" s="83"/>
    </row>
    <row r="131" spans="1:4" ht="16">
      <c r="A131" s="232"/>
      <c r="C131" s="83"/>
      <c r="D131" s="83"/>
    </row>
    <row r="132" spans="1:4" ht="16">
      <c r="A132" s="232"/>
      <c r="C132" s="83"/>
      <c r="D132" s="83"/>
    </row>
    <row r="133" spans="1:4" ht="16">
      <c r="A133" s="232"/>
      <c r="C133" s="83"/>
      <c r="D133" s="83"/>
    </row>
    <row r="134" spans="1:4" ht="16">
      <c r="A134" s="232"/>
      <c r="C134" s="83"/>
      <c r="D134" s="83"/>
    </row>
    <row r="135" spans="1:4" ht="16">
      <c r="A135" s="232"/>
      <c r="C135" s="83"/>
      <c r="D135" s="83"/>
    </row>
    <row r="136" spans="1:4" ht="16">
      <c r="A136" s="232"/>
      <c r="C136" s="83"/>
      <c r="D136" s="83"/>
    </row>
    <row r="137" spans="1:4" ht="16">
      <c r="A137" s="232"/>
      <c r="C137" s="83"/>
      <c r="D137" s="83"/>
    </row>
    <row r="138" spans="1:4" ht="16">
      <c r="A138" s="232"/>
      <c r="C138" s="83"/>
      <c r="D138" s="83"/>
    </row>
    <row r="139" spans="1:4" ht="16">
      <c r="A139" s="232"/>
      <c r="C139" s="83"/>
      <c r="D139" s="83"/>
    </row>
    <row r="140" spans="1:4" ht="16">
      <c r="A140" s="232"/>
      <c r="C140" s="83"/>
      <c r="D140" s="83"/>
    </row>
    <row r="141" spans="1:4" ht="16">
      <c r="A141" s="232"/>
      <c r="C141" s="83"/>
      <c r="D141" s="83"/>
    </row>
    <row r="142" spans="1:4" ht="16">
      <c r="A142" s="232"/>
      <c r="C142" s="83"/>
      <c r="D142" s="83"/>
    </row>
    <row r="143" spans="1:4" ht="16">
      <c r="A143" s="232"/>
      <c r="C143" s="83"/>
      <c r="D143" s="83"/>
    </row>
    <row r="144" spans="1:4" ht="16">
      <c r="A144" s="232"/>
      <c r="C144" s="83"/>
      <c r="D144" s="83"/>
    </row>
    <row r="145" spans="1:4" ht="16">
      <c r="A145" s="232"/>
      <c r="C145" s="83"/>
      <c r="D145" s="83"/>
    </row>
    <row r="146" spans="1:4" ht="16">
      <c r="A146" s="232"/>
      <c r="C146" s="83"/>
      <c r="D146" s="83"/>
    </row>
    <row r="147" spans="1:4" ht="16">
      <c r="A147" s="232"/>
      <c r="C147" s="83"/>
      <c r="D147" s="83"/>
    </row>
    <row r="148" spans="1:4" ht="16">
      <c r="A148" s="232"/>
      <c r="C148" s="83"/>
      <c r="D148" s="83"/>
    </row>
    <row r="149" spans="1:4" ht="16">
      <c r="A149" s="232"/>
      <c r="C149" s="83"/>
      <c r="D149" s="83"/>
    </row>
    <row r="150" spans="1:4" ht="16">
      <c r="A150" s="232"/>
      <c r="C150" s="83"/>
      <c r="D150" s="83"/>
    </row>
    <row r="151" spans="1:4" ht="16">
      <c r="A151" s="232"/>
      <c r="C151" s="83"/>
      <c r="D151" s="83"/>
    </row>
    <row r="152" spans="1:4" ht="16">
      <c r="A152" s="232"/>
      <c r="C152" s="83"/>
      <c r="D152" s="83"/>
    </row>
    <row r="153" spans="1:4" ht="16">
      <c r="A153" s="232"/>
      <c r="C153" s="83"/>
      <c r="D153" s="83"/>
    </row>
    <row r="154" spans="1:4" ht="16">
      <c r="A154" s="232"/>
      <c r="C154" s="83"/>
      <c r="D154" s="83"/>
    </row>
    <row r="155" spans="1:4" ht="16">
      <c r="A155" s="232"/>
      <c r="C155" s="83"/>
      <c r="D155" s="83"/>
    </row>
    <row r="156" spans="1:4" ht="16">
      <c r="A156" s="232"/>
      <c r="C156" s="83"/>
      <c r="D156" s="83"/>
    </row>
    <row r="157" spans="1:4" ht="16">
      <c r="A157" s="232"/>
      <c r="C157" s="83"/>
      <c r="D157" s="83"/>
    </row>
    <row r="158" spans="1:4" ht="16">
      <c r="A158" s="232"/>
      <c r="C158" s="83"/>
      <c r="D158" s="83"/>
    </row>
    <row r="159" spans="1:4" ht="16">
      <c r="A159" s="232"/>
      <c r="C159" s="83"/>
      <c r="D159" s="83"/>
    </row>
    <row r="160" spans="1:4" ht="16">
      <c r="A160" s="232"/>
      <c r="C160" s="83"/>
      <c r="D160" s="83"/>
    </row>
    <row r="161" spans="1:4" ht="16">
      <c r="A161" s="232"/>
      <c r="C161" s="83"/>
      <c r="D161" s="83"/>
    </row>
    <row r="162" spans="1:4" ht="16">
      <c r="A162" s="232"/>
      <c r="C162" s="83"/>
      <c r="D162" s="83"/>
    </row>
    <row r="163" spans="1:4" ht="16">
      <c r="A163" s="232"/>
      <c r="C163" s="83"/>
      <c r="D163" s="83"/>
    </row>
    <row r="164" spans="1:4" ht="16">
      <c r="A164" s="232"/>
      <c r="C164" s="83"/>
      <c r="D164" s="83"/>
    </row>
    <row r="165" spans="1:4" ht="16">
      <c r="A165" s="232"/>
      <c r="C165" s="83"/>
      <c r="D165" s="83"/>
    </row>
    <row r="166" spans="1:4" ht="16">
      <c r="A166" s="232"/>
      <c r="C166" s="83"/>
      <c r="D166" s="83"/>
    </row>
    <row r="167" spans="1:4" ht="16">
      <c r="A167" s="232"/>
      <c r="C167" s="83"/>
      <c r="D167" s="83"/>
    </row>
    <row r="168" spans="1:4" ht="16">
      <c r="A168" s="232"/>
      <c r="C168" s="83"/>
      <c r="D168" s="83"/>
    </row>
    <row r="169" spans="1:4" ht="16">
      <c r="A169" s="232"/>
      <c r="C169" s="83"/>
      <c r="D169" s="83"/>
    </row>
    <row r="170" spans="1:4" ht="16">
      <c r="A170" s="232"/>
      <c r="C170" s="83"/>
      <c r="D170" s="83"/>
    </row>
    <row r="171" spans="1:4" ht="16">
      <c r="A171" s="232"/>
      <c r="C171" s="83"/>
      <c r="D171" s="83"/>
    </row>
    <row r="172" spans="1:4" ht="16">
      <c r="A172" s="232"/>
      <c r="C172" s="83"/>
      <c r="D172" s="83"/>
    </row>
    <row r="173" spans="1:4" ht="16">
      <c r="A173" s="232"/>
      <c r="C173" s="83"/>
      <c r="D173" s="83"/>
    </row>
    <row r="174" spans="1:4" ht="16">
      <c r="A174" s="232"/>
      <c r="C174" s="83"/>
      <c r="D174" s="83"/>
    </row>
    <row r="175" spans="1:4" ht="16">
      <c r="A175" s="232"/>
      <c r="C175" s="83"/>
      <c r="D175" s="83"/>
    </row>
    <row r="176" spans="1:4" ht="16">
      <c r="A176" s="232"/>
      <c r="C176" s="83"/>
      <c r="D176" s="83"/>
    </row>
    <row r="177" spans="1:4" ht="16">
      <c r="A177" s="232"/>
      <c r="C177" s="83"/>
      <c r="D177" s="83"/>
    </row>
    <row r="178" spans="1:4" ht="16">
      <c r="A178" s="232"/>
      <c r="C178" s="83"/>
      <c r="D178" s="83"/>
    </row>
    <row r="179" spans="1:4" ht="16">
      <c r="A179" s="232"/>
      <c r="C179" s="83"/>
      <c r="D179" s="83"/>
    </row>
    <row r="180" spans="1:4" ht="16">
      <c r="A180" s="232"/>
      <c r="C180" s="83"/>
      <c r="D180" s="83"/>
    </row>
    <row r="181" spans="1:4" ht="16">
      <c r="A181" s="232"/>
      <c r="C181" s="83"/>
      <c r="D181" s="83"/>
    </row>
    <row r="182" spans="1:4" ht="16">
      <c r="A182" s="232"/>
      <c r="C182" s="83"/>
      <c r="D182" s="83"/>
    </row>
    <row r="183" spans="1:4" ht="16">
      <c r="A183" s="232"/>
      <c r="C183" s="83"/>
      <c r="D183" s="83"/>
    </row>
    <row r="184" spans="1:4" ht="16">
      <c r="A184" s="232"/>
      <c r="C184" s="83"/>
      <c r="D184" s="83"/>
    </row>
    <row r="185" spans="1:4" ht="16">
      <c r="A185" s="232"/>
      <c r="C185" s="83"/>
      <c r="D185" s="83"/>
    </row>
    <row r="186" spans="1:4" ht="16">
      <c r="A186" s="232"/>
      <c r="C186" s="83"/>
      <c r="D186" s="83"/>
    </row>
    <row r="187" spans="1:4" ht="16">
      <c r="A187" s="232"/>
      <c r="C187" s="83"/>
      <c r="D187" s="83"/>
    </row>
    <row r="188" spans="1:4" ht="16">
      <c r="A188" s="232"/>
      <c r="C188" s="83"/>
      <c r="D188" s="83"/>
    </row>
    <row r="189" spans="1:4" ht="16">
      <c r="A189" s="232"/>
      <c r="C189" s="83"/>
      <c r="D189" s="83"/>
    </row>
    <row r="190" spans="1:4" ht="16">
      <c r="A190" s="232"/>
      <c r="C190" s="83"/>
      <c r="D190" s="83"/>
    </row>
    <row r="191" spans="1:4" ht="16">
      <c r="A191" s="232"/>
      <c r="C191" s="83"/>
      <c r="D191" s="83"/>
    </row>
    <row r="192" spans="1:4" ht="16">
      <c r="A192" s="232"/>
      <c r="C192" s="83"/>
      <c r="D192" s="83"/>
    </row>
    <row r="193" spans="1:4" ht="16">
      <c r="A193" s="232"/>
      <c r="C193" s="83"/>
      <c r="D193" s="83"/>
    </row>
    <row r="194" spans="1:4" ht="16">
      <c r="A194" s="232"/>
      <c r="C194" s="83"/>
      <c r="D194" s="83"/>
    </row>
    <row r="195" spans="1:4" ht="16">
      <c r="A195" s="232"/>
      <c r="C195" s="83"/>
      <c r="D195" s="83"/>
    </row>
    <row r="196" spans="1:4" ht="16">
      <c r="A196" s="232"/>
      <c r="C196" s="83"/>
      <c r="D196" s="83"/>
    </row>
    <row r="197" spans="1:4" ht="16">
      <c r="A197" s="232"/>
      <c r="C197" s="83"/>
      <c r="D197" s="83"/>
    </row>
    <row r="198" spans="1:4" ht="16">
      <c r="A198" s="232"/>
      <c r="C198" s="83"/>
      <c r="D198" s="83"/>
    </row>
    <row r="199" spans="1:4" ht="16">
      <c r="A199" s="232"/>
      <c r="C199" s="83"/>
      <c r="D199" s="83"/>
    </row>
    <row r="200" spans="1:4" ht="16">
      <c r="A200" s="232"/>
      <c r="C200" s="83"/>
      <c r="D200" s="83"/>
    </row>
    <row r="201" spans="1:4" ht="16">
      <c r="A201" s="232"/>
      <c r="C201" s="83"/>
      <c r="D201" s="83"/>
    </row>
    <row r="202" spans="1:4" ht="16">
      <c r="A202" s="232"/>
      <c r="C202" s="83"/>
      <c r="D202" s="83"/>
    </row>
    <row r="203" spans="1:4" ht="16">
      <c r="A203" s="232"/>
      <c r="C203" s="83"/>
      <c r="D203" s="83"/>
    </row>
    <row r="204" spans="1:4" ht="16">
      <c r="A204" s="232"/>
      <c r="C204" s="83"/>
      <c r="D204" s="83"/>
    </row>
    <row r="205" spans="1:4" ht="16">
      <c r="A205" s="232"/>
      <c r="C205" s="83"/>
      <c r="D205" s="83"/>
    </row>
    <row r="206" spans="1:4" ht="16">
      <c r="A206" s="232"/>
      <c r="C206" s="83"/>
      <c r="D206" s="83"/>
    </row>
    <row r="207" spans="1:4" ht="16">
      <c r="A207" s="232"/>
      <c r="C207" s="83"/>
      <c r="D207" s="83"/>
    </row>
    <row r="208" spans="1:4" ht="16">
      <c r="A208" s="232"/>
      <c r="C208" s="83"/>
      <c r="D208" s="83"/>
    </row>
    <row r="209" spans="1:4" ht="16">
      <c r="A209" s="232"/>
      <c r="C209" s="83"/>
      <c r="D209" s="83"/>
    </row>
    <row r="210" spans="1:4" ht="16">
      <c r="A210" s="232"/>
      <c r="C210" s="83"/>
      <c r="D210" s="83"/>
    </row>
    <row r="211" spans="1:4" ht="16">
      <c r="A211" s="232"/>
      <c r="C211" s="83"/>
      <c r="D211" s="83"/>
    </row>
    <row r="212" spans="1:4" ht="16">
      <c r="A212" s="232"/>
      <c r="C212" s="83"/>
      <c r="D212" s="83"/>
    </row>
    <row r="213" spans="1:4" ht="16">
      <c r="A213" s="232"/>
      <c r="C213" s="83"/>
      <c r="D213" s="83"/>
    </row>
    <row r="214" spans="1:4" ht="16">
      <c r="A214" s="232"/>
      <c r="C214" s="83"/>
      <c r="D214" s="83"/>
    </row>
    <row r="215" spans="1:4" ht="16">
      <c r="A215" s="232"/>
      <c r="C215" s="83"/>
      <c r="D215" s="83"/>
    </row>
    <row r="216" spans="1:4" ht="16">
      <c r="A216" s="232"/>
      <c r="C216" s="83"/>
      <c r="D216" s="83"/>
    </row>
    <row r="217" spans="1:4" ht="16">
      <c r="A217" s="232"/>
      <c r="C217" s="83"/>
      <c r="D217" s="83"/>
    </row>
    <row r="218" spans="1:4" ht="16">
      <c r="A218" s="232"/>
      <c r="C218" s="83"/>
      <c r="D218" s="83"/>
    </row>
    <row r="219" spans="1:4" ht="16">
      <c r="A219" s="232"/>
      <c r="C219" s="83"/>
      <c r="D219" s="83"/>
    </row>
    <row r="220" spans="1:4" ht="16">
      <c r="A220" s="232"/>
      <c r="C220" s="83"/>
      <c r="D220" s="83"/>
    </row>
    <row r="221" spans="1:4" ht="16">
      <c r="A221" s="232"/>
      <c r="C221" s="83"/>
      <c r="D221" s="83"/>
    </row>
    <row r="222" spans="1:4" ht="16">
      <c r="A222" s="232"/>
      <c r="C222" s="83"/>
      <c r="D222" s="83"/>
    </row>
    <row r="223" spans="1:4" ht="16">
      <c r="A223" s="232"/>
      <c r="C223" s="83"/>
      <c r="D223" s="83"/>
    </row>
    <row r="224" spans="1:4" ht="16">
      <c r="A224" s="232"/>
      <c r="C224" s="83"/>
      <c r="D224" s="83"/>
    </row>
    <row r="225" spans="1:4" ht="16">
      <c r="A225" s="232"/>
      <c r="C225" s="83"/>
      <c r="D225" s="83"/>
    </row>
    <row r="226" spans="1:4" ht="16">
      <c r="A226" s="232"/>
      <c r="C226" s="83"/>
      <c r="D226" s="83"/>
    </row>
    <row r="227" spans="1:4" ht="16">
      <c r="A227" s="232"/>
      <c r="C227" s="83"/>
      <c r="D227" s="83"/>
    </row>
    <row r="228" spans="1:4" ht="16">
      <c r="A228" s="232"/>
      <c r="C228" s="83"/>
      <c r="D228" s="83"/>
    </row>
    <row r="229" spans="1:4" ht="16">
      <c r="A229" s="232"/>
      <c r="C229" s="83"/>
      <c r="D229" s="83"/>
    </row>
    <row r="230" spans="1:4" ht="16">
      <c r="A230" s="232"/>
      <c r="C230" s="83"/>
      <c r="D230" s="83"/>
    </row>
    <row r="231" spans="1:4" ht="16">
      <c r="A231" s="232"/>
      <c r="C231" s="83"/>
      <c r="D231" s="83"/>
    </row>
    <row r="232" spans="1:4" ht="16">
      <c r="A232" s="232"/>
      <c r="C232" s="83"/>
      <c r="D232" s="83"/>
    </row>
    <row r="233" spans="1:4" ht="16">
      <c r="A233" s="232"/>
      <c r="C233" s="83"/>
      <c r="D233" s="83"/>
    </row>
    <row r="234" spans="1:4" ht="16">
      <c r="A234" s="232"/>
      <c r="C234" s="83"/>
      <c r="D234" s="83"/>
    </row>
    <row r="235" spans="1:4" ht="16">
      <c r="A235" s="232"/>
      <c r="C235" s="83"/>
      <c r="D235" s="83"/>
    </row>
    <row r="236" spans="1:4" ht="16">
      <c r="A236" s="232"/>
      <c r="C236" s="83"/>
      <c r="D236" s="83"/>
    </row>
    <row r="237" spans="1:4" ht="16">
      <c r="A237" s="232"/>
      <c r="C237" s="83"/>
      <c r="D237" s="83"/>
    </row>
    <row r="238" spans="1:4" ht="16">
      <c r="A238" s="232"/>
      <c r="C238" s="83"/>
      <c r="D238" s="83"/>
    </row>
    <row r="239" spans="1:4" ht="16">
      <c r="A239" s="232"/>
      <c r="C239" s="83"/>
      <c r="D239" s="83"/>
    </row>
    <row r="240" spans="1:4" ht="16">
      <c r="A240" s="232"/>
      <c r="C240" s="83"/>
      <c r="D240" s="83"/>
    </row>
    <row r="241" spans="1:4" ht="16">
      <c r="A241" s="232"/>
      <c r="C241" s="83"/>
      <c r="D241" s="83"/>
    </row>
    <row r="242" spans="1:4" ht="16">
      <c r="A242" s="232"/>
      <c r="C242" s="83"/>
      <c r="D242" s="83"/>
    </row>
    <row r="243" spans="1:4" ht="16">
      <c r="A243" s="232"/>
      <c r="C243" s="83"/>
      <c r="D243" s="83"/>
    </row>
    <row r="244" spans="1:4" ht="16">
      <c r="A244" s="232"/>
      <c r="C244" s="83"/>
      <c r="D244" s="83"/>
    </row>
    <row r="245" spans="1:4" ht="16">
      <c r="A245" s="232"/>
      <c r="C245" s="83"/>
      <c r="D245" s="83"/>
    </row>
    <row r="246" spans="1:4" ht="16">
      <c r="A246" s="232"/>
      <c r="C246" s="83"/>
      <c r="D246" s="83"/>
    </row>
    <row r="247" spans="1:4" ht="16">
      <c r="A247" s="232"/>
      <c r="C247" s="83"/>
      <c r="D247" s="83"/>
    </row>
    <row r="248" spans="1:4" ht="16">
      <c r="A248" s="232"/>
      <c r="C248" s="83"/>
      <c r="D248" s="83"/>
    </row>
    <row r="249" spans="1:4" ht="16">
      <c r="A249" s="232"/>
      <c r="C249" s="83"/>
      <c r="D249" s="83"/>
    </row>
    <row r="250" spans="1:4" ht="16">
      <c r="A250" s="232"/>
      <c r="C250" s="83"/>
      <c r="D250" s="83"/>
    </row>
    <row r="251" spans="1:4" ht="16">
      <c r="A251" s="232"/>
      <c r="C251" s="83"/>
      <c r="D251" s="83"/>
    </row>
    <row r="252" spans="1:4" ht="16">
      <c r="A252" s="232"/>
      <c r="C252" s="83"/>
      <c r="D252" s="83"/>
    </row>
    <row r="253" spans="1:4" ht="16">
      <c r="A253" s="232"/>
      <c r="C253" s="83"/>
      <c r="D253" s="83"/>
    </row>
    <row r="254" spans="1:4" ht="16">
      <c r="A254" s="232"/>
      <c r="C254" s="83"/>
      <c r="D254" s="83"/>
    </row>
    <row r="255" spans="1:4" ht="16">
      <c r="A255" s="232"/>
      <c r="C255" s="83"/>
      <c r="D255" s="83"/>
    </row>
    <row r="256" spans="1:4" ht="16">
      <c r="A256" s="232"/>
      <c r="C256" s="83"/>
      <c r="D256" s="83"/>
    </row>
    <row r="257" spans="1:4" ht="16">
      <c r="A257" s="232"/>
      <c r="C257" s="83"/>
      <c r="D257" s="83"/>
    </row>
    <row r="258" spans="1:4" ht="16">
      <c r="A258" s="232"/>
      <c r="C258" s="83"/>
      <c r="D258" s="83"/>
    </row>
    <row r="259" spans="1:4" ht="16">
      <c r="A259" s="232"/>
      <c r="C259" s="83"/>
      <c r="D259" s="83"/>
    </row>
    <row r="260" spans="1:4" ht="16">
      <c r="A260" s="232"/>
      <c r="C260" s="83"/>
      <c r="D260" s="83"/>
    </row>
    <row r="261" spans="1:4" ht="16">
      <c r="A261" s="232"/>
      <c r="C261" s="83"/>
      <c r="D261" s="83"/>
    </row>
    <row r="262" spans="1:4" ht="16">
      <c r="A262" s="232"/>
      <c r="C262" s="83"/>
      <c r="D262" s="83"/>
    </row>
    <row r="263" spans="1:4" ht="16">
      <c r="A263" s="232"/>
      <c r="C263" s="83"/>
      <c r="D263" s="83"/>
    </row>
    <row r="264" spans="1:4" ht="16">
      <c r="A264" s="232"/>
      <c r="C264" s="83"/>
      <c r="D264" s="83"/>
    </row>
    <row r="265" spans="1:4" ht="16">
      <c r="A265" s="232"/>
      <c r="C265" s="83"/>
      <c r="D265" s="83"/>
    </row>
    <row r="266" spans="1:4" ht="16">
      <c r="A266" s="232"/>
      <c r="C266" s="83"/>
      <c r="D266" s="83"/>
    </row>
    <row r="267" spans="1:4" ht="16">
      <c r="A267" s="232"/>
      <c r="C267" s="83"/>
      <c r="D267" s="83"/>
    </row>
    <row r="268" spans="1:4" ht="16">
      <c r="A268" s="232"/>
      <c r="C268" s="83"/>
      <c r="D268" s="83"/>
    </row>
    <row r="269" spans="1:4" ht="16">
      <c r="A269" s="232"/>
      <c r="C269" s="83"/>
      <c r="D269" s="83"/>
    </row>
    <row r="270" spans="1:4" ht="16">
      <c r="A270" s="232"/>
      <c r="C270" s="83"/>
      <c r="D270" s="83"/>
    </row>
    <row r="271" spans="1:4" ht="16">
      <c r="A271" s="232"/>
      <c r="C271" s="83"/>
      <c r="D271" s="83"/>
    </row>
    <row r="272" spans="1:4" ht="16">
      <c r="A272" s="232"/>
      <c r="C272" s="83"/>
      <c r="D272" s="83"/>
    </row>
    <row r="273" spans="1:4" ht="16">
      <c r="A273" s="232"/>
      <c r="C273" s="83"/>
      <c r="D273" s="83"/>
    </row>
    <row r="274" spans="1:4" ht="16">
      <c r="A274" s="232"/>
      <c r="C274" s="83"/>
      <c r="D274" s="83"/>
    </row>
    <row r="275" spans="1:4" ht="16">
      <c r="A275" s="232"/>
      <c r="C275" s="83"/>
      <c r="D275" s="83"/>
    </row>
    <row r="276" spans="1:4" ht="16">
      <c r="A276" s="232"/>
      <c r="C276" s="83"/>
      <c r="D276" s="83"/>
    </row>
    <row r="277" spans="1:4" ht="16">
      <c r="A277" s="232"/>
      <c r="C277" s="83"/>
      <c r="D277" s="83"/>
    </row>
    <row r="278" spans="1:4" ht="16">
      <c r="A278" s="232"/>
      <c r="C278" s="83"/>
      <c r="D278" s="83"/>
    </row>
    <row r="279" spans="1:4" ht="16">
      <c r="A279" s="232"/>
      <c r="C279" s="83"/>
      <c r="D279" s="83"/>
    </row>
    <row r="280" spans="1:4" ht="16">
      <c r="A280" s="232"/>
      <c r="C280" s="83"/>
      <c r="D280" s="83"/>
    </row>
    <row r="281" spans="1:4" ht="16">
      <c r="A281" s="232"/>
      <c r="C281" s="83"/>
      <c r="D281" s="83"/>
    </row>
    <row r="282" spans="1:4" ht="16">
      <c r="A282" s="232"/>
      <c r="C282" s="83"/>
      <c r="D282" s="83"/>
    </row>
    <row r="283" spans="1:4" ht="16">
      <c r="A283" s="232"/>
      <c r="C283" s="83"/>
      <c r="D283" s="83"/>
    </row>
    <row r="284" spans="1:4" ht="16">
      <c r="A284" s="232"/>
      <c r="C284" s="83"/>
      <c r="D284" s="83"/>
    </row>
    <row r="285" spans="1:4" ht="16">
      <c r="A285" s="232"/>
      <c r="C285" s="83"/>
      <c r="D285" s="83"/>
    </row>
    <row r="286" spans="1:4" ht="16">
      <c r="A286" s="232"/>
      <c r="C286" s="83"/>
      <c r="D286" s="83"/>
    </row>
    <row r="287" spans="1:4" ht="16">
      <c r="A287" s="232"/>
      <c r="C287" s="83"/>
      <c r="D287" s="83"/>
    </row>
    <row r="288" spans="1:4" ht="16">
      <c r="A288" s="232"/>
      <c r="C288" s="83"/>
      <c r="D288" s="83"/>
    </row>
    <row r="289" spans="1:4" ht="16">
      <c r="A289" s="232"/>
      <c r="C289" s="83"/>
      <c r="D289" s="83"/>
    </row>
    <row r="290" spans="1:4" ht="16">
      <c r="A290" s="232"/>
      <c r="C290" s="83"/>
      <c r="D290" s="83"/>
    </row>
    <row r="291" spans="1:4" ht="16">
      <c r="A291" s="232"/>
      <c r="C291" s="83"/>
      <c r="D291" s="83"/>
    </row>
    <row r="292" spans="1:4" ht="16">
      <c r="A292" s="232"/>
      <c r="C292" s="83"/>
      <c r="D292" s="83"/>
    </row>
    <row r="293" spans="1:4" ht="16">
      <c r="A293" s="232"/>
      <c r="C293" s="83"/>
      <c r="D293" s="83"/>
    </row>
    <row r="294" spans="1:4" ht="16">
      <c r="A294" s="232"/>
      <c r="C294" s="83"/>
      <c r="D294" s="83"/>
    </row>
    <row r="295" spans="1:4" ht="16">
      <c r="A295" s="232"/>
      <c r="C295" s="83"/>
      <c r="D295" s="83"/>
    </row>
    <row r="296" spans="1:4" ht="16">
      <c r="A296" s="232"/>
      <c r="C296" s="83"/>
      <c r="D296" s="83"/>
    </row>
    <row r="297" spans="1:4" ht="16">
      <c r="A297" s="232"/>
      <c r="C297" s="83"/>
      <c r="D297" s="83"/>
    </row>
    <row r="298" spans="1:4" ht="16">
      <c r="A298" s="232"/>
      <c r="C298" s="83"/>
      <c r="D298" s="83"/>
    </row>
    <row r="299" spans="1:4" ht="16">
      <c r="A299" s="232"/>
      <c r="C299" s="83"/>
      <c r="D299" s="83"/>
    </row>
    <row r="300" spans="1:4" ht="16">
      <c r="A300" s="232"/>
      <c r="C300" s="83"/>
      <c r="D300" s="83"/>
    </row>
    <row r="301" spans="1:4" ht="16">
      <c r="A301" s="232"/>
      <c r="C301" s="83"/>
      <c r="D301" s="83"/>
    </row>
    <row r="302" spans="1:4" ht="16">
      <c r="A302" s="232"/>
      <c r="C302" s="83"/>
      <c r="D302" s="83"/>
    </row>
    <row r="303" spans="1:4" ht="16">
      <c r="A303" s="232"/>
      <c r="C303" s="83"/>
      <c r="D303" s="83"/>
    </row>
    <row r="304" spans="1:4" ht="16">
      <c r="A304" s="232"/>
      <c r="C304" s="83"/>
      <c r="D304" s="83"/>
    </row>
    <row r="305" spans="1:4" ht="16">
      <c r="A305" s="232"/>
      <c r="C305" s="83"/>
      <c r="D305" s="83"/>
    </row>
    <row r="306" spans="1:4" ht="16">
      <c r="A306" s="232"/>
      <c r="C306" s="83"/>
      <c r="D306" s="83"/>
    </row>
    <row r="307" spans="1:4" ht="16">
      <c r="A307" s="232"/>
      <c r="C307" s="83"/>
      <c r="D307" s="83"/>
    </row>
    <row r="308" spans="1:4" ht="16">
      <c r="A308" s="232"/>
      <c r="C308" s="83"/>
      <c r="D308" s="83"/>
    </row>
    <row r="309" spans="1:4" ht="16">
      <c r="A309" s="232"/>
      <c r="C309" s="83"/>
      <c r="D309" s="83"/>
    </row>
    <row r="310" spans="1:4" ht="16">
      <c r="A310" s="232"/>
      <c r="C310" s="83"/>
      <c r="D310" s="83"/>
    </row>
    <row r="311" spans="1:4" ht="16">
      <c r="A311" s="232"/>
      <c r="C311" s="83"/>
      <c r="D311" s="83"/>
    </row>
    <row r="312" spans="1:4" ht="16">
      <c r="A312" s="232"/>
      <c r="C312" s="83"/>
      <c r="D312" s="83"/>
    </row>
    <row r="313" spans="1:4" ht="16">
      <c r="A313" s="232"/>
      <c r="C313" s="83"/>
      <c r="D313" s="83"/>
    </row>
    <row r="314" spans="1:4" ht="16">
      <c r="A314" s="232"/>
      <c r="C314" s="83"/>
      <c r="D314" s="83"/>
    </row>
    <row r="315" spans="1:4" ht="16">
      <c r="A315" s="232"/>
      <c r="C315" s="83"/>
      <c r="D315" s="83"/>
    </row>
    <row r="316" spans="1:4" ht="16">
      <c r="A316" s="232"/>
      <c r="C316" s="83"/>
      <c r="D316" s="83"/>
    </row>
    <row r="317" spans="1:4" ht="16">
      <c r="A317" s="232"/>
      <c r="C317" s="83"/>
      <c r="D317" s="83"/>
    </row>
    <row r="318" spans="1:4" ht="16">
      <c r="A318" s="232"/>
      <c r="C318" s="83"/>
      <c r="D318" s="83"/>
    </row>
    <row r="319" spans="1:4" ht="16">
      <c r="A319" s="232"/>
      <c r="C319" s="83"/>
      <c r="D319" s="83"/>
    </row>
    <row r="320" spans="1:4" ht="16">
      <c r="A320" s="232"/>
      <c r="C320" s="83"/>
      <c r="D320" s="83"/>
    </row>
    <row r="321" spans="1:4" ht="16">
      <c r="A321" s="232"/>
      <c r="C321" s="83"/>
      <c r="D321" s="83"/>
    </row>
    <row r="322" spans="1:4" ht="16">
      <c r="A322" s="232"/>
      <c r="C322" s="83"/>
      <c r="D322" s="83"/>
    </row>
    <row r="323" spans="1:4" ht="16">
      <c r="A323" s="232"/>
      <c r="C323" s="83"/>
      <c r="D323" s="83"/>
    </row>
    <row r="324" spans="1:4" ht="16">
      <c r="A324" s="232"/>
      <c r="C324" s="83"/>
      <c r="D324" s="83"/>
    </row>
    <row r="325" spans="1:4" ht="16">
      <c r="A325" s="232"/>
      <c r="C325" s="83"/>
      <c r="D325" s="83"/>
    </row>
    <row r="326" spans="1:4" ht="16">
      <c r="A326" s="232"/>
      <c r="C326" s="83"/>
      <c r="D326" s="83"/>
    </row>
    <row r="327" spans="1:4" ht="16">
      <c r="A327" s="232"/>
      <c r="C327" s="83"/>
      <c r="D327" s="83"/>
    </row>
    <row r="328" spans="1:4" ht="16">
      <c r="A328" s="232"/>
      <c r="C328" s="83"/>
      <c r="D328" s="83"/>
    </row>
    <row r="329" spans="1:4" ht="16">
      <c r="A329" s="232"/>
      <c r="C329" s="83"/>
      <c r="D329" s="83"/>
    </row>
    <row r="330" spans="1:4" ht="16">
      <c r="A330" s="232"/>
      <c r="C330" s="83"/>
      <c r="D330" s="83"/>
    </row>
    <row r="331" spans="1:4" ht="16">
      <c r="A331" s="232"/>
      <c r="C331" s="83"/>
      <c r="D331" s="83"/>
    </row>
    <row r="332" spans="1:4" ht="16">
      <c r="A332" s="232"/>
      <c r="C332" s="83"/>
      <c r="D332" s="83"/>
    </row>
    <row r="333" spans="1:4" ht="16">
      <c r="A333" s="232"/>
      <c r="C333" s="83"/>
      <c r="D333" s="83"/>
    </row>
    <row r="334" spans="1:4" ht="16">
      <c r="A334" s="232"/>
      <c r="C334" s="83"/>
      <c r="D334" s="83"/>
    </row>
    <row r="335" spans="1:4" ht="16">
      <c r="A335" s="232"/>
      <c r="C335" s="83"/>
      <c r="D335" s="83"/>
    </row>
    <row r="336" spans="1:4" ht="16">
      <c r="A336" s="232"/>
      <c r="C336" s="83"/>
      <c r="D336" s="83"/>
    </row>
    <row r="337" spans="1:4" ht="16">
      <c r="A337" s="232"/>
      <c r="C337" s="83"/>
      <c r="D337" s="83"/>
    </row>
    <row r="338" spans="1:4" ht="16">
      <c r="A338" s="232"/>
      <c r="C338" s="83"/>
      <c r="D338" s="83"/>
    </row>
    <row r="339" spans="1:4" ht="16">
      <c r="A339" s="232"/>
      <c r="C339" s="83"/>
      <c r="D339" s="83"/>
    </row>
    <row r="340" spans="1:4" ht="16">
      <c r="A340" s="232"/>
      <c r="C340" s="83"/>
      <c r="D340" s="83"/>
    </row>
    <row r="341" spans="1:4" ht="16">
      <c r="A341" s="232"/>
      <c r="C341" s="83"/>
      <c r="D341" s="83"/>
    </row>
    <row r="342" spans="1:4" ht="16">
      <c r="A342" s="232"/>
      <c r="C342" s="83"/>
      <c r="D342" s="83"/>
    </row>
    <row r="343" spans="1:4" ht="16">
      <c r="A343" s="232"/>
      <c r="C343" s="83"/>
      <c r="D343" s="83"/>
    </row>
    <row r="344" spans="1:4" ht="16">
      <c r="A344" s="232"/>
      <c r="C344" s="83"/>
      <c r="D344" s="83"/>
    </row>
    <row r="345" spans="1:4" ht="16">
      <c r="A345" s="232"/>
      <c r="C345" s="83"/>
      <c r="D345" s="83"/>
    </row>
    <row r="346" spans="1:4" ht="16">
      <c r="A346" s="232"/>
      <c r="C346" s="83"/>
      <c r="D346" s="83"/>
    </row>
    <row r="347" spans="1:4" ht="16">
      <c r="A347" s="232"/>
      <c r="C347" s="83"/>
      <c r="D347" s="83"/>
    </row>
    <row r="348" spans="1:4" ht="16">
      <c r="A348" s="232"/>
      <c r="C348" s="83"/>
      <c r="D348" s="83"/>
    </row>
    <row r="349" spans="1:4" ht="16">
      <c r="A349" s="232"/>
      <c r="C349" s="83"/>
      <c r="D349" s="83"/>
    </row>
    <row r="350" spans="1:4" ht="16">
      <c r="A350" s="232"/>
      <c r="C350" s="83"/>
      <c r="D350" s="83"/>
    </row>
    <row r="351" spans="1:4" ht="16">
      <c r="A351" s="232"/>
      <c r="C351" s="83"/>
      <c r="D351" s="83"/>
    </row>
    <row r="352" spans="1:4" ht="16">
      <c r="A352" s="232"/>
      <c r="C352" s="83"/>
      <c r="D352" s="83"/>
    </row>
    <row r="353" spans="1:4" ht="16">
      <c r="A353" s="232"/>
      <c r="C353" s="83"/>
      <c r="D353" s="83"/>
    </row>
    <row r="354" spans="1:4" ht="16">
      <c r="A354" s="232"/>
      <c r="C354" s="83"/>
      <c r="D354" s="83"/>
    </row>
    <row r="355" spans="1:4" ht="16">
      <c r="A355" s="232"/>
      <c r="C355" s="83"/>
      <c r="D355" s="83"/>
    </row>
    <row r="356" spans="1:4" ht="16">
      <c r="A356" s="232"/>
      <c r="C356" s="83"/>
      <c r="D356" s="83"/>
    </row>
    <row r="357" spans="1:4" ht="16">
      <c r="A357" s="232"/>
      <c r="C357" s="83"/>
      <c r="D357" s="83"/>
    </row>
    <row r="358" spans="1:4" ht="16">
      <c r="A358" s="232"/>
      <c r="C358" s="83"/>
      <c r="D358" s="83"/>
    </row>
    <row r="359" spans="1:4" ht="16">
      <c r="A359" s="232"/>
      <c r="C359" s="83"/>
      <c r="D359" s="83"/>
    </row>
    <row r="360" spans="1:4" ht="16">
      <c r="A360" s="232"/>
      <c r="C360" s="83"/>
      <c r="D360" s="83"/>
    </row>
    <row r="361" spans="1:4" ht="16">
      <c r="A361" s="232"/>
      <c r="C361" s="83"/>
      <c r="D361" s="83"/>
    </row>
    <row r="362" spans="1:4" ht="16">
      <c r="A362" s="232"/>
      <c r="C362" s="83"/>
      <c r="D362" s="83"/>
    </row>
    <row r="363" spans="1:4" ht="16">
      <c r="A363" s="232"/>
      <c r="C363" s="83"/>
      <c r="D363" s="83"/>
    </row>
    <row r="364" spans="1:4" ht="16">
      <c r="A364" s="232"/>
      <c r="C364" s="83"/>
      <c r="D364" s="83"/>
    </row>
    <row r="365" spans="1:4" ht="16">
      <c r="A365" s="232"/>
      <c r="C365" s="83"/>
      <c r="D365" s="83"/>
    </row>
    <row r="366" spans="1:4" ht="16">
      <c r="A366" s="232"/>
      <c r="C366" s="83"/>
      <c r="D366" s="83"/>
    </row>
    <row r="367" spans="1:4" ht="16">
      <c r="A367" s="232"/>
      <c r="C367" s="83"/>
      <c r="D367" s="83"/>
    </row>
    <row r="368" spans="1:4" ht="16">
      <c r="A368" s="232"/>
      <c r="C368" s="83"/>
      <c r="D368" s="83"/>
    </row>
    <row r="369" spans="1:4" ht="16">
      <c r="A369" s="232"/>
      <c r="C369" s="83"/>
      <c r="D369" s="83"/>
    </row>
    <row r="370" spans="1:4" ht="16">
      <c r="A370" s="232"/>
      <c r="C370" s="83"/>
      <c r="D370" s="83"/>
    </row>
    <row r="371" spans="1:4" ht="16">
      <c r="A371" s="232"/>
      <c r="C371" s="83"/>
      <c r="D371" s="83"/>
    </row>
    <row r="372" spans="1:4" ht="16">
      <c r="A372" s="232"/>
      <c r="C372" s="83"/>
      <c r="D372" s="83"/>
    </row>
    <row r="373" spans="1:4" ht="16">
      <c r="A373" s="232"/>
      <c r="C373" s="83"/>
      <c r="D373" s="83"/>
    </row>
    <row r="374" spans="1:4" ht="16">
      <c r="A374" s="232"/>
      <c r="C374" s="83"/>
      <c r="D374" s="83"/>
    </row>
    <row r="375" spans="1:4" ht="16">
      <c r="A375" s="232"/>
      <c r="C375" s="83"/>
      <c r="D375" s="83"/>
    </row>
    <row r="376" spans="1:4" ht="16">
      <c r="A376" s="232"/>
      <c r="C376" s="83"/>
      <c r="D376" s="83"/>
    </row>
    <row r="377" spans="1:4" ht="16">
      <c r="A377" s="232"/>
      <c r="C377" s="83"/>
      <c r="D377" s="83"/>
    </row>
    <row r="378" spans="1:4" ht="16">
      <c r="A378" s="232"/>
      <c r="C378" s="83"/>
      <c r="D378" s="83"/>
    </row>
    <row r="379" spans="1:4" ht="16">
      <c r="A379" s="232"/>
      <c r="C379" s="83"/>
      <c r="D379" s="83"/>
    </row>
    <row r="380" spans="1:4" ht="16">
      <c r="A380" s="232"/>
      <c r="C380" s="83"/>
      <c r="D380" s="83"/>
    </row>
    <row r="381" spans="1:4" ht="16">
      <c r="A381" s="232"/>
      <c r="C381" s="83"/>
      <c r="D381" s="83"/>
    </row>
    <row r="382" spans="1:4" ht="16">
      <c r="A382" s="232"/>
      <c r="C382" s="83"/>
      <c r="D382" s="83"/>
    </row>
    <row r="383" spans="1:4" ht="16">
      <c r="A383" s="232"/>
      <c r="C383" s="83"/>
      <c r="D383" s="83"/>
    </row>
    <row r="384" spans="1:4" ht="16">
      <c r="A384" s="232"/>
      <c r="C384" s="83"/>
      <c r="D384" s="83"/>
    </row>
    <row r="385" spans="1:4" ht="16">
      <c r="A385" s="232"/>
      <c r="C385" s="83"/>
      <c r="D385" s="83"/>
    </row>
    <row r="386" spans="1:4" ht="16">
      <c r="A386" s="232"/>
      <c r="C386" s="83"/>
      <c r="D386" s="83"/>
    </row>
    <row r="387" spans="1:4" ht="16">
      <c r="A387" s="232"/>
      <c r="C387" s="83"/>
      <c r="D387" s="83"/>
    </row>
    <row r="388" spans="1:4" ht="16">
      <c r="A388" s="232"/>
      <c r="C388" s="83"/>
      <c r="D388" s="83"/>
    </row>
    <row r="389" spans="1:4" ht="16">
      <c r="A389" s="232"/>
      <c r="C389" s="83"/>
      <c r="D389" s="83"/>
    </row>
    <row r="390" spans="1:4" ht="16">
      <c r="A390" s="232"/>
      <c r="C390" s="83"/>
      <c r="D390" s="83"/>
    </row>
    <row r="391" spans="1:4" ht="16">
      <c r="A391" s="232"/>
      <c r="C391" s="83"/>
      <c r="D391" s="83"/>
    </row>
    <row r="392" spans="1:4" ht="16">
      <c r="A392" s="232"/>
      <c r="C392" s="83"/>
      <c r="D392" s="83"/>
    </row>
    <row r="393" spans="1:4" ht="16">
      <c r="A393" s="232"/>
      <c r="C393" s="83"/>
      <c r="D393" s="83"/>
    </row>
    <row r="394" spans="1:4" ht="16">
      <c r="A394" s="232"/>
      <c r="C394" s="83"/>
      <c r="D394" s="83"/>
    </row>
    <row r="395" spans="1:4" ht="16">
      <c r="A395" s="232"/>
      <c r="C395" s="83"/>
      <c r="D395" s="83"/>
    </row>
    <row r="396" spans="1:4" ht="16">
      <c r="A396" s="232"/>
      <c r="C396" s="83"/>
      <c r="D396" s="83"/>
    </row>
    <row r="397" spans="1:4" ht="16">
      <c r="A397" s="232"/>
      <c r="C397" s="83"/>
      <c r="D397" s="83"/>
    </row>
    <row r="398" spans="1:4" ht="16">
      <c r="A398" s="232"/>
      <c r="C398" s="83"/>
      <c r="D398" s="83"/>
    </row>
    <row r="399" spans="1:4" ht="16">
      <c r="A399" s="232"/>
      <c r="C399" s="83"/>
      <c r="D399" s="83"/>
    </row>
    <row r="400" spans="1:4" ht="16">
      <c r="A400" s="232"/>
      <c r="C400" s="83"/>
      <c r="D400" s="83"/>
    </row>
    <row r="401" spans="1:4" ht="16">
      <c r="A401" s="232"/>
      <c r="C401" s="83"/>
      <c r="D401" s="83"/>
    </row>
    <row r="402" spans="1:4" ht="16">
      <c r="A402" s="232"/>
      <c r="C402" s="83"/>
      <c r="D402" s="83"/>
    </row>
    <row r="403" spans="1:4" ht="16">
      <c r="A403" s="232"/>
      <c r="C403" s="83"/>
      <c r="D403" s="83"/>
    </row>
    <row r="404" spans="1:4" ht="16">
      <c r="A404" s="232"/>
      <c r="C404" s="83"/>
      <c r="D404" s="83"/>
    </row>
    <row r="405" spans="1:4" ht="16">
      <c r="A405" s="232"/>
      <c r="C405" s="83"/>
      <c r="D405" s="83"/>
    </row>
    <row r="406" spans="1:4" ht="16">
      <c r="A406" s="232"/>
      <c r="C406" s="83"/>
      <c r="D406" s="83"/>
    </row>
    <row r="407" spans="1:4" ht="16">
      <c r="A407" s="232"/>
      <c r="C407" s="83"/>
      <c r="D407" s="83"/>
    </row>
    <row r="408" spans="1:4" ht="16">
      <c r="A408" s="232"/>
      <c r="C408" s="83"/>
      <c r="D408" s="83"/>
    </row>
    <row r="409" spans="1:4" ht="16">
      <c r="A409" s="232"/>
      <c r="C409" s="83"/>
      <c r="D409" s="83"/>
    </row>
    <row r="410" spans="1:4" ht="16">
      <c r="A410" s="232"/>
      <c r="C410" s="83"/>
      <c r="D410" s="83"/>
    </row>
    <row r="411" spans="1:4" ht="16">
      <c r="A411" s="232"/>
      <c r="C411" s="83"/>
      <c r="D411" s="83"/>
    </row>
    <row r="412" spans="1:4" ht="16">
      <c r="A412" s="232"/>
      <c r="C412" s="83"/>
      <c r="D412" s="83"/>
    </row>
    <row r="413" spans="1:4" ht="16">
      <c r="A413" s="232"/>
      <c r="C413" s="83"/>
      <c r="D413" s="83"/>
    </row>
    <row r="414" spans="1:4" ht="16">
      <c r="A414" s="232"/>
      <c r="C414" s="83"/>
      <c r="D414" s="83"/>
    </row>
    <row r="415" spans="1:4" ht="16">
      <c r="A415" s="232"/>
      <c r="C415" s="83"/>
      <c r="D415" s="83"/>
    </row>
    <row r="416" spans="1:4" ht="16">
      <c r="A416" s="232"/>
      <c r="C416" s="83"/>
      <c r="D416" s="83"/>
    </row>
    <row r="417" spans="1:4" ht="16">
      <c r="A417" s="232"/>
      <c r="C417" s="83"/>
      <c r="D417" s="83"/>
    </row>
    <row r="418" spans="1:4" ht="16">
      <c r="A418" s="232"/>
      <c r="C418" s="83"/>
      <c r="D418" s="83"/>
    </row>
    <row r="419" spans="1:4" ht="16">
      <c r="A419" s="232"/>
      <c r="C419" s="83"/>
      <c r="D419" s="83"/>
    </row>
    <row r="420" spans="1:4" ht="16">
      <c r="A420" s="232"/>
      <c r="C420" s="83"/>
      <c r="D420" s="83"/>
    </row>
    <row r="421" spans="1:4" ht="16">
      <c r="A421" s="232"/>
      <c r="C421" s="83"/>
      <c r="D421" s="83"/>
    </row>
    <row r="422" spans="1:4" ht="16">
      <c r="A422" s="232"/>
      <c r="C422" s="83"/>
      <c r="D422" s="83"/>
    </row>
    <row r="423" spans="1:4" ht="16">
      <c r="A423" s="232"/>
      <c r="C423" s="83"/>
      <c r="D423" s="83"/>
    </row>
    <row r="424" spans="1:4" ht="16">
      <c r="A424" s="232"/>
      <c r="C424" s="83"/>
      <c r="D424" s="83"/>
    </row>
    <row r="425" spans="1:4" ht="16">
      <c r="A425" s="232"/>
      <c r="C425" s="83"/>
      <c r="D425" s="83"/>
    </row>
    <row r="426" spans="1:4" ht="16">
      <c r="A426" s="232"/>
      <c r="C426" s="83"/>
      <c r="D426" s="83"/>
    </row>
    <row r="427" spans="1:4" ht="16">
      <c r="A427" s="232"/>
      <c r="C427" s="83"/>
      <c r="D427" s="83"/>
    </row>
    <row r="428" spans="1:4" ht="16">
      <c r="A428" s="232"/>
      <c r="C428" s="83"/>
      <c r="D428" s="83"/>
    </row>
    <row r="429" spans="1:4" ht="16">
      <c r="A429" s="232"/>
      <c r="C429" s="83"/>
      <c r="D429" s="83"/>
    </row>
    <row r="430" spans="1:4" ht="16">
      <c r="A430" s="232"/>
      <c r="C430" s="83"/>
      <c r="D430" s="83"/>
    </row>
    <row r="431" spans="1:4" ht="16">
      <c r="A431" s="232"/>
      <c r="C431" s="83"/>
      <c r="D431" s="83"/>
    </row>
    <row r="432" spans="1:4" ht="16">
      <c r="A432" s="232"/>
      <c r="C432" s="83"/>
      <c r="D432" s="83"/>
    </row>
    <row r="433" spans="1:4" ht="16">
      <c r="A433" s="232"/>
      <c r="C433" s="83"/>
      <c r="D433" s="83"/>
    </row>
    <row r="434" spans="1:4" ht="16">
      <c r="A434" s="232"/>
      <c r="C434" s="83"/>
      <c r="D434" s="83"/>
    </row>
    <row r="435" spans="1:4" ht="16">
      <c r="A435" s="232"/>
      <c r="C435" s="83"/>
      <c r="D435" s="83"/>
    </row>
    <row r="436" spans="1:4" ht="16">
      <c r="A436" s="232"/>
      <c r="C436" s="83"/>
      <c r="D436" s="83"/>
    </row>
    <row r="437" spans="1:4" ht="16">
      <c r="A437" s="232"/>
      <c r="C437" s="83"/>
      <c r="D437" s="83"/>
    </row>
    <row r="438" spans="1:4" ht="16">
      <c r="A438" s="232"/>
      <c r="C438" s="83"/>
      <c r="D438" s="83"/>
    </row>
    <row r="439" spans="1:4" ht="16">
      <c r="A439" s="232"/>
      <c r="C439" s="83"/>
      <c r="D439" s="83"/>
    </row>
    <row r="440" spans="1:4" ht="16">
      <c r="A440" s="232"/>
      <c r="C440" s="83"/>
      <c r="D440" s="83"/>
    </row>
    <row r="441" spans="1:4" ht="16">
      <c r="A441" s="232"/>
      <c r="C441" s="83"/>
      <c r="D441" s="83"/>
    </row>
    <row r="442" spans="1:4" ht="16">
      <c r="A442" s="232"/>
      <c r="C442" s="83"/>
      <c r="D442" s="83"/>
    </row>
    <row r="443" spans="1:4" ht="16">
      <c r="A443" s="232"/>
      <c r="C443" s="83"/>
      <c r="D443" s="83"/>
    </row>
    <row r="444" spans="1:4" ht="16">
      <c r="A444" s="232"/>
      <c r="C444" s="83"/>
      <c r="D444" s="83"/>
    </row>
    <row r="445" spans="1:4" ht="16">
      <c r="A445" s="232"/>
      <c r="C445" s="83"/>
      <c r="D445" s="83"/>
    </row>
    <row r="446" spans="1:4" ht="16">
      <c r="A446" s="232"/>
      <c r="C446" s="83"/>
      <c r="D446" s="83"/>
    </row>
    <row r="447" spans="1:4" ht="16">
      <c r="A447" s="232"/>
      <c r="C447" s="83"/>
      <c r="D447" s="83"/>
    </row>
    <row r="448" spans="1:4" ht="16">
      <c r="A448" s="232"/>
      <c r="C448" s="83"/>
      <c r="D448" s="83"/>
    </row>
    <row r="449" spans="1:4" ht="16">
      <c r="A449" s="232"/>
      <c r="C449" s="83"/>
      <c r="D449" s="83"/>
    </row>
    <row r="450" spans="1:4" ht="16">
      <c r="A450" s="232"/>
      <c r="C450" s="83"/>
      <c r="D450" s="83"/>
    </row>
    <row r="451" spans="1:4" ht="16">
      <c r="A451" s="232"/>
      <c r="C451" s="83"/>
      <c r="D451" s="83"/>
    </row>
    <row r="452" spans="1:4" ht="16">
      <c r="A452" s="232"/>
      <c r="C452" s="83"/>
      <c r="D452" s="83"/>
    </row>
    <row r="453" spans="1:4" ht="16">
      <c r="A453" s="232"/>
      <c r="C453" s="83"/>
      <c r="D453" s="83"/>
    </row>
    <row r="454" spans="1:4" ht="16">
      <c r="A454" s="232"/>
      <c r="C454" s="83"/>
      <c r="D454" s="83"/>
    </row>
    <row r="455" spans="1:4" ht="16">
      <c r="A455" s="232"/>
      <c r="C455" s="83"/>
      <c r="D455" s="83"/>
    </row>
    <row r="456" spans="1:4" ht="16">
      <c r="A456" s="232"/>
      <c r="C456" s="83"/>
      <c r="D456" s="83"/>
    </row>
    <row r="457" spans="1:4" ht="16">
      <c r="A457" s="232"/>
      <c r="C457" s="83"/>
      <c r="D457" s="83"/>
    </row>
    <row r="458" spans="1:4" ht="16">
      <c r="A458" s="232"/>
      <c r="C458" s="83"/>
      <c r="D458" s="83"/>
    </row>
    <row r="459" spans="1:4" ht="16">
      <c r="A459" s="232"/>
      <c r="C459" s="83"/>
      <c r="D459" s="83"/>
    </row>
    <row r="460" spans="1:4" ht="16">
      <c r="A460" s="232"/>
      <c r="C460" s="83"/>
      <c r="D460" s="83"/>
    </row>
    <row r="461" spans="1:4" ht="16">
      <c r="A461" s="232"/>
      <c r="C461" s="83"/>
      <c r="D461" s="83"/>
    </row>
    <row r="462" spans="1:4" ht="16">
      <c r="A462" s="232"/>
      <c r="C462" s="83"/>
      <c r="D462" s="83"/>
    </row>
    <row r="463" spans="1:4" ht="16">
      <c r="A463" s="232"/>
      <c r="C463" s="83"/>
      <c r="D463" s="83"/>
    </row>
    <row r="464" spans="1:4" ht="16">
      <c r="A464" s="232"/>
      <c r="C464" s="83"/>
      <c r="D464" s="83"/>
    </row>
    <row r="465" spans="1:4" ht="16">
      <c r="A465" s="232"/>
      <c r="C465" s="83"/>
      <c r="D465" s="83"/>
    </row>
    <row r="466" spans="1:4" ht="16">
      <c r="A466" s="232"/>
      <c r="C466" s="83"/>
      <c r="D466" s="83"/>
    </row>
    <row r="467" spans="1:4" ht="16">
      <c r="A467" s="232"/>
      <c r="C467" s="83"/>
      <c r="D467" s="83"/>
    </row>
    <row r="468" spans="1:4" ht="16">
      <c r="A468" s="232"/>
      <c r="C468" s="83"/>
      <c r="D468" s="83"/>
    </row>
    <row r="469" spans="1:4" ht="16">
      <c r="A469" s="232"/>
      <c r="C469" s="83"/>
      <c r="D469" s="83"/>
    </row>
    <row r="470" spans="1:4" ht="16">
      <c r="A470" s="232"/>
      <c r="C470" s="83"/>
      <c r="D470" s="83"/>
    </row>
    <row r="471" spans="1:4" ht="16">
      <c r="A471" s="232"/>
      <c r="C471" s="83"/>
      <c r="D471" s="83"/>
    </row>
    <row r="472" spans="1:4" ht="16">
      <c r="A472" s="232"/>
      <c r="C472" s="83"/>
      <c r="D472" s="83"/>
    </row>
    <row r="473" spans="1:4" ht="16">
      <c r="A473" s="232"/>
      <c r="C473" s="83"/>
      <c r="D473" s="83"/>
    </row>
    <row r="474" spans="1:4" ht="16">
      <c r="A474" s="232"/>
      <c r="C474" s="83"/>
      <c r="D474" s="83"/>
    </row>
    <row r="475" spans="1:4" ht="16">
      <c r="A475" s="232"/>
      <c r="C475" s="83"/>
      <c r="D475" s="83"/>
    </row>
    <row r="476" spans="1:4" ht="16">
      <c r="A476" s="232"/>
      <c r="C476" s="83"/>
      <c r="D476" s="83"/>
    </row>
    <row r="477" spans="1:4" ht="16">
      <c r="A477" s="232"/>
      <c r="C477" s="83"/>
      <c r="D477" s="83"/>
    </row>
    <row r="478" spans="1:4" ht="16">
      <c r="A478" s="232"/>
      <c r="C478" s="83"/>
      <c r="D478" s="83"/>
    </row>
    <row r="479" spans="1:4" ht="16">
      <c r="A479" s="232"/>
      <c r="C479" s="83"/>
      <c r="D479" s="83"/>
    </row>
    <row r="480" spans="1:4" ht="16">
      <c r="A480" s="232"/>
      <c r="C480" s="83"/>
      <c r="D480" s="83"/>
    </row>
    <row r="481" spans="1:4" ht="16">
      <c r="A481" s="232"/>
      <c r="C481" s="83"/>
      <c r="D481" s="83"/>
    </row>
    <row r="482" spans="1:4" ht="16">
      <c r="A482" s="232"/>
      <c r="C482" s="83"/>
      <c r="D482" s="83"/>
    </row>
    <row r="483" spans="1:4" ht="16">
      <c r="A483" s="232"/>
      <c r="C483" s="83"/>
      <c r="D483" s="83"/>
    </row>
    <row r="484" spans="1:4" ht="16">
      <c r="A484" s="232"/>
      <c r="C484" s="83"/>
      <c r="D484" s="83"/>
    </row>
    <row r="485" spans="1:4" ht="16">
      <c r="A485" s="232"/>
      <c r="C485" s="83"/>
      <c r="D485" s="83"/>
    </row>
    <row r="486" spans="1:4" ht="16">
      <c r="A486" s="232"/>
      <c r="C486" s="83"/>
      <c r="D486" s="83"/>
    </row>
    <row r="487" spans="1:4" ht="16">
      <c r="A487" s="232"/>
      <c r="C487" s="83"/>
      <c r="D487" s="83"/>
    </row>
    <row r="488" spans="1:4" ht="16">
      <c r="A488" s="232"/>
      <c r="C488" s="83"/>
      <c r="D488" s="83"/>
    </row>
    <row r="489" spans="1:4" ht="16">
      <c r="A489" s="232"/>
      <c r="C489" s="83"/>
      <c r="D489" s="83"/>
    </row>
    <row r="490" spans="1:4" ht="16">
      <c r="A490" s="232"/>
      <c r="C490" s="83"/>
      <c r="D490" s="83"/>
    </row>
    <row r="491" spans="1:4" ht="16">
      <c r="A491" s="232"/>
      <c r="C491" s="83"/>
      <c r="D491" s="83"/>
    </row>
    <row r="492" spans="1:4" ht="16">
      <c r="A492" s="232"/>
      <c r="C492" s="83"/>
      <c r="D492" s="83"/>
    </row>
    <row r="493" spans="1:4" ht="16">
      <c r="A493" s="232"/>
      <c r="C493" s="83"/>
      <c r="D493" s="83"/>
    </row>
    <row r="494" spans="1:4" ht="16">
      <c r="A494" s="232"/>
      <c r="C494" s="83"/>
      <c r="D494" s="83"/>
    </row>
    <row r="495" spans="1:4" ht="16">
      <c r="A495" s="232"/>
      <c r="C495" s="83"/>
      <c r="D495" s="83"/>
    </row>
    <row r="496" spans="1:4" ht="16">
      <c r="A496" s="232"/>
      <c r="C496" s="83"/>
      <c r="D496" s="83"/>
    </row>
    <row r="497" spans="1:4" ht="16">
      <c r="A497" s="232"/>
      <c r="C497" s="83"/>
      <c r="D497" s="83"/>
    </row>
    <row r="498" spans="1:4" ht="16">
      <c r="A498" s="232"/>
      <c r="C498" s="83"/>
      <c r="D498" s="83"/>
    </row>
    <row r="499" spans="1:4" ht="16">
      <c r="A499" s="232"/>
      <c r="C499" s="83"/>
      <c r="D499" s="83"/>
    </row>
    <row r="500" spans="1:4" ht="16">
      <c r="A500" s="232"/>
      <c r="C500" s="83"/>
      <c r="D500" s="83"/>
    </row>
    <row r="501" spans="1:4" ht="16">
      <c r="A501" s="232"/>
      <c r="C501" s="83"/>
      <c r="D501" s="83"/>
    </row>
    <row r="502" spans="1:4" ht="16">
      <c r="A502" s="232"/>
      <c r="C502" s="83"/>
      <c r="D502" s="83"/>
    </row>
    <row r="503" spans="1:4" ht="16">
      <c r="A503" s="232"/>
      <c r="C503" s="83"/>
      <c r="D503" s="83"/>
    </row>
    <row r="504" spans="1:4" ht="16">
      <c r="A504" s="232"/>
      <c r="C504" s="83"/>
      <c r="D504" s="83"/>
    </row>
    <row r="505" spans="1:4" ht="16">
      <c r="A505" s="232"/>
      <c r="C505" s="83"/>
      <c r="D505" s="83"/>
    </row>
    <row r="506" spans="1:4" ht="16">
      <c r="A506" s="232"/>
      <c r="C506" s="83"/>
      <c r="D506" s="83"/>
    </row>
    <row r="507" spans="1:4" ht="16">
      <c r="A507" s="232"/>
      <c r="C507" s="83"/>
      <c r="D507" s="83"/>
    </row>
    <row r="508" spans="1:4" ht="16">
      <c r="A508" s="232"/>
      <c r="C508" s="83"/>
      <c r="D508" s="83"/>
    </row>
    <row r="509" spans="1:4" ht="16">
      <c r="A509" s="232"/>
      <c r="C509" s="83"/>
      <c r="D509" s="83"/>
    </row>
    <row r="510" spans="1:4" ht="16">
      <c r="A510" s="232"/>
      <c r="C510" s="83"/>
      <c r="D510" s="83"/>
    </row>
    <row r="511" spans="1:4" ht="16">
      <c r="A511" s="232"/>
      <c r="C511" s="83"/>
      <c r="D511" s="83"/>
    </row>
    <row r="512" spans="1:4" ht="16">
      <c r="A512" s="232"/>
      <c r="C512" s="83"/>
      <c r="D512" s="83"/>
    </row>
    <row r="513" spans="1:4" ht="16">
      <c r="A513" s="232"/>
      <c r="C513" s="83"/>
      <c r="D513" s="83"/>
    </row>
    <row r="514" spans="1:4" ht="16">
      <c r="A514" s="232"/>
      <c r="C514" s="83"/>
      <c r="D514" s="83"/>
    </row>
    <row r="515" spans="1:4" ht="16">
      <c r="A515" s="232"/>
      <c r="C515" s="83"/>
      <c r="D515" s="83"/>
    </row>
    <row r="516" spans="1:4" ht="16">
      <c r="A516" s="232"/>
      <c r="C516" s="83"/>
      <c r="D516" s="83"/>
    </row>
    <row r="517" spans="1:4" ht="16">
      <c r="A517" s="232"/>
      <c r="C517" s="83"/>
      <c r="D517" s="83"/>
    </row>
    <row r="518" spans="1:4" ht="16">
      <c r="A518" s="232"/>
      <c r="C518" s="83"/>
      <c r="D518" s="83"/>
    </row>
    <row r="519" spans="1:4" ht="16">
      <c r="A519" s="232"/>
      <c r="C519" s="83"/>
      <c r="D519" s="83"/>
    </row>
    <row r="520" spans="1:4" ht="16">
      <c r="A520" s="232"/>
      <c r="C520" s="83"/>
      <c r="D520" s="83"/>
    </row>
    <row r="521" spans="1:4" ht="16">
      <c r="A521" s="232"/>
      <c r="C521" s="83"/>
      <c r="D521" s="83"/>
    </row>
    <row r="522" spans="1:4" ht="16">
      <c r="A522" s="232"/>
      <c r="C522" s="83"/>
      <c r="D522" s="83"/>
    </row>
    <row r="523" spans="1:4" ht="16">
      <c r="A523" s="232"/>
      <c r="C523" s="83"/>
      <c r="D523" s="83"/>
    </row>
    <row r="524" spans="1:4" ht="16">
      <c r="A524" s="232"/>
      <c r="C524" s="83"/>
      <c r="D524" s="83"/>
    </row>
    <row r="525" spans="1:4" ht="16">
      <c r="A525" s="232"/>
      <c r="C525" s="83"/>
      <c r="D525" s="83"/>
    </row>
    <row r="526" spans="1:4" ht="16">
      <c r="A526" s="232"/>
      <c r="C526" s="83"/>
      <c r="D526" s="83"/>
    </row>
    <row r="527" spans="1:4" ht="16">
      <c r="A527" s="232"/>
      <c r="C527" s="83"/>
      <c r="D527" s="83"/>
    </row>
    <row r="528" spans="1:4" ht="16">
      <c r="A528" s="232"/>
      <c r="C528" s="83"/>
      <c r="D528" s="83"/>
    </row>
    <row r="529" spans="1:4" ht="16">
      <c r="A529" s="232"/>
      <c r="C529" s="83"/>
      <c r="D529" s="83"/>
    </row>
    <row r="530" spans="1:4" ht="16">
      <c r="A530" s="232"/>
      <c r="C530" s="83"/>
      <c r="D530" s="83"/>
    </row>
    <row r="531" spans="1:4" ht="16">
      <c r="A531" s="232"/>
      <c r="C531" s="83"/>
      <c r="D531" s="83"/>
    </row>
    <row r="532" spans="1:4" ht="16">
      <c r="A532" s="232"/>
      <c r="C532" s="83"/>
      <c r="D532" s="83"/>
    </row>
    <row r="533" spans="1:4" ht="16">
      <c r="A533" s="232"/>
      <c r="C533" s="83"/>
      <c r="D533" s="83"/>
    </row>
    <row r="534" spans="1:4" ht="16">
      <c r="A534" s="232"/>
      <c r="C534" s="83"/>
      <c r="D534" s="83"/>
    </row>
    <row r="535" spans="1:4" ht="16">
      <c r="A535" s="232"/>
      <c r="C535" s="83"/>
      <c r="D535" s="83"/>
    </row>
    <row r="536" spans="1:4" ht="16">
      <c r="A536" s="232"/>
      <c r="C536" s="83"/>
      <c r="D536" s="83"/>
    </row>
    <row r="537" spans="1:4" ht="16">
      <c r="A537" s="232"/>
      <c r="C537" s="83"/>
      <c r="D537" s="83"/>
    </row>
    <row r="538" spans="1:4" ht="16">
      <c r="A538" s="232"/>
      <c r="C538" s="83"/>
      <c r="D538" s="83"/>
    </row>
    <row r="539" spans="1:4" ht="16">
      <c r="A539" s="232"/>
      <c r="C539" s="83"/>
      <c r="D539" s="83"/>
    </row>
    <row r="540" spans="1:4" ht="16">
      <c r="A540" s="232"/>
      <c r="C540" s="83"/>
      <c r="D540" s="83"/>
    </row>
    <row r="541" spans="1:4" ht="16">
      <c r="A541" s="232"/>
      <c r="C541" s="83"/>
      <c r="D541" s="83"/>
    </row>
    <row r="542" spans="1:4" ht="16">
      <c r="A542" s="232"/>
      <c r="C542" s="83"/>
      <c r="D542" s="83"/>
    </row>
    <row r="543" spans="1:4" ht="16">
      <c r="A543" s="232"/>
      <c r="C543" s="83"/>
      <c r="D543" s="83"/>
    </row>
    <row r="544" spans="1:4" ht="16">
      <c r="A544" s="232"/>
      <c r="C544" s="83"/>
      <c r="D544" s="83"/>
    </row>
    <row r="545" spans="1:4" ht="16">
      <c r="A545" s="232"/>
      <c r="C545" s="83"/>
      <c r="D545" s="83"/>
    </row>
    <row r="546" spans="1:4" ht="16">
      <c r="A546" s="232"/>
      <c r="C546" s="83"/>
      <c r="D546" s="83"/>
    </row>
    <row r="547" spans="1:4" ht="16">
      <c r="A547" s="232"/>
      <c r="C547" s="83"/>
      <c r="D547" s="83"/>
    </row>
    <row r="548" spans="1:4" ht="16">
      <c r="A548" s="232"/>
      <c r="C548" s="83"/>
      <c r="D548" s="83"/>
    </row>
    <row r="549" spans="1:4" ht="16">
      <c r="A549" s="232"/>
      <c r="C549" s="83"/>
      <c r="D549" s="83"/>
    </row>
    <row r="550" spans="1:4" ht="16">
      <c r="A550" s="232"/>
      <c r="C550" s="83"/>
      <c r="D550" s="83"/>
    </row>
    <row r="551" spans="1:4" ht="16">
      <c r="A551" s="232"/>
      <c r="C551" s="83"/>
      <c r="D551" s="83"/>
    </row>
    <row r="552" spans="1:4" ht="16">
      <c r="A552" s="232"/>
      <c r="C552" s="83"/>
      <c r="D552" s="83"/>
    </row>
    <row r="553" spans="1:4" ht="16">
      <c r="A553" s="232"/>
      <c r="C553" s="83"/>
      <c r="D553" s="83"/>
    </row>
    <row r="554" spans="1:4" ht="16">
      <c r="A554" s="232"/>
      <c r="C554" s="83"/>
      <c r="D554" s="83"/>
    </row>
    <row r="555" spans="1:4" ht="16">
      <c r="A555" s="232"/>
      <c r="C555" s="83"/>
      <c r="D555" s="83"/>
    </row>
    <row r="556" spans="1:4" ht="16">
      <c r="A556" s="232"/>
      <c r="C556" s="83"/>
      <c r="D556" s="83"/>
    </row>
    <row r="557" spans="1:4" ht="16">
      <c r="A557" s="232"/>
      <c r="C557" s="83"/>
      <c r="D557" s="83"/>
    </row>
    <row r="558" spans="1:4" ht="16">
      <c r="A558" s="232"/>
      <c r="C558" s="83"/>
      <c r="D558" s="83"/>
    </row>
    <row r="559" spans="1:4" ht="16">
      <c r="A559" s="232"/>
      <c r="C559" s="83"/>
      <c r="D559" s="83"/>
    </row>
    <row r="560" spans="1:4" ht="16">
      <c r="A560" s="232"/>
      <c r="C560" s="83"/>
      <c r="D560" s="83"/>
    </row>
    <row r="561" spans="1:4" ht="16">
      <c r="A561" s="232"/>
      <c r="C561" s="83"/>
      <c r="D561" s="83"/>
    </row>
    <row r="562" spans="1:4" ht="16">
      <c r="A562" s="232"/>
      <c r="C562" s="83"/>
      <c r="D562" s="83"/>
    </row>
    <row r="563" spans="1:4" ht="16">
      <c r="A563" s="232"/>
      <c r="C563" s="83"/>
      <c r="D563" s="83"/>
    </row>
    <row r="564" spans="1:4" ht="16">
      <c r="A564" s="232"/>
      <c r="C564" s="83"/>
      <c r="D564" s="83"/>
    </row>
    <row r="565" spans="1:4" ht="16">
      <c r="A565" s="232"/>
      <c r="C565" s="83"/>
      <c r="D565" s="83"/>
    </row>
    <row r="566" spans="1:4" ht="16">
      <c r="A566" s="232"/>
      <c r="C566" s="83"/>
      <c r="D566" s="83"/>
    </row>
    <row r="567" spans="1:4" ht="16">
      <c r="A567" s="232"/>
      <c r="C567" s="83"/>
      <c r="D567" s="83"/>
    </row>
    <row r="568" spans="1:4" ht="16">
      <c r="A568" s="232"/>
      <c r="C568" s="83"/>
      <c r="D568" s="83"/>
    </row>
    <row r="569" spans="1:4" ht="16">
      <c r="A569" s="232"/>
      <c r="C569" s="83"/>
      <c r="D569" s="83"/>
    </row>
    <row r="570" spans="1:4" ht="16">
      <c r="A570" s="232"/>
      <c r="C570" s="83"/>
      <c r="D570" s="83"/>
    </row>
    <row r="571" spans="1:4" ht="16">
      <c r="A571" s="232"/>
      <c r="C571" s="83"/>
      <c r="D571" s="83"/>
    </row>
    <row r="572" spans="1:4" ht="16">
      <c r="A572" s="232"/>
      <c r="C572" s="83"/>
      <c r="D572" s="83"/>
    </row>
    <row r="573" spans="1:4" ht="16">
      <c r="A573" s="232"/>
      <c r="C573" s="83"/>
      <c r="D573" s="83"/>
    </row>
    <row r="574" spans="1:4" ht="16">
      <c r="A574" s="232"/>
      <c r="C574" s="83"/>
      <c r="D574" s="83"/>
    </row>
    <row r="575" spans="1:4" ht="16">
      <c r="A575" s="232"/>
      <c r="C575" s="83"/>
      <c r="D575" s="83"/>
    </row>
    <row r="576" spans="1:4" ht="16">
      <c r="A576" s="232"/>
      <c r="C576" s="83"/>
      <c r="D576" s="83"/>
    </row>
    <row r="577" spans="1:4" ht="16">
      <c r="A577" s="232"/>
      <c r="C577" s="83"/>
      <c r="D577" s="83"/>
    </row>
    <row r="578" spans="1:4" ht="16">
      <c r="A578" s="232"/>
      <c r="C578" s="83"/>
      <c r="D578" s="83"/>
    </row>
    <row r="579" spans="1:4" ht="16">
      <c r="A579" s="232"/>
      <c r="C579" s="83"/>
      <c r="D579" s="83"/>
    </row>
    <row r="580" spans="1:4" ht="16">
      <c r="A580" s="232"/>
      <c r="C580" s="83"/>
      <c r="D580" s="83"/>
    </row>
    <row r="581" spans="1:4" ht="16">
      <c r="A581" s="232"/>
      <c r="C581" s="83"/>
      <c r="D581" s="83"/>
    </row>
    <row r="582" spans="1:4" ht="16">
      <c r="A582" s="232"/>
      <c r="C582" s="83"/>
      <c r="D582" s="83"/>
    </row>
    <row r="583" spans="1:4" ht="16">
      <c r="A583" s="232"/>
      <c r="C583" s="83"/>
      <c r="D583" s="83"/>
    </row>
    <row r="584" spans="1:4" ht="16">
      <c r="A584" s="232"/>
      <c r="C584" s="83"/>
      <c r="D584" s="83"/>
    </row>
    <row r="585" spans="1:4" ht="16">
      <c r="A585" s="232"/>
      <c r="C585" s="83"/>
      <c r="D585" s="83"/>
    </row>
    <row r="586" spans="1:4" ht="16">
      <c r="A586" s="232"/>
      <c r="C586" s="83"/>
      <c r="D586" s="83"/>
    </row>
    <row r="587" spans="1:4" ht="16">
      <c r="A587" s="232"/>
      <c r="C587" s="83"/>
      <c r="D587" s="83"/>
    </row>
    <row r="588" spans="1:4" ht="16">
      <c r="A588" s="232"/>
      <c r="C588" s="83"/>
      <c r="D588" s="83"/>
    </row>
    <row r="589" spans="1:4" ht="16">
      <c r="A589" s="232"/>
      <c r="C589" s="83"/>
      <c r="D589" s="83"/>
    </row>
    <row r="590" spans="1:4" ht="16">
      <c r="A590" s="232"/>
      <c r="C590" s="83"/>
      <c r="D590" s="83"/>
    </row>
    <row r="591" spans="1:4" ht="16">
      <c r="A591" s="232"/>
      <c r="C591" s="83"/>
      <c r="D591" s="83"/>
    </row>
    <row r="592" spans="1:4" ht="16">
      <c r="A592" s="232"/>
      <c r="C592" s="83"/>
      <c r="D592" s="83"/>
    </row>
    <row r="593" spans="1:4" ht="16">
      <c r="A593" s="232"/>
      <c r="C593" s="83"/>
      <c r="D593" s="83"/>
    </row>
    <row r="594" spans="1:4" ht="16">
      <c r="A594" s="232"/>
      <c r="C594" s="83"/>
      <c r="D594" s="83"/>
    </row>
    <row r="595" spans="1:4" ht="16">
      <c r="A595" s="232"/>
      <c r="C595" s="83"/>
      <c r="D595" s="83"/>
    </row>
    <row r="596" spans="1:4" ht="16">
      <c r="A596" s="232"/>
      <c r="C596" s="83"/>
      <c r="D596" s="83"/>
    </row>
    <row r="597" spans="1:4" ht="16">
      <c r="A597" s="232"/>
      <c r="C597" s="83"/>
      <c r="D597" s="83"/>
    </row>
    <row r="598" spans="1:4" ht="16">
      <c r="A598" s="232"/>
      <c r="C598" s="83"/>
      <c r="D598" s="83"/>
    </row>
    <row r="599" spans="1:4" ht="16">
      <c r="A599" s="232"/>
      <c r="C599" s="83"/>
      <c r="D599" s="83"/>
    </row>
    <row r="600" spans="1:4" ht="16">
      <c r="A600" s="232"/>
      <c r="C600" s="83"/>
      <c r="D600" s="83"/>
    </row>
    <row r="601" spans="1:4" ht="16">
      <c r="A601" s="232"/>
      <c r="C601" s="83"/>
      <c r="D601" s="83"/>
    </row>
    <row r="602" spans="1:4" ht="16">
      <c r="A602" s="232"/>
      <c r="C602" s="83"/>
      <c r="D602" s="83"/>
    </row>
    <row r="603" spans="1:4" ht="16">
      <c r="A603" s="232"/>
      <c r="C603" s="83"/>
      <c r="D603" s="83"/>
    </row>
    <row r="604" spans="1:4" ht="16">
      <c r="A604" s="232"/>
      <c r="C604" s="83"/>
      <c r="D604" s="83"/>
    </row>
    <row r="605" spans="1:4" ht="16">
      <c r="A605" s="232"/>
      <c r="C605" s="83"/>
      <c r="D605" s="83"/>
    </row>
    <row r="606" spans="1:4" ht="16">
      <c r="A606" s="232"/>
      <c r="C606" s="83"/>
      <c r="D606" s="83"/>
    </row>
    <row r="607" spans="1:4" ht="16">
      <c r="A607" s="232"/>
      <c r="C607" s="83"/>
      <c r="D607" s="83"/>
    </row>
    <row r="608" spans="1:4" ht="16">
      <c r="A608" s="232"/>
      <c r="C608" s="83"/>
      <c r="D608" s="83"/>
    </row>
    <row r="609" spans="1:4" ht="16">
      <c r="A609" s="232"/>
      <c r="C609" s="83"/>
      <c r="D609" s="83"/>
    </row>
    <row r="610" spans="1:4" ht="16">
      <c r="A610" s="232"/>
      <c r="C610" s="83"/>
      <c r="D610" s="83"/>
    </row>
    <row r="611" spans="1:4" ht="16">
      <c r="A611" s="232"/>
      <c r="C611" s="83"/>
      <c r="D611" s="83"/>
    </row>
    <row r="612" spans="1:4" ht="16">
      <c r="A612" s="232"/>
      <c r="C612" s="83"/>
      <c r="D612" s="83"/>
    </row>
    <row r="613" spans="1:4" ht="16">
      <c r="A613" s="232"/>
      <c r="C613" s="83"/>
      <c r="D613" s="83"/>
    </row>
    <row r="614" spans="1:4" ht="16">
      <c r="A614" s="232"/>
      <c r="C614" s="83"/>
      <c r="D614" s="83"/>
    </row>
    <row r="615" spans="1:4" ht="16">
      <c r="A615" s="232"/>
      <c r="C615" s="83"/>
      <c r="D615" s="83"/>
    </row>
    <row r="616" spans="1:4" ht="16">
      <c r="A616" s="232"/>
      <c r="C616" s="83"/>
      <c r="D616" s="83"/>
    </row>
    <row r="617" spans="1:4" ht="16">
      <c r="A617" s="232"/>
      <c r="C617" s="83"/>
      <c r="D617" s="83"/>
    </row>
    <row r="618" spans="1:4" ht="16">
      <c r="A618" s="232"/>
      <c r="C618" s="83"/>
      <c r="D618" s="83"/>
    </row>
    <row r="619" spans="1:4" ht="16">
      <c r="A619" s="232"/>
      <c r="C619" s="83"/>
      <c r="D619" s="83"/>
    </row>
    <row r="620" spans="1:4" ht="16">
      <c r="A620" s="232"/>
      <c r="C620" s="83"/>
      <c r="D620" s="83"/>
    </row>
    <row r="621" spans="1:4" ht="16">
      <c r="A621" s="232"/>
      <c r="C621" s="83"/>
      <c r="D621" s="83"/>
    </row>
    <row r="622" spans="1:4" ht="16">
      <c r="A622" s="232"/>
      <c r="C622" s="83"/>
      <c r="D622" s="83"/>
    </row>
    <row r="623" spans="1:4" ht="16">
      <c r="A623" s="232"/>
      <c r="C623" s="83"/>
      <c r="D623" s="83"/>
    </row>
    <row r="624" spans="1:4" ht="16">
      <c r="A624" s="232"/>
      <c r="C624" s="83"/>
      <c r="D624" s="83"/>
    </row>
    <row r="625" spans="1:4" ht="16">
      <c r="A625" s="232"/>
      <c r="C625" s="83"/>
      <c r="D625" s="83"/>
    </row>
    <row r="626" spans="1:4" ht="16">
      <c r="A626" s="232"/>
      <c r="C626" s="83"/>
      <c r="D626" s="83"/>
    </row>
    <row r="627" spans="1:4" ht="16">
      <c r="A627" s="232"/>
      <c r="C627" s="83"/>
      <c r="D627" s="83"/>
    </row>
    <row r="628" spans="1:4" ht="16">
      <c r="A628" s="232"/>
      <c r="C628" s="83"/>
      <c r="D628" s="83"/>
    </row>
    <row r="629" spans="1:4" ht="16">
      <c r="A629" s="232"/>
      <c r="C629" s="83"/>
      <c r="D629" s="83"/>
    </row>
    <row r="630" spans="1:4" ht="16">
      <c r="A630" s="232"/>
      <c r="C630" s="83"/>
      <c r="D630" s="83"/>
    </row>
    <row r="631" spans="1:4" ht="16">
      <c r="A631" s="232"/>
      <c r="C631" s="83"/>
      <c r="D631" s="83"/>
    </row>
    <row r="632" spans="1:4" ht="16">
      <c r="A632" s="232"/>
      <c r="C632" s="83"/>
      <c r="D632" s="83"/>
    </row>
    <row r="633" spans="1:4" ht="16">
      <c r="A633" s="232"/>
      <c r="C633" s="83"/>
      <c r="D633" s="83"/>
    </row>
    <row r="634" spans="1:4" ht="16">
      <c r="A634" s="232"/>
      <c r="C634" s="83"/>
      <c r="D634" s="83"/>
    </row>
    <row r="635" spans="1:4" ht="16">
      <c r="A635" s="232"/>
      <c r="C635" s="83"/>
      <c r="D635" s="83"/>
    </row>
    <row r="636" spans="1:4" ht="16">
      <c r="A636" s="232"/>
      <c r="C636" s="83"/>
      <c r="D636" s="83"/>
    </row>
    <row r="637" spans="1:4" ht="16">
      <c r="A637" s="232"/>
      <c r="C637" s="83"/>
      <c r="D637" s="83"/>
    </row>
    <row r="638" spans="1:4" ht="16">
      <c r="A638" s="232"/>
      <c r="C638" s="83"/>
      <c r="D638" s="83"/>
    </row>
    <row r="639" spans="1:4" ht="16">
      <c r="A639" s="232"/>
      <c r="C639" s="83"/>
      <c r="D639" s="83"/>
    </row>
    <row r="640" spans="1:4" ht="16">
      <c r="A640" s="232"/>
      <c r="C640" s="83"/>
      <c r="D640" s="83"/>
    </row>
    <row r="641" spans="1:4" ht="16">
      <c r="A641" s="232"/>
      <c r="C641" s="83"/>
      <c r="D641" s="83"/>
    </row>
    <row r="642" spans="1:4" ht="16">
      <c r="A642" s="232"/>
      <c r="C642" s="83"/>
      <c r="D642" s="83"/>
    </row>
    <row r="643" spans="1:4" ht="16">
      <c r="A643" s="232"/>
      <c r="C643" s="83"/>
      <c r="D643" s="83"/>
    </row>
    <row r="644" spans="1:4" ht="16">
      <c r="A644" s="232"/>
      <c r="C644" s="83"/>
      <c r="D644" s="83"/>
    </row>
    <row r="645" spans="1:4" ht="16">
      <c r="A645" s="232"/>
      <c r="C645" s="83"/>
      <c r="D645" s="83"/>
    </row>
    <row r="646" spans="1:4" ht="16">
      <c r="A646" s="232"/>
      <c r="C646" s="83"/>
      <c r="D646" s="83"/>
    </row>
    <row r="647" spans="1:4" ht="16">
      <c r="A647" s="232"/>
      <c r="C647" s="83"/>
      <c r="D647" s="83"/>
    </row>
    <row r="648" spans="1:4" ht="16">
      <c r="A648" s="232"/>
      <c r="C648" s="83"/>
      <c r="D648" s="83"/>
    </row>
    <row r="649" spans="1:4" ht="16">
      <c r="A649" s="232"/>
      <c r="C649" s="83"/>
      <c r="D649" s="83"/>
    </row>
    <row r="650" spans="1:4" ht="16">
      <c r="A650" s="232"/>
      <c r="C650" s="83"/>
      <c r="D650" s="83"/>
    </row>
    <row r="651" spans="1:4" ht="16">
      <c r="A651" s="232"/>
      <c r="C651" s="83"/>
      <c r="D651" s="83"/>
    </row>
    <row r="652" spans="1:4" ht="16">
      <c r="A652" s="232"/>
      <c r="C652" s="83"/>
      <c r="D652" s="83"/>
    </row>
    <row r="653" spans="1:4" ht="16">
      <c r="A653" s="232"/>
      <c r="C653" s="83"/>
      <c r="D653" s="83"/>
    </row>
    <row r="654" spans="1:4" ht="16">
      <c r="A654" s="232"/>
      <c r="C654" s="83"/>
      <c r="D654" s="83"/>
    </row>
    <row r="655" spans="1:4" ht="16">
      <c r="A655" s="232"/>
      <c r="C655" s="83"/>
      <c r="D655" s="83"/>
    </row>
    <row r="656" spans="1:4" ht="16">
      <c r="A656" s="232"/>
      <c r="C656" s="83"/>
      <c r="D656" s="83"/>
    </row>
    <row r="657" spans="1:4" ht="16">
      <c r="A657" s="232"/>
      <c r="C657" s="83"/>
      <c r="D657" s="83"/>
    </row>
    <row r="658" spans="1:4" ht="16">
      <c r="A658" s="232"/>
      <c r="C658" s="83"/>
      <c r="D658" s="83"/>
    </row>
    <row r="659" spans="1:4" ht="16">
      <c r="A659" s="232"/>
      <c r="C659" s="83"/>
      <c r="D659" s="83"/>
    </row>
    <row r="660" spans="1:4" ht="16">
      <c r="A660" s="232"/>
      <c r="C660" s="83"/>
      <c r="D660" s="83"/>
    </row>
    <row r="661" spans="1:4" ht="16">
      <c r="A661" s="232"/>
      <c r="C661" s="83"/>
      <c r="D661" s="83"/>
    </row>
    <row r="662" spans="1:4" ht="16">
      <c r="A662" s="232"/>
      <c r="C662" s="83"/>
      <c r="D662" s="83"/>
    </row>
    <row r="663" spans="1:4" ht="16">
      <c r="A663" s="232"/>
      <c r="C663" s="83"/>
      <c r="D663" s="83"/>
    </row>
    <row r="664" spans="1:4" ht="16">
      <c r="A664" s="232"/>
      <c r="C664" s="83"/>
      <c r="D664" s="83"/>
    </row>
    <row r="665" spans="1:4" ht="16">
      <c r="A665" s="232"/>
      <c r="C665" s="83"/>
      <c r="D665" s="83"/>
    </row>
    <row r="666" spans="1:4" ht="16">
      <c r="A666" s="232"/>
      <c r="C666" s="83"/>
      <c r="D666" s="83"/>
    </row>
    <row r="667" spans="1:4" ht="16">
      <c r="A667" s="232"/>
      <c r="C667" s="83"/>
      <c r="D667" s="83"/>
    </row>
    <row r="668" spans="1:4" ht="16">
      <c r="A668" s="232"/>
      <c r="C668" s="83"/>
      <c r="D668" s="83"/>
    </row>
    <row r="669" spans="1:4" ht="16">
      <c r="A669" s="232"/>
      <c r="C669" s="83"/>
      <c r="D669" s="83"/>
    </row>
    <row r="670" spans="1:4" ht="16">
      <c r="A670" s="232"/>
      <c r="C670" s="83"/>
      <c r="D670" s="83"/>
    </row>
    <row r="671" spans="1:4" ht="16">
      <c r="A671" s="232"/>
      <c r="C671" s="83"/>
      <c r="D671" s="83"/>
    </row>
    <row r="672" spans="1:4" ht="16">
      <c r="A672" s="232"/>
      <c r="C672" s="83"/>
      <c r="D672" s="83"/>
    </row>
    <row r="673" spans="1:4" ht="16">
      <c r="A673" s="232"/>
      <c r="C673" s="83"/>
      <c r="D673" s="83"/>
    </row>
    <row r="674" spans="1:4" ht="16">
      <c r="A674" s="232"/>
      <c r="C674" s="83"/>
      <c r="D674" s="83"/>
    </row>
    <row r="675" spans="1:4" ht="16">
      <c r="A675" s="232"/>
      <c r="C675" s="83"/>
      <c r="D675" s="83"/>
    </row>
    <row r="676" spans="1:4" ht="16">
      <c r="A676" s="232"/>
      <c r="C676" s="83"/>
      <c r="D676" s="83"/>
    </row>
    <row r="677" spans="1:4" ht="16">
      <c r="A677" s="232"/>
      <c r="C677" s="83"/>
      <c r="D677" s="83"/>
    </row>
    <row r="678" spans="1:4" ht="16">
      <c r="A678" s="232"/>
      <c r="C678" s="83"/>
      <c r="D678" s="83"/>
    </row>
    <row r="679" spans="1:4" ht="16">
      <c r="A679" s="232"/>
      <c r="C679" s="83"/>
      <c r="D679" s="83"/>
    </row>
    <row r="680" spans="1:4" ht="16">
      <c r="A680" s="232"/>
      <c r="C680" s="83"/>
      <c r="D680" s="83"/>
    </row>
    <row r="681" spans="1:4" ht="16">
      <c r="A681" s="232"/>
      <c r="C681" s="83"/>
      <c r="D681" s="83"/>
    </row>
    <row r="682" spans="1:4" ht="16">
      <c r="A682" s="232"/>
      <c r="C682" s="83"/>
      <c r="D682" s="83"/>
    </row>
    <row r="683" spans="1:4" ht="16">
      <c r="A683" s="232"/>
      <c r="C683" s="83"/>
      <c r="D683" s="83"/>
    </row>
    <row r="684" spans="1:4" ht="16">
      <c r="A684" s="232"/>
      <c r="C684" s="83"/>
      <c r="D684" s="83"/>
    </row>
    <row r="685" spans="1:4" ht="16">
      <c r="A685" s="232"/>
      <c r="C685" s="83"/>
      <c r="D685" s="83"/>
    </row>
    <row r="686" spans="1:4" ht="16">
      <c r="A686" s="232"/>
      <c r="C686" s="83"/>
      <c r="D686" s="83"/>
    </row>
    <row r="687" spans="1:4" ht="16">
      <c r="A687" s="232"/>
      <c r="C687" s="83"/>
      <c r="D687" s="83"/>
    </row>
    <row r="688" spans="1:4" ht="16">
      <c r="A688" s="232"/>
      <c r="C688" s="83"/>
      <c r="D688" s="83"/>
    </row>
    <row r="689" spans="1:4" ht="16">
      <c r="A689" s="232"/>
      <c r="C689" s="83"/>
      <c r="D689" s="83"/>
    </row>
    <row r="690" spans="1:4" ht="16">
      <c r="A690" s="232"/>
      <c r="C690" s="83"/>
      <c r="D690" s="83"/>
    </row>
    <row r="691" spans="1:4" ht="16">
      <c r="A691" s="232"/>
      <c r="C691" s="83"/>
      <c r="D691" s="83"/>
    </row>
    <row r="692" spans="1:4" ht="16">
      <c r="A692" s="232"/>
      <c r="C692" s="83"/>
      <c r="D692" s="83"/>
    </row>
    <row r="693" spans="1:4" ht="16">
      <c r="A693" s="232"/>
      <c r="C693" s="83"/>
      <c r="D693" s="83"/>
    </row>
    <row r="694" spans="1:4" ht="16">
      <c r="A694" s="232"/>
      <c r="C694" s="83"/>
      <c r="D694" s="83"/>
    </row>
    <row r="695" spans="1:4" ht="16">
      <c r="A695" s="232"/>
      <c r="C695" s="83"/>
      <c r="D695" s="83"/>
    </row>
    <row r="696" spans="1:4" ht="16">
      <c r="A696" s="232"/>
      <c r="C696" s="83"/>
      <c r="D696" s="83"/>
    </row>
    <row r="697" spans="1:4" ht="16">
      <c r="A697" s="232"/>
      <c r="C697" s="83"/>
      <c r="D697" s="83"/>
    </row>
    <row r="698" spans="1:4" ht="16">
      <c r="A698" s="232"/>
      <c r="C698" s="83"/>
      <c r="D698" s="83"/>
    </row>
    <row r="699" spans="1:4" ht="16">
      <c r="A699" s="232"/>
      <c r="C699" s="83"/>
      <c r="D699" s="83"/>
    </row>
    <row r="700" spans="1:4" ht="16">
      <c r="A700" s="232"/>
      <c r="C700" s="83"/>
      <c r="D700" s="83"/>
    </row>
    <row r="701" spans="1:4" ht="16">
      <c r="A701" s="232"/>
      <c r="C701" s="83"/>
      <c r="D701" s="83"/>
    </row>
    <row r="702" spans="1:4" ht="16">
      <c r="A702" s="232"/>
      <c r="C702" s="83"/>
      <c r="D702" s="83"/>
    </row>
    <row r="703" spans="1:4" ht="16">
      <c r="A703" s="232"/>
      <c r="C703" s="83"/>
      <c r="D703" s="83"/>
    </row>
    <row r="704" spans="1:4" ht="16">
      <c r="A704" s="232"/>
      <c r="C704" s="83"/>
      <c r="D704" s="83"/>
    </row>
    <row r="705" spans="1:4" ht="16">
      <c r="A705" s="232"/>
      <c r="C705" s="83"/>
      <c r="D705" s="83"/>
    </row>
    <row r="706" spans="1:4" ht="16">
      <c r="A706" s="232"/>
      <c r="C706" s="83"/>
      <c r="D706" s="83"/>
    </row>
    <row r="707" spans="1:4" ht="16">
      <c r="A707" s="232"/>
      <c r="C707" s="83"/>
      <c r="D707" s="83"/>
    </row>
    <row r="708" spans="1:4" ht="16">
      <c r="A708" s="232"/>
      <c r="C708" s="83"/>
      <c r="D708" s="83"/>
    </row>
    <row r="709" spans="1:4" ht="16">
      <c r="A709" s="232"/>
      <c r="C709" s="83"/>
      <c r="D709" s="83"/>
    </row>
    <row r="710" spans="1:4" ht="16">
      <c r="A710" s="232"/>
      <c r="C710" s="83"/>
      <c r="D710" s="83"/>
    </row>
    <row r="711" spans="1:4" ht="16">
      <c r="A711" s="232"/>
      <c r="C711" s="83"/>
      <c r="D711" s="83"/>
    </row>
    <row r="712" spans="1:4" ht="16">
      <c r="A712" s="232"/>
      <c r="C712" s="83"/>
      <c r="D712" s="83"/>
    </row>
    <row r="713" spans="1:4" ht="16">
      <c r="A713" s="232"/>
      <c r="C713" s="83"/>
      <c r="D713" s="83"/>
    </row>
    <row r="714" spans="1:4" ht="16">
      <c r="A714" s="232"/>
      <c r="C714" s="83"/>
      <c r="D714" s="83"/>
    </row>
    <row r="715" spans="1:4" ht="16">
      <c r="A715" s="232"/>
      <c r="C715" s="83"/>
      <c r="D715" s="83"/>
    </row>
    <row r="716" spans="1:4" ht="16">
      <c r="A716" s="232"/>
      <c r="C716" s="83"/>
      <c r="D716" s="83"/>
    </row>
    <row r="717" spans="1:4" ht="16">
      <c r="A717" s="232"/>
      <c r="C717" s="83"/>
      <c r="D717" s="83"/>
    </row>
    <row r="718" spans="1:4" ht="16">
      <c r="A718" s="232"/>
      <c r="C718" s="83"/>
      <c r="D718" s="83"/>
    </row>
    <row r="719" spans="1:4" ht="16">
      <c r="A719" s="232"/>
      <c r="C719" s="83"/>
      <c r="D719" s="83"/>
    </row>
    <row r="720" spans="1:4" ht="16">
      <c r="A720" s="232"/>
      <c r="C720" s="83"/>
      <c r="D720" s="83"/>
    </row>
    <row r="721" spans="1:4" ht="16">
      <c r="A721" s="232"/>
      <c r="C721" s="83"/>
      <c r="D721" s="83"/>
    </row>
    <row r="722" spans="1:4" ht="16">
      <c r="A722" s="232"/>
      <c r="C722" s="83"/>
      <c r="D722" s="83"/>
    </row>
    <row r="723" spans="1:4" ht="16">
      <c r="A723" s="232"/>
      <c r="C723" s="83"/>
      <c r="D723" s="83"/>
    </row>
    <row r="724" spans="1:4" ht="16">
      <c r="A724" s="232"/>
      <c r="C724" s="83"/>
      <c r="D724" s="83"/>
    </row>
    <row r="725" spans="1:4" ht="16">
      <c r="A725" s="232"/>
      <c r="C725" s="83"/>
      <c r="D725" s="83"/>
    </row>
    <row r="726" spans="1:4" ht="16">
      <c r="A726" s="232"/>
      <c r="C726" s="83"/>
      <c r="D726" s="83"/>
    </row>
    <row r="727" spans="1:4" ht="16">
      <c r="A727" s="232"/>
      <c r="C727" s="83"/>
      <c r="D727" s="83"/>
    </row>
    <row r="728" spans="1:4" ht="16">
      <c r="A728" s="232"/>
      <c r="C728" s="83"/>
      <c r="D728" s="83"/>
    </row>
    <row r="729" spans="1:4" ht="16">
      <c r="A729" s="232"/>
      <c r="C729" s="83"/>
      <c r="D729" s="83"/>
    </row>
    <row r="730" spans="1:4" ht="16">
      <c r="A730" s="232"/>
      <c r="C730" s="83"/>
      <c r="D730" s="83"/>
    </row>
    <row r="731" spans="1:4" ht="16">
      <c r="A731" s="232"/>
      <c r="C731" s="83"/>
      <c r="D731" s="83"/>
    </row>
    <row r="732" spans="1:4" ht="16">
      <c r="A732" s="232"/>
      <c r="C732" s="83"/>
      <c r="D732" s="83"/>
    </row>
    <row r="733" spans="1:4" ht="16">
      <c r="A733" s="232"/>
      <c r="C733" s="83"/>
      <c r="D733" s="83"/>
    </row>
    <row r="734" spans="1:4" ht="16">
      <c r="A734" s="232"/>
      <c r="C734" s="83"/>
      <c r="D734" s="83"/>
    </row>
    <row r="735" spans="1:4" ht="16">
      <c r="A735" s="232"/>
      <c r="C735" s="83"/>
      <c r="D735" s="83"/>
    </row>
    <row r="736" spans="1:4" ht="16">
      <c r="A736" s="232"/>
      <c r="C736" s="83"/>
      <c r="D736" s="83"/>
    </row>
    <row r="737" spans="1:4" ht="16">
      <c r="A737" s="232"/>
      <c r="C737" s="83"/>
      <c r="D737" s="83"/>
    </row>
    <row r="738" spans="1:4" ht="16">
      <c r="A738" s="232"/>
      <c r="C738" s="83"/>
      <c r="D738" s="83"/>
    </row>
    <row r="739" spans="1:4" ht="16">
      <c r="A739" s="232"/>
      <c r="C739" s="83"/>
      <c r="D739" s="83"/>
    </row>
    <row r="740" spans="1:4" ht="16">
      <c r="A740" s="232"/>
      <c r="C740" s="83"/>
      <c r="D740" s="83"/>
    </row>
    <row r="741" spans="1:4" ht="16">
      <c r="A741" s="232"/>
      <c r="C741" s="83"/>
      <c r="D741" s="83"/>
    </row>
    <row r="742" spans="1:4" ht="16">
      <c r="A742" s="232"/>
      <c r="C742" s="83"/>
      <c r="D742" s="83"/>
    </row>
    <row r="743" spans="1:4" ht="16">
      <c r="A743" s="232"/>
      <c r="C743" s="83"/>
      <c r="D743" s="83"/>
    </row>
    <row r="744" spans="1:4" ht="16">
      <c r="A744" s="232"/>
      <c r="C744" s="83"/>
      <c r="D744" s="83"/>
    </row>
    <row r="745" spans="1:4" ht="16">
      <c r="A745" s="232"/>
      <c r="C745" s="83"/>
      <c r="D745" s="83"/>
    </row>
    <row r="746" spans="1:4" ht="16">
      <c r="A746" s="232"/>
      <c r="C746" s="83"/>
      <c r="D746" s="83"/>
    </row>
    <row r="747" spans="1:4" ht="16">
      <c r="A747" s="232"/>
      <c r="C747" s="83"/>
      <c r="D747" s="83"/>
    </row>
    <row r="748" spans="1:4" ht="16">
      <c r="A748" s="232"/>
      <c r="C748" s="83"/>
      <c r="D748" s="83"/>
    </row>
    <row r="749" spans="1:4" ht="16">
      <c r="A749" s="232"/>
      <c r="C749" s="83"/>
      <c r="D749" s="83"/>
    </row>
    <row r="750" spans="1:4" ht="16">
      <c r="A750" s="232"/>
      <c r="C750" s="83"/>
      <c r="D750" s="83"/>
    </row>
    <row r="751" spans="1:4" ht="16">
      <c r="A751" s="232"/>
      <c r="C751" s="83"/>
      <c r="D751" s="83"/>
    </row>
    <row r="752" spans="1:4" ht="16">
      <c r="A752" s="232"/>
      <c r="C752" s="83"/>
      <c r="D752" s="83"/>
    </row>
    <row r="753" spans="1:4" ht="16">
      <c r="A753" s="232"/>
      <c r="C753" s="83"/>
      <c r="D753" s="83"/>
    </row>
    <row r="754" spans="1:4" ht="16">
      <c r="A754" s="232"/>
      <c r="C754" s="83"/>
      <c r="D754" s="83"/>
    </row>
    <row r="755" spans="1:4" ht="16">
      <c r="A755" s="232"/>
      <c r="C755" s="83"/>
      <c r="D755" s="83"/>
    </row>
    <row r="756" spans="1:4" ht="16">
      <c r="A756" s="232"/>
      <c r="C756" s="83"/>
      <c r="D756" s="83"/>
    </row>
    <row r="757" spans="1:4" ht="16">
      <c r="A757" s="232"/>
      <c r="C757" s="83"/>
      <c r="D757" s="83"/>
    </row>
    <row r="758" spans="1:4" ht="16">
      <c r="A758" s="232"/>
      <c r="C758" s="83"/>
      <c r="D758" s="83"/>
    </row>
    <row r="759" spans="1:4" ht="16">
      <c r="A759" s="232"/>
      <c r="C759" s="83"/>
      <c r="D759" s="83"/>
    </row>
    <row r="760" spans="1:4" ht="16">
      <c r="A760" s="232"/>
      <c r="C760" s="83"/>
      <c r="D760" s="83"/>
    </row>
    <row r="761" spans="1:4" ht="16">
      <c r="A761" s="232"/>
      <c r="C761" s="83"/>
      <c r="D761" s="83"/>
    </row>
    <row r="762" spans="1:4" ht="16">
      <c r="A762" s="232"/>
      <c r="C762" s="83"/>
      <c r="D762" s="83"/>
    </row>
    <row r="763" spans="1:4" ht="16">
      <c r="A763" s="232"/>
      <c r="C763" s="83"/>
      <c r="D763" s="83"/>
    </row>
    <row r="764" spans="1:4" ht="16">
      <c r="A764" s="232"/>
      <c r="C764" s="83"/>
      <c r="D764" s="83"/>
    </row>
    <row r="765" spans="1:4" ht="16">
      <c r="A765" s="232"/>
      <c r="C765" s="83"/>
      <c r="D765" s="83"/>
    </row>
    <row r="766" spans="1:4" ht="16">
      <c r="A766" s="232"/>
      <c r="C766" s="83"/>
      <c r="D766" s="83"/>
    </row>
    <row r="767" spans="1:4" ht="16">
      <c r="A767" s="232"/>
      <c r="C767" s="83"/>
      <c r="D767" s="83"/>
    </row>
    <row r="768" spans="1:4" ht="16">
      <c r="A768" s="232"/>
      <c r="C768" s="83"/>
      <c r="D768" s="83"/>
    </row>
    <row r="769" spans="1:4" ht="16">
      <c r="A769" s="232"/>
      <c r="C769" s="83"/>
      <c r="D769" s="83"/>
    </row>
    <row r="770" spans="1:4" ht="16">
      <c r="A770" s="232"/>
      <c r="C770" s="83"/>
      <c r="D770" s="83"/>
    </row>
    <row r="771" spans="1:4" ht="16">
      <c r="A771" s="232"/>
      <c r="C771" s="83"/>
      <c r="D771" s="83"/>
    </row>
    <row r="772" spans="1:4" ht="16">
      <c r="A772" s="232"/>
      <c r="C772" s="83"/>
      <c r="D772" s="83"/>
    </row>
    <row r="773" spans="1:4" ht="16">
      <c r="A773" s="232"/>
      <c r="C773" s="83"/>
      <c r="D773" s="83"/>
    </row>
    <row r="774" spans="1:4" ht="16">
      <c r="A774" s="232"/>
      <c r="C774" s="83"/>
      <c r="D774" s="83"/>
    </row>
    <row r="775" spans="1:4" ht="16">
      <c r="A775" s="232"/>
      <c r="C775" s="83"/>
      <c r="D775" s="83"/>
    </row>
    <row r="776" spans="1:4" ht="16">
      <c r="A776" s="232"/>
      <c r="C776" s="83"/>
      <c r="D776" s="83"/>
    </row>
    <row r="777" spans="1:4" ht="16">
      <c r="A777" s="232"/>
      <c r="C777" s="83"/>
      <c r="D777" s="83"/>
    </row>
    <row r="778" spans="1:4" ht="16">
      <c r="A778" s="232"/>
      <c r="C778" s="83"/>
      <c r="D778" s="83"/>
    </row>
    <row r="779" spans="1:4" ht="16">
      <c r="A779" s="232"/>
      <c r="C779" s="83"/>
      <c r="D779" s="83"/>
    </row>
    <row r="780" spans="1:4" ht="16">
      <c r="A780" s="232"/>
      <c r="C780" s="83"/>
      <c r="D780" s="83"/>
    </row>
    <row r="781" spans="1:4" ht="16">
      <c r="A781" s="232"/>
      <c r="C781" s="83"/>
      <c r="D781" s="83"/>
    </row>
    <row r="782" spans="1:4" ht="16">
      <c r="A782" s="232"/>
      <c r="C782" s="83"/>
      <c r="D782" s="83"/>
    </row>
    <row r="783" spans="1:4" ht="16">
      <c r="A783" s="232"/>
      <c r="C783" s="83"/>
      <c r="D783" s="83"/>
    </row>
    <row r="784" spans="1:4" ht="16">
      <c r="A784" s="232"/>
      <c r="C784" s="83"/>
      <c r="D784" s="83"/>
    </row>
    <row r="785" spans="1:4" ht="16">
      <c r="A785" s="232"/>
      <c r="C785" s="83"/>
      <c r="D785" s="83"/>
    </row>
    <row r="786" spans="1:4" ht="16">
      <c r="A786" s="232"/>
      <c r="C786" s="83"/>
      <c r="D786" s="83"/>
    </row>
    <row r="787" spans="1:4" ht="16">
      <c r="A787" s="232"/>
      <c r="C787" s="83"/>
      <c r="D787" s="83"/>
    </row>
    <row r="788" spans="1:4" ht="16">
      <c r="A788" s="232"/>
      <c r="C788" s="83"/>
      <c r="D788" s="83"/>
    </row>
    <row r="789" spans="1:4" ht="16">
      <c r="A789" s="232"/>
      <c r="C789" s="83"/>
      <c r="D789" s="83"/>
    </row>
    <row r="790" spans="1:4" ht="16">
      <c r="A790" s="232"/>
      <c r="C790" s="83"/>
      <c r="D790" s="83"/>
    </row>
    <row r="791" spans="1:4" ht="16">
      <c r="A791" s="232"/>
      <c r="C791" s="83"/>
      <c r="D791" s="83"/>
    </row>
    <row r="792" spans="1:4" ht="16">
      <c r="A792" s="232"/>
      <c r="C792" s="83"/>
      <c r="D792" s="83"/>
    </row>
    <row r="793" spans="1:4" ht="16">
      <c r="A793" s="232"/>
      <c r="C793" s="83"/>
      <c r="D793" s="83"/>
    </row>
    <row r="794" spans="1:4" ht="16">
      <c r="A794" s="232"/>
      <c r="C794" s="83"/>
      <c r="D794" s="83"/>
    </row>
    <row r="795" spans="1:4" ht="16">
      <c r="A795" s="232"/>
      <c r="C795" s="83"/>
      <c r="D795" s="83"/>
    </row>
    <row r="796" spans="1:4" ht="16">
      <c r="A796" s="232"/>
      <c r="C796" s="83"/>
      <c r="D796" s="83"/>
    </row>
    <row r="797" spans="1:4" ht="16">
      <c r="A797" s="232"/>
      <c r="C797" s="83"/>
      <c r="D797" s="83"/>
    </row>
    <row r="798" spans="1:4" ht="16">
      <c r="A798" s="232"/>
      <c r="C798" s="83"/>
      <c r="D798" s="83"/>
    </row>
    <row r="799" spans="1:4" ht="16">
      <c r="A799" s="232"/>
      <c r="C799" s="83"/>
      <c r="D799" s="83"/>
    </row>
    <row r="800" spans="1:4" ht="16">
      <c r="A800" s="232"/>
      <c r="C800" s="83"/>
      <c r="D800" s="83"/>
    </row>
    <row r="801" spans="1:4" ht="16">
      <c r="A801" s="232"/>
      <c r="C801" s="83"/>
      <c r="D801" s="83"/>
    </row>
    <row r="802" spans="1:4" ht="16">
      <c r="A802" s="232"/>
      <c r="C802" s="83"/>
      <c r="D802" s="83"/>
    </row>
    <row r="803" spans="1:4" ht="16">
      <c r="A803" s="232"/>
      <c r="C803" s="83"/>
      <c r="D803" s="83"/>
    </row>
    <row r="804" spans="1:4" ht="16">
      <c r="A804" s="232"/>
      <c r="C804" s="83"/>
      <c r="D804" s="83"/>
    </row>
    <row r="805" spans="1:4" ht="16">
      <c r="A805" s="232"/>
      <c r="C805" s="83"/>
      <c r="D805" s="83"/>
    </row>
    <row r="806" spans="1:4" ht="16">
      <c r="A806" s="232"/>
      <c r="C806" s="83"/>
      <c r="D806" s="83"/>
    </row>
    <row r="807" spans="1:4" ht="16">
      <c r="A807" s="232"/>
      <c r="C807" s="83"/>
      <c r="D807" s="83"/>
    </row>
    <row r="808" spans="1:4" ht="16">
      <c r="A808" s="232"/>
      <c r="C808" s="83"/>
      <c r="D808" s="83"/>
    </row>
    <row r="809" spans="1:4" ht="16">
      <c r="A809" s="232"/>
      <c r="C809" s="83"/>
      <c r="D809" s="83"/>
    </row>
    <row r="810" spans="1:4" ht="16">
      <c r="A810" s="232"/>
      <c r="C810" s="83"/>
      <c r="D810" s="83"/>
    </row>
    <row r="811" spans="1:4" ht="16">
      <c r="A811" s="232"/>
      <c r="C811" s="83"/>
      <c r="D811" s="83"/>
    </row>
    <row r="812" spans="1:4" ht="16">
      <c r="A812" s="232"/>
      <c r="C812" s="83"/>
      <c r="D812" s="83"/>
    </row>
    <row r="813" spans="1:4" ht="16">
      <c r="A813" s="232"/>
      <c r="C813" s="83"/>
      <c r="D813" s="83"/>
    </row>
    <row r="814" spans="1:4" ht="16">
      <c r="A814" s="232"/>
      <c r="C814" s="83"/>
      <c r="D814" s="83"/>
    </row>
    <row r="815" spans="1:4" ht="16">
      <c r="A815" s="232"/>
      <c r="C815" s="83"/>
      <c r="D815" s="83"/>
    </row>
    <row r="816" spans="1:4" ht="16">
      <c r="A816" s="232"/>
      <c r="C816" s="83"/>
      <c r="D816" s="83"/>
    </row>
    <row r="817" spans="1:4" ht="16">
      <c r="A817" s="232"/>
      <c r="C817" s="83"/>
      <c r="D817" s="83"/>
    </row>
    <row r="818" spans="1:4" ht="16">
      <c r="A818" s="232"/>
      <c r="C818" s="83"/>
      <c r="D818" s="83"/>
    </row>
    <row r="819" spans="1:4" ht="16">
      <c r="A819" s="232"/>
      <c r="C819" s="83"/>
      <c r="D819" s="83"/>
    </row>
    <row r="820" spans="1:4" ht="16">
      <c r="A820" s="232"/>
      <c r="C820" s="83"/>
      <c r="D820" s="83"/>
    </row>
    <row r="821" spans="1:4" ht="16">
      <c r="A821" s="232"/>
      <c r="C821" s="83"/>
      <c r="D821" s="83"/>
    </row>
    <row r="822" spans="1:4" ht="16">
      <c r="A822" s="232"/>
      <c r="C822" s="83"/>
      <c r="D822" s="83"/>
    </row>
    <row r="823" spans="1:4" ht="16">
      <c r="A823" s="232"/>
      <c r="C823" s="83"/>
      <c r="D823" s="83"/>
    </row>
    <row r="824" spans="1:4" ht="16">
      <c r="A824" s="232"/>
      <c r="C824" s="83"/>
      <c r="D824" s="83"/>
    </row>
    <row r="825" spans="1:4" ht="16">
      <c r="A825" s="232"/>
      <c r="C825" s="83"/>
      <c r="D825" s="83"/>
    </row>
    <row r="826" spans="1:4" ht="16">
      <c r="A826" s="232"/>
      <c r="C826" s="83"/>
      <c r="D826" s="83"/>
    </row>
    <row r="827" spans="1:4" ht="16">
      <c r="A827" s="232"/>
      <c r="C827" s="83"/>
      <c r="D827" s="83"/>
    </row>
    <row r="828" spans="1:4" ht="16">
      <c r="A828" s="232"/>
      <c r="C828" s="83"/>
      <c r="D828" s="83"/>
    </row>
    <row r="829" spans="1:4" ht="16">
      <c r="A829" s="232"/>
      <c r="C829" s="83"/>
      <c r="D829" s="83"/>
    </row>
    <row r="830" spans="1:4" ht="16">
      <c r="A830" s="232"/>
      <c r="C830" s="83"/>
      <c r="D830" s="83"/>
    </row>
    <row r="831" spans="1:4" ht="16">
      <c r="A831" s="232"/>
      <c r="C831" s="83"/>
      <c r="D831" s="83"/>
    </row>
    <row r="832" spans="1:4" ht="16">
      <c r="A832" s="232"/>
      <c r="C832" s="83"/>
      <c r="D832" s="83"/>
    </row>
    <row r="833" spans="1:4" ht="16">
      <c r="A833" s="232"/>
      <c r="C833" s="83"/>
      <c r="D833" s="83"/>
    </row>
    <row r="834" spans="1:4" ht="16">
      <c r="A834" s="232"/>
      <c r="C834" s="83"/>
      <c r="D834" s="83"/>
    </row>
    <row r="835" spans="1:4" ht="16">
      <c r="A835" s="232"/>
      <c r="C835" s="83"/>
      <c r="D835" s="83"/>
    </row>
    <row r="836" spans="1:4" ht="16">
      <c r="A836" s="232"/>
      <c r="C836" s="83"/>
      <c r="D836" s="83"/>
    </row>
    <row r="837" spans="1:4" ht="16">
      <c r="A837" s="232"/>
      <c r="C837" s="83"/>
      <c r="D837" s="83"/>
    </row>
    <row r="838" spans="1:4" ht="16">
      <c r="A838" s="232"/>
      <c r="C838" s="83"/>
      <c r="D838" s="83"/>
    </row>
    <row r="839" spans="1:4" ht="16">
      <c r="A839" s="232"/>
      <c r="C839" s="83"/>
      <c r="D839" s="83"/>
    </row>
    <row r="840" spans="1:4" ht="16">
      <c r="A840" s="232"/>
      <c r="C840" s="83"/>
      <c r="D840" s="83"/>
    </row>
    <row r="841" spans="1:4" ht="16">
      <c r="A841" s="232"/>
      <c r="C841" s="83"/>
      <c r="D841" s="83"/>
    </row>
    <row r="842" spans="1:4" ht="16">
      <c r="A842" s="232"/>
      <c r="C842" s="83"/>
      <c r="D842" s="83"/>
    </row>
    <row r="843" spans="1:4" ht="16">
      <c r="A843" s="232"/>
      <c r="C843" s="83"/>
      <c r="D843" s="83"/>
    </row>
    <row r="844" spans="1:4" ht="16">
      <c r="A844" s="232"/>
      <c r="C844" s="83"/>
      <c r="D844" s="83"/>
    </row>
    <row r="845" spans="1:4" ht="16">
      <c r="A845" s="232"/>
      <c r="C845" s="83"/>
      <c r="D845" s="83"/>
    </row>
    <row r="846" spans="1:4" ht="16">
      <c r="A846" s="232"/>
      <c r="C846" s="83"/>
      <c r="D846" s="83"/>
    </row>
    <row r="847" spans="1:4" ht="16">
      <c r="A847" s="232"/>
      <c r="C847" s="83"/>
      <c r="D847" s="83"/>
    </row>
    <row r="848" spans="1:4" ht="16">
      <c r="A848" s="232"/>
      <c r="C848" s="83"/>
      <c r="D848" s="83"/>
    </row>
    <row r="849" spans="1:4" ht="16">
      <c r="A849" s="232"/>
      <c r="C849" s="83"/>
      <c r="D849" s="83"/>
    </row>
    <row r="850" spans="1:4" ht="16">
      <c r="A850" s="232"/>
      <c r="C850" s="83"/>
      <c r="D850" s="83"/>
    </row>
    <row r="851" spans="1:4" ht="16">
      <c r="A851" s="232"/>
      <c r="C851" s="83"/>
      <c r="D851" s="83"/>
    </row>
    <row r="852" spans="1:4" ht="16">
      <c r="A852" s="232"/>
      <c r="C852" s="83"/>
      <c r="D852" s="83"/>
    </row>
    <row r="853" spans="1:4" ht="16">
      <c r="A853" s="232"/>
      <c r="C853" s="83"/>
      <c r="D853" s="83"/>
    </row>
    <row r="854" spans="1:4" ht="16">
      <c r="A854" s="232"/>
      <c r="C854" s="83"/>
      <c r="D854" s="83"/>
    </row>
    <row r="855" spans="1:4" ht="16">
      <c r="A855" s="232"/>
      <c r="C855" s="83"/>
      <c r="D855" s="83"/>
    </row>
    <row r="856" spans="1:4" ht="16">
      <c r="A856" s="232"/>
      <c r="C856" s="83"/>
      <c r="D856" s="83"/>
    </row>
    <row r="857" spans="1:4" ht="16">
      <c r="A857" s="232"/>
      <c r="C857" s="83"/>
      <c r="D857" s="83"/>
    </row>
    <row r="858" spans="1:4" ht="16">
      <c r="A858" s="232"/>
      <c r="C858" s="83"/>
      <c r="D858" s="83"/>
    </row>
    <row r="859" spans="1:4" ht="16">
      <c r="A859" s="232"/>
      <c r="C859" s="83"/>
      <c r="D859" s="83"/>
    </row>
    <row r="860" spans="1:4" ht="16">
      <c r="A860" s="232"/>
      <c r="C860" s="83"/>
      <c r="D860" s="83"/>
    </row>
    <row r="861" spans="1:4" ht="16">
      <c r="A861" s="232"/>
      <c r="C861" s="83"/>
      <c r="D861" s="83"/>
    </row>
    <row r="862" spans="1:4" ht="16">
      <c r="A862" s="232"/>
      <c r="C862" s="83"/>
      <c r="D862" s="83"/>
    </row>
    <row r="863" spans="1:4" ht="16">
      <c r="A863" s="232"/>
      <c r="C863" s="83"/>
      <c r="D863" s="83"/>
    </row>
    <row r="864" spans="1:4" ht="16">
      <c r="A864" s="232"/>
      <c r="C864" s="83"/>
      <c r="D864" s="83"/>
    </row>
    <row r="865" spans="1:4" ht="16">
      <c r="A865" s="232"/>
      <c r="C865" s="83"/>
      <c r="D865" s="83"/>
    </row>
    <row r="866" spans="1:4" ht="16">
      <c r="A866" s="232"/>
      <c r="C866" s="83"/>
      <c r="D866" s="83"/>
    </row>
    <row r="867" spans="1:4" ht="16">
      <c r="A867" s="232"/>
      <c r="C867" s="83"/>
      <c r="D867" s="83"/>
    </row>
    <row r="868" spans="1:4" ht="16">
      <c r="A868" s="232"/>
      <c r="C868" s="83"/>
      <c r="D868" s="83"/>
    </row>
    <row r="869" spans="1:4" ht="16">
      <c r="A869" s="232"/>
      <c r="C869" s="83"/>
      <c r="D869" s="83"/>
    </row>
    <row r="870" spans="1:4" ht="16">
      <c r="A870" s="232"/>
      <c r="C870" s="83"/>
      <c r="D870" s="83"/>
    </row>
    <row r="871" spans="1:4" ht="16">
      <c r="A871" s="232"/>
      <c r="C871" s="83"/>
      <c r="D871" s="83"/>
    </row>
    <row r="872" spans="1:4" ht="16">
      <c r="A872" s="232"/>
      <c r="C872" s="83"/>
      <c r="D872" s="83"/>
    </row>
    <row r="873" spans="1:4" ht="16">
      <c r="A873" s="232"/>
      <c r="C873" s="83"/>
      <c r="D873" s="83"/>
    </row>
    <row r="874" spans="1:4" ht="16">
      <c r="A874" s="232"/>
      <c r="C874" s="83"/>
      <c r="D874" s="83"/>
    </row>
    <row r="875" spans="1:4" ht="16">
      <c r="A875" s="232"/>
      <c r="C875" s="83"/>
      <c r="D875" s="83"/>
    </row>
    <row r="876" spans="1:4" ht="16">
      <c r="A876" s="232"/>
      <c r="C876" s="83"/>
      <c r="D876" s="83"/>
    </row>
    <row r="877" spans="1:4" ht="16">
      <c r="A877" s="232"/>
      <c r="C877" s="83"/>
      <c r="D877" s="83"/>
    </row>
    <row r="878" spans="1:4" ht="16">
      <c r="A878" s="232"/>
      <c r="C878" s="83"/>
      <c r="D878" s="83"/>
    </row>
    <row r="879" spans="1:4" ht="16">
      <c r="A879" s="232"/>
      <c r="C879" s="83"/>
      <c r="D879" s="83"/>
    </row>
    <row r="880" spans="1:4" ht="16">
      <c r="A880" s="232"/>
      <c r="C880" s="83"/>
      <c r="D880" s="83"/>
    </row>
    <row r="881" spans="1:4" ht="16">
      <c r="A881" s="232"/>
      <c r="C881" s="83"/>
      <c r="D881" s="83"/>
    </row>
    <row r="882" spans="1:4" ht="16">
      <c r="A882" s="232"/>
      <c r="C882" s="83"/>
      <c r="D882" s="83"/>
    </row>
    <row r="883" spans="1:4" ht="16">
      <c r="A883" s="232"/>
      <c r="C883" s="83"/>
      <c r="D883" s="83"/>
    </row>
    <row r="884" spans="1:4" ht="16">
      <c r="A884" s="232"/>
      <c r="C884" s="83"/>
      <c r="D884" s="83"/>
    </row>
    <row r="885" spans="1:4" ht="16">
      <c r="A885" s="232"/>
      <c r="C885" s="83"/>
      <c r="D885" s="83"/>
    </row>
    <row r="886" spans="1:4" ht="16">
      <c r="A886" s="232"/>
      <c r="C886" s="83"/>
      <c r="D886" s="83"/>
    </row>
    <row r="887" spans="1:4" ht="16">
      <c r="A887" s="232"/>
      <c r="C887" s="83"/>
      <c r="D887" s="83"/>
    </row>
    <row r="888" spans="1:4" ht="16">
      <c r="A888" s="232"/>
      <c r="C888" s="83"/>
      <c r="D888" s="83"/>
    </row>
    <row r="889" spans="1:4" ht="16">
      <c r="A889" s="232"/>
      <c r="C889" s="83"/>
      <c r="D889" s="83"/>
    </row>
    <row r="890" spans="1:4" ht="16">
      <c r="A890" s="232"/>
      <c r="C890" s="83"/>
      <c r="D890" s="83"/>
    </row>
    <row r="891" spans="1:4" ht="16">
      <c r="A891" s="232"/>
      <c r="C891" s="83"/>
      <c r="D891" s="83"/>
    </row>
    <row r="892" spans="1:4" ht="16">
      <c r="A892" s="232"/>
      <c r="C892" s="83"/>
      <c r="D892" s="83"/>
    </row>
    <row r="893" spans="1:4" ht="16">
      <c r="A893" s="232"/>
      <c r="C893" s="83"/>
      <c r="D893" s="83"/>
    </row>
    <row r="894" spans="1:4" ht="16">
      <c r="A894" s="232"/>
      <c r="C894" s="83"/>
      <c r="D894" s="83"/>
    </row>
    <row r="895" spans="1:4" ht="16">
      <c r="A895" s="232"/>
      <c r="C895" s="83"/>
      <c r="D895" s="83"/>
    </row>
    <row r="896" spans="1:4" ht="16">
      <c r="A896" s="232"/>
      <c r="C896" s="83"/>
      <c r="D896" s="83"/>
    </row>
    <row r="897" spans="1:4" ht="16">
      <c r="A897" s="232"/>
      <c r="C897" s="83"/>
      <c r="D897" s="83"/>
    </row>
    <row r="898" spans="1:4" ht="16">
      <c r="A898" s="232"/>
      <c r="C898" s="83"/>
      <c r="D898" s="83"/>
    </row>
    <row r="899" spans="1:4" ht="16">
      <c r="A899" s="232"/>
      <c r="C899" s="83"/>
      <c r="D899" s="83"/>
    </row>
    <row r="900" spans="1:4" ht="16">
      <c r="A900" s="232"/>
      <c r="C900" s="83"/>
      <c r="D900" s="83"/>
    </row>
    <row r="901" spans="1:4" ht="16">
      <c r="A901" s="232"/>
      <c r="C901" s="83"/>
      <c r="D901" s="83"/>
    </row>
    <row r="902" spans="1:4" ht="16">
      <c r="A902" s="232"/>
      <c r="C902" s="83"/>
      <c r="D902" s="83"/>
    </row>
    <row r="903" spans="1:4" ht="16">
      <c r="A903" s="232"/>
      <c r="C903" s="83"/>
      <c r="D903" s="83"/>
    </row>
    <row r="904" spans="1:4" ht="16">
      <c r="A904" s="232"/>
      <c r="C904" s="83"/>
      <c r="D904" s="83"/>
    </row>
    <row r="905" spans="1:4" ht="16">
      <c r="A905" s="232"/>
      <c r="C905" s="83"/>
      <c r="D905" s="83"/>
    </row>
    <row r="906" spans="1:4" ht="16">
      <c r="A906" s="232"/>
      <c r="C906" s="83"/>
      <c r="D906" s="83"/>
    </row>
    <row r="907" spans="1:4" ht="16">
      <c r="A907" s="232"/>
      <c r="C907" s="83"/>
      <c r="D907" s="83"/>
    </row>
    <row r="908" spans="1:4" ht="16">
      <c r="A908" s="232"/>
      <c r="C908" s="83"/>
      <c r="D908" s="83"/>
    </row>
    <row r="909" spans="1:4" ht="16">
      <c r="A909" s="232"/>
      <c r="C909" s="83"/>
      <c r="D909" s="83"/>
    </row>
    <row r="910" spans="1:4" ht="16">
      <c r="A910" s="232"/>
      <c r="C910" s="83"/>
      <c r="D910" s="83"/>
    </row>
    <row r="911" spans="1:4" ht="16">
      <c r="A911" s="232"/>
      <c r="C911" s="83"/>
      <c r="D911" s="83"/>
    </row>
    <row r="912" spans="1:4" ht="16">
      <c r="A912" s="232"/>
      <c r="C912" s="83"/>
      <c r="D912" s="83"/>
    </row>
    <row r="913" spans="1:4" ht="16">
      <c r="A913" s="232"/>
      <c r="C913" s="83"/>
      <c r="D913" s="83"/>
    </row>
    <row r="914" spans="1:4" ht="16">
      <c r="A914" s="232"/>
      <c r="C914" s="83"/>
      <c r="D914" s="83"/>
    </row>
    <row r="915" spans="1:4" ht="16">
      <c r="A915" s="232"/>
      <c r="C915" s="83"/>
      <c r="D915" s="83"/>
    </row>
    <row r="916" spans="1:4" ht="16">
      <c r="A916" s="232"/>
      <c r="C916" s="83"/>
      <c r="D916" s="83"/>
    </row>
    <row r="917" spans="1:4" ht="16">
      <c r="A917" s="232"/>
      <c r="C917" s="83"/>
      <c r="D917" s="83"/>
    </row>
    <row r="918" spans="1:4" ht="16">
      <c r="A918" s="232"/>
      <c r="C918" s="83"/>
      <c r="D918" s="83"/>
    </row>
    <row r="919" spans="1:4" ht="16">
      <c r="A919" s="232"/>
      <c r="C919" s="83"/>
      <c r="D919" s="83"/>
    </row>
    <row r="920" spans="1:4" ht="16">
      <c r="A920" s="232"/>
      <c r="C920" s="83"/>
      <c r="D920" s="83"/>
    </row>
    <row r="921" spans="1:4" ht="16">
      <c r="A921" s="232"/>
      <c r="C921" s="83"/>
      <c r="D921" s="83"/>
    </row>
    <row r="922" spans="1:4" ht="16">
      <c r="A922" s="232"/>
      <c r="C922" s="83"/>
      <c r="D922" s="83"/>
    </row>
    <row r="923" spans="1:4" ht="16">
      <c r="A923" s="232"/>
      <c r="C923" s="83"/>
      <c r="D923" s="83"/>
    </row>
    <row r="924" spans="1:4" ht="16">
      <c r="A924" s="232"/>
      <c r="C924" s="83"/>
      <c r="D924" s="83"/>
    </row>
    <row r="925" spans="1:4" ht="16">
      <c r="A925" s="232"/>
      <c r="C925" s="83"/>
      <c r="D925" s="83"/>
    </row>
    <row r="926" spans="1:4" ht="16">
      <c r="A926" s="232"/>
      <c r="C926" s="83"/>
      <c r="D926" s="83"/>
    </row>
    <row r="927" spans="1:4" ht="16">
      <c r="A927" s="232"/>
      <c r="C927" s="83"/>
      <c r="D927" s="83"/>
    </row>
    <row r="928" spans="1:4" ht="16">
      <c r="A928" s="232"/>
      <c r="C928" s="83"/>
      <c r="D928" s="83"/>
    </row>
    <row r="929" spans="1:4" ht="16">
      <c r="A929" s="232"/>
      <c r="C929" s="83"/>
      <c r="D929" s="83"/>
    </row>
    <row r="930" spans="1:4" ht="16">
      <c r="A930" s="232"/>
      <c r="C930" s="83"/>
      <c r="D930" s="83"/>
    </row>
    <row r="931" spans="1:4" ht="16">
      <c r="A931" s="232"/>
      <c r="C931" s="83"/>
      <c r="D931" s="83"/>
    </row>
    <row r="932" spans="1:4" ht="16">
      <c r="A932" s="232"/>
      <c r="C932" s="83"/>
      <c r="D932" s="83"/>
    </row>
    <row r="933" spans="1:4" ht="16">
      <c r="A933" s="232"/>
      <c r="C933" s="83"/>
      <c r="D933" s="83"/>
    </row>
    <row r="934" spans="1:4" ht="16">
      <c r="A934" s="232"/>
      <c r="C934" s="83"/>
      <c r="D934" s="83"/>
    </row>
    <row r="935" spans="1:4" ht="16">
      <c r="A935" s="232"/>
      <c r="C935" s="83"/>
      <c r="D935" s="83"/>
    </row>
    <row r="936" spans="1:4" ht="16">
      <c r="A936" s="232"/>
      <c r="C936" s="83"/>
      <c r="D936" s="83"/>
    </row>
    <row r="937" spans="1:4" ht="16">
      <c r="A937" s="232"/>
      <c r="C937" s="83"/>
      <c r="D937" s="83"/>
    </row>
    <row r="938" spans="1:4" ht="16">
      <c r="A938" s="232"/>
      <c r="C938" s="83"/>
      <c r="D938" s="83"/>
    </row>
    <row r="939" spans="1:4" ht="16">
      <c r="A939" s="232"/>
      <c r="C939" s="83"/>
      <c r="D939" s="83"/>
    </row>
    <row r="940" spans="1:4" ht="16">
      <c r="A940" s="232"/>
      <c r="C940" s="83"/>
      <c r="D940" s="83"/>
    </row>
    <row r="941" spans="1:4" ht="16">
      <c r="A941" s="232"/>
      <c r="C941" s="83"/>
      <c r="D941" s="83"/>
    </row>
    <row r="942" spans="1:4" ht="16">
      <c r="A942" s="232"/>
      <c r="C942" s="83"/>
      <c r="D942" s="83"/>
    </row>
    <row r="943" spans="1:4" ht="16">
      <c r="A943" s="232"/>
      <c r="C943" s="83"/>
      <c r="D943" s="83"/>
    </row>
    <row r="944" spans="1:4" ht="16">
      <c r="A944" s="232"/>
      <c r="C944" s="83"/>
      <c r="D944" s="83"/>
    </row>
    <row r="945" spans="1:4" ht="16">
      <c r="A945" s="232"/>
      <c r="C945" s="83"/>
      <c r="D945" s="83"/>
    </row>
    <row r="946" spans="1:4" ht="16">
      <c r="A946" s="232"/>
      <c r="C946" s="83"/>
      <c r="D946" s="83"/>
    </row>
    <row r="947" spans="1:4" ht="16">
      <c r="A947" s="232"/>
      <c r="C947" s="83"/>
      <c r="D947" s="83"/>
    </row>
    <row r="948" spans="1:4" ht="16">
      <c r="A948" s="232"/>
      <c r="C948" s="83"/>
      <c r="D948" s="83"/>
    </row>
    <row r="949" spans="1:4" ht="16">
      <c r="A949" s="232"/>
      <c r="C949" s="83"/>
      <c r="D949" s="83"/>
    </row>
    <row r="950" spans="1:4" ht="16">
      <c r="A950" s="232"/>
      <c r="C950" s="83"/>
      <c r="D950" s="83"/>
    </row>
    <row r="951" spans="1:4" ht="16">
      <c r="A951" s="232"/>
      <c r="C951" s="83"/>
      <c r="D951" s="83"/>
    </row>
    <row r="952" spans="1:4" ht="16">
      <c r="A952" s="232"/>
      <c r="C952" s="83"/>
      <c r="D952" s="83"/>
    </row>
    <row r="953" spans="1:4" ht="16">
      <c r="A953" s="232"/>
      <c r="C953" s="83"/>
      <c r="D953" s="83"/>
    </row>
    <row r="954" spans="1:4" ht="16">
      <c r="A954" s="232"/>
      <c r="C954" s="83"/>
      <c r="D954" s="83"/>
    </row>
    <row r="955" spans="1:4" ht="16">
      <c r="A955" s="232"/>
      <c r="C955" s="83"/>
      <c r="D955" s="83"/>
    </row>
    <row r="956" spans="1:4" ht="16">
      <c r="A956" s="232"/>
      <c r="C956" s="83"/>
      <c r="D956" s="83"/>
    </row>
    <row r="957" spans="1:4" ht="16">
      <c r="A957" s="232"/>
      <c r="C957" s="83"/>
      <c r="D957" s="83"/>
    </row>
    <row r="958" spans="1:4" ht="16">
      <c r="A958" s="232"/>
      <c r="C958" s="83"/>
      <c r="D958" s="83"/>
    </row>
    <row r="959" spans="1:4" ht="16">
      <c r="A959" s="232"/>
      <c r="C959" s="83"/>
      <c r="D959" s="83"/>
    </row>
    <row r="960" spans="1:4" ht="16">
      <c r="A960" s="232"/>
      <c r="C960" s="83"/>
      <c r="D960" s="83"/>
    </row>
    <row r="961" spans="1:4" ht="16">
      <c r="A961" s="232"/>
      <c r="C961" s="83"/>
      <c r="D961" s="83"/>
    </row>
    <row r="962" spans="1:4" ht="16">
      <c r="A962" s="232"/>
      <c r="C962" s="83"/>
      <c r="D962" s="83"/>
    </row>
    <row r="963" spans="1:4" ht="16">
      <c r="A963" s="232"/>
      <c r="C963" s="83"/>
      <c r="D963" s="83"/>
    </row>
    <row r="964" spans="1:4" ht="16">
      <c r="A964" s="232"/>
      <c r="C964" s="83"/>
      <c r="D964" s="83"/>
    </row>
    <row r="965" spans="1:4" ht="16">
      <c r="A965" s="232"/>
      <c r="C965" s="83"/>
      <c r="D965" s="83"/>
    </row>
    <row r="966" spans="1:4" ht="16">
      <c r="A966" s="232"/>
      <c r="C966" s="83"/>
      <c r="D966" s="83"/>
    </row>
    <row r="967" spans="1:4" ht="16">
      <c r="A967" s="232"/>
      <c r="C967" s="83"/>
      <c r="D967" s="83"/>
    </row>
    <row r="968" spans="1:4" ht="16">
      <c r="A968" s="232"/>
      <c r="C968" s="83"/>
      <c r="D968" s="83"/>
    </row>
    <row r="969" spans="1:4" ht="16">
      <c r="A969" s="232"/>
      <c r="C969" s="83"/>
      <c r="D969" s="83"/>
    </row>
    <row r="970" spans="1:4" ht="16">
      <c r="A970" s="232"/>
      <c r="C970" s="83"/>
      <c r="D970" s="83"/>
    </row>
    <row r="971" spans="1:4" ht="16">
      <c r="A971" s="232"/>
      <c r="C971" s="83"/>
      <c r="D971" s="83"/>
    </row>
    <row r="972" spans="1:4" ht="16">
      <c r="A972" s="232"/>
      <c r="C972" s="83"/>
      <c r="D972" s="83"/>
    </row>
    <row r="973" spans="1:4" ht="16">
      <c r="A973" s="232"/>
      <c r="C973" s="83"/>
      <c r="D973" s="83"/>
    </row>
    <row r="974" spans="1:4" ht="16">
      <c r="A974" s="232"/>
      <c r="C974" s="83"/>
      <c r="D974" s="83"/>
    </row>
    <row r="975" spans="1:4" ht="16">
      <c r="A975" s="232"/>
      <c r="C975" s="83"/>
      <c r="D975" s="83"/>
    </row>
    <row r="976" spans="1:4" ht="16">
      <c r="A976" s="232"/>
      <c r="C976" s="83"/>
      <c r="D976" s="83"/>
    </row>
    <row r="977" spans="1:4" ht="16">
      <c r="A977" s="232"/>
      <c r="C977" s="83"/>
      <c r="D977" s="83"/>
    </row>
    <row r="978" spans="1:4" ht="16">
      <c r="A978" s="232"/>
      <c r="C978" s="83"/>
      <c r="D978" s="83"/>
    </row>
    <row r="979" spans="1:4" ht="16">
      <c r="A979" s="232"/>
      <c r="C979" s="83"/>
      <c r="D979" s="83"/>
    </row>
    <row r="980" spans="1:4" ht="16">
      <c r="A980" s="232"/>
      <c r="C980" s="83"/>
      <c r="D980" s="83"/>
    </row>
    <row r="981" spans="1:4" ht="16">
      <c r="A981" s="232"/>
      <c r="C981" s="83"/>
      <c r="D981" s="83"/>
    </row>
    <row r="982" spans="1:4" ht="16">
      <c r="A982" s="232"/>
      <c r="C982" s="83"/>
      <c r="D982" s="83"/>
    </row>
    <row r="983" spans="1:4" ht="16">
      <c r="A983" s="232"/>
      <c r="C983" s="83"/>
      <c r="D983" s="83"/>
    </row>
    <row r="984" spans="1:4" ht="16">
      <c r="A984" s="232"/>
      <c r="C984" s="83"/>
      <c r="D984" s="83"/>
    </row>
    <row r="985" spans="1:4" ht="16">
      <c r="A985" s="232"/>
      <c r="C985" s="83"/>
      <c r="D985" s="83"/>
    </row>
    <row r="986" spans="1:4" ht="16">
      <c r="A986" s="232"/>
      <c r="C986" s="83"/>
      <c r="D986" s="83"/>
    </row>
    <row r="987" spans="1:4" ht="16">
      <c r="A987" s="232"/>
      <c r="C987" s="83"/>
      <c r="D987" s="83"/>
    </row>
    <row r="988" spans="1:4" ht="16">
      <c r="A988" s="232"/>
      <c r="C988" s="83"/>
      <c r="D988" s="83"/>
    </row>
    <row r="989" spans="1:4" ht="16">
      <c r="A989" s="232"/>
      <c r="C989" s="83"/>
      <c r="D989" s="83"/>
    </row>
    <row r="990" spans="1:4" ht="16">
      <c r="A990" s="232"/>
      <c r="C990" s="83"/>
      <c r="D990" s="83"/>
    </row>
    <row r="991" spans="1:4" ht="16">
      <c r="A991" s="232"/>
      <c r="C991" s="83"/>
      <c r="D991" s="83"/>
    </row>
    <row r="992" spans="1:4" ht="16">
      <c r="A992" s="232"/>
      <c r="C992" s="83"/>
      <c r="D992" s="83"/>
    </row>
    <row r="993" spans="1:4" ht="16">
      <c r="A993" s="232"/>
      <c r="C993" s="83"/>
      <c r="D993" s="83"/>
    </row>
    <row r="994" spans="1:4" ht="16">
      <c r="A994" s="232"/>
      <c r="C994" s="83"/>
      <c r="D994" s="83"/>
    </row>
    <row r="995" spans="1:4" ht="16">
      <c r="A995" s="232"/>
      <c r="C995" s="83"/>
      <c r="D995" s="83"/>
    </row>
    <row r="996" spans="1:4" ht="16">
      <c r="A996" s="232"/>
      <c r="C996" s="83"/>
      <c r="D996" s="83"/>
    </row>
    <row r="997" spans="1:4" ht="16">
      <c r="A997" s="232"/>
      <c r="C997" s="83"/>
      <c r="D997" s="83"/>
    </row>
    <row r="998" spans="1:4" ht="16">
      <c r="A998" s="232"/>
      <c r="C998" s="83"/>
      <c r="D998" s="83"/>
    </row>
    <row r="999" spans="1:4" ht="16">
      <c r="A999" s="232"/>
      <c r="C999" s="83"/>
      <c r="D999" s="83"/>
    </row>
  </sheetData>
  <mergeCells count="4">
    <mergeCell ref="E84:F84"/>
    <mergeCell ref="E85:F85"/>
    <mergeCell ref="E86:F86"/>
    <mergeCell ref="E87:F8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5F09E-2632-9148-AB91-86E8E15EE0F0}">
  <sheetPr>
    <tabColor theme="9" tint="0.39997558519241921"/>
  </sheetPr>
  <dimension ref="A1:AN1002"/>
  <sheetViews>
    <sheetView topLeftCell="A24" zoomScale="66" workbookViewId="0">
      <selection activeCell="C54" sqref="C54"/>
    </sheetView>
  </sheetViews>
  <sheetFormatPr baseColWidth="10" defaultColWidth="11.1640625" defaultRowHeight="13"/>
  <cols>
    <col min="1" max="1" width="3.33203125" customWidth="1"/>
    <col min="2" max="2" width="42.1640625" customWidth="1"/>
    <col min="3" max="4" width="15.6640625" customWidth="1"/>
    <col min="5" max="5" width="14" customWidth="1"/>
    <col min="6" max="6" width="11.5" customWidth="1"/>
    <col min="7" max="7" width="10.5" customWidth="1"/>
    <col min="8" max="8" width="14" bestFit="1" customWidth="1"/>
    <col min="9" max="12" width="12.6640625" customWidth="1"/>
    <col min="13" max="22" width="14.33203125" customWidth="1"/>
    <col min="23" max="26" width="11.5" customWidth="1"/>
    <col min="27" max="27" width="11.6640625" bestFit="1" customWidth="1"/>
    <col min="28" max="30" width="10.5" customWidth="1"/>
    <col min="31" max="31" width="18.1640625" customWidth="1"/>
    <col min="32" max="33" width="18.33203125" customWidth="1"/>
    <col min="34" max="34" width="18" customWidth="1"/>
    <col min="35" max="37" width="14.6640625" customWidth="1"/>
    <col min="38" max="39" width="10.5" customWidth="1"/>
    <col min="40" max="40" width="13" customWidth="1"/>
  </cols>
  <sheetData>
    <row r="1" spans="1:39" ht="27">
      <c r="A1" s="85" t="s">
        <v>3430</v>
      </c>
      <c r="B1" s="86"/>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row>
    <row r="2" spans="1:39" ht="28" thickBot="1">
      <c r="A2" s="85" t="s">
        <v>3572</v>
      </c>
      <c r="B2" s="86"/>
      <c r="C2" s="87"/>
      <c r="D2" s="87"/>
      <c r="E2" s="87"/>
      <c r="F2" s="120"/>
      <c r="G2" s="87"/>
      <c r="H2" s="87"/>
      <c r="I2" s="87"/>
      <c r="J2" s="87"/>
      <c r="K2" s="87"/>
      <c r="L2" s="87"/>
      <c r="M2" s="87"/>
      <c r="N2" s="87"/>
      <c r="O2" s="87"/>
      <c r="P2" s="87"/>
      <c r="Q2" s="87"/>
      <c r="R2" s="87"/>
      <c r="S2" s="87"/>
      <c r="T2" s="87"/>
      <c r="U2" s="87"/>
      <c r="V2" s="87"/>
      <c r="W2" s="87"/>
      <c r="X2" s="87"/>
      <c r="Y2" s="87"/>
      <c r="Z2" s="87"/>
      <c r="AA2" s="87"/>
      <c r="AB2" s="87"/>
      <c r="AC2" s="87"/>
      <c r="AD2" s="87"/>
      <c r="AE2" s="87"/>
      <c r="AF2" s="87"/>
    </row>
    <row r="3" spans="1:39" ht="84.75" customHeight="1" thickTop="1" thickBot="1">
      <c r="A3" s="87"/>
      <c r="B3" s="87"/>
      <c r="C3" s="121" t="s">
        <v>3511</v>
      </c>
      <c r="D3" s="122" t="s">
        <v>3512</v>
      </c>
      <c r="E3" s="122" t="s">
        <v>3513</v>
      </c>
      <c r="F3" s="122" t="s">
        <v>3514</v>
      </c>
      <c r="G3" s="122" t="s">
        <v>3515</v>
      </c>
      <c r="H3" s="122" t="s">
        <v>3516</v>
      </c>
      <c r="I3" s="122" t="s">
        <v>3517</v>
      </c>
      <c r="J3" s="123" t="s">
        <v>3518</v>
      </c>
      <c r="K3" s="123" t="s">
        <v>3519</v>
      </c>
      <c r="L3" s="123" t="s">
        <v>3520</v>
      </c>
      <c r="M3" s="123" t="s">
        <v>3521</v>
      </c>
      <c r="N3" s="123" t="s">
        <v>3522</v>
      </c>
      <c r="O3" s="123" t="s">
        <v>3523</v>
      </c>
      <c r="P3" s="123" t="s">
        <v>3524</v>
      </c>
      <c r="Q3" s="123" t="s">
        <v>3525</v>
      </c>
      <c r="R3" s="123" t="s">
        <v>3526</v>
      </c>
      <c r="S3" s="123" t="s">
        <v>3527</v>
      </c>
      <c r="T3" s="123" t="s">
        <v>3573</v>
      </c>
      <c r="U3" s="123" t="s">
        <v>3574</v>
      </c>
      <c r="V3" s="123" t="s">
        <v>3575</v>
      </c>
      <c r="W3" s="123" t="s">
        <v>3576</v>
      </c>
      <c r="X3" s="123" t="s">
        <v>3577</v>
      </c>
      <c r="Y3" s="123" t="s">
        <v>3578</v>
      </c>
      <c r="Z3" s="123" t="s">
        <v>3579</v>
      </c>
      <c r="AA3" s="123" t="s">
        <v>3580</v>
      </c>
      <c r="AB3" s="123" t="s">
        <v>3581</v>
      </c>
      <c r="AC3" s="123" t="s">
        <v>3582</v>
      </c>
      <c r="AD3" s="123" t="s">
        <v>3639</v>
      </c>
      <c r="AE3" s="122" t="s">
        <v>3528</v>
      </c>
      <c r="AF3" s="122" t="s">
        <v>3529</v>
      </c>
      <c r="AG3" s="124" t="s">
        <v>3530</v>
      </c>
      <c r="AH3" s="125" t="s">
        <v>3531</v>
      </c>
    </row>
    <row r="4" spans="1:39" ht="15.75" customHeight="1" thickTop="1" thickBot="1">
      <c r="A4" s="84" t="s">
        <v>3532</v>
      </c>
      <c r="B4" s="87"/>
      <c r="C4" s="126"/>
      <c r="D4" s="124"/>
      <c r="E4" s="127">
        <v>0</v>
      </c>
      <c r="F4" s="127">
        <v>0.02</v>
      </c>
      <c r="G4" s="127">
        <v>0.04</v>
      </c>
      <c r="H4" s="127">
        <v>0.1</v>
      </c>
      <c r="I4" s="127">
        <v>0.2</v>
      </c>
      <c r="J4" s="128">
        <v>0.4</v>
      </c>
      <c r="K4" s="128">
        <v>0.45</v>
      </c>
      <c r="L4" s="127">
        <v>0.5</v>
      </c>
      <c r="M4" s="128">
        <v>0.55000000000000004</v>
      </c>
      <c r="N4" s="128">
        <v>0.6</v>
      </c>
      <c r="O4" s="128">
        <v>0.65</v>
      </c>
      <c r="P4" s="128">
        <v>0.7</v>
      </c>
      <c r="Q4" s="128">
        <v>0.75</v>
      </c>
      <c r="R4" s="128">
        <v>0.8</v>
      </c>
      <c r="S4" s="128">
        <v>0.85</v>
      </c>
      <c r="T4" s="128">
        <v>0.9</v>
      </c>
      <c r="U4" s="128">
        <v>0.95</v>
      </c>
      <c r="V4" s="127">
        <v>1</v>
      </c>
      <c r="W4" s="128">
        <v>1.1000000000000001</v>
      </c>
      <c r="X4" s="128">
        <v>1.25</v>
      </c>
      <c r="Y4" s="128">
        <v>1.3</v>
      </c>
      <c r="Z4" s="127">
        <v>1.5</v>
      </c>
      <c r="AA4" s="128">
        <v>2.5</v>
      </c>
      <c r="AB4" s="127">
        <v>6.25</v>
      </c>
      <c r="AC4" s="129">
        <v>9.375</v>
      </c>
      <c r="AD4" s="127">
        <v>12.5</v>
      </c>
      <c r="AE4" s="130" t="s">
        <v>3583</v>
      </c>
      <c r="AF4" s="131" t="s">
        <v>3584</v>
      </c>
      <c r="AG4" s="132"/>
      <c r="AH4" s="133"/>
    </row>
    <row r="5" spans="1:39" ht="35" thickTop="1">
      <c r="A5" s="87">
        <v>1</v>
      </c>
      <c r="B5" s="97" t="s">
        <v>5</v>
      </c>
      <c r="C5" s="134">
        <v>47524973</v>
      </c>
      <c r="D5" s="135">
        <v>0</v>
      </c>
      <c r="E5" s="136">
        <v>38906727</v>
      </c>
      <c r="F5" s="136">
        <v>0</v>
      </c>
      <c r="G5" s="136">
        <v>0</v>
      </c>
      <c r="H5" s="136">
        <v>0</v>
      </c>
      <c r="I5" s="136">
        <v>0</v>
      </c>
      <c r="J5" s="137">
        <v>8618246</v>
      </c>
      <c r="K5" s="136">
        <v>0</v>
      </c>
      <c r="L5" s="136">
        <v>0</v>
      </c>
      <c r="M5" s="136">
        <v>0</v>
      </c>
      <c r="N5" s="136">
        <v>0</v>
      </c>
      <c r="O5" s="136">
        <v>0</v>
      </c>
      <c r="P5" s="136">
        <v>0</v>
      </c>
      <c r="Q5" s="136">
        <v>0</v>
      </c>
      <c r="R5" s="136">
        <v>0</v>
      </c>
      <c r="S5" s="136">
        <v>0</v>
      </c>
      <c r="T5" s="136">
        <v>0</v>
      </c>
      <c r="U5" s="136">
        <v>0</v>
      </c>
      <c r="V5" s="136">
        <v>0</v>
      </c>
      <c r="W5" s="136">
        <v>0</v>
      </c>
      <c r="X5" s="136">
        <v>0</v>
      </c>
      <c r="Y5" s="136">
        <v>0</v>
      </c>
      <c r="Z5" s="136">
        <v>0</v>
      </c>
      <c r="AA5" s="136">
        <v>0</v>
      </c>
      <c r="AB5" s="136">
        <v>0</v>
      </c>
      <c r="AC5" s="136">
        <v>0</v>
      </c>
      <c r="AD5" s="136">
        <v>0</v>
      </c>
      <c r="AE5" s="135">
        <v>0</v>
      </c>
      <c r="AF5" s="135">
        <v>0</v>
      </c>
      <c r="AG5" s="135">
        <v>0</v>
      </c>
      <c r="AH5" s="138">
        <v>0</v>
      </c>
      <c r="AI5" s="83"/>
      <c r="AJ5" s="83"/>
      <c r="AK5" s="83"/>
    </row>
    <row r="6" spans="1:39" ht="17">
      <c r="A6" s="87">
        <v>2</v>
      </c>
      <c r="B6" s="97" t="s">
        <v>3533</v>
      </c>
      <c r="C6" s="134"/>
      <c r="D6" s="135"/>
      <c r="E6" s="135"/>
      <c r="F6" s="135"/>
      <c r="G6" s="135"/>
      <c r="H6" s="135"/>
      <c r="I6" s="135"/>
      <c r="J6" s="135"/>
      <c r="K6" s="135"/>
      <c r="L6" s="135"/>
      <c r="M6" s="135"/>
      <c r="N6" s="135"/>
      <c r="O6" s="135"/>
      <c r="P6" s="135"/>
      <c r="Q6" s="135"/>
      <c r="R6" s="135"/>
      <c r="S6" s="135"/>
      <c r="T6" s="135"/>
      <c r="U6" s="135"/>
      <c r="V6" s="135"/>
      <c r="W6" s="135"/>
      <c r="X6" s="135"/>
      <c r="Y6" s="135"/>
      <c r="Z6" s="135"/>
      <c r="AA6" s="135"/>
      <c r="AB6" s="135"/>
      <c r="AC6" s="135"/>
      <c r="AD6" s="135"/>
      <c r="AE6" s="135"/>
      <c r="AF6" s="135"/>
      <c r="AG6" s="135"/>
      <c r="AH6" s="138"/>
      <c r="AI6" s="83"/>
      <c r="AJ6" s="83"/>
      <c r="AK6" s="83"/>
    </row>
    <row r="7" spans="1:39" ht="17">
      <c r="A7" s="87"/>
      <c r="B7" s="97" t="s">
        <v>3534</v>
      </c>
      <c r="C7" s="134">
        <v>0</v>
      </c>
      <c r="D7" s="135">
        <v>0</v>
      </c>
      <c r="E7" s="135">
        <v>0</v>
      </c>
      <c r="F7" s="135">
        <v>0</v>
      </c>
      <c r="G7" s="135">
        <v>0</v>
      </c>
      <c r="H7" s="135">
        <v>0</v>
      </c>
      <c r="I7" s="135">
        <v>0</v>
      </c>
      <c r="J7" s="135">
        <v>0</v>
      </c>
      <c r="K7" s="135">
        <v>0</v>
      </c>
      <c r="L7" s="135">
        <v>0</v>
      </c>
      <c r="M7" s="135">
        <v>0</v>
      </c>
      <c r="N7" s="135">
        <v>0</v>
      </c>
      <c r="O7" s="135">
        <v>0</v>
      </c>
      <c r="P7" s="135">
        <v>0</v>
      </c>
      <c r="Q7" s="135">
        <v>0</v>
      </c>
      <c r="R7" s="135">
        <v>0</v>
      </c>
      <c r="S7" s="135">
        <v>0</v>
      </c>
      <c r="T7" s="135">
        <v>0</v>
      </c>
      <c r="U7" s="135">
        <v>0</v>
      </c>
      <c r="V7" s="135">
        <v>0</v>
      </c>
      <c r="W7" s="135">
        <v>0</v>
      </c>
      <c r="X7" s="135">
        <v>0</v>
      </c>
      <c r="Y7" s="135">
        <v>0</v>
      </c>
      <c r="Z7" s="135">
        <v>0</v>
      </c>
      <c r="AA7" s="135">
        <v>0</v>
      </c>
      <c r="AB7" s="135">
        <v>0</v>
      </c>
      <c r="AC7" s="135">
        <v>0</v>
      </c>
      <c r="AD7" s="135">
        <v>0</v>
      </c>
      <c r="AE7" s="135">
        <v>0</v>
      </c>
      <c r="AF7" s="135">
        <v>0</v>
      </c>
      <c r="AG7" s="135">
        <v>0</v>
      </c>
      <c r="AH7" s="138">
        <v>0</v>
      </c>
      <c r="AI7" s="83"/>
      <c r="AJ7" s="83"/>
      <c r="AK7" s="83"/>
    </row>
    <row r="8" spans="1:39" ht="51">
      <c r="A8" s="87"/>
      <c r="B8" s="97" t="s">
        <v>3535</v>
      </c>
      <c r="C8" s="134">
        <v>77434406</v>
      </c>
      <c r="D8" s="135">
        <v>-10380853</v>
      </c>
      <c r="E8" s="136">
        <v>35790810</v>
      </c>
      <c r="F8" s="136">
        <v>0</v>
      </c>
      <c r="G8" s="136">
        <v>0</v>
      </c>
      <c r="H8" s="136">
        <v>0</v>
      </c>
      <c r="I8" s="136">
        <v>51238614</v>
      </c>
      <c r="J8" s="136">
        <v>0</v>
      </c>
      <c r="K8" s="136">
        <v>0</v>
      </c>
      <c r="L8" s="136">
        <v>0</v>
      </c>
      <c r="M8" s="136">
        <v>0</v>
      </c>
      <c r="N8" s="136">
        <v>0</v>
      </c>
      <c r="O8" s="136">
        <v>0</v>
      </c>
      <c r="P8" s="136">
        <v>0</v>
      </c>
      <c r="Q8" s="136">
        <v>0</v>
      </c>
      <c r="R8" s="136">
        <v>0</v>
      </c>
      <c r="S8" s="136">
        <v>0</v>
      </c>
      <c r="T8" s="136">
        <v>0</v>
      </c>
      <c r="U8" s="136">
        <v>0</v>
      </c>
      <c r="V8" s="136">
        <v>785835</v>
      </c>
      <c r="W8" s="136">
        <v>0</v>
      </c>
      <c r="X8" s="136">
        <v>0</v>
      </c>
      <c r="Y8" s="136">
        <v>0</v>
      </c>
      <c r="Z8" s="136">
        <v>0</v>
      </c>
      <c r="AA8" s="136">
        <v>0</v>
      </c>
      <c r="AB8" s="136">
        <v>0</v>
      </c>
      <c r="AC8" s="136">
        <v>0</v>
      </c>
      <c r="AD8" s="136">
        <v>0</v>
      </c>
      <c r="AE8" s="135">
        <v>0</v>
      </c>
      <c r="AF8" s="135">
        <v>0</v>
      </c>
      <c r="AG8" s="135">
        <v>0</v>
      </c>
      <c r="AH8" s="138">
        <v>0</v>
      </c>
      <c r="AI8" s="83"/>
      <c r="AJ8" s="83"/>
      <c r="AK8" s="83"/>
      <c r="AL8" s="83"/>
    </row>
    <row r="9" spans="1:39" ht="34">
      <c r="A9" s="87">
        <v>3</v>
      </c>
      <c r="B9" s="97" t="s">
        <v>3536</v>
      </c>
      <c r="C9" s="134"/>
      <c r="D9" s="135"/>
      <c r="E9" s="135"/>
      <c r="F9" s="135"/>
      <c r="G9" s="135"/>
      <c r="H9" s="135"/>
      <c r="I9" s="135"/>
      <c r="J9" s="135"/>
      <c r="K9" s="135"/>
      <c r="L9" s="135"/>
      <c r="M9" s="135"/>
      <c r="N9" s="135"/>
      <c r="O9" s="135"/>
      <c r="P9" s="135"/>
      <c r="Q9" s="135"/>
      <c r="R9" s="135"/>
      <c r="S9" s="135"/>
      <c r="T9" s="135"/>
      <c r="U9" s="135"/>
      <c r="V9" s="135"/>
      <c r="W9" s="135"/>
      <c r="X9" s="135"/>
      <c r="Y9" s="135"/>
      <c r="Z9" s="135"/>
      <c r="AA9" s="135"/>
      <c r="AB9" s="135"/>
      <c r="AC9" s="135"/>
      <c r="AD9" s="135"/>
      <c r="AE9" s="135"/>
      <c r="AF9" s="135"/>
      <c r="AG9" s="135"/>
      <c r="AH9" s="138"/>
      <c r="AI9" s="83"/>
      <c r="AJ9" s="83"/>
      <c r="AK9" s="83"/>
    </row>
    <row r="10" spans="1:39" ht="17">
      <c r="A10" s="87"/>
      <c r="B10" s="97" t="s">
        <v>3537</v>
      </c>
      <c r="C10" s="134">
        <v>0</v>
      </c>
      <c r="D10" s="135">
        <v>0</v>
      </c>
      <c r="E10" s="135">
        <v>0</v>
      </c>
      <c r="F10" s="135">
        <v>0</v>
      </c>
      <c r="G10" s="135">
        <v>0</v>
      </c>
      <c r="H10" s="135">
        <v>0</v>
      </c>
      <c r="I10" s="135">
        <v>0</v>
      </c>
      <c r="J10" s="135">
        <v>0</v>
      </c>
      <c r="K10" s="135">
        <v>0</v>
      </c>
      <c r="L10" s="135">
        <v>0</v>
      </c>
      <c r="M10" s="135">
        <v>0</v>
      </c>
      <c r="N10" s="135">
        <v>0</v>
      </c>
      <c r="O10" s="135">
        <v>0</v>
      </c>
      <c r="P10" s="135">
        <v>0</v>
      </c>
      <c r="Q10" s="135">
        <v>0</v>
      </c>
      <c r="R10" s="135">
        <v>0</v>
      </c>
      <c r="S10" s="135">
        <v>0</v>
      </c>
      <c r="T10" s="135">
        <v>0</v>
      </c>
      <c r="U10" s="135">
        <v>0</v>
      </c>
      <c r="V10" s="135">
        <v>0</v>
      </c>
      <c r="W10" s="135">
        <v>0</v>
      </c>
      <c r="X10" s="135">
        <v>0</v>
      </c>
      <c r="Y10" s="135">
        <v>0</v>
      </c>
      <c r="Z10" s="135">
        <v>0</v>
      </c>
      <c r="AA10" s="135">
        <v>0</v>
      </c>
      <c r="AB10" s="135">
        <v>0</v>
      </c>
      <c r="AC10" s="135">
        <v>0</v>
      </c>
      <c r="AD10" s="135">
        <v>0</v>
      </c>
      <c r="AE10" s="135">
        <v>0</v>
      </c>
      <c r="AF10" s="135">
        <v>0</v>
      </c>
      <c r="AG10" s="135">
        <v>0</v>
      </c>
      <c r="AH10" s="138">
        <v>0</v>
      </c>
      <c r="AI10" s="83"/>
      <c r="AJ10" s="83"/>
      <c r="AK10" s="83"/>
    </row>
    <row r="11" spans="1:39" ht="34">
      <c r="A11" s="87"/>
      <c r="B11" s="97" t="s">
        <v>3538</v>
      </c>
      <c r="C11" s="134">
        <v>0</v>
      </c>
      <c r="D11" s="135">
        <v>0</v>
      </c>
      <c r="E11" s="135">
        <v>0</v>
      </c>
      <c r="F11" s="135">
        <v>0</v>
      </c>
      <c r="G11" s="135">
        <v>0</v>
      </c>
      <c r="H11" s="135">
        <v>0</v>
      </c>
      <c r="I11" s="135">
        <v>0</v>
      </c>
      <c r="J11" s="135">
        <v>0</v>
      </c>
      <c r="K11" s="135">
        <v>0</v>
      </c>
      <c r="L11" s="135">
        <v>0</v>
      </c>
      <c r="M11" s="135">
        <v>0</v>
      </c>
      <c r="N11" s="135">
        <v>0</v>
      </c>
      <c r="O11" s="135">
        <v>0</v>
      </c>
      <c r="P11" s="135">
        <v>0</v>
      </c>
      <c r="Q11" s="135">
        <v>0</v>
      </c>
      <c r="R11" s="135">
        <v>0</v>
      </c>
      <c r="S11" s="135">
        <v>0</v>
      </c>
      <c r="T11" s="135">
        <v>0</v>
      </c>
      <c r="U11" s="135">
        <v>0</v>
      </c>
      <c r="V11" s="135">
        <v>0</v>
      </c>
      <c r="W11" s="135">
        <v>0</v>
      </c>
      <c r="X11" s="135">
        <v>0</v>
      </c>
      <c r="Y11" s="135">
        <v>0</v>
      </c>
      <c r="Z11" s="135">
        <v>0</v>
      </c>
      <c r="AA11" s="135">
        <v>0</v>
      </c>
      <c r="AB11" s="135">
        <v>0</v>
      </c>
      <c r="AC11" s="135">
        <v>0</v>
      </c>
      <c r="AD11" s="135">
        <v>0</v>
      </c>
      <c r="AE11" s="135">
        <v>0</v>
      </c>
      <c r="AF11" s="135">
        <v>0</v>
      </c>
      <c r="AG11" s="135">
        <v>0</v>
      </c>
      <c r="AH11" s="138">
        <v>0</v>
      </c>
      <c r="AI11" s="83"/>
      <c r="AJ11" s="83"/>
      <c r="AK11" s="83"/>
    </row>
    <row r="12" spans="1:39" ht="17">
      <c r="A12" s="87">
        <v>4</v>
      </c>
      <c r="B12" s="97" t="s">
        <v>3539</v>
      </c>
      <c r="C12" s="134"/>
      <c r="D12" s="135"/>
      <c r="E12" s="135"/>
      <c r="F12" s="135"/>
      <c r="G12" s="135"/>
      <c r="H12" s="135"/>
      <c r="I12" s="135"/>
      <c r="J12" s="135"/>
      <c r="K12" s="135"/>
      <c r="L12" s="135"/>
      <c r="M12" s="135"/>
      <c r="N12" s="135"/>
      <c r="O12" s="135"/>
      <c r="P12" s="135"/>
      <c r="Q12" s="135"/>
      <c r="R12" s="135"/>
      <c r="S12" s="135"/>
      <c r="T12" s="135"/>
      <c r="U12" s="135"/>
      <c r="V12" s="135"/>
      <c r="W12" s="135"/>
      <c r="X12" s="135"/>
      <c r="Y12" s="135"/>
      <c r="Z12" s="135"/>
      <c r="AA12" s="135"/>
      <c r="AB12" s="135"/>
      <c r="AC12" s="135"/>
      <c r="AD12" s="135"/>
      <c r="AE12" s="135"/>
      <c r="AF12" s="135"/>
      <c r="AG12" s="135"/>
      <c r="AH12" s="138"/>
      <c r="AI12" s="83"/>
      <c r="AJ12" s="83"/>
      <c r="AK12" s="83"/>
    </row>
    <row r="13" spans="1:39" ht="17">
      <c r="A13" s="87"/>
      <c r="B13" s="104" t="s">
        <v>3540</v>
      </c>
      <c r="C13" s="134">
        <v>0</v>
      </c>
      <c r="D13" s="135">
        <v>0</v>
      </c>
      <c r="E13" s="135">
        <v>0</v>
      </c>
      <c r="F13" s="135">
        <v>0</v>
      </c>
      <c r="G13" s="135">
        <v>0</v>
      </c>
      <c r="H13" s="135">
        <v>0</v>
      </c>
      <c r="I13" s="135">
        <v>0</v>
      </c>
      <c r="J13" s="135">
        <v>0</v>
      </c>
      <c r="K13" s="135">
        <v>0</v>
      </c>
      <c r="L13" s="135">
        <v>0</v>
      </c>
      <c r="M13" s="135">
        <v>0</v>
      </c>
      <c r="N13" s="135">
        <v>0</v>
      </c>
      <c r="O13" s="135">
        <v>0</v>
      </c>
      <c r="P13" s="135">
        <v>0</v>
      </c>
      <c r="Q13" s="135">
        <v>0</v>
      </c>
      <c r="R13" s="135">
        <v>0</v>
      </c>
      <c r="S13" s="135">
        <v>0</v>
      </c>
      <c r="T13" s="135">
        <v>0</v>
      </c>
      <c r="U13" s="135">
        <v>0</v>
      </c>
      <c r="V13" s="135">
        <v>0</v>
      </c>
      <c r="W13" s="135">
        <v>0</v>
      </c>
      <c r="X13" s="135">
        <v>0</v>
      </c>
      <c r="Y13" s="135">
        <v>0</v>
      </c>
      <c r="Z13" s="135">
        <v>0</v>
      </c>
      <c r="AA13" s="135">
        <v>0</v>
      </c>
      <c r="AB13" s="135">
        <v>0</v>
      </c>
      <c r="AC13" s="135">
        <v>0</v>
      </c>
      <c r="AD13" s="135">
        <v>0</v>
      </c>
      <c r="AE13" s="135">
        <v>0</v>
      </c>
      <c r="AF13" s="135">
        <v>0</v>
      </c>
      <c r="AG13" s="135">
        <v>0</v>
      </c>
      <c r="AH13" s="138">
        <v>0</v>
      </c>
      <c r="AI13" s="83"/>
      <c r="AJ13" s="83"/>
      <c r="AK13" s="83"/>
    </row>
    <row r="14" spans="1:39" ht="34">
      <c r="A14" s="87"/>
      <c r="B14" s="104" t="s">
        <v>3541</v>
      </c>
      <c r="C14" s="134">
        <v>4098</v>
      </c>
      <c r="D14" s="135">
        <v>0</v>
      </c>
      <c r="E14" s="135">
        <v>0</v>
      </c>
      <c r="F14" s="135">
        <v>0</v>
      </c>
      <c r="G14" s="135">
        <v>0</v>
      </c>
      <c r="H14" s="135">
        <v>0</v>
      </c>
      <c r="I14" s="135">
        <v>0</v>
      </c>
      <c r="J14" s="135">
        <v>0</v>
      </c>
      <c r="K14" s="135">
        <v>0</v>
      </c>
      <c r="L14" s="135">
        <v>0</v>
      </c>
      <c r="M14" s="135">
        <v>0</v>
      </c>
      <c r="N14" s="135">
        <v>0</v>
      </c>
      <c r="O14" s="135">
        <v>0</v>
      </c>
      <c r="P14" s="135">
        <v>0</v>
      </c>
      <c r="Q14" s="135">
        <v>0</v>
      </c>
      <c r="R14" s="135">
        <v>0</v>
      </c>
      <c r="S14" s="135">
        <v>0</v>
      </c>
      <c r="T14" s="135">
        <v>0</v>
      </c>
      <c r="U14" s="135">
        <v>0</v>
      </c>
      <c r="V14" s="135">
        <v>0</v>
      </c>
      <c r="W14" s="135">
        <v>0</v>
      </c>
      <c r="X14" s="135">
        <v>0</v>
      </c>
      <c r="Y14" s="135">
        <v>0</v>
      </c>
      <c r="Z14" s="136">
        <v>4098</v>
      </c>
      <c r="AA14" s="135">
        <v>0</v>
      </c>
      <c r="AB14" s="135">
        <v>0</v>
      </c>
      <c r="AC14" s="135">
        <v>0</v>
      </c>
      <c r="AD14" s="135">
        <v>0</v>
      </c>
      <c r="AE14" s="135">
        <v>0</v>
      </c>
      <c r="AF14" s="135">
        <v>0</v>
      </c>
      <c r="AG14" s="135">
        <v>0</v>
      </c>
      <c r="AH14" s="138">
        <v>0</v>
      </c>
      <c r="AI14" s="83"/>
      <c r="AJ14" s="83"/>
      <c r="AK14" s="83"/>
      <c r="AM14" s="83"/>
    </row>
    <row r="15" spans="1:39" ht="34">
      <c r="A15" s="87"/>
      <c r="B15" s="104" t="s">
        <v>3542</v>
      </c>
      <c r="C15" s="134">
        <v>28323</v>
      </c>
      <c r="D15" s="135">
        <v>0</v>
      </c>
      <c r="E15" s="135">
        <v>0</v>
      </c>
      <c r="F15" s="135">
        <v>0</v>
      </c>
      <c r="G15" s="135">
        <v>0</v>
      </c>
      <c r="H15" s="135">
        <v>0</v>
      </c>
      <c r="I15" s="135">
        <v>0</v>
      </c>
      <c r="J15" s="135">
        <v>0</v>
      </c>
      <c r="K15" s="135">
        <v>0</v>
      </c>
      <c r="L15" s="135">
        <v>0</v>
      </c>
      <c r="M15" s="135">
        <v>0</v>
      </c>
      <c r="N15" s="135">
        <v>0</v>
      </c>
      <c r="O15" s="135">
        <v>0</v>
      </c>
      <c r="P15" s="135">
        <v>0</v>
      </c>
      <c r="Q15" s="135">
        <v>0</v>
      </c>
      <c r="R15" s="135">
        <v>0</v>
      </c>
      <c r="S15" s="135">
        <v>0</v>
      </c>
      <c r="T15" s="135">
        <v>0</v>
      </c>
      <c r="U15" s="135">
        <v>0</v>
      </c>
      <c r="V15" s="135">
        <v>0</v>
      </c>
      <c r="W15" s="135">
        <v>0</v>
      </c>
      <c r="X15" s="135">
        <v>0</v>
      </c>
      <c r="Y15" s="135">
        <v>0</v>
      </c>
      <c r="Z15" s="135">
        <v>28323</v>
      </c>
      <c r="AA15" s="135">
        <v>0</v>
      </c>
      <c r="AB15" s="135">
        <v>0</v>
      </c>
      <c r="AC15" s="135">
        <v>0</v>
      </c>
      <c r="AD15" s="135">
        <v>0</v>
      </c>
      <c r="AE15" s="135">
        <v>0</v>
      </c>
      <c r="AF15" s="135">
        <v>0</v>
      </c>
      <c r="AG15" s="135">
        <v>0</v>
      </c>
      <c r="AH15" s="138">
        <v>0</v>
      </c>
      <c r="AI15" s="83"/>
      <c r="AJ15" s="83"/>
      <c r="AK15" s="83"/>
    </row>
    <row r="16" spans="1:39" ht="17">
      <c r="A16" s="87"/>
      <c r="B16" s="97" t="s">
        <v>3543</v>
      </c>
      <c r="C16" s="134">
        <v>775671</v>
      </c>
      <c r="D16" s="135">
        <v>0</v>
      </c>
      <c r="E16" s="135">
        <v>0</v>
      </c>
      <c r="F16" s="135">
        <v>0</v>
      </c>
      <c r="G16" s="135">
        <v>0</v>
      </c>
      <c r="H16" s="135">
        <v>0</v>
      </c>
      <c r="I16" s="135">
        <v>0</v>
      </c>
      <c r="J16" s="135">
        <v>0</v>
      </c>
      <c r="K16" s="135">
        <v>0</v>
      </c>
      <c r="L16" s="135">
        <v>0</v>
      </c>
      <c r="M16" s="135">
        <v>0</v>
      </c>
      <c r="N16" s="135">
        <v>0</v>
      </c>
      <c r="O16" s="135">
        <v>0</v>
      </c>
      <c r="P16" s="135">
        <v>0</v>
      </c>
      <c r="Q16" s="135">
        <v>0</v>
      </c>
      <c r="R16" s="135">
        <v>0</v>
      </c>
      <c r="S16" s="135">
        <v>0</v>
      </c>
      <c r="T16" s="135">
        <v>0</v>
      </c>
      <c r="U16" s="135">
        <v>0</v>
      </c>
      <c r="V16" s="136">
        <v>775671</v>
      </c>
      <c r="W16" s="135">
        <v>0</v>
      </c>
      <c r="X16" s="135">
        <v>0</v>
      </c>
      <c r="Y16" s="135">
        <v>0</v>
      </c>
      <c r="Z16" s="135">
        <v>0</v>
      </c>
      <c r="AA16" s="135">
        <v>0</v>
      </c>
      <c r="AB16" s="135">
        <v>0</v>
      </c>
      <c r="AC16" s="135">
        <v>0</v>
      </c>
      <c r="AD16" s="135">
        <v>0</v>
      </c>
      <c r="AE16" s="135">
        <v>0</v>
      </c>
      <c r="AF16" s="135">
        <v>0</v>
      </c>
      <c r="AG16" s="135">
        <v>0</v>
      </c>
      <c r="AH16" s="138">
        <v>0</v>
      </c>
      <c r="AI16" s="83"/>
      <c r="AJ16" s="83"/>
      <c r="AK16" s="83"/>
    </row>
    <row r="17" spans="1:40" ht="17">
      <c r="A17" s="87">
        <v>5</v>
      </c>
      <c r="B17" s="97" t="s">
        <v>3544</v>
      </c>
      <c r="C17" s="134"/>
      <c r="D17" s="135"/>
      <c r="E17" s="135"/>
      <c r="F17" s="135"/>
      <c r="G17" s="135"/>
      <c r="H17" s="135"/>
      <c r="I17" s="135"/>
      <c r="J17" s="135"/>
      <c r="K17" s="135"/>
      <c r="L17" s="135"/>
      <c r="M17" s="135"/>
      <c r="N17" s="135"/>
      <c r="O17" s="135"/>
      <c r="P17" s="135"/>
      <c r="Q17" s="135"/>
      <c r="R17" s="135"/>
      <c r="S17" s="135"/>
      <c r="T17" s="135"/>
      <c r="U17" s="135"/>
      <c r="V17" s="135"/>
      <c r="W17" s="135">
        <v>0</v>
      </c>
      <c r="X17" s="135">
        <v>0</v>
      </c>
      <c r="Y17" s="135">
        <v>0</v>
      </c>
      <c r="Z17" s="135">
        <v>0</v>
      </c>
      <c r="AA17" s="135">
        <v>0</v>
      </c>
      <c r="AB17" s="135">
        <v>0</v>
      </c>
      <c r="AC17" s="135">
        <v>0</v>
      </c>
      <c r="AD17" s="135">
        <v>0</v>
      </c>
      <c r="AE17" s="135"/>
      <c r="AF17" s="135"/>
      <c r="AG17" s="135"/>
      <c r="AH17" s="138"/>
      <c r="AI17" s="83"/>
      <c r="AJ17" s="83"/>
      <c r="AK17" s="83"/>
    </row>
    <row r="18" spans="1:40" ht="17">
      <c r="A18" s="87"/>
      <c r="B18" s="104" t="s">
        <v>3540</v>
      </c>
      <c r="C18" s="134">
        <v>2574341</v>
      </c>
      <c r="D18" s="135">
        <v>0</v>
      </c>
      <c r="E18" s="135">
        <v>0</v>
      </c>
      <c r="F18" s="135">
        <v>0</v>
      </c>
      <c r="G18" s="135">
        <v>0</v>
      </c>
      <c r="H18" s="135">
        <v>0</v>
      </c>
      <c r="I18" s="135">
        <v>0</v>
      </c>
      <c r="J18" s="135">
        <v>0</v>
      </c>
      <c r="K18" s="135">
        <v>0</v>
      </c>
      <c r="L18" s="135">
        <v>0</v>
      </c>
      <c r="M18" s="135">
        <v>0</v>
      </c>
      <c r="N18" s="135">
        <v>0</v>
      </c>
      <c r="O18" s="135">
        <v>0</v>
      </c>
      <c r="P18" s="135">
        <v>0</v>
      </c>
      <c r="Q18" s="135">
        <v>0</v>
      </c>
      <c r="R18" s="135">
        <v>0</v>
      </c>
      <c r="S18" s="135">
        <v>0</v>
      </c>
      <c r="T18" s="135">
        <v>0</v>
      </c>
      <c r="U18" s="135">
        <v>0</v>
      </c>
      <c r="V18" s="136">
        <v>147712</v>
      </c>
      <c r="W18" s="135">
        <v>0</v>
      </c>
      <c r="X18" s="135">
        <v>0</v>
      </c>
      <c r="Y18" s="135">
        <v>0</v>
      </c>
      <c r="Z18" s="135">
        <v>0</v>
      </c>
      <c r="AA18" s="135">
        <v>0</v>
      </c>
      <c r="AB18" s="135">
        <v>0</v>
      </c>
      <c r="AC18" s="135">
        <v>0</v>
      </c>
      <c r="AD18" s="135">
        <v>0</v>
      </c>
      <c r="AE18" s="135">
        <v>0</v>
      </c>
      <c r="AF18" s="135">
        <v>0</v>
      </c>
      <c r="AG18" s="135">
        <v>0</v>
      </c>
      <c r="AH18" s="138">
        <v>0</v>
      </c>
      <c r="AI18" s="83"/>
      <c r="AJ18" s="83"/>
      <c r="AK18" s="83"/>
      <c r="AL18" s="83"/>
      <c r="AM18" s="83"/>
    </row>
    <row r="19" spans="1:40" ht="17">
      <c r="A19" s="87"/>
      <c r="B19" s="139" t="s">
        <v>3585</v>
      </c>
      <c r="C19" s="140">
        <v>0</v>
      </c>
      <c r="D19" s="136">
        <v>0</v>
      </c>
      <c r="E19" s="136">
        <v>0</v>
      </c>
      <c r="F19" s="136">
        <v>0</v>
      </c>
      <c r="G19" s="136">
        <v>0</v>
      </c>
      <c r="H19" s="136">
        <v>0</v>
      </c>
      <c r="I19" s="136">
        <v>0</v>
      </c>
      <c r="J19" s="136">
        <v>0</v>
      </c>
      <c r="K19" s="136">
        <v>0</v>
      </c>
      <c r="L19" s="137">
        <v>2426629</v>
      </c>
      <c r="M19" s="135">
        <v>0</v>
      </c>
      <c r="N19" s="135">
        <v>0</v>
      </c>
      <c r="O19" s="135">
        <v>0</v>
      </c>
      <c r="P19" s="135">
        <v>0</v>
      </c>
      <c r="Q19" s="135">
        <v>0</v>
      </c>
      <c r="R19" s="135">
        <v>0</v>
      </c>
      <c r="S19" s="135">
        <v>0</v>
      </c>
      <c r="T19" s="135">
        <v>0</v>
      </c>
      <c r="U19" s="135">
        <v>0</v>
      </c>
      <c r="V19" s="135">
        <v>0</v>
      </c>
      <c r="W19" s="135">
        <v>0</v>
      </c>
      <c r="X19" s="135">
        <v>0</v>
      </c>
      <c r="Y19" s="135">
        <v>0</v>
      </c>
      <c r="Z19" s="135">
        <v>0</v>
      </c>
      <c r="AA19" s="135">
        <v>0</v>
      </c>
      <c r="AB19" s="135">
        <v>0</v>
      </c>
      <c r="AC19" s="135">
        <v>0</v>
      </c>
      <c r="AD19" s="135">
        <v>0</v>
      </c>
      <c r="AE19" s="135"/>
      <c r="AF19" s="135"/>
      <c r="AG19" s="135"/>
      <c r="AH19" s="138"/>
      <c r="AI19" s="83"/>
      <c r="AJ19" s="83"/>
      <c r="AK19" s="83"/>
    </row>
    <row r="20" spans="1:40" ht="17">
      <c r="A20" s="87"/>
      <c r="B20" s="139" t="s">
        <v>3586</v>
      </c>
      <c r="C20" s="140">
        <v>0</v>
      </c>
      <c r="D20" s="136">
        <v>0</v>
      </c>
      <c r="E20" s="136">
        <v>0</v>
      </c>
      <c r="F20" s="136">
        <v>0</v>
      </c>
      <c r="G20" s="136">
        <v>0</v>
      </c>
      <c r="H20" s="136">
        <v>0</v>
      </c>
      <c r="I20" s="136">
        <v>0</v>
      </c>
      <c r="J20" s="137">
        <v>39000</v>
      </c>
      <c r="K20" s="137">
        <v>30000</v>
      </c>
      <c r="L20" s="141">
        <v>40000</v>
      </c>
      <c r="M20" s="137">
        <v>8000</v>
      </c>
      <c r="N20" s="137">
        <v>6000</v>
      </c>
      <c r="O20" s="141">
        <v>13000</v>
      </c>
      <c r="P20" s="137">
        <v>4500</v>
      </c>
      <c r="Q20" s="135"/>
      <c r="R20" s="135"/>
      <c r="S20" s="135"/>
      <c r="T20" s="137">
        <v>3000</v>
      </c>
      <c r="U20" s="137">
        <v>2500</v>
      </c>
      <c r="V20" s="135">
        <v>0</v>
      </c>
      <c r="W20" s="135">
        <v>0</v>
      </c>
      <c r="X20" s="142">
        <v>1712</v>
      </c>
      <c r="Y20" s="135">
        <v>0</v>
      </c>
      <c r="Z20" s="135">
        <v>0</v>
      </c>
      <c r="AA20" s="135">
        <v>0</v>
      </c>
      <c r="AB20" s="135">
        <v>0</v>
      </c>
      <c r="AC20" s="135">
        <v>0</v>
      </c>
      <c r="AD20" s="135">
        <v>0</v>
      </c>
      <c r="AE20" s="135"/>
      <c r="AF20" s="135"/>
      <c r="AG20" s="135"/>
      <c r="AH20" s="138"/>
      <c r="AI20" s="83"/>
      <c r="AJ20" s="83"/>
      <c r="AK20" s="83"/>
    </row>
    <row r="21" spans="1:40" ht="34">
      <c r="A21" s="87"/>
      <c r="B21" s="97" t="s">
        <v>3546</v>
      </c>
      <c r="C21" s="140">
        <v>0</v>
      </c>
      <c r="D21" s="135">
        <v>0</v>
      </c>
      <c r="E21" s="135">
        <v>0</v>
      </c>
      <c r="F21" s="135">
        <v>0</v>
      </c>
      <c r="G21" s="135">
        <v>0</v>
      </c>
      <c r="H21" s="135">
        <v>0</v>
      </c>
      <c r="I21" s="135">
        <v>0</v>
      </c>
      <c r="J21" s="135">
        <v>0</v>
      </c>
      <c r="K21" s="135">
        <v>0</v>
      </c>
      <c r="L21" s="135">
        <v>0</v>
      </c>
      <c r="M21" s="135">
        <v>0</v>
      </c>
      <c r="N21" s="135">
        <v>0</v>
      </c>
      <c r="O21" s="135">
        <v>0</v>
      </c>
      <c r="P21" s="135">
        <v>0</v>
      </c>
      <c r="Q21" s="135">
        <v>0</v>
      </c>
      <c r="R21" s="135">
        <v>0</v>
      </c>
      <c r="S21" s="135">
        <v>0</v>
      </c>
      <c r="T21" s="135">
        <v>0</v>
      </c>
      <c r="U21" s="135">
        <v>0</v>
      </c>
      <c r="V21" s="135">
        <v>0</v>
      </c>
      <c r="W21" s="135">
        <v>0</v>
      </c>
      <c r="X21" s="135">
        <v>0</v>
      </c>
      <c r="Y21" s="135">
        <v>0</v>
      </c>
      <c r="Z21" s="135">
        <v>0</v>
      </c>
      <c r="AA21" s="135">
        <v>0</v>
      </c>
      <c r="AB21" s="135">
        <v>0</v>
      </c>
      <c r="AC21" s="135">
        <v>0</v>
      </c>
      <c r="AD21" s="135">
        <v>0</v>
      </c>
      <c r="AE21" s="135">
        <v>0</v>
      </c>
      <c r="AF21" s="135">
        <v>0</v>
      </c>
      <c r="AG21" s="135">
        <v>0</v>
      </c>
      <c r="AH21" s="138">
        <v>0</v>
      </c>
      <c r="AI21" s="83"/>
      <c r="AJ21" s="83"/>
      <c r="AK21" s="83"/>
    </row>
    <row r="22" spans="1:40" ht="34">
      <c r="A22" s="87"/>
      <c r="B22" s="104" t="s">
        <v>3547</v>
      </c>
      <c r="C22" s="134">
        <v>5717167</v>
      </c>
      <c r="D22" s="135">
        <v>0</v>
      </c>
      <c r="E22" s="135">
        <v>0</v>
      </c>
      <c r="F22" s="135">
        <v>0</v>
      </c>
      <c r="G22" s="135">
        <v>0</v>
      </c>
      <c r="H22" s="135">
        <v>0</v>
      </c>
      <c r="I22" s="135">
        <v>0</v>
      </c>
      <c r="J22" s="135">
        <v>0</v>
      </c>
      <c r="K22" s="135">
        <v>0</v>
      </c>
      <c r="L22" s="135">
        <v>0</v>
      </c>
      <c r="M22" s="135">
        <v>0</v>
      </c>
      <c r="N22" s="135">
        <v>0</v>
      </c>
      <c r="O22" s="135">
        <v>0</v>
      </c>
      <c r="P22" s="135">
        <v>0</v>
      </c>
      <c r="Q22" s="135">
        <v>0</v>
      </c>
      <c r="R22" s="135">
        <v>0</v>
      </c>
      <c r="S22" s="135">
        <v>0</v>
      </c>
      <c r="T22" s="135">
        <v>0</v>
      </c>
      <c r="U22" s="135">
        <v>0</v>
      </c>
      <c r="V22" s="136">
        <v>13898</v>
      </c>
      <c r="W22" s="135">
        <v>0</v>
      </c>
      <c r="X22" s="135">
        <v>0</v>
      </c>
      <c r="Y22" s="135">
        <v>0</v>
      </c>
      <c r="Z22" s="136">
        <v>5703269</v>
      </c>
      <c r="AA22" s="135">
        <v>0</v>
      </c>
      <c r="AB22" s="135">
        <v>0</v>
      </c>
      <c r="AC22" s="135">
        <v>0</v>
      </c>
      <c r="AD22" s="135">
        <v>0</v>
      </c>
      <c r="AE22" s="135">
        <v>0</v>
      </c>
      <c r="AF22" s="135">
        <v>0</v>
      </c>
      <c r="AG22" s="135">
        <v>0</v>
      </c>
      <c r="AH22" s="138">
        <v>0</v>
      </c>
      <c r="AI22" s="83"/>
      <c r="AJ22" s="83"/>
      <c r="AK22" s="83"/>
      <c r="AN22" s="105"/>
    </row>
    <row r="23" spans="1:40" ht="15.75" customHeight="1">
      <c r="A23" s="87"/>
      <c r="B23" s="97" t="s">
        <v>3548</v>
      </c>
      <c r="C23" s="134">
        <v>292839722</v>
      </c>
      <c r="D23" s="135">
        <v>0</v>
      </c>
      <c r="E23" s="136">
        <v>328836</v>
      </c>
      <c r="F23" s="135">
        <v>0</v>
      </c>
      <c r="G23" s="135">
        <v>0</v>
      </c>
      <c r="H23" s="135">
        <v>0</v>
      </c>
      <c r="I23" s="136">
        <v>3012454</v>
      </c>
      <c r="J23" s="135"/>
      <c r="K23" s="135"/>
      <c r="L23" s="136">
        <v>3967618</v>
      </c>
      <c r="M23" s="135">
        <v>0</v>
      </c>
      <c r="N23" s="135">
        <v>0</v>
      </c>
      <c r="O23" s="135">
        <v>0</v>
      </c>
      <c r="P23" s="135">
        <v>0</v>
      </c>
      <c r="Q23" s="135">
        <v>0</v>
      </c>
      <c r="R23" s="135">
        <v>0</v>
      </c>
      <c r="S23" s="135">
        <v>0</v>
      </c>
      <c r="T23" s="135">
        <v>0</v>
      </c>
      <c r="U23" s="135">
        <v>0</v>
      </c>
      <c r="V23" s="136">
        <v>285530814</v>
      </c>
      <c r="W23" s="135">
        <v>0</v>
      </c>
      <c r="X23" s="135">
        <v>0</v>
      </c>
      <c r="Y23" s="135">
        <v>0</v>
      </c>
      <c r="Z23" s="135">
        <v>0</v>
      </c>
      <c r="AA23" s="135">
        <v>0</v>
      </c>
      <c r="AB23" s="135">
        <v>0</v>
      </c>
      <c r="AC23" s="135">
        <v>0</v>
      </c>
      <c r="AD23" s="135">
        <v>0</v>
      </c>
      <c r="AE23" s="135">
        <v>0</v>
      </c>
      <c r="AF23" s="135">
        <v>0</v>
      </c>
      <c r="AG23" s="135">
        <v>0</v>
      </c>
      <c r="AH23" s="138">
        <v>0</v>
      </c>
      <c r="AI23" s="83"/>
      <c r="AJ23" s="83"/>
      <c r="AK23" s="83"/>
      <c r="AL23" s="83"/>
    </row>
    <row r="24" spans="1:40" ht="34">
      <c r="A24" s="87">
        <v>6</v>
      </c>
      <c r="B24" s="97" t="s">
        <v>3549</v>
      </c>
      <c r="C24" s="134">
        <v>16649397</v>
      </c>
      <c r="D24" s="135">
        <v>16649397</v>
      </c>
      <c r="E24" s="135"/>
      <c r="F24" s="135">
        <v>0</v>
      </c>
      <c r="G24" s="135">
        <v>0</v>
      </c>
      <c r="H24" s="135">
        <v>0</v>
      </c>
      <c r="I24" s="135">
        <v>0</v>
      </c>
      <c r="J24" s="135">
        <v>0</v>
      </c>
      <c r="K24" s="135">
        <v>0</v>
      </c>
      <c r="L24" s="135">
        <v>0</v>
      </c>
      <c r="M24" s="135">
        <v>0</v>
      </c>
      <c r="N24" s="135">
        <v>0</v>
      </c>
      <c r="O24" s="135">
        <v>0</v>
      </c>
      <c r="P24" s="135">
        <v>0</v>
      </c>
      <c r="Q24" s="135">
        <v>0</v>
      </c>
      <c r="R24" s="135">
        <v>0</v>
      </c>
      <c r="S24" s="135">
        <v>0</v>
      </c>
      <c r="T24" s="135">
        <v>0</v>
      </c>
      <c r="U24" s="135">
        <v>0</v>
      </c>
      <c r="V24" s="135"/>
      <c r="W24" s="135">
        <v>0</v>
      </c>
      <c r="X24" s="135">
        <v>0</v>
      </c>
      <c r="Y24" s="135">
        <v>0</v>
      </c>
      <c r="Z24" s="135">
        <v>0</v>
      </c>
      <c r="AA24" s="135">
        <v>0</v>
      </c>
      <c r="AB24" s="135">
        <v>0</v>
      </c>
      <c r="AC24" s="135">
        <v>0</v>
      </c>
      <c r="AD24" s="135">
        <v>0</v>
      </c>
      <c r="AE24" s="135">
        <v>0</v>
      </c>
      <c r="AF24" s="135">
        <v>0</v>
      </c>
      <c r="AG24" s="135">
        <v>0</v>
      </c>
      <c r="AH24" s="138">
        <v>0</v>
      </c>
      <c r="AI24" s="83"/>
      <c r="AJ24" s="83"/>
      <c r="AK24" s="83"/>
    </row>
    <row r="25" spans="1:40" ht="17">
      <c r="A25" s="87">
        <v>7</v>
      </c>
      <c r="B25" s="97" t="s">
        <v>3550</v>
      </c>
      <c r="C25" s="134">
        <v>1337404</v>
      </c>
      <c r="D25" s="135">
        <v>1337404</v>
      </c>
      <c r="E25" s="135"/>
      <c r="F25" s="135">
        <v>0</v>
      </c>
      <c r="G25" s="135">
        <v>0</v>
      </c>
      <c r="H25" s="135">
        <v>0</v>
      </c>
      <c r="I25" s="135">
        <v>0</v>
      </c>
      <c r="J25" s="135">
        <v>0</v>
      </c>
      <c r="K25" s="135">
        <v>0</v>
      </c>
      <c r="L25" s="135">
        <v>0</v>
      </c>
      <c r="M25" s="135">
        <v>0</v>
      </c>
      <c r="N25" s="135">
        <v>0</v>
      </c>
      <c r="O25" s="135">
        <v>0</v>
      </c>
      <c r="P25" s="135">
        <v>0</v>
      </c>
      <c r="Q25" s="135">
        <v>0</v>
      </c>
      <c r="R25" s="135">
        <v>0</v>
      </c>
      <c r="S25" s="135">
        <v>0</v>
      </c>
      <c r="T25" s="135">
        <v>0</v>
      </c>
      <c r="U25" s="135">
        <v>0</v>
      </c>
      <c r="V25" s="135"/>
      <c r="W25" s="135"/>
      <c r="X25" s="135"/>
      <c r="Y25" s="135">
        <v>0</v>
      </c>
      <c r="Z25" s="135"/>
      <c r="AA25" s="135">
        <v>0</v>
      </c>
      <c r="AB25" s="135">
        <v>0</v>
      </c>
      <c r="AC25" s="135">
        <v>0</v>
      </c>
      <c r="AD25" s="135">
        <v>0</v>
      </c>
      <c r="AE25" s="135">
        <v>0</v>
      </c>
      <c r="AF25" s="135">
        <v>0</v>
      </c>
      <c r="AG25" s="135">
        <v>0</v>
      </c>
      <c r="AH25" s="138">
        <v>0</v>
      </c>
      <c r="AI25" s="83"/>
      <c r="AJ25" s="83"/>
      <c r="AK25" s="83"/>
    </row>
    <row r="26" spans="1:40" ht="15.75" customHeight="1">
      <c r="A26" s="87">
        <v>8</v>
      </c>
      <c r="B26" s="97" t="s">
        <v>3551</v>
      </c>
      <c r="C26" s="134">
        <v>48421734</v>
      </c>
      <c r="D26" s="135">
        <v>18276017</v>
      </c>
      <c r="E26" s="136">
        <v>2964165</v>
      </c>
      <c r="F26" s="135">
        <v>0</v>
      </c>
      <c r="G26" s="135">
        <v>0</v>
      </c>
      <c r="H26" s="135">
        <v>0</v>
      </c>
      <c r="I26" s="136">
        <v>315584</v>
      </c>
      <c r="J26" s="136">
        <v>0</v>
      </c>
      <c r="K26" s="136">
        <v>0</v>
      </c>
      <c r="L26" s="136">
        <v>48984</v>
      </c>
      <c r="M26" s="136">
        <v>0</v>
      </c>
      <c r="N26" s="136">
        <v>0</v>
      </c>
      <c r="O26" s="136">
        <v>0</v>
      </c>
      <c r="P26" s="136">
        <v>0</v>
      </c>
      <c r="Q26" s="136">
        <v>0</v>
      </c>
      <c r="R26" s="136">
        <v>0</v>
      </c>
      <c r="S26" s="136">
        <v>0</v>
      </c>
      <c r="T26" s="136">
        <v>0</v>
      </c>
      <c r="U26" s="136">
        <v>0</v>
      </c>
      <c r="V26" s="136">
        <v>19691062</v>
      </c>
      <c r="W26" s="136">
        <v>0</v>
      </c>
      <c r="X26" s="136">
        <v>0</v>
      </c>
      <c r="Y26" s="136">
        <v>0</v>
      </c>
      <c r="Z26" s="136">
        <v>67094</v>
      </c>
      <c r="AA26" s="136">
        <v>5244342</v>
      </c>
      <c r="AB26" s="136">
        <v>0</v>
      </c>
      <c r="AC26" s="136">
        <v>0</v>
      </c>
      <c r="AD26" s="136">
        <v>0</v>
      </c>
      <c r="AE26" s="136">
        <v>0</v>
      </c>
      <c r="AF26" s="136">
        <v>0</v>
      </c>
      <c r="AG26" s="136">
        <v>0</v>
      </c>
      <c r="AH26" s="143">
        <v>0</v>
      </c>
      <c r="AI26" s="83"/>
      <c r="AJ26" s="83"/>
      <c r="AK26" s="83"/>
    </row>
    <row r="27" spans="1:40" ht="17">
      <c r="A27" s="87"/>
      <c r="B27" s="97" t="s">
        <v>3552</v>
      </c>
      <c r="C27" s="144"/>
      <c r="D27" s="145"/>
      <c r="AA27" s="135"/>
      <c r="AB27" s="135"/>
      <c r="AC27" s="135"/>
      <c r="AD27" s="135"/>
      <c r="AE27" s="135">
        <v>1811711</v>
      </c>
      <c r="AF27" s="135">
        <v>532991</v>
      </c>
      <c r="AG27" s="135">
        <v>0</v>
      </c>
      <c r="AH27" s="138">
        <v>0</v>
      </c>
      <c r="AI27" s="83"/>
      <c r="AJ27" s="83"/>
      <c r="AK27" s="83"/>
    </row>
    <row r="28" spans="1:40" ht="34">
      <c r="A28" s="87"/>
      <c r="B28" s="139" t="s">
        <v>3553</v>
      </c>
      <c r="C28" s="134">
        <v>0</v>
      </c>
      <c r="D28" s="135">
        <v>0</v>
      </c>
      <c r="E28" s="135">
        <v>0</v>
      </c>
      <c r="F28" s="135">
        <v>0</v>
      </c>
      <c r="G28" s="135">
        <v>0</v>
      </c>
      <c r="H28" s="135">
        <v>0</v>
      </c>
      <c r="I28" s="135">
        <v>0</v>
      </c>
      <c r="J28" s="135">
        <v>0</v>
      </c>
      <c r="K28" s="135">
        <v>0</v>
      </c>
      <c r="L28" s="135">
        <v>0</v>
      </c>
      <c r="M28" s="135">
        <v>0</v>
      </c>
      <c r="N28" s="135">
        <v>0</v>
      </c>
      <c r="O28" s="135">
        <v>0</v>
      </c>
      <c r="P28" s="135">
        <v>0</v>
      </c>
      <c r="Q28" s="135">
        <v>0</v>
      </c>
      <c r="R28" s="135">
        <v>0</v>
      </c>
      <c r="S28" s="135">
        <v>0</v>
      </c>
      <c r="T28" s="135">
        <v>0</v>
      </c>
      <c r="U28" s="135">
        <v>0</v>
      </c>
      <c r="V28" s="135">
        <v>0</v>
      </c>
      <c r="W28" s="135">
        <v>0</v>
      </c>
      <c r="X28" s="135">
        <v>0</v>
      </c>
      <c r="Y28" s="135">
        <v>0</v>
      </c>
      <c r="Z28" s="135">
        <v>0</v>
      </c>
      <c r="AA28" s="135">
        <v>0</v>
      </c>
      <c r="AB28" s="135">
        <v>0</v>
      </c>
      <c r="AC28" s="135">
        <v>0</v>
      </c>
      <c r="AD28" s="135">
        <v>0</v>
      </c>
      <c r="AE28" s="135">
        <v>2775</v>
      </c>
      <c r="AF28" s="135">
        <v>0</v>
      </c>
      <c r="AG28" s="135">
        <v>0</v>
      </c>
      <c r="AH28" s="138">
        <v>0</v>
      </c>
      <c r="AI28" s="83"/>
      <c r="AJ28" s="83"/>
      <c r="AK28" s="83"/>
    </row>
    <row r="29" spans="1:40" ht="15.75" customHeight="1">
      <c r="A29" s="84" t="s">
        <v>3554</v>
      </c>
      <c r="B29" s="97"/>
      <c r="C29" s="134"/>
      <c r="D29" s="135"/>
      <c r="E29" s="135"/>
      <c r="F29" s="135"/>
      <c r="G29" s="135"/>
      <c r="H29" s="135"/>
      <c r="I29" s="135"/>
      <c r="J29" s="135"/>
      <c r="K29" s="135"/>
      <c r="L29" s="135"/>
      <c r="M29" s="135"/>
      <c r="N29" s="135"/>
      <c r="O29" s="135"/>
      <c r="P29" s="135"/>
      <c r="Q29" s="135"/>
      <c r="R29" s="135"/>
      <c r="S29" s="135"/>
      <c r="T29" s="135"/>
      <c r="U29" s="135"/>
      <c r="V29" s="135"/>
      <c r="W29" s="135"/>
      <c r="X29" s="135"/>
      <c r="Y29" s="135"/>
      <c r="Z29" s="135"/>
      <c r="AA29" s="135"/>
      <c r="AB29" s="135"/>
      <c r="AC29" s="135"/>
      <c r="AD29" s="135"/>
      <c r="AE29" s="135"/>
      <c r="AF29" s="135"/>
      <c r="AG29" s="135"/>
      <c r="AH29" s="138"/>
      <c r="AI29" s="83"/>
      <c r="AJ29" s="83"/>
      <c r="AK29" s="83"/>
    </row>
    <row r="30" spans="1:40" ht="17">
      <c r="A30" s="87">
        <v>9</v>
      </c>
      <c r="B30" s="104" t="s">
        <v>171</v>
      </c>
      <c r="C30" s="134"/>
      <c r="D30" s="135"/>
      <c r="E30" s="135"/>
      <c r="F30" s="135"/>
      <c r="G30" s="135"/>
      <c r="H30" s="135"/>
      <c r="I30" s="135"/>
      <c r="J30" s="135"/>
      <c r="K30" s="135"/>
      <c r="L30" s="135"/>
      <c r="M30" s="135"/>
      <c r="N30" s="135"/>
      <c r="O30" s="135"/>
      <c r="P30" s="135"/>
      <c r="Q30" s="135"/>
      <c r="R30" s="135"/>
      <c r="S30" s="135"/>
      <c r="T30" s="135"/>
      <c r="U30" s="135"/>
      <c r="V30" s="135"/>
      <c r="W30" s="135"/>
      <c r="X30" s="135"/>
      <c r="Y30" s="135"/>
      <c r="Z30" s="135"/>
      <c r="AA30" s="135"/>
      <c r="AB30" s="135"/>
      <c r="AC30" s="135"/>
      <c r="AD30" s="135"/>
      <c r="AE30" s="135"/>
      <c r="AF30" s="135"/>
      <c r="AG30" s="135"/>
      <c r="AH30" s="138"/>
      <c r="AI30" s="83"/>
      <c r="AJ30" s="83"/>
      <c r="AK30" s="83"/>
    </row>
    <row r="31" spans="1:40" ht="17">
      <c r="A31" s="87"/>
      <c r="B31" s="104" t="s">
        <v>3555</v>
      </c>
      <c r="C31" s="134">
        <v>0</v>
      </c>
      <c r="D31" s="135">
        <v>0</v>
      </c>
      <c r="E31" s="135">
        <v>0</v>
      </c>
      <c r="F31" s="135">
        <v>0</v>
      </c>
      <c r="G31" s="135">
        <v>0</v>
      </c>
      <c r="H31" s="135">
        <v>0</v>
      </c>
      <c r="I31" s="135">
        <v>0</v>
      </c>
      <c r="J31" s="135">
        <v>0</v>
      </c>
      <c r="K31" s="135">
        <v>0</v>
      </c>
      <c r="L31" s="135">
        <v>0</v>
      </c>
      <c r="M31" s="135">
        <v>0</v>
      </c>
      <c r="N31" s="135">
        <v>0</v>
      </c>
      <c r="O31" s="135">
        <v>0</v>
      </c>
      <c r="P31" s="135">
        <v>0</v>
      </c>
      <c r="Q31" s="135">
        <v>0</v>
      </c>
      <c r="R31" s="135">
        <v>0</v>
      </c>
      <c r="S31" s="135">
        <v>0</v>
      </c>
      <c r="T31" s="135">
        <v>0</v>
      </c>
      <c r="U31" s="135">
        <v>0</v>
      </c>
      <c r="V31" s="135">
        <v>0</v>
      </c>
      <c r="W31" s="135">
        <v>0</v>
      </c>
      <c r="X31" s="135">
        <v>0</v>
      </c>
      <c r="Y31" s="135">
        <v>0</v>
      </c>
      <c r="Z31" s="135">
        <v>0</v>
      </c>
      <c r="AA31" s="135">
        <v>0</v>
      </c>
      <c r="AB31" s="135">
        <v>0</v>
      </c>
      <c r="AC31" s="135">
        <v>0</v>
      </c>
      <c r="AD31" s="135">
        <v>0</v>
      </c>
      <c r="AE31" s="135">
        <v>0</v>
      </c>
      <c r="AF31" s="135">
        <v>0</v>
      </c>
      <c r="AG31" s="135">
        <v>0</v>
      </c>
      <c r="AH31" s="138">
        <v>0</v>
      </c>
      <c r="AI31" s="83"/>
      <c r="AJ31" s="83"/>
      <c r="AK31" s="83"/>
    </row>
    <row r="32" spans="1:40" ht="17">
      <c r="A32" s="87"/>
      <c r="B32" s="104" t="s">
        <v>3556</v>
      </c>
      <c r="C32" s="146">
        <v>2763793</v>
      </c>
      <c r="D32" s="135">
        <v>2763793</v>
      </c>
      <c r="E32" s="135">
        <v>0</v>
      </c>
      <c r="F32" s="135">
        <v>0</v>
      </c>
      <c r="G32" s="135">
        <v>0</v>
      </c>
      <c r="H32" s="135">
        <v>0</v>
      </c>
      <c r="I32" s="135">
        <v>0</v>
      </c>
      <c r="J32" s="135">
        <v>0</v>
      </c>
      <c r="K32" s="135">
        <v>0</v>
      </c>
      <c r="L32" s="135">
        <v>0</v>
      </c>
      <c r="M32" s="135">
        <v>0</v>
      </c>
      <c r="N32" s="135">
        <v>0</v>
      </c>
      <c r="O32" s="135">
        <v>0</v>
      </c>
      <c r="P32" s="135">
        <v>0</v>
      </c>
      <c r="Q32" s="135">
        <v>0</v>
      </c>
      <c r="R32" s="135">
        <v>0</v>
      </c>
      <c r="S32" s="135">
        <v>0</v>
      </c>
      <c r="T32" s="135">
        <v>0</v>
      </c>
      <c r="U32" s="135">
        <v>0</v>
      </c>
      <c r="V32" s="135">
        <v>0</v>
      </c>
      <c r="W32" s="135">
        <v>0</v>
      </c>
      <c r="X32" s="135">
        <v>0</v>
      </c>
      <c r="Y32" s="135">
        <v>0</v>
      </c>
      <c r="Z32" s="135">
        <v>0</v>
      </c>
      <c r="AA32" s="135">
        <v>0</v>
      </c>
      <c r="AB32" s="135">
        <v>0</v>
      </c>
      <c r="AC32" s="135">
        <v>0</v>
      </c>
      <c r="AD32" s="135">
        <v>0</v>
      </c>
      <c r="AE32" s="135">
        <v>0</v>
      </c>
      <c r="AF32" s="135">
        <v>0</v>
      </c>
      <c r="AG32" s="135">
        <v>2065145</v>
      </c>
      <c r="AH32" s="138">
        <v>0</v>
      </c>
      <c r="AI32" s="83"/>
      <c r="AJ32" s="83"/>
      <c r="AK32" s="83"/>
    </row>
    <row r="33" spans="1:39" ht="17">
      <c r="A33" s="87"/>
      <c r="B33" s="104" t="s">
        <v>3557</v>
      </c>
      <c r="C33" s="134">
        <v>33965</v>
      </c>
      <c r="D33" s="135">
        <v>33954</v>
      </c>
      <c r="E33" s="135">
        <v>0</v>
      </c>
      <c r="F33" s="135">
        <v>0</v>
      </c>
      <c r="G33" s="135">
        <v>0</v>
      </c>
      <c r="H33" s="135">
        <v>0</v>
      </c>
      <c r="I33" s="135">
        <v>0</v>
      </c>
      <c r="J33" s="135">
        <v>0</v>
      </c>
      <c r="K33" s="135">
        <v>0</v>
      </c>
      <c r="L33" s="135">
        <v>0</v>
      </c>
      <c r="M33" s="135">
        <v>0</v>
      </c>
      <c r="N33" s="135">
        <v>0</v>
      </c>
      <c r="O33" s="135">
        <v>0</v>
      </c>
      <c r="P33" s="135">
        <v>0</v>
      </c>
      <c r="Q33" s="135">
        <v>0</v>
      </c>
      <c r="R33" s="135">
        <v>0</v>
      </c>
      <c r="S33" s="135">
        <v>0</v>
      </c>
      <c r="T33" s="135">
        <v>0</v>
      </c>
      <c r="U33" s="135">
        <v>0</v>
      </c>
      <c r="V33" s="135">
        <v>0</v>
      </c>
      <c r="W33" s="135">
        <v>0</v>
      </c>
      <c r="X33" s="135">
        <v>0</v>
      </c>
      <c r="Y33" s="135">
        <v>0</v>
      </c>
      <c r="Z33" s="135">
        <v>0</v>
      </c>
      <c r="AA33" s="135">
        <v>0</v>
      </c>
      <c r="AB33" s="135">
        <v>0</v>
      </c>
      <c r="AC33" s="135">
        <v>0</v>
      </c>
      <c r="AD33" s="135">
        <v>0</v>
      </c>
      <c r="AE33" s="135">
        <v>0</v>
      </c>
      <c r="AF33" s="135">
        <v>0</v>
      </c>
      <c r="AG33" s="135">
        <v>87964</v>
      </c>
      <c r="AH33" s="138">
        <v>0</v>
      </c>
      <c r="AI33" s="83"/>
      <c r="AJ33" s="83"/>
      <c r="AK33" s="83"/>
    </row>
    <row r="34" spans="1:39" ht="34">
      <c r="A34" s="87"/>
      <c r="B34" s="104" t="s">
        <v>3558</v>
      </c>
      <c r="C34" s="134">
        <v>17211622</v>
      </c>
      <c r="D34" s="135">
        <v>17211622</v>
      </c>
      <c r="E34" s="135">
        <v>0</v>
      </c>
      <c r="F34" s="135">
        <v>0</v>
      </c>
      <c r="G34" s="135">
        <v>0</v>
      </c>
      <c r="H34" s="135">
        <v>0</v>
      </c>
      <c r="I34" s="135">
        <v>0</v>
      </c>
      <c r="J34" s="135">
        <v>0</v>
      </c>
      <c r="K34" s="135">
        <v>0</v>
      </c>
      <c r="L34" s="135">
        <v>0</v>
      </c>
      <c r="M34" s="135">
        <v>0</v>
      </c>
      <c r="N34" s="135">
        <v>0</v>
      </c>
      <c r="O34" s="135">
        <v>0</v>
      </c>
      <c r="P34" s="135">
        <v>0</v>
      </c>
      <c r="Q34" s="135">
        <v>0</v>
      </c>
      <c r="R34" s="135">
        <v>0</v>
      </c>
      <c r="S34" s="135">
        <v>0</v>
      </c>
      <c r="T34" s="135">
        <v>0</v>
      </c>
      <c r="U34" s="135">
        <v>0</v>
      </c>
      <c r="V34" s="135">
        <v>0</v>
      </c>
      <c r="W34" s="135">
        <v>0</v>
      </c>
      <c r="X34" s="135">
        <v>0</v>
      </c>
      <c r="Y34" s="135">
        <v>0</v>
      </c>
      <c r="Z34" s="135">
        <v>0</v>
      </c>
      <c r="AA34" s="135">
        <v>0</v>
      </c>
      <c r="AB34" s="135">
        <v>0</v>
      </c>
      <c r="AC34" s="135">
        <v>0</v>
      </c>
      <c r="AD34" s="135">
        <v>0</v>
      </c>
      <c r="AE34" s="135">
        <v>0</v>
      </c>
      <c r="AF34" s="135">
        <v>0</v>
      </c>
      <c r="AG34" s="135">
        <v>4334557</v>
      </c>
      <c r="AH34" s="138">
        <v>0</v>
      </c>
      <c r="AI34" s="83"/>
      <c r="AJ34" s="83"/>
      <c r="AK34" s="83"/>
    </row>
    <row r="35" spans="1:39" ht="17">
      <c r="A35" s="87">
        <v>10</v>
      </c>
      <c r="B35" s="104" t="s">
        <v>3559</v>
      </c>
      <c r="C35" s="134">
        <v>4043556</v>
      </c>
      <c r="D35" s="135">
        <v>4043556</v>
      </c>
      <c r="E35" s="135">
        <v>0</v>
      </c>
      <c r="F35" s="135">
        <v>0</v>
      </c>
      <c r="G35" s="135">
        <v>0</v>
      </c>
      <c r="H35" s="135">
        <v>0</v>
      </c>
      <c r="I35" s="135">
        <v>0</v>
      </c>
      <c r="J35" s="135">
        <v>0</v>
      </c>
      <c r="K35" s="135">
        <v>0</v>
      </c>
      <c r="L35" s="135">
        <v>0</v>
      </c>
      <c r="M35" s="135">
        <v>0</v>
      </c>
      <c r="N35" s="135">
        <v>0</v>
      </c>
      <c r="O35" s="135">
        <v>0</v>
      </c>
      <c r="P35" s="135">
        <v>0</v>
      </c>
      <c r="Q35" s="135">
        <v>0</v>
      </c>
      <c r="R35" s="135">
        <v>0</v>
      </c>
      <c r="S35" s="135">
        <v>0</v>
      </c>
      <c r="T35" s="135">
        <v>0</v>
      </c>
      <c r="U35" s="135">
        <v>0</v>
      </c>
      <c r="V35" s="135">
        <v>0</v>
      </c>
      <c r="W35" s="135">
        <v>0</v>
      </c>
      <c r="X35" s="135">
        <v>0</v>
      </c>
      <c r="Y35" s="135">
        <v>0</v>
      </c>
      <c r="Z35" s="135">
        <v>0</v>
      </c>
      <c r="AA35" s="135">
        <v>0</v>
      </c>
      <c r="AB35" s="135">
        <v>0</v>
      </c>
      <c r="AC35" s="135">
        <v>0</v>
      </c>
      <c r="AD35" s="135">
        <v>0</v>
      </c>
      <c r="AE35" s="135">
        <v>0</v>
      </c>
      <c r="AF35" s="135">
        <v>0</v>
      </c>
      <c r="AG35" s="135">
        <v>1074205</v>
      </c>
      <c r="AH35" s="138">
        <v>0</v>
      </c>
      <c r="AI35" s="83"/>
      <c r="AJ35" s="83"/>
      <c r="AK35" s="83"/>
      <c r="AM35" s="105"/>
    </row>
    <row r="36" spans="1:39" ht="17">
      <c r="A36" s="87">
        <v>11</v>
      </c>
      <c r="B36" s="97" t="s">
        <v>197</v>
      </c>
      <c r="C36" s="134">
        <f t="shared" ref="C36:AD36" si="0">SUM(C5:C16)+(SUM(C18:C23)-C24)+SUM(C25:C34)</f>
        <v>480017822</v>
      </c>
      <c r="D36" s="135">
        <f t="shared" si="0"/>
        <v>12592540</v>
      </c>
      <c r="E36" s="135">
        <f t="shared" si="0"/>
        <v>77990538</v>
      </c>
      <c r="F36" s="135">
        <f t="shared" si="0"/>
        <v>0</v>
      </c>
      <c r="G36" s="135">
        <f t="shared" si="0"/>
        <v>0</v>
      </c>
      <c r="H36" s="135">
        <f t="shared" si="0"/>
        <v>0</v>
      </c>
      <c r="I36" s="135">
        <f t="shared" si="0"/>
        <v>54566652</v>
      </c>
      <c r="J36" s="135">
        <f t="shared" si="0"/>
        <v>8657246</v>
      </c>
      <c r="K36" s="135">
        <f t="shared" si="0"/>
        <v>30000</v>
      </c>
      <c r="L36" s="135">
        <f t="shared" si="0"/>
        <v>6483231</v>
      </c>
      <c r="M36" s="135">
        <f t="shared" si="0"/>
        <v>8000</v>
      </c>
      <c r="N36" s="135">
        <f t="shared" si="0"/>
        <v>6000</v>
      </c>
      <c r="O36" s="135">
        <f t="shared" si="0"/>
        <v>13000</v>
      </c>
      <c r="P36" s="135">
        <f t="shared" si="0"/>
        <v>4500</v>
      </c>
      <c r="Q36" s="135">
        <f t="shared" si="0"/>
        <v>0</v>
      </c>
      <c r="R36" s="135">
        <f t="shared" si="0"/>
        <v>0</v>
      </c>
      <c r="S36" s="135">
        <f t="shared" ref="S36" si="1">SUM(S5:S16)+(SUM(S18:S23)-S24)+SUM(S25:S34)</f>
        <v>0</v>
      </c>
      <c r="T36" s="135">
        <f t="shared" si="0"/>
        <v>3000</v>
      </c>
      <c r="U36" s="135">
        <f t="shared" si="0"/>
        <v>2500</v>
      </c>
      <c r="V36" s="135">
        <f t="shared" si="0"/>
        <v>306944992</v>
      </c>
      <c r="W36" s="135">
        <f t="shared" si="0"/>
        <v>0</v>
      </c>
      <c r="X36" s="135">
        <f t="shared" si="0"/>
        <v>1712</v>
      </c>
      <c r="Y36" s="135">
        <f t="shared" si="0"/>
        <v>0</v>
      </c>
      <c r="Z36" s="135">
        <f t="shared" si="0"/>
        <v>5802784</v>
      </c>
      <c r="AA36" s="135">
        <f t="shared" si="0"/>
        <v>5244342</v>
      </c>
      <c r="AB36" s="135">
        <f t="shared" si="0"/>
        <v>0</v>
      </c>
      <c r="AC36" s="135">
        <f t="shared" si="0"/>
        <v>0</v>
      </c>
      <c r="AD36" s="135">
        <f t="shared" si="0"/>
        <v>0</v>
      </c>
      <c r="AE36" s="135">
        <v>1814486</v>
      </c>
      <c r="AF36" s="135"/>
      <c r="AG36" s="135">
        <v>0</v>
      </c>
      <c r="AH36" s="138">
        <v>0</v>
      </c>
      <c r="AI36" s="83"/>
      <c r="AJ36" s="83"/>
      <c r="AK36" s="83"/>
    </row>
    <row r="37" spans="1:39" ht="17">
      <c r="A37" s="87">
        <v>12</v>
      </c>
      <c r="B37" s="97" t="s">
        <v>213</v>
      </c>
      <c r="C37" s="134">
        <v>1126306</v>
      </c>
      <c r="D37" s="135">
        <v>1126306</v>
      </c>
      <c r="E37" s="136">
        <v>49224</v>
      </c>
      <c r="F37" s="136">
        <v>0</v>
      </c>
      <c r="G37" s="136">
        <v>0</v>
      </c>
      <c r="H37" s="136">
        <v>0</v>
      </c>
      <c r="I37" s="136">
        <v>0</v>
      </c>
      <c r="J37" s="136">
        <v>0</v>
      </c>
      <c r="K37" s="136">
        <v>0</v>
      </c>
      <c r="L37" s="136">
        <v>0</v>
      </c>
      <c r="M37" s="136">
        <v>0</v>
      </c>
      <c r="N37" s="136">
        <v>0</v>
      </c>
      <c r="O37" s="136">
        <v>0</v>
      </c>
      <c r="P37" s="136">
        <v>0</v>
      </c>
      <c r="Q37" s="136">
        <v>0</v>
      </c>
      <c r="R37" s="136">
        <v>0</v>
      </c>
      <c r="S37" s="136">
        <v>0</v>
      </c>
      <c r="T37" s="136">
        <v>0</v>
      </c>
      <c r="U37" s="136">
        <v>0</v>
      </c>
      <c r="V37" s="136">
        <v>1077082</v>
      </c>
      <c r="W37" s="136">
        <v>0</v>
      </c>
      <c r="X37" s="136">
        <v>0</v>
      </c>
      <c r="Y37" s="136">
        <v>0</v>
      </c>
      <c r="Z37" s="136">
        <v>0</v>
      </c>
      <c r="AA37" s="136">
        <v>0</v>
      </c>
      <c r="AB37" s="136">
        <v>0</v>
      </c>
      <c r="AC37" s="136">
        <v>0</v>
      </c>
      <c r="AD37" s="136">
        <v>0</v>
      </c>
      <c r="AE37" s="135">
        <v>0</v>
      </c>
      <c r="AF37" s="135">
        <v>0</v>
      </c>
      <c r="AG37" s="135">
        <v>0</v>
      </c>
      <c r="AH37" s="138">
        <v>0</v>
      </c>
      <c r="AI37" s="83"/>
      <c r="AJ37" s="83"/>
      <c r="AK37" s="83"/>
    </row>
    <row r="38" spans="1:39" ht="34">
      <c r="A38" s="87">
        <v>13</v>
      </c>
      <c r="B38" s="97" t="s">
        <v>223</v>
      </c>
      <c r="C38" s="134">
        <v>223568</v>
      </c>
      <c r="D38" s="135">
        <v>111784</v>
      </c>
      <c r="E38" s="136">
        <v>547</v>
      </c>
      <c r="F38" s="136">
        <v>0</v>
      </c>
      <c r="G38" s="136">
        <v>0</v>
      </c>
      <c r="H38" s="136">
        <v>0</v>
      </c>
      <c r="I38" s="136">
        <v>0</v>
      </c>
      <c r="J38" s="136">
        <v>0</v>
      </c>
      <c r="K38" s="136">
        <v>0</v>
      </c>
      <c r="L38" s="136">
        <v>0</v>
      </c>
      <c r="M38" s="136">
        <v>0</v>
      </c>
      <c r="N38" s="136">
        <v>0</v>
      </c>
      <c r="O38" s="136">
        <v>0</v>
      </c>
      <c r="P38" s="136">
        <v>0</v>
      </c>
      <c r="Q38" s="136">
        <v>0</v>
      </c>
      <c r="R38" s="136">
        <v>0</v>
      </c>
      <c r="S38" s="136">
        <v>0</v>
      </c>
      <c r="T38" s="136">
        <v>0</v>
      </c>
      <c r="U38" s="136">
        <v>0</v>
      </c>
      <c r="V38" s="136">
        <v>111237</v>
      </c>
      <c r="W38" s="136">
        <v>0</v>
      </c>
      <c r="X38" s="136">
        <v>0</v>
      </c>
      <c r="Y38" s="136">
        <v>0</v>
      </c>
      <c r="Z38" s="136">
        <v>0</v>
      </c>
      <c r="AA38" s="136">
        <v>0</v>
      </c>
      <c r="AB38" s="136">
        <v>0</v>
      </c>
      <c r="AC38" s="136">
        <v>0</v>
      </c>
      <c r="AD38" s="136">
        <v>0</v>
      </c>
      <c r="AE38" s="135">
        <v>0</v>
      </c>
      <c r="AF38" s="135">
        <v>0</v>
      </c>
      <c r="AG38" s="135">
        <v>0</v>
      </c>
      <c r="AH38" s="138">
        <v>0</v>
      </c>
      <c r="AI38" s="83"/>
      <c r="AJ38" s="83"/>
      <c r="AK38" s="83"/>
    </row>
    <row r="39" spans="1:39" ht="34">
      <c r="A39" s="87">
        <v>14</v>
      </c>
      <c r="B39" s="97" t="s">
        <v>231</v>
      </c>
      <c r="C39" s="134">
        <v>9685</v>
      </c>
      <c r="D39" s="135">
        <v>1937</v>
      </c>
      <c r="E39" s="135"/>
      <c r="F39" s="136">
        <v>0</v>
      </c>
      <c r="G39" s="136">
        <v>0</v>
      </c>
      <c r="H39" s="136">
        <v>0</v>
      </c>
      <c r="I39" s="136">
        <v>0</v>
      </c>
      <c r="J39" s="136">
        <v>0</v>
      </c>
      <c r="K39" s="136">
        <v>0</v>
      </c>
      <c r="L39" s="136">
        <v>0</v>
      </c>
      <c r="M39" s="136">
        <v>0</v>
      </c>
      <c r="N39" s="136">
        <v>0</v>
      </c>
      <c r="O39" s="136">
        <v>0</v>
      </c>
      <c r="P39" s="136">
        <v>0</v>
      </c>
      <c r="Q39" s="136">
        <v>0</v>
      </c>
      <c r="R39" s="136">
        <v>0</v>
      </c>
      <c r="S39" s="136">
        <v>0</v>
      </c>
      <c r="T39" s="136">
        <v>0</v>
      </c>
      <c r="U39" s="136">
        <v>0</v>
      </c>
      <c r="V39" s="136">
        <v>1937</v>
      </c>
      <c r="W39" s="136">
        <v>0</v>
      </c>
      <c r="X39" s="136">
        <v>0</v>
      </c>
      <c r="Y39" s="136">
        <v>0</v>
      </c>
      <c r="Z39" s="136">
        <v>0</v>
      </c>
      <c r="AA39" s="136">
        <v>0</v>
      </c>
      <c r="AB39" s="136">
        <v>0</v>
      </c>
      <c r="AC39" s="136">
        <v>0</v>
      </c>
      <c r="AD39" s="136">
        <v>0</v>
      </c>
      <c r="AE39" s="135">
        <v>0</v>
      </c>
      <c r="AF39" s="135">
        <v>0</v>
      </c>
      <c r="AG39" s="135">
        <v>0</v>
      </c>
      <c r="AH39" s="138">
        <v>0</v>
      </c>
      <c r="AI39" s="83"/>
      <c r="AJ39" s="83"/>
      <c r="AK39" s="83"/>
    </row>
    <row r="40" spans="1:39" ht="34">
      <c r="A40" s="87">
        <v>15</v>
      </c>
      <c r="B40" s="97" t="s">
        <v>241</v>
      </c>
      <c r="C40" s="134">
        <v>0</v>
      </c>
      <c r="D40" s="135">
        <v>0</v>
      </c>
      <c r="E40" s="135">
        <v>0</v>
      </c>
      <c r="F40" s="135">
        <v>0</v>
      </c>
      <c r="G40" s="135">
        <v>0</v>
      </c>
      <c r="H40" s="135">
        <v>0</v>
      </c>
      <c r="I40" s="135">
        <v>0</v>
      </c>
      <c r="J40" s="135">
        <v>0</v>
      </c>
      <c r="K40" s="135">
        <v>0</v>
      </c>
      <c r="L40" s="135">
        <v>0</v>
      </c>
      <c r="M40" s="135">
        <v>0</v>
      </c>
      <c r="N40" s="135">
        <v>0</v>
      </c>
      <c r="O40" s="135">
        <v>0</v>
      </c>
      <c r="P40" s="135">
        <v>0</v>
      </c>
      <c r="Q40" s="135">
        <v>0</v>
      </c>
      <c r="R40" s="135">
        <v>0</v>
      </c>
      <c r="S40" s="135">
        <v>0</v>
      </c>
      <c r="T40" s="135">
        <v>0</v>
      </c>
      <c r="U40" s="135">
        <v>0</v>
      </c>
      <c r="V40" s="135">
        <v>0</v>
      </c>
      <c r="W40" s="135">
        <v>0</v>
      </c>
      <c r="X40" s="135">
        <v>0</v>
      </c>
      <c r="Y40" s="135">
        <v>0</v>
      </c>
      <c r="Z40" s="135">
        <v>0</v>
      </c>
      <c r="AA40" s="135">
        <v>0</v>
      </c>
      <c r="AB40" s="135">
        <v>0</v>
      </c>
      <c r="AC40" s="135">
        <v>0</v>
      </c>
      <c r="AD40" s="135">
        <v>0</v>
      </c>
      <c r="AE40" s="135">
        <v>0</v>
      </c>
      <c r="AF40" s="135">
        <v>0</v>
      </c>
      <c r="AG40" s="135">
        <v>0</v>
      </c>
      <c r="AH40" s="138">
        <v>0</v>
      </c>
      <c r="AI40" s="83"/>
      <c r="AJ40" s="83"/>
      <c r="AK40" s="83"/>
    </row>
    <row r="41" spans="1:39" ht="17">
      <c r="A41" s="87">
        <v>16</v>
      </c>
      <c r="B41" s="97" t="s">
        <v>7</v>
      </c>
      <c r="C41" s="134">
        <v>729200</v>
      </c>
      <c r="D41" s="135">
        <v>729200</v>
      </c>
      <c r="E41" s="136">
        <v>673645</v>
      </c>
      <c r="F41" s="135">
        <v>0</v>
      </c>
      <c r="G41" s="135">
        <v>0</v>
      </c>
      <c r="H41" s="135">
        <v>0</v>
      </c>
      <c r="I41" s="135">
        <v>0</v>
      </c>
      <c r="J41" s="135">
        <v>0</v>
      </c>
      <c r="K41" s="135">
        <v>0</v>
      </c>
      <c r="L41" s="135"/>
      <c r="M41" s="135">
        <v>0</v>
      </c>
      <c r="N41" s="135">
        <v>0</v>
      </c>
      <c r="O41" s="135">
        <v>0</v>
      </c>
      <c r="P41" s="135">
        <v>0</v>
      </c>
      <c r="Q41" s="135">
        <v>0</v>
      </c>
      <c r="R41" s="135">
        <v>0</v>
      </c>
      <c r="S41" s="135">
        <v>0</v>
      </c>
      <c r="T41" s="135">
        <v>0</v>
      </c>
      <c r="U41" s="135">
        <v>0</v>
      </c>
      <c r="V41" s="136">
        <v>55555</v>
      </c>
      <c r="W41" s="135">
        <v>0</v>
      </c>
      <c r="X41" s="135">
        <v>0</v>
      </c>
      <c r="Y41" s="135">
        <v>0</v>
      </c>
      <c r="Z41" s="135">
        <v>0</v>
      </c>
      <c r="AA41" s="135">
        <v>0</v>
      </c>
      <c r="AB41" s="135">
        <v>0</v>
      </c>
      <c r="AC41" s="135">
        <v>0</v>
      </c>
      <c r="AD41" s="135">
        <v>0</v>
      </c>
      <c r="AE41" s="135">
        <v>0</v>
      </c>
      <c r="AF41" s="135">
        <v>0</v>
      </c>
      <c r="AG41" s="135">
        <v>0</v>
      </c>
      <c r="AH41" s="138">
        <v>0</v>
      </c>
      <c r="AI41" s="83"/>
      <c r="AJ41" s="83"/>
      <c r="AK41" s="83"/>
    </row>
    <row r="42" spans="1:39" ht="17">
      <c r="A42" s="87">
        <v>17</v>
      </c>
      <c r="B42" s="97" t="s">
        <v>259</v>
      </c>
      <c r="C42" s="134">
        <v>6504220</v>
      </c>
      <c r="D42" s="135">
        <v>6504220</v>
      </c>
      <c r="E42" s="136">
        <v>0</v>
      </c>
      <c r="F42" s="135">
        <v>0</v>
      </c>
      <c r="G42" s="135">
        <v>0</v>
      </c>
      <c r="H42" s="135">
        <v>0</v>
      </c>
      <c r="I42" s="135">
        <v>0</v>
      </c>
      <c r="J42" s="135">
        <v>0</v>
      </c>
      <c r="K42" s="135">
        <v>0</v>
      </c>
      <c r="L42" s="136">
        <v>5694269</v>
      </c>
      <c r="M42" s="135">
        <v>0</v>
      </c>
      <c r="N42" s="135">
        <v>0</v>
      </c>
      <c r="O42" s="135">
        <v>0</v>
      </c>
      <c r="P42" s="135">
        <v>0</v>
      </c>
      <c r="Q42" s="135">
        <v>0</v>
      </c>
      <c r="R42" s="135">
        <v>0</v>
      </c>
      <c r="S42" s="135">
        <v>0</v>
      </c>
      <c r="T42" s="135">
        <v>0</v>
      </c>
      <c r="U42" s="135">
        <v>0</v>
      </c>
      <c r="V42" s="136">
        <v>809951</v>
      </c>
      <c r="W42" s="135">
        <v>0</v>
      </c>
      <c r="X42" s="135">
        <v>0</v>
      </c>
      <c r="Y42" s="135">
        <v>0</v>
      </c>
      <c r="Z42" s="135">
        <v>0</v>
      </c>
      <c r="AA42" s="135">
        <v>0</v>
      </c>
      <c r="AB42" s="135">
        <v>0</v>
      </c>
      <c r="AC42" s="135">
        <v>0</v>
      </c>
      <c r="AD42" s="135">
        <v>0</v>
      </c>
      <c r="AE42" s="135">
        <v>0</v>
      </c>
      <c r="AF42" s="135">
        <v>0</v>
      </c>
      <c r="AG42" s="135">
        <v>0</v>
      </c>
      <c r="AH42" s="138">
        <v>0</v>
      </c>
      <c r="AI42" s="83"/>
      <c r="AJ42" s="83"/>
      <c r="AK42" s="83"/>
    </row>
    <row r="43" spans="1:39" ht="51">
      <c r="A43" s="87">
        <v>18</v>
      </c>
      <c r="B43" s="104" t="s">
        <v>3560</v>
      </c>
      <c r="C43" s="134">
        <v>0</v>
      </c>
      <c r="D43" s="135">
        <v>0</v>
      </c>
      <c r="E43" s="136">
        <v>0</v>
      </c>
      <c r="F43" s="135">
        <v>0</v>
      </c>
      <c r="G43" s="135">
        <v>0</v>
      </c>
      <c r="H43" s="135">
        <v>0</v>
      </c>
      <c r="I43" s="135">
        <v>0</v>
      </c>
      <c r="J43" s="135">
        <v>0</v>
      </c>
      <c r="K43" s="135">
        <v>0</v>
      </c>
      <c r="L43" s="136">
        <v>0</v>
      </c>
      <c r="M43" s="135">
        <v>0</v>
      </c>
      <c r="N43" s="135">
        <v>0</v>
      </c>
      <c r="O43" s="135">
        <v>0</v>
      </c>
      <c r="P43" s="135">
        <v>0</v>
      </c>
      <c r="Q43" s="135">
        <v>0</v>
      </c>
      <c r="R43" s="135">
        <v>0</v>
      </c>
      <c r="S43" s="135">
        <v>0</v>
      </c>
      <c r="T43" s="135">
        <v>0</v>
      </c>
      <c r="U43" s="135">
        <v>0</v>
      </c>
      <c r="V43" s="135">
        <v>0</v>
      </c>
      <c r="W43" s="135">
        <v>0</v>
      </c>
      <c r="X43" s="135">
        <v>0</v>
      </c>
      <c r="Y43" s="135">
        <v>0</v>
      </c>
      <c r="Z43" s="135">
        <v>0</v>
      </c>
      <c r="AA43" s="135">
        <v>0</v>
      </c>
      <c r="AB43" s="135">
        <v>0</v>
      </c>
      <c r="AC43" s="135">
        <v>0</v>
      </c>
      <c r="AD43" s="135">
        <v>0</v>
      </c>
      <c r="AE43" s="135">
        <v>0</v>
      </c>
      <c r="AF43" s="135">
        <v>0</v>
      </c>
      <c r="AG43" s="135">
        <v>0</v>
      </c>
      <c r="AH43" s="138">
        <v>0</v>
      </c>
      <c r="AI43" s="83"/>
      <c r="AJ43" s="83"/>
      <c r="AK43" s="83"/>
      <c r="AL43" s="83"/>
    </row>
    <row r="44" spans="1:39" ht="17">
      <c r="A44" s="87"/>
      <c r="B44" s="261" t="s">
        <v>3561</v>
      </c>
      <c r="C44" s="134">
        <v>1517400</v>
      </c>
      <c r="D44" s="135">
        <f>C44*40%</f>
        <v>606960</v>
      </c>
      <c r="E44" s="136">
        <v>0</v>
      </c>
      <c r="F44" s="135">
        <v>0</v>
      </c>
      <c r="G44" s="136">
        <v>0</v>
      </c>
      <c r="H44" s="136">
        <v>0</v>
      </c>
      <c r="I44" s="262">
        <v>9711</v>
      </c>
      <c r="J44" s="136"/>
      <c r="K44" s="135">
        <v>0</v>
      </c>
      <c r="L44" s="136">
        <v>0</v>
      </c>
      <c r="M44" s="135">
        <v>0</v>
      </c>
      <c r="N44" s="135">
        <v>0</v>
      </c>
      <c r="O44" s="135">
        <v>0</v>
      </c>
      <c r="P44" s="135">
        <v>0</v>
      </c>
      <c r="Q44" s="135">
        <v>0</v>
      </c>
      <c r="R44" s="135">
        <v>0</v>
      </c>
      <c r="S44" s="135">
        <v>0</v>
      </c>
      <c r="T44" s="135">
        <v>0</v>
      </c>
      <c r="U44" s="135">
        <v>0</v>
      </c>
      <c r="V44" s="263">
        <v>591786</v>
      </c>
      <c r="W44" s="135">
        <v>0</v>
      </c>
      <c r="X44" s="135">
        <v>0</v>
      </c>
      <c r="Y44" s="135">
        <v>0</v>
      </c>
      <c r="Z44" s="263">
        <v>5463</v>
      </c>
      <c r="AA44" s="135">
        <v>0</v>
      </c>
      <c r="AB44" s="135">
        <v>0</v>
      </c>
      <c r="AC44" s="135">
        <v>0</v>
      </c>
      <c r="AD44" s="135">
        <v>0</v>
      </c>
      <c r="AE44" s="135">
        <v>0</v>
      </c>
      <c r="AF44" s="135">
        <v>0</v>
      </c>
      <c r="AG44" s="135">
        <v>0</v>
      </c>
      <c r="AH44" s="138">
        <v>0</v>
      </c>
      <c r="AI44" s="83"/>
      <c r="AJ44" s="83"/>
      <c r="AK44" s="83"/>
      <c r="AL44" s="83"/>
    </row>
    <row r="45" spans="1:39" ht="17">
      <c r="A45" s="87"/>
      <c r="B45" s="261" t="s">
        <v>3562</v>
      </c>
      <c r="C45" s="134">
        <v>37348834</v>
      </c>
      <c r="D45" s="135">
        <f>C45*40%</f>
        <v>14939533.600000001</v>
      </c>
      <c r="E45" s="136">
        <v>0</v>
      </c>
      <c r="F45" s="135">
        <v>0</v>
      </c>
      <c r="G45" s="135">
        <v>0</v>
      </c>
      <c r="H45" s="135">
        <v>0</v>
      </c>
      <c r="I45" s="263">
        <v>672279</v>
      </c>
      <c r="J45" s="136"/>
      <c r="K45" s="135">
        <v>0</v>
      </c>
      <c r="L45" s="136">
        <v>0</v>
      </c>
      <c r="M45" s="135">
        <v>0</v>
      </c>
      <c r="N45" s="135">
        <v>0</v>
      </c>
      <c r="O45" s="135">
        <v>0</v>
      </c>
      <c r="P45" s="135">
        <v>0</v>
      </c>
      <c r="Q45" s="135">
        <v>0</v>
      </c>
      <c r="R45" s="135">
        <v>0</v>
      </c>
      <c r="S45" s="135">
        <v>0</v>
      </c>
      <c r="T45" s="135">
        <v>0</v>
      </c>
      <c r="U45" s="135">
        <v>0</v>
      </c>
      <c r="V45" s="263">
        <v>13744371</v>
      </c>
      <c r="W45" s="135">
        <v>0</v>
      </c>
      <c r="X45" s="135">
        <v>0</v>
      </c>
      <c r="Y45" s="135">
        <v>0</v>
      </c>
      <c r="Z45" s="263">
        <v>522884</v>
      </c>
      <c r="AA45" s="135">
        <v>0</v>
      </c>
      <c r="AB45" s="135">
        <v>0</v>
      </c>
      <c r="AC45" s="135">
        <v>0</v>
      </c>
      <c r="AD45" s="135">
        <v>0</v>
      </c>
      <c r="AE45" s="135">
        <v>0</v>
      </c>
      <c r="AF45" s="135">
        <v>0</v>
      </c>
      <c r="AG45" s="135">
        <v>0</v>
      </c>
      <c r="AH45" s="138">
        <v>0</v>
      </c>
      <c r="AI45" s="83"/>
      <c r="AJ45" s="83"/>
      <c r="AK45" s="83"/>
      <c r="AL45" s="83"/>
    </row>
    <row r="46" spans="1:39" ht="17">
      <c r="A46" s="87">
        <v>19</v>
      </c>
      <c r="B46" s="264" t="s">
        <v>8</v>
      </c>
      <c r="C46" s="134">
        <v>414982652</v>
      </c>
      <c r="D46" s="135">
        <f>C46*10%</f>
        <v>41498265.200000003</v>
      </c>
      <c r="E46" s="136">
        <v>0</v>
      </c>
      <c r="F46" s="135">
        <v>0</v>
      </c>
      <c r="G46" s="135">
        <v>0</v>
      </c>
      <c r="H46" s="276">
        <v>0</v>
      </c>
      <c r="I46" s="136">
        <v>0</v>
      </c>
      <c r="J46" s="136">
        <v>0</v>
      </c>
      <c r="K46" s="135">
        <v>0</v>
      </c>
      <c r="L46" s="136">
        <v>0</v>
      </c>
      <c r="M46" s="135">
        <v>0</v>
      </c>
      <c r="N46" s="135">
        <v>0</v>
      </c>
      <c r="O46" s="135">
        <v>0</v>
      </c>
      <c r="P46" s="135">
        <v>0</v>
      </c>
      <c r="Q46" s="135">
        <v>0</v>
      </c>
      <c r="R46" s="135">
        <v>0</v>
      </c>
      <c r="T46" s="135">
        <v>0</v>
      </c>
      <c r="U46" s="135">
        <v>0</v>
      </c>
      <c r="V46" s="275">
        <v>41498265</v>
      </c>
      <c r="W46" s="135">
        <v>0</v>
      </c>
      <c r="X46" s="135">
        <v>0</v>
      </c>
      <c r="Y46" s="135">
        <v>0</v>
      </c>
      <c r="Z46" s="135">
        <v>0</v>
      </c>
      <c r="AA46" s="135">
        <v>0</v>
      </c>
      <c r="AB46" s="135">
        <v>0</v>
      </c>
      <c r="AC46" s="135">
        <v>0</v>
      </c>
      <c r="AD46" s="135">
        <v>0</v>
      </c>
      <c r="AE46" s="135">
        <v>0</v>
      </c>
      <c r="AF46" s="135">
        <v>0</v>
      </c>
      <c r="AG46" s="135">
        <v>0</v>
      </c>
      <c r="AH46" s="138">
        <v>0</v>
      </c>
      <c r="AI46" s="83"/>
      <c r="AJ46" s="83"/>
      <c r="AK46" s="83"/>
      <c r="AL46" s="83"/>
    </row>
    <row r="47" spans="1:39" ht="17">
      <c r="A47" s="87">
        <v>20</v>
      </c>
      <c r="B47" s="104" t="s">
        <v>288</v>
      </c>
      <c r="C47" s="134">
        <v>0</v>
      </c>
      <c r="D47" s="135">
        <v>3375000</v>
      </c>
      <c r="E47" s="136">
        <v>1044398</v>
      </c>
      <c r="F47" s="135">
        <v>0</v>
      </c>
      <c r="G47" s="135">
        <v>0</v>
      </c>
      <c r="H47" s="136">
        <v>0</v>
      </c>
      <c r="I47" s="136">
        <v>694212</v>
      </c>
      <c r="J47" s="136">
        <v>0</v>
      </c>
      <c r="K47" s="135">
        <v>0</v>
      </c>
      <c r="L47" s="136">
        <v>0</v>
      </c>
      <c r="M47" s="135">
        <v>0</v>
      </c>
      <c r="N47" s="135">
        <v>0</v>
      </c>
      <c r="O47" s="135">
        <v>0</v>
      </c>
      <c r="P47" s="135">
        <v>0</v>
      </c>
      <c r="Q47" s="135">
        <v>0</v>
      </c>
      <c r="R47" s="135">
        <v>0</v>
      </c>
      <c r="S47" s="135">
        <v>0</v>
      </c>
      <c r="T47" s="135">
        <v>0</v>
      </c>
      <c r="U47" s="135">
        <v>0</v>
      </c>
      <c r="V47" s="136">
        <v>1636390</v>
      </c>
      <c r="W47" s="135">
        <v>0</v>
      </c>
      <c r="X47" s="135">
        <v>0</v>
      </c>
      <c r="Y47" s="135">
        <v>0</v>
      </c>
      <c r="Z47" s="135">
        <v>0</v>
      </c>
      <c r="AA47" s="135">
        <v>0</v>
      </c>
      <c r="AB47" s="135">
        <v>0</v>
      </c>
      <c r="AC47" s="135">
        <v>0</v>
      </c>
      <c r="AD47" s="135">
        <v>0</v>
      </c>
      <c r="AE47" s="135">
        <v>0</v>
      </c>
      <c r="AF47" s="135">
        <v>0</v>
      </c>
      <c r="AG47" s="135">
        <v>0</v>
      </c>
      <c r="AH47" s="138">
        <v>0</v>
      </c>
      <c r="AI47" s="83"/>
      <c r="AJ47" s="83"/>
      <c r="AK47" s="83"/>
    </row>
    <row r="48" spans="1:39" ht="17">
      <c r="A48" s="87">
        <v>21</v>
      </c>
      <c r="B48" s="104" t="s">
        <v>300</v>
      </c>
      <c r="C48" s="134">
        <v>0</v>
      </c>
      <c r="D48" s="135">
        <v>6845068</v>
      </c>
      <c r="E48" s="135"/>
      <c r="F48" s="136">
        <v>6845068</v>
      </c>
      <c r="G48" s="135"/>
      <c r="H48" s="136">
        <v>0</v>
      </c>
      <c r="I48" s="136">
        <v>0</v>
      </c>
      <c r="J48" s="136">
        <v>0</v>
      </c>
      <c r="K48" s="135">
        <v>0</v>
      </c>
      <c r="L48" s="136">
        <v>0</v>
      </c>
      <c r="M48" s="135">
        <v>0</v>
      </c>
      <c r="N48" s="135">
        <v>0</v>
      </c>
      <c r="O48" s="135">
        <v>0</v>
      </c>
      <c r="P48" s="135">
        <v>0</v>
      </c>
      <c r="Q48" s="135">
        <v>0</v>
      </c>
      <c r="R48" s="135">
        <v>0</v>
      </c>
      <c r="S48" s="135">
        <v>0</v>
      </c>
      <c r="T48" s="135">
        <v>0</v>
      </c>
      <c r="U48" s="135">
        <v>0</v>
      </c>
      <c r="V48" s="135"/>
      <c r="W48" s="135">
        <v>0</v>
      </c>
      <c r="X48" s="135">
        <v>0</v>
      </c>
      <c r="Y48" s="135">
        <v>0</v>
      </c>
      <c r="Z48" s="135">
        <v>0</v>
      </c>
      <c r="AA48" s="135">
        <v>0</v>
      </c>
      <c r="AB48" s="135">
        <v>0</v>
      </c>
      <c r="AC48" s="135">
        <v>0</v>
      </c>
      <c r="AD48" s="135">
        <v>0</v>
      </c>
      <c r="AE48" s="135">
        <v>0</v>
      </c>
      <c r="AF48" s="135">
        <v>0</v>
      </c>
      <c r="AG48" s="135">
        <v>0</v>
      </c>
      <c r="AH48" s="138">
        <v>0</v>
      </c>
      <c r="AI48" s="83"/>
      <c r="AJ48" s="83"/>
      <c r="AK48" s="83"/>
    </row>
    <row r="49" spans="1:37" ht="17">
      <c r="A49" s="87">
        <v>22</v>
      </c>
      <c r="B49" s="104" t="s">
        <v>3563</v>
      </c>
      <c r="C49" s="134">
        <v>0</v>
      </c>
      <c r="D49" s="135">
        <v>0</v>
      </c>
      <c r="E49" s="135"/>
      <c r="F49" s="135"/>
      <c r="G49" s="135"/>
      <c r="H49" s="136">
        <v>0</v>
      </c>
      <c r="I49" s="136">
        <v>0</v>
      </c>
      <c r="J49" s="136">
        <v>0</v>
      </c>
      <c r="K49" s="135">
        <v>0</v>
      </c>
      <c r="L49" s="136">
        <v>0</v>
      </c>
      <c r="M49" s="135">
        <v>0</v>
      </c>
      <c r="N49" s="135">
        <v>0</v>
      </c>
      <c r="O49" s="135">
        <v>0</v>
      </c>
      <c r="P49" s="135">
        <v>0</v>
      </c>
      <c r="Q49" s="135">
        <v>0</v>
      </c>
      <c r="R49" s="135">
        <v>0</v>
      </c>
      <c r="S49" s="135">
        <v>0</v>
      </c>
      <c r="T49" s="135">
        <v>0</v>
      </c>
      <c r="U49" s="135">
        <v>0</v>
      </c>
      <c r="V49" s="135"/>
      <c r="W49" s="135">
        <v>0</v>
      </c>
      <c r="X49" s="135">
        <v>0</v>
      </c>
      <c r="Y49" s="135">
        <v>0</v>
      </c>
      <c r="Z49" s="135">
        <v>0</v>
      </c>
      <c r="AA49" s="135">
        <v>0</v>
      </c>
      <c r="AB49" s="135">
        <v>0</v>
      </c>
      <c r="AC49" s="135">
        <v>0</v>
      </c>
      <c r="AD49" s="135">
        <v>0</v>
      </c>
      <c r="AE49" s="135">
        <v>0</v>
      </c>
      <c r="AF49" s="135">
        <v>0</v>
      </c>
      <c r="AG49" s="135">
        <v>0</v>
      </c>
      <c r="AH49" s="138">
        <v>0</v>
      </c>
      <c r="AI49" s="83"/>
      <c r="AJ49" s="83"/>
      <c r="AK49" s="83"/>
    </row>
    <row r="50" spans="1:37" ht="85">
      <c r="A50" s="87">
        <v>23</v>
      </c>
      <c r="B50" s="97" t="s">
        <v>3564</v>
      </c>
      <c r="C50" s="134">
        <v>0</v>
      </c>
      <c r="D50" s="135">
        <v>0</v>
      </c>
      <c r="E50" s="135">
        <f t="shared" ref="E50:AD50" si="2">SUM(E36:E49)</f>
        <v>79758352</v>
      </c>
      <c r="F50" s="135">
        <f t="shared" si="2"/>
        <v>6845068</v>
      </c>
      <c r="G50" s="135">
        <f t="shared" si="2"/>
        <v>0</v>
      </c>
      <c r="H50" s="135">
        <f t="shared" si="2"/>
        <v>0</v>
      </c>
      <c r="I50" s="135">
        <f t="shared" si="2"/>
        <v>55942854</v>
      </c>
      <c r="J50" s="135">
        <f t="shared" si="2"/>
        <v>8657246</v>
      </c>
      <c r="K50" s="135">
        <f t="shared" si="2"/>
        <v>30000</v>
      </c>
      <c r="L50" s="135">
        <f t="shared" si="2"/>
        <v>12177500</v>
      </c>
      <c r="M50" s="135">
        <f t="shared" si="2"/>
        <v>8000</v>
      </c>
      <c r="N50" s="135">
        <f t="shared" si="2"/>
        <v>6000</v>
      </c>
      <c r="O50" s="135">
        <f t="shared" si="2"/>
        <v>13000</v>
      </c>
      <c r="P50" s="135">
        <f t="shared" si="2"/>
        <v>4500</v>
      </c>
      <c r="Q50" s="135">
        <f t="shared" si="2"/>
        <v>0</v>
      </c>
      <c r="R50" s="135">
        <f t="shared" si="2"/>
        <v>0</v>
      </c>
      <c r="S50" s="135">
        <f t="shared" ref="S50" si="3">SUM(S36:S49)</f>
        <v>0</v>
      </c>
      <c r="T50" s="135">
        <f t="shared" si="2"/>
        <v>3000</v>
      </c>
      <c r="U50" s="135">
        <f t="shared" si="2"/>
        <v>2500</v>
      </c>
      <c r="V50" s="135">
        <f t="shared" si="2"/>
        <v>366471566</v>
      </c>
      <c r="W50" s="135">
        <f t="shared" si="2"/>
        <v>0</v>
      </c>
      <c r="X50" s="135">
        <f t="shared" si="2"/>
        <v>1712</v>
      </c>
      <c r="Y50" s="135">
        <f t="shared" si="2"/>
        <v>0</v>
      </c>
      <c r="Z50" s="135">
        <f t="shared" si="2"/>
        <v>6331131</v>
      </c>
      <c r="AA50" s="135">
        <f t="shared" si="2"/>
        <v>5244342</v>
      </c>
      <c r="AB50" s="135">
        <f t="shared" si="2"/>
        <v>0</v>
      </c>
      <c r="AC50" s="135">
        <f t="shared" si="2"/>
        <v>0</v>
      </c>
      <c r="AD50" s="135">
        <f t="shared" si="2"/>
        <v>0</v>
      </c>
      <c r="AE50" s="135">
        <v>0</v>
      </c>
      <c r="AF50" s="135">
        <v>0</v>
      </c>
      <c r="AG50" s="135">
        <v>0</v>
      </c>
      <c r="AH50" s="138">
        <v>0</v>
      </c>
    </row>
    <row r="51" spans="1:37" ht="17">
      <c r="A51" s="87">
        <v>24</v>
      </c>
      <c r="B51" s="97" t="s">
        <v>3565</v>
      </c>
      <c r="C51" s="140">
        <v>0</v>
      </c>
      <c r="D51" s="136">
        <v>0</v>
      </c>
      <c r="E51" s="147">
        <v>0</v>
      </c>
      <c r="F51" s="147">
        <v>0.02</v>
      </c>
      <c r="G51" s="147">
        <v>0.04</v>
      </c>
      <c r="H51" s="147">
        <v>0.1</v>
      </c>
      <c r="I51" s="147">
        <v>0.2</v>
      </c>
      <c r="J51" s="148">
        <v>0.4</v>
      </c>
      <c r="K51" s="148">
        <v>0.45</v>
      </c>
      <c r="L51" s="147">
        <v>0.5</v>
      </c>
      <c r="M51" s="148">
        <v>0.55000000000000004</v>
      </c>
      <c r="N51" s="148">
        <v>0.6</v>
      </c>
      <c r="O51" s="148">
        <v>0.65</v>
      </c>
      <c r="P51" s="148">
        <v>0.7</v>
      </c>
      <c r="Q51" s="148">
        <v>0.75</v>
      </c>
      <c r="R51" s="148">
        <v>0.8</v>
      </c>
      <c r="S51" s="148">
        <v>0.85</v>
      </c>
      <c r="T51" s="148">
        <v>0.9</v>
      </c>
      <c r="U51" s="148">
        <v>0.95</v>
      </c>
      <c r="V51" s="147">
        <v>1</v>
      </c>
      <c r="W51" s="148">
        <v>1.1000000000000001</v>
      </c>
      <c r="X51" s="148">
        <v>1.25</v>
      </c>
      <c r="Y51" s="148">
        <v>1.3</v>
      </c>
      <c r="Z51" s="147">
        <v>1.5</v>
      </c>
      <c r="AA51" s="148">
        <v>2.5</v>
      </c>
      <c r="AB51" s="147">
        <v>6.25</v>
      </c>
      <c r="AC51" s="149">
        <v>9.375</v>
      </c>
      <c r="AD51" s="147">
        <v>12.5</v>
      </c>
      <c r="AE51" s="135"/>
      <c r="AF51" s="135"/>
      <c r="AG51" s="135">
        <v>0</v>
      </c>
      <c r="AH51" s="138">
        <v>0</v>
      </c>
    </row>
    <row r="52" spans="1:37" ht="35" thickBot="1">
      <c r="A52" s="87">
        <v>25</v>
      </c>
      <c r="B52" s="97" t="s">
        <v>3566</v>
      </c>
      <c r="C52" s="150">
        <v>0</v>
      </c>
      <c r="D52" s="151">
        <v>0</v>
      </c>
      <c r="E52" s="152">
        <f t="shared" ref="E52:AD52" si="4">E50*E51</f>
        <v>0</v>
      </c>
      <c r="F52" s="152">
        <f t="shared" si="4"/>
        <v>136901.36000000002</v>
      </c>
      <c r="G52" s="152">
        <f t="shared" si="4"/>
        <v>0</v>
      </c>
      <c r="H52" s="152">
        <f t="shared" si="4"/>
        <v>0</v>
      </c>
      <c r="I52" s="152">
        <f t="shared" si="4"/>
        <v>11188570.800000001</v>
      </c>
      <c r="J52" s="152">
        <f t="shared" si="4"/>
        <v>3462898.4000000004</v>
      </c>
      <c r="K52" s="152">
        <f t="shared" si="4"/>
        <v>13500</v>
      </c>
      <c r="L52" s="152">
        <f t="shared" si="4"/>
        <v>6088750</v>
      </c>
      <c r="M52" s="152">
        <f t="shared" si="4"/>
        <v>4400</v>
      </c>
      <c r="N52" s="152">
        <f t="shared" si="4"/>
        <v>3600</v>
      </c>
      <c r="O52" s="152">
        <f t="shared" si="4"/>
        <v>8450</v>
      </c>
      <c r="P52" s="152">
        <f t="shared" si="4"/>
        <v>3150</v>
      </c>
      <c r="Q52" s="152">
        <f t="shared" si="4"/>
        <v>0</v>
      </c>
      <c r="R52" s="152">
        <f t="shared" si="4"/>
        <v>0</v>
      </c>
      <c r="S52" s="152">
        <f t="shared" si="4"/>
        <v>0</v>
      </c>
      <c r="T52" s="152">
        <f t="shared" si="4"/>
        <v>2700</v>
      </c>
      <c r="U52" s="152">
        <f t="shared" si="4"/>
        <v>2375</v>
      </c>
      <c r="V52" s="152">
        <f t="shared" si="4"/>
        <v>366471566</v>
      </c>
      <c r="W52" s="152">
        <f t="shared" si="4"/>
        <v>0</v>
      </c>
      <c r="X52" s="152">
        <f t="shared" si="4"/>
        <v>2140</v>
      </c>
      <c r="Y52" s="152">
        <f t="shared" si="4"/>
        <v>0</v>
      </c>
      <c r="Z52" s="152">
        <f>Z50*Z51</f>
        <v>9496696.5</v>
      </c>
      <c r="AA52" s="152">
        <f t="shared" si="4"/>
        <v>13110855</v>
      </c>
      <c r="AB52" s="152">
        <f t="shared" si="4"/>
        <v>0</v>
      </c>
      <c r="AC52" s="152">
        <f t="shared" si="4"/>
        <v>0</v>
      </c>
      <c r="AD52" s="152">
        <f t="shared" si="4"/>
        <v>0</v>
      </c>
      <c r="AE52" s="152"/>
      <c r="AF52" s="152"/>
      <c r="AG52" s="152">
        <v>0</v>
      </c>
      <c r="AH52" s="153">
        <v>0</v>
      </c>
    </row>
    <row r="53" spans="1:37" ht="52" thickTop="1">
      <c r="A53" s="87">
        <v>26</v>
      </c>
      <c r="B53" s="97" t="s">
        <v>3567</v>
      </c>
      <c r="C53" s="154">
        <v>377971532</v>
      </c>
      <c r="D53" s="155"/>
      <c r="E53" s="156"/>
      <c r="F53" s="135"/>
      <c r="G53" s="135"/>
      <c r="H53" s="135"/>
      <c r="I53" s="135"/>
      <c r="J53" s="135"/>
      <c r="K53" s="135"/>
      <c r="L53" s="135"/>
      <c r="M53" s="135"/>
      <c r="N53" s="135"/>
      <c r="O53" s="135"/>
      <c r="P53" s="135"/>
      <c r="Q53" s="135"/>
      <c r="R53" s="135"/>
      <c r="S53" s="135"/>
      <c r="T53" s="135"/>
      <c r="U53" s="135"/>
      <c r="V53" s="135"/>
      <c r="W53" s="135"/>
      <c r="X53" s="135"/>
      <c r="Y53" s="135"/>
      <c r="Z53" s="135"/>
      <c r="AA53" s="135"/>
      <c r="AB53" s="135"/>
      <c r="AC53" s="135"/>
      <c r="AD53" s="135"/>
      <c r="AE53" s="135"/>
      <c r="AF53" s="135"/>
      <c r="AG53" s="135"/>
      <c r="AH53" s="135"/>
    </row>
    <row r="54" spans="1:37" ht="51">
      <c r="A54" s="87">
        <v>27</v>
      </c>
      <c r="B54" s="104" t="s">
        <v>3568</v>
      </c>
      <c r="C54" s="134">
        <v>269513</v>
      </c>
      <c r="D54" s="157"/>
      <c r="E54" s="158"/>
      <c r="F54" s="135"/>
      <c r="G54" s="135"/>
      <c r="H54" s="135"/>
      <c r="I54" s="135"/>
      <c r="J54" s="135"/>
      <c r="K54" s="135"/>
      <c r="L54" s="135"/>
      <c r="M54" s="135"/>
      <c r="N54" s="135"/>
      <c r="O54" s="135"/>
      <c r="P54" s="135"/>
      <c r="Q54" s="135"/>
      <c r="R54" s="135"/>
      <c r="S54" s="135"/>
      <c r="T54" s="135"/>
      <c r="U54" s="135"/>
      <c r="V54" s="135"/>
      <c r="W54" s="159"/>
      <c r="X54" s="159"/>
      <c r="Y54" s="159"/>
      <c r="Z54" s="159"/>
      <c r="AA54" s="135"/>
      <c r="AB54" s="135"/>
      <c r="AC54" s="135"/>
      <c r="AD54" s="159"/>
      <c r="AE54" s="135"/>
      <c r="AF54" s="135"/>
      <c r="AG54" s="135"/>
      <c r="AH54" s="135"/>
    </row>
    <row r="55" spans="1:37" ht="34">
      <c r="A55" s="87">
        <v>28</v>
      </c>
      <c r="B55" s="97" t="s">
        <v>3569</v>
      </c>
      <c r="C55" s="134">
        <f>SUM(AF7:AF50)+SUM(AG31:AG58)+SUM(AH31:AH58)+SUM(E52:AD52)+C54</f>
        <v>418360928.06</v>
      </c>
      <c r="D55" s="160"/>
      <c r="E55" s="161"/>
      <c r="F55" s="135"/>
      <c r="G55" s="135"/>
      <c r="H55" s="135"/>
      <c r="I55" s="135"/>
      <c r="J55" s="135"/>
      <c r="K55" s="135"/>
      <c r="L55" s="135"/>
      <c r="M55" s="135"/>
      <c r="N55" s="135"/>
      <c r="O55" s="135"/>
      <c r="P55" s="135"/>
      <c r="Q55" s="135"/>
      <c r="R55" s="135"/>
      <c r="S55" s="135"/>
      <c r="T55" s="135"/>
      <c r="U55" s="135"/>
      <c r="V55" s="135"/>
      <c r="W55" s="135"/>
      <c r="X55" s="135"/>
      <c r="Y55" s="135"/>
      <c r="Z55" s="135"/>
      <c r="AA55" s="135"/>
      <c r="AB55" s="135"/>
      <c r="AC55" s="135"/>
      <c r="AD55" s="135"/>
      <c r="AE55" s="135"/>
      <c r="AF55" s="135"/>
      <c r="AG55" s="135"/>
      <c r="AH55" s="135"/>
    </row>
    <row r="56" spans="1:37" ht="15.75" customHeight="1">
      <c r="A56" s="87">
        <v>29</v>
      </c>
      <c r="B56" s="97" t="s">
        <v>3570</v>
      </c>
      <c r="C56" s="134">
        <v>11281641</v>
      </c>
      <c r="D56" s="160"/>
      <c r="E56" s="158"/>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row>
    <row r="57" spans="1:37" ht="18" thickBot="1">
      <c r="A57" s="87">
        <v>30</v>
      </c>
      <c r="B57" s="97" t="s">
        <v>352</v>
      </c>
      <c r="C57" s="134">
        <v>0</v>
      </c>
      <c r="D57" s="160"/>
      <c r="E57" s="158"/>
      <c r="F57" s="135"/>
      <c r="G57" s="135"/>
      <c r="H57" s="135"/>
      <c r="I57" s="135"/>
      <c r="J57" s="135"/>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row>
    <row r="58" spans="1:37" ht="36" thickTop="1" thickBot="1">
      <c r="A58" s="87">
        <v>31</v>
      </c>
      <c r="B58" s="97" t="s">
        <v>3571</v>
      </c>
      <c r="C58" s="162">
        <f>C55-(C56+C57)</f>
        <v>407079287.06</v>
      </c>
      <c r="D58" s="162">
        <v>366959154</v>
      </c>
      <c r="E58" s="163">
        <f>(C58-D58)/D58</f>
        <v>0.10933133190077063</v>
      </c>
      <c r="F58" s="135"/>
      <c r="G58" s="135"/>
      <c r="H58" s="135"/>
      <c r="I58" s="135"/>
      <c r="J58" s="135"/>
      <c r="K58" s="135"/>
      <c r="L58" s="135"/>
      <c r="M58" s="135"/>
      <c r="N58" s="135"/>
      <c r="O58" s="135"/>
      <c r="P58" s="135"/>
      <c r="Q58" s="135"/>
      <c r="R58" s="135"/>
      <c r="S58" s="135"/>
      <c r="T58" s="135"/>
      <c r="U58" s="135"/>
      <c r="V58" s="135"/>
      <c r="W58" s="135"/>
      <c r="X58" s="135"/>
      <c r="Y58" s="135"/>
      <c r="Z58" s="135"/>
      <c r="AA58" s="135"/>
      <c r="AB58" s="135"/>
      <c r="AC58" s="135"/>
      <c r="AD58" s="135"/>
      <c r="AE58" s="135"/>
      <c r="AF58" s="135"/>
      <c r="AG58" s="135"/>
      <c r="AH58" s="135"/>
    </row>
    <row r="59" spans="1:37" ht="38" thickTop="1" thickBot="1">
      <c r="C59" s="164" t="s">
        <v>3587</v>
      </c>
      <c r="D59" s="164" t="s">
        <v>3588</v>
      </c>
      <c r="E59" s="165" t="s">
        <v>3589</v>
      </c>
    </row>
    <row r="60" spans="1:37" ht="15.75" customHeight="1" thickTop="1"/>
    <row r="61" spans="1:37" ht="15.75" customHeight="1">
      <c r="M61" s="83"/>
      <c r="N61" s="83"/>
      <c r="O61" s="83"/>
      <c r="P61" s="83"/>
      <c r="Q61" s="83"/>
      <c r="R61" s="83"/>
      <c r="S61" s="83"/>
      <c r="T61" s="83"/>
      <c r="U61" s="83"/>
      <c r="V61" s="83"/>
    </row>
    <row r="62" spans="1:37" ht="15.75" customHeight="1"/>
    <row r="63" spans="1:37" ht="15.75" customHeight="1"/>
    <row r="64" spans="1:37" ht="15.75" customHeight="1"/>
    <row r="65" spans="4:4" ht="15.75" customHeight="1"/>
    <row r="66" spans="4:4" ht="15.75" customHeight="1"/>
    <row r="67" spans="4:4" ht="15.75" customHeight="1"/>
    <row r="68" spans="4:4" ht="15.75" customHeight="1"/>
    <row r="69" spans="4:4" ht="15.75" customHeight="1"/>
    <row r="70" spans="4:4" ht="15.75" customHeight="1"/>
    <row r="71" spans="4:4" ht="15.75" customHeight="1"/>
    <row r="72" spans="4:4" ht="15.75" customHeight="1"/>
    <row r="73" spans="4:4" ht="15.75" customHeight="1"/>
    <row r="74" spans="4:4" ht="15.75" customHeight="1"/>
    <row r="75" spans="4:4" ht="15.75" customHeight="1"/>
    <row r="76" spans="4:4" ht="15.75" customHeight="1"/>
    <row r="77" spans="4:4" ht="15.75" customHeight="1"/>
    <row r="78" spans="4:4" ht="15.75" customHeight="1">
      <c r="D78" s="119"/>
    </row>
    <row r="79" spans="4:4" ht="15.75" customHeight="1"/>
    <row r="80" spans="4:4" ht="15.75" customHeight="1">
      <c r="D80" s="119"/>
    </row>
    <row r="81" spans="4:4" ht="15.75" customHeight="1"/>
    <row r="82" spans="4:4" ht="15.75" customHeight="1">
      <c r="D82" s="119"/>
    </row>
    <row r="83" spans="4:4" ht="15.75" customHeight="1"/>
    <row r="84" spans="4:4" ht="15.75" customHeight="1">
      <c r="D84" s="119"/>
    </row>
    <row r="85" spans="4:4" ht="15.75" customHeight="1"/>
    <row r="86" spans="4:4" ht="15.75" customHeight="1">
      <c r="D86" s="119"/>
    </row>
    <row r="87" spans="4:4" ht="15.75" customHeight="1"/>
    <row r="88" spans="4:4" ht="15.75" customHeight="1">
      <c r="D88" s="119"/>
    </row>
    <row r="89" spans="4:4" ht="15.75" customHeight="1"/>
    <row r="90" spans="4:4" ht="15.75" customHeight="1">
      <c r="D90" s="119"/>
    </row>
    <row r="91" spans="4:4" ht="15.75" customHeight="1"/>
    <row r="92" spans="4:4" ht="15.75" customHeight="1">
      <c r="D92" s="119"/>
    </row>
    <row r="93" spans="4:4" ht="15.75" customHeight="1"/>
    <row r="94" spans="4:4" ht="15.75" customHeight="1"/>
    <row r="95" spans="4:4" ht="15.75" customHeight="1"/>
    <row r="96" spans="4: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conditionalFormatting sqref="E58">
    <cfRule type="notContainsBlanks" dxfId="0" priority="1">
      <formula>LEN(TRIM(E58))&gt;0</formula>
    </cfRule>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FEAF7-C0F3-5E43-8AF3-7022AB5017FD}">
  <sheetPr>
    <tabColor theme="9" tint="0.39997558519241921"/>
  </sheetPr>
  <dimension ref="A1:AA1000"/>
  <sheetViews>
    <sheetView topLeftCell="B45" zoomScale="257" workbookViewId="0">
      <selection activeCell="C56" sqref="C56"/>
    </sheetView>
  </sheetViews>
  <sheetFormatPr baseColWidth="10" defaultColWidth="11.1640625" defaultRowHeight="13"/>
  <cols>
    <col min="1" max="1" width="5" customWidth="1"/>
    <col min="2" max="2" width="38.5" customWidth="1"/>
    <col min="3" max="4" width="15.6640625" customWidth="1"/>
    <col min="5" max="5" width="12.6640625" customWidth="1"/>
    <col min="6" max="6" width="11.5" customWidth="1"/>
    <col min="7" max="8" width="10.5" customWidth="1"/>
    <col min="9" max="10" width="12.6640625" customWidth="1"/>
    <col min="11" max="11" width="14.33203125" customWidth="1"/>
    <col min="12" max="12" width="11.5" customWidth="1"/>
    <col min="13" max="13" width="12.6640625" customWidth="1"/>
    <col min="14" max="14" width="6.33203125" customWidth="1"/>
    <col min="15" max="19" width="10.5" customWidth="1"/>
    <col min="20" max="20" width="18.1640625" customWidth="1"/>
    <col min="21" max="22" width="18.33203125" customWidth="1"/>
    <col min="23" max="23" width="18" customWidth="1"/>
    <col min="24" max="24" width="14.6640625" customWidth="1"/>
    <col min="25" max="26" width="10.5" customWidth="1"/>
    <col min="27" max="27" width="13" customWidth="1"/>
  </cols>
  <sheetData>
    <row r="1" spans="1:26" ht="27">
      <c r="A1" s="85" t="s">
        <v>3430</v>
      </c>
      <c r="B1" s="86"/>
      <c r="C1" s="87"/>
      <c r="D1" s="87"/>
      <c r="E1" s="87"/>
      <c r="F1" s="87"/>
      <c r="G1" s="87"/>
      <c r="H1" s="87"/>
      <c r="I1" s="87"/>
      <c r="J1" s="87"/>
      <c r="K1" s="87"/>
      <c r="L1" s="87"/>
      <c r="M1" s="87"/>
      <c r="N1" s="87"/>
      <c r="O1" s="87"/>
      <c r="P1" s="87"/>
      <c r="Q1" s="87"/>
      <c r="R1" s="87"/>
      <c r="S1" s="87"/>
      <c r="T1" s="87"/>
      <c r="U1" s="87"/>
    </row>
    <row r="2" spans="1:26" ht="31" customHeight="1" thickBot="1">
      <c r="A2" s="85" t="s">
        <v>3510</v>
      </c>
      <c r="B2" s="86"/>
      <c r="C2" s="87"/>
      <c r="D2" s="87"/>
      <c r="E2" s="87"/>
      <c r="F2" s="87"/>
      <c r="G2" s="87"/>
      <c r="H2" s="87"/>
      <c r="I2" s="87"/>
      <c r="J2" s="87"/>
      <c r="K2" s="87"/>
      <c r="L2" s="87"/>
      <c r="M2" s="87"/>
      <c r="N2" s="87"/>
      <c r="O2" s="87"/>
      <c r="P2" s="87"/>
      <c r="Q2" s="87"/>
      <c r="R2" s="87"/>
      <c r="S2" s="87"/>
      <c r="T2" s="87"/>
      <c r="U2" s="87"/>
    </row>
    <row r="3" spans="1:26" ht="84.75" customHeight="1" thickBot="1">
      <c r="A3" s="87"/>
      <c r="B3" s="87"/>
      <c r="C3" s="88" t="s">
        <v>3511</v>
      </c>
      <c r="D3" s="89" t="s">
        <v>3512</v>
      </c>
      <c r="E3" s="89" t="s">
        <v>3513</v>
      </c>
      <c r="F3" s="89" t="s">
        <v>3514</v>
      </c>
      <c r="G3" s="89" t="s">
        <v>3515</v>
      </c>
      <c r="H3" s="89" t="s">
        <v>3516</v>
      </c>
      <c r="I3" s="89" t="s">
        <v>3517</v>
      </c>
      <c r="J3" s="89" t="s">
        <v>3518</v>
      </c>
      <c r="K3" s="89" t="s">
        <v>3519</v>
      </c>
      <c r="L3" s="89" t="s">
        <v>3520</v>
      </c>
      <c r="M3" s="89" t="s">
        <v>3521</v>
      </c>
      <c r="N3" s="89" t="s">
        <v>3522</v>
      </c>
      <c r="O3" s="89" t="s">
        <v>3523</v>
      </c>
      <c r="P3" s="89" t="s">
        <v>3524</v>
      </c>
      <c r="Q3" s="89" t="s">
        <v>3525</v>
      </c>
      <c r="R3" s="89" t="s">
        <v>3526</v>
      </c>
      <c r="S3" s="89" t="s">
        <v>3527</v>
      </c>
      <c r="T3" s="89" t="s">
        <v>3528</v>
      </c>
      <c r="U3" s="89" t="s">
        <v>3529</v>
      </c>
      <c r="V3" s="89" t="s">
        <v>3530</v>
      </c>
      <c r="W3" s="90" t="s">
        <v>3531</v>
      </c>
    </row>
    <row r="4" spans="1:26" ht="15.75" customHeight="1" thickBot="1">
      <c r="A4" s="84" t="s">
        <v>3532</v>
      </c>
      <c r="B4" s="87"/>
      <c r="C4" s="91"/>
      <c r="D4" s="92"/>
      <c r="E4" s="93">
        <v>0</v>
      </c>
      <c r="F4" s="93">
        <v>0.02</v>
      </c>
      <c r="G4" s="93">
        <v>0.04</v>
      </c>
      <c r="H4" s="93">
        <v>0.1</v>
      </c>
      <c r="I4" s="93">
        <v>0.2</v>
      </c>
      <c r="J4" s="93">
        <v>0.5</v>
      </c>
      <c r="K4" s="93">
        <v>1</v>
      </c>
      <c r="L4" s="93">
        <v>1.5</v>
      </c>
      <c r="M4" s="93">
        <v>2.5</v>
      </c>
      <c r="N4" s="93">
        <v>3</v>
      </c>
      <c r="O4" s="93">
        <v>4</v>
      </c>
      <c r="P4" s="93">
        <v>6</v>
      </c>
      <c r="Q4" s="93">
        <v>6.25</v>
      </c>
      <c r="R4" s="94">
        <v>9.375</v>
      </c>
      <c r="S4" s="93">
        <v>12.5</v>
      </c>
      <c r="T4" s="92"/>
      <c r="U4" s="92"/>
      <c r="V4" s="95"/>
      <c r="W4" s="96"/>
    </row>
    <row r="5" spans="1:26" ht="15.75" customHeight="1">
      <c r="A5" s="87">
        <v>1</v>
      </c>
      <c r="B5" s="97" t="s">
        <v>5</v>
      </c>
      <c r="C5" s="98">
        <v>47524973</v>
      </c>
      <c r="D5" s="99">
        <v>0</v>
      </c>
      <c r="E5" s="99">
        <v>38906727</v>
      </c>
      <c r="F5" s="99">
        <v>0</v>
      </c>
      <c r="G5" s="99">
        <v>0</v>
      </c>
      <c r="H5" s="99">
        <v>0</v>
      </c>
      <c r="I5" s="99">
        <v>8618246</v>
      </c>
      <c r="J5" s="99">
        <v>0</v>
      </c>
      <c r="K5" s="99">
        <v>0</v>
      </c>
      <c r="L5" s="99">
        <v>0</v>
      </c>
      <c r="M5" s="99">
        <v>0</v>
      </c>
      <c r="N5" s="99">
        <v>0</v>
      </c>
      <c r="O5" s="99">
        <v>0</v>
      </c>
      <c r="P5" s="99">
        <v>0</v>
      </c>
      <c r="Q5" s="99">
        <v>0</v>
      </c>
      <c r="R5" s="99">
        <v>0</v>
      </c>
      <c r="S5" s="99">
        <v>0</v>
      </c>
      <c r="T5" s="99">
        <v>0</v>
      </c>
      <c r="U5" s="99">
        <v>0</v>
      </c>
      <c r="V5" s="99">
        <v>0</v>
      </c>
      <c r="W5" s="100">
        <v>0</v>
      </c>
      <c r="X5" s="83"/>
    </row>
    <row r="6" spans="1:26" ht="15.75" customHeight="1">
      <c r="A6" s="87">
        <v>2</v>
      </c>
      <c r="B6" s="97" t="s">
        <v>3533</v>
      </c>
      <c r="C6" s="101"/>
      <c r="D6" s="102"/>
      <c r="E6" s="102"/>
      <c r="F6" s="102"/>
      <c r="G6" s="102"/>
      <c r="H6" s="102"/>
      <c r="I6" s="102"/>
      <c r="J6" s="102"/>
      <c r="K6" s="102"/>
      <c r="L6" s="102"/>
      <c r="M6" s="102"/>
      <c r="N6" s="102"/>
      <c r="O6" s="102"/>
      <c r="P6" s="102"/>
      <c r="Q6" s="102"/>
      <c r="R6" s="102"/>
      <c r="S6" s="102"/>
      <c r="T6" s="102"/>
      <c r="U6" s="102"/>
      <c r="V6" s="102"/>
      <c r="W6" s="103"/>
      <c r="X6" s="83"/>
    </row>
    <row r="7" spans="1:26" ht="15.75" customHeight="1">
      <c r="A7" s="87"/>
      <c r="B7" s="97" t="s">
        <v>3534</v>
      </c>
      <c r="C7" s="101">
        <v>0</v>
      </c>
      <c r="D7" s="102">
        <v>0</v>
      </c>
      <c r="E7" s="102">
        <v>0</v>
      </c>
      <c r="F7" s="102">
        <v>0</v>
      </c>
      <c r="G7" s="102">
        <v>0</v>
      </c>
      <c r="H7" s="102">
        <v>0</v>
      </c>
      <c r="I7" s="102">
        <v>0</v>
      </c>
      <c r="J7" s="102">
        <v>0</v>
      </c>
      <c r="K7" s="102">
        <v>0</v>
      </c>
      <c r="L7" s="102">
        <v>0</v>
      </c>
      <c r="M7" s="102">
        <v>0</v>
      </c>
      <c r="N7" s="102">
        <v>0</v>
      </c>
      <c r="O7" s="102">
        <v>0</v>
      </c>
      <c r="P7" s="102">
        <v>0</v>
      </c>
      <c r="Q7" s="102">
        <v>0</v>
      </c>
      <c r="R7" s="102">
        <v>0</v>
      </c>
      <c r="S7" s="102">
        <v>0</v>
      </c>
      <c r="T7" s="102">
        <v>0</v>
      </c>
      <c r="U7" s="102">
        <v>0</v>
      </c>
      <c r="V7" s="102">
        <v>0</v>
      </c>
      <c r="W7" s="103">
        <v>0</v>
      </c>
      <c r="X7" s="83"/>
    </row>
    <row r="8" spans="1:26" ht="15.75" customHeight="1">
      <c r="A8" s="87"/>
      <c r="B8" s="97" t="s">
        <v>3535</v>
      </c>
      <c r="C8" s="101">
        <v>77434406</v>
      </c>
      <c r="D8" s="102">
        <v>-10380853</v>
      </c>
      <c r="E8" s="102">
        <v>35790810</v>
      </c>
      <c r="F8" s="102">
        <v>0</v>
      </c>
      <c r="G8" s="102">
        <v>0</v>
      </c>
      <c r="H8" s="102">
        <v>0</v>
      </c>
      <c r="I8" s="102">
        <v>51238614</v>
      </c>
      <c r="J8" s="102">
        <v>0</v>
      </c>
      <c r="K8" s="102">
        <v>785835</v>
      </c>
      <c r="L8" s="102">
        <v>0</v>
      </c>
      <c r="M8" s="102">
        <v>0</v>
      </c>
      <c r="N8" s="102">
        <v>0</v>
      </c>
      <c r="O8" s="102">
        <v>0</v>
      </c>
      <c r="P8" s="102">
        <v>0</v>
      </c>
      <c r="Q8" s="102">
        <v>0</v>
      </c>
      <c r="R8" s="102">
        <v>0</v>
      </c>
      <c r="S8" s="102">
        <v>0</v>
      </c>
      <c r="T8" s="102">
        <v>0</v>
      </c>
      <c r="U8" s="102">
        <v>0</v>
      </c>
      <c r="V8" s="102">
        <v>0</v>
      </c>
      <c r="W8" s="103">
        <v>0</v>
      </c>
      <c r="X8" s="83"/>
      <c r="Y8" s="83"/>
    </row>
    <row r="9" spans="1:26" ht="15.75" customHeight="1">
      <c r="A9" s="87">
        <v>3</v>
      </c>
      <c r="B9" s="97" t="s">
        <v>3536</v>
      </c>
      <c r="C9" s="101"/>
      <c r="D9" s="102"/>
      <c r="E9" s="102"/>
      <c r="F9" s="102"/>
      <c r="G9" s="102"/>
      <c r="H9" s="102"/>
      <c r="I9" s="102"/>
      <c r="J9" s="102"/>
      <c r="K9" s="102"/>
      <c r="L9" s="102"/>
      <c r="M9" s="102"/>
      <c r="N9" s="102"/>
      <c r="O9" s="102"/>
      <c r="P9" s="102"/>
      <c r="Q9" s="102"/>
      <c r="R9" s="102"/>
      <c r="S9" s="102"/>
      <c r="T9" s="102"/>
      <c r="U9" s="102"/>
      <c r="V9" s="102"/>
      <c r="W9" s="103"/>
      <c r="X9" s="83"/>
    </row>
    <row r="10" spans="1:26" ht="15.75" customHeight="1">
      <c r="A10" s="87"/>
      <c r="B10" s="97" t="s">
        <v>3537</v>
      </c>
      <c r="C10" s="101">
        <v>0</v>
      </c>
      <c r="D10" s="102">
        <v>0</v>
      </c>
      <c r="E10" s="102">
        <v>0</v>
      </c>
      <c r="F10" s="102">
        <v>0</v>
      </c>
      <c r="G10" s="102">
        <v>0</v>
      </c>
      <c r="H10" s="102">
        <v>0</v>
      </c>
      <c r="I10" s="102">
        <v>0</v>
      </c>
      <c r="J10" s="102">
        <v>0</v>
      </c>
      <c r="K10" s="102">
        <v>0</v>
      </c>
      <c r="L10" s="102">
        <v>0</v>
      </c>
      <c r="M10" s="102">
        <v>0</v>
      </c>
      <c r="N10" s="102">
        <v>0</v>
      </c>
      <c r="O10" s="102">
        <v>0</v>
      </c>
      <c r="P10" s="102">
        <v>0</v>
      </c>
      <c r="Q10" s="102">
        <v>0</v>
      </c>
      <c r="R10" s="102">
        <v>0</v>
      </c>
      <c r="S10" s="102">
        <v>0</v>
      </c>
      <c r="T10" s="102">
        <v>0</v>
      </c>
      <c r="U10" s="102">
        <v>0</v>
      </c>
      <c r="V10" s="102">
        <v>0</v>
      </c>
      <c r="W10" s="103">
        <v>0</v>
      </c>
      <c r="X10" s="83"/>
    </row>
    <row r="11" spans="1:26" ht="15.75" customHeight="1">
      <c r="A11" s="87"/>
      <c r="B11" s="97" t="s">
        <v>3538</v>
      </c>
      <c r="C11" s="101">
        <v>0</v>
      </c>
      <c r="D11" s="102">
        <v>0</v>
      </c>
      <c r="E11" s="102">
        <v>0</v>
      </c>
      <c r="F11" s="102">
        <v>0</v>
      </c>
      <c r="G11" s="102">
        <v>0</v>
      </c>
      <c r="H11" s="102">
        <v>0</v>
      </c>
      <c r="I11" s="102">
        <v>0</v>
      </c>
      <c r="J11" s="102">
        <v>0</v>
      </c>
      <c r="K11" s="102">
        <v>0</v>
      </c>
      <c r="L11" s="102">
        <v>0</v>
      </c>
      <c r="M11" s="102">
        <v>0</v>
      </c>
      <c r="N11" s="102">
        <v>0</v>
      </c>
      <c r="O11" s="102">
        <v>0</v>
      </c>
      <c r="P11" s="102">
        <v>0</v>
      </c>
      <c r="Q11" s="102">
        <v>0</v>
      </c>
      <c r="R11" s="102">
        <v>0</v>
      </c>
      <c r="S11" s="102">
        <v>0</v>
      </c>
      <c r="T11" s="102">
        <v>0</v>
      </c>
      <c r="U11" s="102">
        <v>0</v>
      </c>
      <c r="V11" s="102">
        <v>0</v>
      </c>
      <c r="W11" s="103">
        <v>0</v>
      </c>
      <c r="X11" s="83"/>
    </row>
    <row r="12" spans="1:26" ht="15.75" customHeight="1">
      <c r="A12" s="87">
        <v>4</v>
      </c>
      <c r="B12" s="97" t="s">
        <v>3539</v>
      </c>
      <c r="C12" s="101"/>
      <c r="D12" s="102"/>
      <c r="E12" s="102"/>
      <c r="F12" s="102"/>
      <c r="G12" s="102"/>
      <c r="H12" s="102"/>
      <c r="I12" s="102"/>
      <c r="J12" s="102"/>
      <c r="K12" s="102"/>
      <c r="L12" s="102"/>
      <c r="M12" s="102"/>
      <c r="N12" s="102"/>
      <c r="O12" s="102"/>
      <c r="P12" s="102"/>
      <c r="Q12" s="102"/>
      <c r="R12" s="102"/>
      <c r="S12" s="102"/>
      <c r="T12" s="102"/>
      <c r="U12" s="102"/>
      <c r="V12" s="102"/>
      <c r="W12" s="103"/>
      <c r="X12" s="83"/>
    </row>
    <row r="13" spans="1:26" ht="15.75" customHeight="1">
      <c r="A13" s="87"/>
      <c r="B13" s="104" t="s">
        <v>3540</v>
      </c>
      <c r="C13" s="101">
        <v>0</v>
      </c>
      <c r="D13" s="102">
        <v>0</v>
      </c>
      <c r="E13" s="102">
        <v>0</v>
      </c>
      <c r="F13" s="102">
        <v>0</v>
      </c>
      <c r="G13" s="102">
        <v>0</v>
      </c>
      <c r="H13" s="102">
        <v>0</v>
      </c>
      <c r="I13" s="102">
        <v>0</v>
      </c>
      <c r="J13" s="102">
        <v>0</v>
      </c>
      <c r="K13" s="102">
        <v>0</v>
      </c>
      <c r="L13" s="102">
        <v>0</v>
      </c>
      <c r="M13" s="102">
        <v>0</v>
      </c>
      <c r="N13" s="102">
        <v>0</v>
      </c>
      <c r="O13" s="102">
        <v>0</v>
      </c>
      <c r="P13" s="102">
        <v>0</v>
      </c>
      <c r="Q13" s="102">
        <v>0</v>
      </c>
      <c r="R13" s="102">
        <v>0</v>
      </c>
      <c r="S13" s="102">
        <v>0</v>
      </c>
      <c r="T13" s="102">
        <v>0</v>
      </c>
      <c r="U13" s="102">
        <v>0</v>
      </c>
      <c r="V13" s="102">
        <v>0</v>
      </c>
      <c r="W13" s="103">
        <v>0</v>
      </c>
      <c r="X13" s="83"/>
    </row>
    <row r="14" spans="1:26" ht="15.75" customHeight="1">
      <c r="A14" s="87"/>
      <c r="B14" s="104" t="s">
        <v>3541</v>
      </c>
      <c r="C14" s="101">
        <v>4098</v>
      </c>
      <c r="D14" s="102">
        <v>0</v>
      </c>
      <c r="E14" s="102">
        <v>0</v>
      </c>
      <c r="F14" s="102">
        <v>0</v>
      </c>
      <c r="G14" s="102">
        <v>0</v>
      </c>
      <c r="H14" s="102">
        <v>0</v>
      </c>
      <c r="I14" s="102">
        <v>0</v>
      </c>
      <c r="J14" s="102">
        <v>0</v>
      </c>
      <c r="K14" s="102">
        <v>0</v>
      </c>
      <c r="L14" s="102">
        <v>4098</v>
      </c>
      <c r="M14" s="102">
        <v>0</v>
      </c>
      <c r="N14" s="102">
        <v>0</v>
      </c>
      <c r="O14" s="102">
        <v>0</v>
      </c>
      <c r="P14" s="102">
        <v>0</v>
      </c>
      <c r="Q14" s="102">
        <v>0</v>
      </c>
      <c r="R14" s="102">
        <v>0</v>
      </c>
      <c r="S14" s="102">
        <v>0</v>
      </c>
      <c r="T14" s="102">
        <v>0</v>
      </c>
      <c r="U14" s="102">
        <v>0</v>
      </c>
      <c r="V14" s="102">
        <v>0</v>
      </c>
      <c r="W14" s="103">
        <v>0</v>
      </c>
      <c r="X14" s="83"/>
      <c r="Z14" s="83"/>
    </row>
    <row r="15" spans="1:26" ht="15.75" customHeight="1">
      <c r="A15" s="87"/>
      <c r="B15" s="104" t="s">
        <v>3542</v>
      </c>
      <c r="C15" s="101">
        <v>28323</v>
      </c>
      <c r="D15" s="102">
        <v>0</v>
      </c>
      <c r="E15" s="102">
        <v>0</v>
      </c>
      <c r="F15" s="102">
        <v>0</v>
      </c>
      <c r="G15" s="102">
        <v>0</v>
      </c>
      <c r="H15" s="102">
        <v>0</v>
      </c>
      <c r="I15" s="102">
        <v>0</v>
      </c>
      <c r="J15" s="102">
        <v>0</v>
      </c>
      <c r="K15" s="102">
        <v>0</v>
      </c>
      <c r="L15" s="102">
        <v>28323</v>
      </c>
      <c r="M15" s="102">
        <v>0</v>
      </c>
      <c r="N15" s="102">
        <v>0</v>
      </c>
      <c r="O15" s="102">
        <v>0</v>
      </c>
      <c r="P15" s="102">
        <v>0</v>
      </c>
      <c r="Q15" s="102">
        <v>0</v>
      </c>
      <c r="R15" s="102">
        <v>0</v>
      </c>
      <c r="S15" s="102">
        <v>0</v>
      </c>
      <c r="T15" s="102">
        <v>0</v>
      </c>
      <c r="U15" s="102">
        <v>0</v>
      </c>
      <c r="V15" s="102">
        <v>0</v>
      </c>
      <c r="W15" s="103">
        <v>0</v>
      </c>
      <c r="X15" s="83"/>
    </row>
    <row r="16" spans="1:26" ht="15.75" customHeight="1">
      <c r="A16" s="87"/>
      <c r="B16" s="97" t="s">
        <v>3543</v>
      </c>
      <c r="C16" s="101">
        <v>775671</v>
      </c>
      <c r="D16" s="102">
        <v>0</v>
      </c>
      <c r="E16" s="102">
        <v>0</v>
      </c>
      <c r="F16" s="102">
        <v>0</v>
      </c>
      <c r="G16" s="102">
        <v>0</v>
      </c>
      <c r="H16" s="102">
        <v>0</v>
      </c>
      <c r="I16" s="102">
        <v>0</v>
      </c>
      <c r="J16" s="102">
        <v>0</v>
      </c>
      <c r="K16" s="102">
        <v>775671</v>
      </c>
      <c r="L16" s="102">
        <v>0</v>
      </c>
      <c r="M16" s="102">
        <v>0</v>
      </c>
      <c r="N16" s="102">
        <v>0</v>
      </c>
      <c r="O16" s="102">
        <v>0</v>
      </c>
      <c r="P16" s="102">
        <v>0</v>
      </c>
      <c r="Q16" s="102">
        <v>0</v>
      </c>
      <c r="R16" s="102">
        <v>0</v>
      </c>
      <c r="S16" s="102">
        <v>0</v>
      </c>
      <c r="T16" s="102">
        <v>0</v>
      </c>
      <c r="U16" s="102">
        <v>0</v>
      </c>
      <c r="V16" s="102">
        <v>0</v>
      </c>
      <c r="W16" s="103">
        <v>0</v>
      </c>
      <c r="X16" s="83"/>
    </row>
    <row r="17" spans="1:27" ht="15.75" customHeight="1">
      <c r="A17" s="87">
        <v>5</v>
      </c>
      <c r="B17" s="97" t="s">
        <v>3544</v>
      </c>
      <c r="C17" s="101"/>
      <c r="D17" s="102"/>
      <c r="E17" s="102"/>
      <c r="F17" s="102"/>
      <c r="G17" s="102"/>
      <c r="H17" s="102"/>
      <c r="I17" s="102"/>
      <c r="J17" s="102"/>
      <c r="K17" s="102"/>
      <c r="L17" s="102"/>
      <c r="M17" s="102"/>
      <c r="N17" s="102"/>
      <c r="O17" s="102"/>
      <c r="P17" s="102"/>
      <c r="Q17" s="102"/>
      <c r="R17" s="102"/>
      <c r="S17" s="102"/>
      <c r="T17" s="102"/>
      <c r="U17" s="102"/>
      <c r="V17" s="102"/>
      <c r="W17" s="103"/>
      <c r="X17" s="83"/>
    </row>
    <row r="18" spans="1:27" ht="15.75" customHeight="1">
      <c r="A18" s="87"/>
      <c r="B18" s="104" t="s">
        <v>3545</v>
      </c>
      <c r="C18" s="101">
        <v>2574341</v>
      </c>
      <c r="D18" s="102">
        <v>0</v>
      </c>
      <c r="E18" s="102">
        <v>0</v>
      </c>
      <c r="F18" s="102">
        <v>0</v>
      </c>
      <c r="G18" s="102">
        <v>0</v>
      </c>
      <c r="H18" s="102">
        <v>0</v>
      </c>
      <c r="I18" s="102">
        <v>0</v>
      </c>
      <c r="J18" s="102">
        <v>2426629</v>
      </c>
      <c r="K18" s="102">
        <v>147712</v>
      </c>
      <c r="L18" s="102">
        <v>0</v>
      </c>
      <c r="M18" s="102">
        <v>0</v>
      </c>
      <c r="N18" s="102">
        <v>0</v>
      </c>
      <c r="O18" s="102">
        <v>0</v>
      </c>
      <c r="P18" s="102">
        <v>0</v>
      </c>
      <c r="Q18" s="102">
        <v>0</v>
      </c>
      <c r="R18" s="102">
        <v>0</v>
      </c>
      <c r="S18" s="102">
        <v>0</v>
      </c>
      <c r="T18" s="102">
        <v>0</v>
      </c>
      <c r="U18" s="102">
        <v>0</v>
      </c>
      <c r="V18" s="102">
        <v>0</v>
      </c>
      <c r="W18" s="103">
        <v>0</v>
      </c>
      <c r="X18" s="83"/>
      <c r="Y18" s="83"/>
      <c r="Z18" s="83"/>
    </row>
    <row r="19" spans="1:27" ht="15.75" customHeight="1">
      <c r="A19" s="87"/>
      <c r="B19" s="97" t="s">
        <v>3546</v>
      </c>
      <c r="C19" s="101"/>
      <c r="D19" s="102">
        <v>0</v>
      </c>
      <c r="E19" s="102">
        <v>0</v>
      </c>
      <c r="F19" s="102">
        <v>0</v>
      </c>
      <c r="G19" s="102">
        <v>0</v>
      </c>
      <c r="H19" s="102">
        <v>0</v>
      </c>
      <c r="I19" s="102">
        <v>0</v>
      </c>
      <c r="J19" s="102">
        <v>0</v>
      </c>
      <c r="K19" s="102">
        <v>0</v>
      </c>
      <c r="L19" s="102">
        <v>0</v>
      </c>
      <c r="M19" s="102">
        <v>0</v>
      </c>
      <c r="N19" s="102">
        <v>0</v>
      </c>
      <c r="O19" s="102">
        <v>0</v>
      </c>
      <c r="P19" s="102">
        <v>0</v>
      </c>
      <c r="Q19" s="102">
        <v>0</v>
      </c>
      <c r="R19" s="102">
        <v>0</v>
      </c>
      <c r="S19" s="102">
        <v>0</v>
      </c>
      <c r="T19" s="102">
        <v>0</v>
      </c>
      <c r="U19" s="102">
        <v>0</v>
      </c>
      <c r="V19" s="102">
        <v>0</v>
      </c>
      <c r="W19" s="103">
        <v>0</v>
      </c>
      <c r="X19" s="83"/>
    </row>
    <row r="20" spans="1:27" ht="15.75" customHeight="1">
      <c r="A20" s="87"/>
      <c r="B20" s="104" t="s">
        <v>3547</v>
      </c>
      <c r="C20" s="101">
        <v>5717167</v>
      </c>
      <c r="D20" s="102">
        <v>0</v>
      </c>
      <c r="E20" s="102">
        <v>0</v>
      </c>
      <c r="F20" s="102">
        <v>0</v>
      </c>
      <c r="G20" s="102">
        <v>0</v>
      </c>
      <c r="H20" s="102">
        <v>0</v>
      </c>
      <c r="I20" s="102">
        <v>0</v>
      </c>
      <c r="J20" s="102">
        <v>0</v>
      </c>
      <c r="K20" s="102">
        <v>13898</v>
      </c>
      <c r="L20" s="102">
        <v>5703269</v>
      </c>
      <c r="M20" s="102">
        <v>0</v>
      </c>
      <c r="N20" s="102">
        <v>0</v>
      </c>
      <c r="O20" s="102">
        <v>0</v>
      </c>
      <c r="P20" s="102">
        <v>0</v>
      </c>
      <c r="Q20" s="102">
        <v>0</v>
      </c>
      <c r="R20" s="102">
        <v>0</v>
      </c>
      <c r="S20" s="102">
        <v>0</v>
      </c>
      <c r="T20" s="102">
        <v>0</v>
      </c>
      <c r="U20" s="102">
        <v>0</v>
      </c>
      <c r="V20" s="102">
        <v>0</v>
      </c>
      <c r="W20" s="103">
        <v>0</v>
      </c>
      <c r="X20" s="83"/>
      <c r="AA20" s="105"/>
    </row>
    <row r="21" spans="1:27" ht="15.75" customHeight="1">
      <c r="A21" s="87"/>
      <c r="B21" s="97" t="s">
        <v>3548</v>
      </c>
      <c r="C21" s="101">
        <v>292839722</v>
      </c>
      <c r="D21" s="102">
        <v>0</v>
      </c>
      <c r="E21" s="102">
        <v>328836</v>
      </c>
      <c r="F21" s="102">
        <v>0</v>
      </c>
      <c r="G21" s="102">
        <v>0</v>
      </c>
      <c r="H21" s="102">
        <v>0</v>
      </c>
      <c r="I21" s="102">
        <v>3012454</v>
      </c>
      <c r="J21" s="102">
        <v>3967618</v>
      </c>
      <c r="K21" s="102">
        <v>285530814</v>
      </c>
      <c r="L21" s="102">
        <v>0</v>
      </c>
      <c r="M21" s="102">
        <v>0</v>
      </c>
      <c r="N21" s="102">
        <v>0</v>
      </c>
      <c r="O21" s="102">
        <v>0</v>
      </c>
      <c r="P21" s="102">
        <v>0</v>
      </c>
      <c r="Q21" s="102">
        <v>0</v>
      </c>
      <c r="R21" s="102">
        <v>0</v>
      </c>
      <c r="S21" s="102">
        <v>0</v>
      </c>
      <c r="T21" s="102">
        <v>0</v>
      </c>
      <c r="U21" s="102">
        <v>0</v>
      </c>
      <c r="V21" s="102">
        <v>0</v>
      </c>
      <c r="W21" s="103">
        <v>0</v>
      </c>
      <c r="X21" s="83"/>
      <c r="Y21" s="83"/>
    </row>
    <row r="22" spans="1:27" ht="15.75" customHeight="1">
      <c r="A22" s="87">
        <v>6</v>
      </c>
      <c r="B22" s="97" t="s">
        <v>3549</v>
      </c>
      <c r="C22" s="101">
        <v>16649397</v>
      </c>
      <c r="D22" s="102">
        <v>16649397</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3">
        <v>0</v>
      </c>
      <c r="X22" s="83"/>
    </row>
    <row r="23" spans="1:27" ht="15.75" customHeight="1">
      <c r="A23" s="87">
        <v>7</v>
      </c>
      <c r="B23" s="97" t="s">
        <v>3550</v>
      </c>
      <c r="C23" s="101">
        <v>1337404</v>
      </c>
      <c r="D23" s="102">
        <v>1337404</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3">
        <v>0</v>
      </c>
      <c r="X23" s="83"/>
    </row>
    <row r="24" spans="1:27" ht="15.75" customHeight="1">
      <c r="A24" s="87">
        <v>8</v>
      </c>
      <c r="B24" s="97" t="s">
        <v>3551</v>
      </c>
      <c r="C24" s="101"/>
      <c r="D24" s="102"/>
      <c r="E24" s="102"/>
      <c r="F24" s="102"/>
      <c r="G24" s="102"/>
      <c r="H24" s="102"/>
      <c r="I24" s="102"/>
      <c r="J24" s="102"/>
      <c r="K24" s="102"/>
      <c r="L24" s="102"/>
      <c r="M24" s="102"/>
      <c r="N24" s="102"/>
      <c r="O24" s="102"/>
      <c r="P24" s="102"/>
      <c r="Q24" s="102"/>
      <c r="R24" s="102"/>
      <c r="S24" s="102"/>
      <c r="T24" s="102"/>
      <c r="U24" s="102"/>
      <c r="V24" s="102"/>
      <c r="W24" s="103"/>
      <c r="X24" s="83"/>
    </row>
    <row r="25" spans="1:27" ht="15.75" customHeight="1">
      <c r="A25" s="87"/>
      <c r="B25" s="97" t="s">
        <v>3552</v>
      </c>
      <c r="C25" s="101">
        <v>48421734</v>
      </c>
      <c r="D25" s="102">
        <v>18276017</v>
      </c>
      <c r="E25" s="102">
        <v>2964165</v>
      </c>
      <c r="F25" s="102">
        <v>0</v>
      </c>
      <c r="G25" s="102">
        <v>0</v>
      </c>
      <c r="H25" s="102">
        <v>0</v>
      </c>
      <c r="I25" s="102">
        <v>315584</v>
      </c>
      <c r="J25" s="102">
        <v>48984</v>
      </c>
      <c r="K25" s="102">
        <v>19691062</v>
      </c>
      <c r="L25" s="102">
        <v>67094</v>
      </c>
      <c r="M25" s="102">
        <v>5244342</v>
      </c>
      <c r="N25" s="102">
        <v>0</v>
      </c>
      <c r="O25" s="102">
        <v>0</v>
      </c>
      <c r="P25" s="102">
        <v>0</v>
      </c>
      <c r="Q25" s="102">
        <v>0</v>
      </c>
      <c r="R25" s="102">
        <v>0</v>
      </c>
      <c r="S25" s="102">
        <v>0</v>
      </c>
      <c r="T25" s="102">
        <v>1811711</v>
      </c>
      <c r="U25" s="102">
        <v>532991</v>
      </c>
      <c r="V25" s="102">
        <v>0</v>
      </c>
      <c r="W25" s="103">
        <v>0</v>
      </c>
      <c r="X25" s="83"/>
    </row>
    <row r="26" spans="1:27" ht="15.75" customHeight="1">
      <c r="A26" s="87"/>
      <c r="B26" s="97" t="s">
        <v>3553</v>
      </c>
      <c r="C26" s="101">
        <v>0</v>
      </c>
      <c r="D26" s="102">
        <v>0</v>
      </c>
      <c r="E26" s="102">
        <v>0</v>
      </c>
      <c r="F26" s="102">
        <v>0</v>
      </c>
      <c r="G26" s="102">
        <v>0</v>
      </c>
      <c r="H26" s="102">
        <v>0</v>
      </c>
      <c r="I26" s="102">
        <v>0</v>
      </c>
      <c r="J26" s="102">
        <v>0</v>
      </c>
      <c r="K26" s="102">
        <v>0</v>
      </c>
      <c r="L26" s="102">
        <v>0</v>
      </c>
      <c r="M26" s="102">
        <v>0</v>
      </c>
      <c r="N26" s="102">
        <v>0</v>
      </c>
      <c r="O26" s="102">
        <v>0</v>
      </c>
      <c r="P26" s="102">
        <v>0</v>
      </c>
      <c r="Q26" s="102">
        <v>0</v>
      </c>
      <c r="R26" s="102">
        <v>0</v>
      </c>
      <c r="S26" s="102">
        <v>0</v>
      </c>
      <c r="T26" s="102">
        <v>2775</v>
      </c>
      <c r="U26" s="102">
        <v>0</v>
      </c>
      <c r="V26" s="102">
        <v>0</v>
      </c>
      <c r="W26" s="103">
        <v>0</v>
      </c>
      <c r="X26" s="83"/>
    </row>
    <row r="27" spans="1:27" ht="15.75" customHeight="1">
      <c r="A27" s="84" t="s">
        <v>3554</v>
      </c>
      <c r="B27" s="97"/>
      <c r="C27" s="101"/>
      <c r="D27" s="102"/>
      <c r="E27" s="102"/>
      <c r="F27" s="102"/>
      <c r="G27" s="102"/>
      <c r="H27" s="102"/>
      <c r="I27" s="102"/>
      <c r="J27" s="102"/>
      <c r="K27" s="102"/>
      <c r="L27" s="102"/>
      <c r="M27" s="102"/>
      <c r="N27" s="102"/>
      <c r="O27" s="102"/>
      <c r="P27" s="102"/>
      <c r="Q27" s="102"/>
      <c r="R27" s="102"/>
      <c r="S27" s="102"/>
      <c r="T27" s="102"/>
      <c r="U27" s="102"/>
      <c r="V27" s="102"/>
      <c r="W27" s="103"/>
      <c r="X27" s="83"/>
    </row>
    <row r="28" spans="1:27" ht="15.75" customHeight="1">
      <c r="A28" s="87">
        <v>9</v>
      </c>
      <c r="B28" s="104" t="s">
        <v>171</v>
      </c>
      <c r="C28" s="101"/>
      <c r="D28" s="102"/>
      <c r="E28" s="102"/>
      <c r="F28" s="102"/>
      <c r="G28" s="102"/>
      <c r="H28" s="102"/>
      <c r="I28" s="102"/>
      <c r="J28" s="102"/>
      <c r="K28" s="102"/>
      <c r="L28" s="102"/>
      <c r="M28" s="102"/>
      <c r="N28" s="102"/>
      <c r="O28" s="102"/>
      <c r="P28" s="102"/>
      <c r="Q28" s="102"/>
      <c r="R28" s="102"/>
      <c r="S28" s="102"/>
      <c r="T28" s="102"/>
      <c r="U28" s="102"/>
      <c r="V28" s="102"/>
      <c r="W28" s="103"/>
      <c r="X28" s="83"/>
    </row>
    <row r="29" spans="1:27" ht="15.75" customHeight="1">
      <c r="A29" s="87"/>
      <c r="B29" s="104" t="s">
        <v>3555</v>
      </c>
      <c r="C29" s="101">
        <v>0</v>
      </c>
      <c r="D29" s="102">
        <v>0</v>
      </c>
      <c r="E29" s="102">
        <v>0</v>
      </c>
      <c r="F29" s="102">
        <v>0</v>
      </c>
      <c r="G29" s="102">
        <v>0</v>
      </c>
      <c r="H29" s="102">
        <v>0</v>
      </c>
      <c r="I29" s="102">
        <v>0</v>
      </c>
      <c r="J29" s="102">
        <v>0</v>
      </c>
      <c r="K29" s="102">
        <v>0</v>
      </c>
      <c r="L29" s="102">
        <v>0</v>
      </c>
      <c r="M29" s="102">
        <v>0</v>
      </c>
      <c r="N29" s="102">
        <v>0</v>
      </c>
      <c r="O29" s="102">
        <v>0</v>
      </c>
      <c r="P29" s="102">
        <v>0</v>
      </c>
      <c r="Q29" s="102">
        <v>0</v>
      </c>
      <c r="R29" s="102">
        <v>0</v>
      </c>
      <c r="S29" s="102">
        <v>0</v>
      </c>
      <c r="T29" s="102">
        <v>0</v>
      </c>
      <c r="U29" s="102">
        <v>0</v>
      </c>
      <c r="V29" s="102">
        <v>0</v>
      </c>
      <c r="W29" s="103">
        <v>0</v>
      </c>
      <c r="X29" s="83"/>
    </row>
    <row r="30" spans="1:27" ht="15.75" customHeight="1">
      <c r="A30" s="87"/>
      <c r="B30" s="104" t="s">
        <v>3556</v>
      </c>
      <c r="C30" s="106">
        <v>2763793</v>
      </c>
      <c r="D30" s="102">
        <v>2763793</v>
      </c>
      <c r="E30" s="102">
        <v>0</v>
      </c>
      <c r="F30" s="102">
        <v>0</v>
      </c>
      <c r="G30" s="102">
        <v>0</v>
      </c>
      <c r="H30" s="102">
        <v>0</v>
      </c>
      <c r="I30" s="102">
        <v>0</v>
      </c>
      <c r="J30" s="102">
        <v>0</v>
      </c>
      <c r="K30" s="102">
        <v>0</v>
      </c>
      <c r="L30" s="102">
        <v>0</v>
      </c>
      <c r="M30" s="102">
        <v>0</v>
      </c>
      <c r="N30" s="102">
        <v>0</v>
      </c>
      <c r="O30" s="102">
        <v>0</v>
      </c>
      <c r="P30" s="102">
        <v>0</v>
      </c>
      <c r="Q30" s="102">
        <v>0</v>
      </c>
      <c r="R30" s="102">
        <v>0</v>
      </c>
      <c r="S30" s="102"/>
      <c r="T30" s="102">
        <v>0</v>
      </c>
      <c r="U30" s="102">
        <v>0</v>
      </c>
      <c r="V30" s="102">
        <v>2065145</v>
      </c>
      <c r="W30" s="103">
        <v>0</v>
      </c>
      <c r="X30" s="83"/>
    </row>
    <row r="31" spans="1:27" ht="15.75" customHeight="1">
      <c r="A31" s="87"/>
      <c r="B31" s="104" t="s">
        <v>3557</v>
      </c>
      <c r="C31" s="101">
        <v>33965</v>
      </c>
      <c r="D31" s="102">
        <v>33954</v>
      </c>
      <c r="E31" s="102">
        <v>0</v>
      </c>
      <c r="F31" s="102">
        <v>0</v>
      </c>
      <c r="G31" s="102">
        <v>0</v>
      </c>
      <c r="H31" s="102">
        <v>0</v>
      </c>
      <c r="I31" s="102">
        <v>0</v>
      </c>
      <c r="J31" s="102">
        <v>0</v>
      </c>
      <c r="K31" s="102">
        <v>0</v>
      </c>
      <c r="L31" s="102">
        <v>0</v>
      </c>
      <c r="M31" s="102">
        <v>0</v>
      </c>
      <c r="N31" s="102">
        <v>0</v>
      </c>
      <c r="O31" s="102">
        <v>0</v>
      </c>
      <c r="P31" s="102">
        <v>0</v>
      </c>
      <c r="Q31" s="102">
        <v>0</v>
      </c>
      <c r="R31" s="102">
        <v>0</v>
      </c>
      <c r="S31" s="102">
        <v>11</v>
      </c>
      <c r="T31" s="102">
        <v>0</v>
      </c>
      <c r="U31" s="102">
        <v>0</v>
      </c>
      <c r="V31" s="102">
        <v>87964</v>
      </c>
      <c r="W31" s="103">
        <v>0</v>
      </c>
      <c r="X31" s="83"/>
    </row>
    <row r="32" spans="1:27" ht="15.75" customHeight="1">
      <c r="A32" s="87"/>
      <c r="B32" s="104" t="s">
        <v>3558</v>
      </c>
      <c r="C32" s="101">
        <v>17211622</v>
      </c>
      <c r="D32" s="102">
        <v>17211622</v>
      </c>
      <c r="E32" s="102">
        <v>0</v>
      </c>
      <c r="F32" s="102">
        <v>0</v>
      </c>
      <c r="G32" s="102">
        <v>0</v>
      </c>
      <c r="H32" s="102">
        <v>0</v>
      </c>
      <c r="I32" s="102">
        <v>0</v>
      </c>
      <c r="J32" s="102">
        <v>0</v>
      </c>
      <c r="K32" s="102">
        <v>0</v>
      </c>
      <c r="L32" s="102">
        <v>0</v>
      </c>
      <c r="M32" s="102">
        <v>0</v>
      </c>
      <c r="N32" s="102">
        <v>0</v>
      </c>
      <c r="O32" s="102">
        <v>0</v>
      </c>
      <c r="P32" s="102">
        <v>0</v>
      </c>
      <c r="Q32" s="102">
        <v>0</v>
      </c>
      <c r="R32" s="102">
        <v>0</v>
      </c>
      <c r="S32" s="102"/>
      <c r="T32" s="102">
        <v>0</v>
      </c>
      <c r="U32" s="102">
        <v>0</v>
      </c>
      <c r="V32" s="102">
        <v>4334557</v>
      </c>
      <c r="W32" s="103">
        <v>0</v>
      </c>
      <c r="X32" s="83"/>
    </row>
    <row r="33" spans="1:26" ht="15.75" customHeight="1">
      <c r="A33" s="87">
        <v>10</v>
      </c>
      <c r="B33" s="104" t="s">
        <v>3559</v>
      </c>
      <c r="C33" s="101">
        <v>4043556</v>
      </c>
      <c r="D33" s="102">
        <v>4043556</v>
      </c>
      <c r="E33" s="102">
        <v>0</v>
      </c>
      <c r="F33" s="102">
        <v>0</v>
      </c>
      <c r="G33" s="102">
        <v>0</v>
      </c>
      <c r="H33" s="102">
        <v>0</v>
      </c>
      <c r="I33" s="102">
        <v>0</v>
      </c>
      <c r="J33" s="102">
        <v>0</v>
      </c>
      <c r="K33" s="102">
        <v>0</v>
      </c>
      <c r="L33" s="102">
        <v>0</v>
      </c>
      <c r="M33" s="102">
        <v>0</v>
      </c>
      <c r="N33" s="102">
        <v>0</v>
      </c>
      <c r="O33" s="102">
        <v>0</v>
      </c>
      <c r="P33" s="102">
        <v>0</v>
      </c>
      <c r="Q33" s="102">
        <v>0</v>
      </c>
      <c r="R33" s="102">
        <v>0</v>
      </c>
      <c r="S33" s="102"/>
      <c r="T33" s="102">
        <v>0</v>
      </c>
      <c r="U33" s="102">
        <v>0</v>
      </c>
      <c r="V33" s="102">
        <v>1074205</v>
      </c>
      <c r="W33" s="103">
        <v>0</v>
      </c>
      <c r="X33" s="83"/>
      <c r="Z33" s="105"/>
    </row>
    <row r="34" spans="1:26" ht="15.75" customHeight="1">
      <c r="A34" s="87">
        <v>11</v>
      </c>
      <c r="B34" s="97" t="s">
        <v>197</v>
      </c>
      <c r="C34" s="101">
        <v>480017822</v>
      </c>
      <c r="D34" s="102">
        <v>12592540</v>
      </c>
      <c r="E34" s="102">
        <v>77990538</v>
      </c>
      <c r="F34" s="102">
        <v>0</v>
      </c>
      <c r="G34" s="102">
        <v>0</v>
      </c>
      <c r="H34" s="102">
        <v>0</v>
      </c>
      <c r="I34" s="102">
        <v>63184898</v>
      </c>
      <c r="J34" s="102">
        <v>6443231</v>
      </c>
      <c r="K34" s="102">
        <v>306944992</v>
      </c>
      <c r="L34" s="102">
        <v>5802784</v>
      </c>
      <c r="M34" s="102">
        <v>5244342</v>
      </c>
      <c r="N34" s="102">
        <v>0</v>
      </c>
      <c r="O34" s="102">
        <v>0</v>
      </c>
      <c r="P34" s="102">
        <v>0</v>
      </c>
      <c r="Q34" s="102">
        <v>0</v>
      </c>
      <c r="R34" s="102">
        <v>0</v>
      </c>
      <c r="S34" s="102">
        <v>11</v>
      </c>
      <c r="T34" s="102">
        <v>1814486</v>
      </c>
      <c r="U34" s="102"/>
      <c r="V34" s="102">
        <v>0</v>
      </c>
      <c r="W34" s="103">
        <v>0</v>
      </c>
      <c r="X34" s="83"/>
    </row>
    <row r="35" spans="1:26" ht="15.75" customHeight="1">
      <c r="A35" s="87">
        <v>12</v>
      </c>
      <c r="B35" s="97" t="s">
        <v>213</v>
      </c>
      <c r="C35" s="101">
        <v>1126306</v>
      </c>
      <c r="D35" s="102">
        <v>1126306</v>
      </c>
      <c r="E35" s="102">
        <v>49224</v>
      </c>
      <c r="F35" s="102">
        <v>0</v>
      </c>
      <c r="G35" s="102">
        <v>0</v>
      </c>
      <c r="H35" s="102">
        <v>0</v>
      </c>
      <c r="I35" s="102">
        <v>0</v>
      </c>
      <c r="J35" s="102">
        <v>0</v>
      </c>
      <c r="K35" s="102">
        <v>1077082</v>
      </c>
      <c r="L35" s="102">
        <v>0</v>
      </c>
      <c r="M35" s="102">
        <v>0</v>
      </c>
      <c r="N35" s="102">
        <v>0</v>
      </c>
      <c r="O35" s="102">
        <v>0</v>
      </c>
      <c r="P35" s="102">
        <v>0</v>
      </c>
      <c r="Q35" s="102">
        <v>0</v>
      </c>
      <c r="R35" s="102">
        <v>0</v>
      </c>
      <c r="S35" s="102">
        <v>0</v>
      </c>
      <c r="T35" s="102">
        <v>0</v>
      </c>
      <c r="U35" s="102">
        <v>0</v>
      </c>
      <c r="V35" s="102">
        <v>0</v>
      </c>
      <c r="W35" s="103">
        <v>0</v>
      </c>
      <c r="X35" s="83"/>
    </row>
    <row r="36" spans="1:26" ht="15.75" customHeight="1">
      <c r="A36" s="87">
        <v>13</v>
      </c>
      <c r="B36" s="97" t="s">
        <v>223</v>
      </c>
      <c r="C36" s="101">
        <v>223568</v>
      </c>
      <c r="D36" s="102">
        <v>111784</v>
      </c>
      <c r="E36" s="102">
        <v>547</v>
      </c>
      <c r="F36" s="102">
        <v>0</v>
      </c>
      <c r="G36" s="102">
        <v>0</v>
      </c>
      <c r="H36" s="102">
        <v>0</v>
      </c>
      <c r="I36" s="102">
        <v>0</v>
      </c>
      <c r="J36" s="102">
        <v>0</v>
      </c>
      <c r="K36" s="102">
        <v>111237</v>
      </c>
      <c r="L36" s="102">
        <v>0</v>
      </c>
      <c r="M36" s="102">
        <v>0</v>
      </c>
      <c r="N36" s="102">
        <v>0</v>
      </c>
      <c r="O36" s="102">
        <v>0</v>
      </c>
      <c r="P36" s="102">
        <v>0</v>
      </c>
      <c r="Q36" s="102">
        <v>0</v>
      </c>
      <c r="R36" s="102">
        <v>0</v>
      </c>
      <c r="S36" s="102">
        <v>0</v>
      </c>
      <c r="T36" s="102">
        <v>0</v>
      </c>
      <c r="U36" s="102">
        <v>0</v>
      </c>
      <c r="V36" s="102">
        <v>0</v>
      </c>
      <c r="W36" s="103">
        <v>0</v>
      </c>
      <c r="X36" s="83"/>
    </row>
    <row r="37" spans="1:26" ht="15.75" customHeight="1">
      <c r="A37" s="87">
        <v>14</v>
      </c>
      <c r="B37" s="97" t="s">
        <v>231</v>
      </c>
      <c r="C37" s="101">
        <v>9685</v>
      </c>
      <c r="D37" s="102">
        <v>1937</v>
      </c>
      <c r="E37" s="102">
        <v>0</v>
      </c>
      <c r="F37" s="102">
        <v>0</v>
      </c>
      <c r="G37" s="102">
        <v>0</v>
      </c>
      <c r="H37" s="102">
        <v>0</v>
      </c>
      <c r="I37" s="102">
        <v>0</v>
      </c>
      <c r="J37" s="102">
        <v>0</v>
      </c>
      <c r="K37" s="102">
        <v>1937</v>
      </c>
      <c r="L37" s="102">
        <v>0</v>
      </c>
      <c r="M37" s="102">
        <v>0</v>
      </c>
      <c r="N37" s="102">
        <v>0</v>
      </c>
      <c r="O37" s="102">
        <v>0</v>
      </c>
      <c r="P37" s="102">
        <v>0</v>
      </c>
      <c r="Q37" s="102">
        <v>0</v>
      </c>
      <c r="R37" s="102">
        <v>0</v>
      </c>
      <c r="S37" s="102">
        <v>0</v>
      </c>
      <c r="T37" s="102">
        <v>0</v>
      </c>
      <c r="U37" s="102">
        <v>0</v>
      </c>
      <c r="V37" s="102">
        <v>0</v>
      </c>
      <c r="W37" s="103">
        <v>0</v>
      </c>
      <c r="X37" s="83"/>
    </row>
    <row r="38" spans="1:26" ht="15.75" customHeight="1">
      <c r="A38" s="87">
        <v>15</v>
      </c>
      <c r="B38" s="97" t="s">
        <v>241</v>
      </c>
      <c r="C38" s="101">
        <v>0</v>
      </c>
      <c r="D38" s="102">
        <v>0</v>
      </c>
      <c r="E38" s="102">
        <v>0</v>
      </c>
      <c r="F38" s="102"/>
      <c r="G38" s="102">
        <v>0</v>
      </c>
      <c r="H38" s="102">
        <v>0</v>
      </c>
      <c r="I38" s="102">
        <v>0</v>
      </c>
      <c r="J38" s="102">
        <v>0</v>
      </c>
      <c r="K38" s="102">
        <v>0</v>
      </c>
      <c r="L38" s="102">
        <v>0</v>
      </c>
      <c r="M38" s="102">
        <v>0</v>
      </c>
      <c r="N38" s="102">
        <v>0</v>
      </c>
      <c r="O38" s="102">
        <v>0</v>
      </c>
      <c r="P38" s="102">
        <v>0</v>
      </c>
      <c r="Q38" s="102">
        <v>0</v>
      </c>
      <c r="R38" s="102">
        <v>0</v>
      </c>
      <c r="S38" s="102">
        <v>0</v>
      </c>
      <c r="T38" s="102">
        <v>0</v>
      </c>
      <c r="U38" s="102">
        <v>0</v>
      </c>
      <c r="V38" s="102">
        <v>0</v>
      </c>
      <c r="W38" s="103">
        <v>0</v>
      </c>
      <c r="X38" s="83"/>
    </row>
    <row r="39" spans="1:26" ht="15.75" customHeight="1">
      <c r="A39" s="87">
        <v>16</v>
      </c>
      <c r="B39" s="97" t="s">
        <v>7</v>
      </c>
      <c r="C39" s="101">
        <v>729200</v>
      </c>
      <c r="D39" s="102">
        <v>729200</v>
      </c>
      <c r="E39" s="102">
        <v>673645</v>
      </c>
      <c r="F39" s="102">
        <v>0</v>
      </c>
      <c r="G39" s="102">
        <v>0</v>
      </c>
      <c r="H39" s="102">
        <v>0</v>
      </c>
      <c r="I39" s="102">
        <v>0</v>
      </c>
      <c r="J39" s="102">
        <v>0</v>
      </c>
      <c r="K39" s="102">
        <v>55555</v>
      </c>
      <c r="L39" s="102">
        <v>0</v>
      </c>
      <c r="M39" s="102">
        <v>0</v>
      </c>
      <c r="N39" s="102">
        <v>0</v>
      </c>
      <c r="O39" s="102">
        <v>0</v>
      </c>
      <c r="P39" s="102">
        <v>0</v>
      </c>
      <c r="Q39" s="102">
        <v>0</v>
      </c>
      <c r="R39" s="102">
        <v>0</v>
      </c>
      <c r="S39" s="102">
        <v>0</v>
      </c>
      <c r="T39" s="102">
        <v>0</v>
      </c>
      <c r="U39" s="102">
        <v>0</v>
      </c>
      <c r="V39" s="102">
        <v>0</v>
      </c>
      <c r="W39" s="103">
        <v>0</v>
      </c>
      <c r="X39" s="83"/>
    </row>
    <row r="40" spans="1:26" ht="15.75" customHeight="1">
      <c r="A40" s="87">
        <v>17</v>
      </c>
      <c r="B40" s="97" t="s">
        <v>259</v>
      </c>
      <c r="C40" s="101">
        <v>6504220</v>
      </c>
      <c r="D40" s="102">
        <v>6504220</v>
      </c>
      <c r="E40" s="102">
        <v>0</v>
      </c>
      <c r="F40" s="102">
        <v>0</v>
      </c>
      <c r="G40" s="102">
        <v>0</v>
      </c>
      <c r="H40" s="102">
        <v>0</v>
      </c>
      <c r="I40" s="102">
        <v>0</v>
      </c>
      <c r="J40" s="102">
        <v>5694269</v>
      </c>
      <c r="K40" s="102">
        <v>809951</v>
      </c>
      <c r="L40" s="102">
        <v>0</v>
      </c>
      <c r="M40" s="102">
        <v>0</v>
      </c>
      <c r="N40" s="102">
        <v>0</v>
      </c>
      <c r="O40" s="102">
        <v>0</v>
      </c>
      <c r="P40" s="102">
        <v>0</v>
      </c>
      <c r="Q40" s="102">
        <v>0</v>
      </c>
      <c r="R40" s="102">
        <v>0</v>
      </c>
      <c r="S40" s="102">
        <v>0</v>
      </c>
      <c r="T40" s="102">
        <v>0</v>
      </c>
      <c r="U40" s="102">
        <v>0</v>
      </c>
      <c r="V40" s="102">
        <v>0</v>
      </c>
      <c r="W40" s="103">
        <v>0</v>
      </c>
      <c r="X40" s="83"/>
    </row>
    <row r="41" spans="1:26" ht="15.75" customHeight="1">
      <c r="A41" s="87">
        <v>18</v>
      </c>
      <c r="B41" s="104" t="s">
        <v>3560</v>
      </c>
      <c r="C41" s="101">
        <v>0</v>
      </c>
      <c r="D41" s="102">
        <v>0</v>
      </c>
      <c r="E41" s="102">
        <v>0</v>
      </c>
      <c r="F41" s="102">
        <v>0</v>
      </c>
      <c r="G41" s="102">
        <v>0</v>
      </c>
      <c r="H41" s="102">
        <v>0</v>
      </c>
      <c r="I41" s="102">
        <v>0</v>
      </c>
      <c r="J41" s="102">
        <v>0</v>
      </c>
      <c r="K41" s="102">
        <v>0</v>
      </c>
      <c r="L41" s="102">
        <v>0</v>
      </c>
      <c r="M41" s="102">
        <v>0</v>
      </c>
      <c r="N41" s="102">
        <v>0</v>
      </c>
      <c r="O41" s="102">
        <v>0</v>
      </c>
      <c r="P41" s="102">
        <v>0</v>
      </c>
      <c r="Q41" s="102">
        <v>0</v>
      </c>
      <c r="R41" s="102">
        <v>0</v>
      </c>
      <c r="S41" s="102">
        <v>0</v>
      </c>
      <c r="T41" s="102">
        <v>0</v>
      </c>
      <c r="U41" s="102">
        <v>0</v>
      </c>
      <c r="V41" s="102">
        <v>0</v>
      </c>
      <c r="W41" s="103">
        <v>0</v>
      </c>
      <c r="X41" s="83"/>
      <c r="Y41" s="83"/>
    </row>
    <row r="42" spans="1:26" ht="15.75" customHeight="1">
      <c r="A42" s="87"/>
      <c r="B42" s="104" t="s">
        <v>3561</v>
      </c>
      <c r="C42" s="101">
        <v>1517400</v>
      </c>
      <c r="D42" s="102">
        <v>303480</v>
      </c>
      <c r="E42" s="102">
        <v>0</v>
      </c>
      <c r="F42" s="102">
        <v>0</v>
      </c>
      <c r="G42" s="102">
        <v>0</v>
      </c>
      <c r="H42" s="102">
        <v>0</v>
      </c>
      <c r="I42" s="102">
        <v>5059</v>
      </c>
      <c r="J42" s="102">
        <v>0</v>
      </c>
      <c r="K42" s="102">
        <v>296118</v>
      </c>
      <c r="L42" s="102">
        <v>2303</v>
      </c>
      <c r="M42" s="102">
        <v>0</v>
      </c>
      <c r="N42" s="102">
        <v>0</v>
      </c>
      <c r="O42" s="102">
        <v>0</v>
      </c>
      <c r="P42" s="102">
        <v>0</v>
      </c>
      <c r="Q42" s="102">
        <v>0</v>
      </c>
      <c r="R42" s="102">
        <v>0</v>
      </c>
      <c r="S42" s="102">
        <v>0</v>
      </c>
      <c r="T42" s="102">
        <v>0</v>
      </c>
      <c r="U42" s="102">
        <v>0</v>
      </c>
      <c r="V42" s="102">
        <v>0</v>
      </c>
      <c r="W42" s="103">
        <v>0</v>
      </c>
      <c r="X42" s="83"/>
      <c r="Y42" s="83"/>
    </row>
    <row r="43" spans="1:26" ht="15.75" customHeight="1">
      <c r="A43" s="87"/>
      <c r="B43" s="104" t="s">
        <v>3562</v>
      </c>
      <c r="C43" s="101">
        <v>37348834</v>
      </c>
      <c r="D43" s="102">
        <v>18674417</v>
      </c>
      <c r="E43" s="102"/>
      <c r="F43" s="102"/>
      <c r="G43" s="102"/>
      <c r="H43" s="102"/>
      <c r="I43" s="102">
        <v>841149</v>
      </c>
      <c r="J43" s="102"/>
      <c r="K43" s="102">
        <v>17552166</v>
      </c>
      <c r="L43" s="102">
        <v>281102</v>
      </c>
      <c r="M43" s="102">
        <v>0</v>
      </c>
      <c r="N43" s="102">
        <v>0</v>
      </c>
      <c r="O43" s="102">
        <v>0</v>
      </c>
      <c r="P43" s="102">
        <v>0</v>
      </c>
      <c r="Q43" s="102">
        <v>0</v>
      </c>
      <c r="R43" s="102">
        <v>0</v>
      </c>
      <c r="S43" s="102">
        <v>0</v>
      </c>
      <c r="T43" s="102">
        <v>0</v>
      </c>
      <c r="U43" s="102">
        <v>0</v>
      </c>
      <c r="V43" s="102">
        <v>0</v>
      </c>
      <c r="W43" s="103">
        <v>0</v>
      </c>
      <c r="X43" s="83"/>
      <c r="Y43" s="83"/>
    </row>
    <row r="44" spans="1:26" ht="15.75" customHeight="1">
      <c r="A44" s="87">
        <v>19</v>
      </c>
      <c r="B44" s="104" t="s">
        <v>8</v>
      </c>
      <c r="C44" s="101">
        <v>414982652</v>
      </c>
      <c r="D44" s="102">
        <v>0</v>
      </c>
      <c r="E44" s="102">
        <v>0</v>
      </c>
      <c r="F44" s="102">
        <v>0</v>
      </c>
      <c r="G44" s="102">
        <v>0</v>
      </c>
      <c r="H44" s="102">
        <v>0</v>
      </c>
      <c r="I44" s="102">
        <v>0</v>
      </c>
      <c r="J44" s="102">
        <v>0</v>
      </c>
      <c r="K44" s="102">
        <v>0</v>
      </c>
      <c r="L44" s="102">
        <v>0</v>
      </c>
      <c r="M44" s="102">
        <v>0</v>
      </c>
      <c r="N44" s="102">
        <v>0</v>
      </c>
      <c r="O44" s="102">
        <v>0</v>
      </c>
      <c r="P44" s="102">
        <v>0</v>
      </c>
      <c r="Q44" s="102">
        <v>0</v>
      </c>
      <c r="R44" s="102">
        <v>0</v>
      </c>
      <c r="S44" s="102">
        <v>0</v>
      </c>
      <c r="T44" s="102">
        <v>0</v>
      </c>
      <c r="U44" s="102">
        <v>0</v>
      </c>
      <c r="V44" s="102">
        <v>0</v>
      </c>
      <c r="W44" s="103">
        <v>0</v>
      </c>
      <c r="X44" s="83"/>
      <c r="Y44" s="83"/>
    </row>
    <row r="45" spans="1:26" ht="15.75" customHeight="1">
      <c r="A45" s="87">
        <v>20</v>
      </c>
      <c r="B45" s="104" t="s">
        <v>288</v>
      </c>
      <c r="C45" s="101">
        <v>0</v>
      </c>
      <c r="D45" s="102">
        <v>3375000</v>
      </c>
      <c r="E45" s="102">
        <v>1044398</v>
      </c>
      <c r="F45" s="102">
        <v>0</v>
      </c>
      <c r="G45" s="102">
        <v>0</v>
      </c>
      <c r="H45" s="102">
        <v>0</v>
      </c>
      <c r="I45" s="102">
        <v>694212</v>
      </c>
      <c r="J45" s="102">
        <v>0</v>
      </c>
      <c r="K45" s="102">
        <v>1636390</v>
      </c>
      <c r="L45" s="102">
        <v>0</v>
      </c>
      <c r="M45" s="102">
        <v>0</v>
      </c>
      <c r="N45" s="102">
        <v>0</v>
      </c>
      <c r="O45" s="102">
        <v>0</v>
      </c>
      <c r="P45" s="102">
        <v>0</v>
      </c>
      <c r="Q45" s="102">
        <v>0</v>
      </c>
      <c r="R45" s="102">
        <v>0</v>
      </c>
      <c r="S45" s="102">
        <v>0</v>
      </c>
      <c r="T45" s="102">
        <v>0</v>
      </c>
      <c r="U45" s="102">
        <v>0</v>
      </c>
      <c r="V45" s="102">
        <v>0</v>
      </c>
      <c r="W45" s="103">
        <v>0</v>
      </c>
      <c r="X45" s="83"/>
    </row>
    <row r="46" spans="1:26" ht="15.75" customHeight="1">
      <c r="A46" s="87">
        <v>21</v>
      </c>
      <c r="B46" s="104" t="s">
        <v>300</v>
      </c>
      <c r="C46" s="101">
        <v>0</v>
      </c>
      <c r="D46" s="102">
        <v>6845068</v>
      </c>
      <c r="E46" s="102">
        <v>0</v>
      </c>
      <c r="F46" s="102">
        <v>6845068</v>
      </c>
      <c r="G46" s="102">
        <v>0</v>
      </c>
      <c r="H46" s="102">
        <v>0</v>
      </c>
      <c r="I46" s="102">
        <v>0</v>
      </c>
      <c r="J46" s="102">
        <v>0</v>
      </c>
      <c r="K46" s="102">
        <v>0</v>
      </c>
      <c r="L46" s="102">
        <v>0</v>
      </c>
      <c r="M46" s="102">
        <v>0</v>
      </c>
      <c r="N46" s="102">
        <v>0</v>
      </c>
      <c r="O46" s="102">
        <v>0</v>
      </c>
      <c r="P46" s="102">
        <v>0</v>
      </c>
      <c r="Q46" s="102">
        <v>0</v>
      </c>
      <c r="R46" s="102">
        <v>0</v>
      </c>
      <c r="S46" s="102">
        <v>0</v>
      </c>
      <c r="T46" s="102">
        <v>0</v>
      </c>
      <c r="U46" s="102">
        <v>0</v>
      </c>
      <c r="V46" s="102">
        <v>0</v>
      </c>
      <c r="W46" s="103">
        <v>0</v>
      </c>
      <c r="X46" s="83"/>
    </row>
    <row r="47" spans="1:26" ht="15.75" customHeight="1">
      <c r="A47" s="87">
        <v>22</v>
      </c>
      <c r="B47" s="104" t="s">
        <v>3563</v>
      </c>
      <c r="C47" s="101">
        <v>0</v>
      </c>
      <c r="D47" s="102">
        <v>0</v>
      </c>
      <c r="E47" s="102">
        <v>0</v>
      </c>
      <c r="F47" s="102">
        <v>0</v>
      </c>
      <c r="G47" s="102">
        <v>0</v>
      </c>
      <c r="H47" s="102">
        <v>0</v>
      </c>
      <c r="I47" s="102">
        <v>0</v>
      </c>
      <c r="J47" s="102">
        <v>0</v>
      </c>
      <c r="K47" s="102">
        <v>0</v>
      </c>
      <c r="L47" s="102">
        <v>0</v>
      </c>
      <c r="M47" s="102">
        <v>0</v>
      </c>
      <c r="N47" s="102">
        <v>0</v>
      </c>
      <c r="O47" s="102">
        <v>0</v>
      </c>
      <c r="P47" s="102">
        <v>0</v>
      </c>
      <c r="Q47" s="102">
        <v>0</v>
      </c>
      <c r="R47" s="102">
        <v>0</v>
      </c>
      <c r="S47" s="102">
        <v>0</v>
      </c>
      <c r="T47" s="102">
        <v>0</v>
      </c>
      <c r="U47" s="102">
        <v>0</v>
      </c>
      <c r="V47" s="102">
        <v>0</v>
      </c>
      <c r="W47" s="103">
        <v>0</v>
      </c>
      <c r="X47" s="83"/>
    </row>
    <row r="48" spans="1:26" ht="15.75" customHeight="1">
      <c r="A48" s="87">
        <v>23</v>
      </c>
      <c r="B48" s="97" t="s">
        <v>3564</v>
      </c>
      <c r="C48" s="101">
        <v>0</v>
      </c>
      <c r="D48" s="102">
        <v>0</v>
      </c>
      <c r="E48" s="102">
        <f t="shared" ref="E48:R48" si="0">SUM(E34:E47)</f>
        <v>79758352</v>
      </c>
      <c r="F48" s="102">
        <f t="shared" si="0"/>
        <v>6845068</v>
      </c>
      <c r="G48" s="102">
        <f t="shared" si="0"/>
        <v>0</v>
      </c>
      <c r="H48" s="102">
        <f t="shared" si="0"/>
        <v>0</v>
      </c>
      <c r="I48" s="102">
        <f t="shared" si="0"/>
        <v>64725318</v>
      </c>
      <c r="J48" s="102">
        <f t="shared" si="0"/>
        <v>12137500</v>
      </c>
      <c r="K48" s="102">
        <f t="shared" si="0"/>
        <v>328485428</v>
      </c>
      <c r="L48" s="102">
        <f t="shared" si="0"/>
        <v>6086189</v>
      </c>
      <c r="M48" s="102">
        <f t="shared" si="0"/>
        <v>5244342</v>
      </c>
      <c r="N48" s="102">
        <f t="shared" si="0"/>
        <v>0</v>
      </c>
      <c r="O48" s="102">
        <f t="shared" si="0"/>
        <v>0</v>
      </c>
      <c r="P48" s="102">
        <f t="shared" si="0"/>
        <v>0</v>
      </c>
      <c r="Q48" s="102">
        <f t="shared" si="0"/>
        <v>0</v>
      </c>
      <c r="R48" s="102">
        <f t="shared" si="0"/>
        <v>0</v>
      </c>
      <c r="S48" s="102">
        <f>0+SUM(S34:S47)</f>
        <v>11</v>
      </c>
      <c r="T48" s="102">
        <v>0</v>
      </c>
      <c r="U48" s="102">
        <v>0</v>
      </c>
      <c r="V48" s="102">
        <v>0</v>
      </c>
      <c r="W48" s="103">
        <v>0</v>
      </c>
    </row>
    <row r="49" spans="1:23" ht="15.75" customHeight="1">
      <c r="A49" s="87">
        <v>24</v>
      </c>
      <c r="B49" s="97" t="s">
        <v>3565</v>
      </c>
      <c r="C49" s="101"/>
      <c r="D49" s="102"/>
      <c r="E49" s="107">
        <v>0</v>
      </c>
      <c r="F49" s="107">
        <v>0.02</v>
      </c>
      <c r="G49" s="107">
        <v>0.04</v>
      </c>
      <c r="H49" s="107">
        <v>0.1</v>
      </c>
      <c r="I49" s="107">
        <v>0.2</v>
      </c>
      <c r="J49" s="107">
        <v>0.5</v>
      </c>
      <c r="K49" s="107">
        <v>1</v>
      </c>
      <c r="L49" s="107">
        <v>1.5</v>
      </c>
      <c r="M49" s="107">
        <v>2.5</v>
      </c>
      <c r="N49" s="107">
        <v>3</v>
      </c>
      <c r="O49" s="107">
        <v>4</v>
      </c>
      <c r="P49" s="107">
        <v>6</v>
      </c>
      <c r="Q49" s="107">
        <v>6.25</v>
      </c>
      <c r="R49" s="108">
        <v>9.375</v>
      </c>
      <c r="S49" s="107">
        <v>12.5</v>
      </c>
      <c r="T49" s="102"/>
      <c r="U49" s="102"/>
      <c r="V49" s="102">
        <v>0</v>
      </c>
      <c r="W49" s="103">
        <v>0</v>
      </c>
    </row>
    <row r="50" spans="1:23" ht="15.75" customHeight="1">
      <c r="A50" s="87">
        <v>25</v>
      </c>
      <c r="B50" s="97" t="s">
        <v>3566</v>
      </c>
      <c r="C50" s="101"/>
      <c r="D50" s="102"/>
      <c r="E50" s="102">
        <f t="shared" ref="E50:S50" si="1">E48*E49</f>
        <v>0</v>
      </c>
      <c r="F50" s="102">
        <f t="shared" si="1"/>
        <v>136901.36000000002</v>
      </c>
      <c r="G50" s="102">
        <f t="shared" si="1"/>
        <v>0</v>
      </c>
      <c r="H50" s="102">
        <f t="shared" si="1"/>
        <v>0</v>
      </c>
      <c r="I50" s="102">
        <f t="shared" si="1"/>
        <v>12945063.600000001</v>
      </c>
      <c r="J50" s="102">
        <f t="shared" si="1"/>
        <v>6068750</v>
      </c>
      <c r="K50" s="102">
        <f t="shared" si="1"/>
        <v>328485428</v>
      </c>
      <c r="L50" s="102">
        <f t="shared" si="1"/>
        <v>9129283.5</v>
      </c>
      <c r="M50" s="102">
        <f t="shared" si="1"/>
        <v>13110855</v>
      </c>
      <c r="N50" s="102">
        <f t="shared" si="1"/>
        <v>0</v>
      </c>
      <c r="O50" s="102">
        <f t="shared" si="1"/>
        <v>0</v>
      </c>
      <c r="P50" s="102">
        <f t="shared" si="1"/>
        <v>0</v>
      </c>
      <c r="Q50" s="102">
        <f t="shared" si="1"/>
        <v>0</v>
      </c>
      <c r="R50" s="102">
        <f t="shared" si="1"/>
        <v>0</v>
      </c>
      <c r="S50" s="102">
        <f t="shared" si="1"/>
        <v>137.5</v>
      </c>
      <c r="T50" s="102"/>
      <c r="U50" s="102"/>
      <c r="V50" s="102">
        <v>0</v>
      </c>
      <c r="W50" s="103">
        <v>0</v>
      </c>
    </row>
    <row r="51" spans="1:23" ht="15.75" customHeight="1" thickBot="1">
      <c r="A51" s="87">
        <v>26</v>
      </c>
      <c r="B51" s="97" t="s">
        <v>3567</v>
      </c>
      <c r="C51" s="101">
        <v>377971532</v>
      </c>
      <c r="D51" s="102"/>
      <c r="E51" s="109">
        <v>0</v>
      </c>
      <c r="F51" s="109">
        <v>136901</v>
      </c>
      <c r="G51" s="109">
        <v>0</v>
      </c>
      <c r="H51" s="109">
        <v>0</v>
      </c>
      <c r="I51" s="109">
        <v>12945064</v>
      </c>
      <c r="J51" s="109">
        <v>6068750</v>
      </c>
      <c r="K51" s="109">
        <v>328485428</v>
      </c>
      <c r="L51" s="109">
        <v>9129284</v>
      </c>
      <c r="M51" s="109">
        <v>13110855</v>
      </c>
      <c r="N51" s="109">
        <v>0</v>
      </c>
      <c r="O51" s="109">
        <v>0</v>
      </c>
      <c r="P51" s="109">
        <v>0</v>
      </c>
      <c r="Q51" s="109">
        <v>0</v>
      </c>
      <c r="R51" s="109">
        <v>0</v>
      </c>
      <c r="S51" s="109">
        <v>138</v>
      </c>
      <c r="T51" s="109"/>
      <c r="U51" s="109"/>
      <c r="V51" s="109">
        <v>0</v>
      </c>
      <c r="W51" s="110">
        <v>0</v>
      </c>
    </row>
    <row r="52" spans="1:23" ht="15.75" customHeight="1">
      <c r="A52" s="87">
        <v>27</v>
      </c>
      <c r="B52" s="104" t="s">
        <v>3568</v>
      </c>
      <c r="C52" s="111">
        <v>269513</v>
      </c>
      <c r="D52" s="112"/>
      <c r="E52" s="113">
        <f t="shared" ref="E52:S52" si="2">E51-E50</f>
        <v>0</v>
      </c>
      <c r="F52" s="113">
        <f t="shared" si="2"/>
        <v>-0.36000000001513399</v>
      </c>
      <c r="G52" s="113">
        <f t="shared" si="2"/>
        <v>0</v>
      </c>
      <c r="H52" s="113">
        <f t="shared" si="2"/>
        <v>0</v>
      </c>
      <c r="I52" s="113">
        <f t="shared" si="2"/>
        <v>0.39999999850988388</v>
      </c>
      <c r="J52" s="113">
        <f t="shared" si="2"/>
        <v>0</v>
      </c>
      <c r="K52" s="113">
        <f t="shared" si="2"/>
        <v>0</v>
      </c>
      <c r="L52" s="114">
        <f t="shared" si="2"/>
        <v>0.5</v>
      </c>
      <c r="M52" s="113">
        <f t="shared" si="2"/>
        <v>0</v>
      </c>
      <c r="N52" s="113">
        <f t="shared" si="2"/>
        <v>0</v>
      </c>
      <c r="O52" s="113">
        <f t="shared" si="2"/>
        <v>0</v>
      </c>
      <c r="P52" s="113">
        <f t="shared" si="2"/>
        <v>0</v>
      </c>
      <c r="Q52" s="113">
        <f t="shared" si="2"/>
        <v>0</v>
      </c>
      <c r="R52" s="113">
        <f t="shared" si="2"/>
        <v>0</v>
      </c>
      <c r="S52" s="114">
        <f t="shared" si="2"/>
        <v>0.5</v>
      </c>
      <c r="T52" s="115"/>
      <c r="U52" s="115"/>
      <c r="V52" s="115"/>
      <c r="W52" s="116"/>
    </row>
    <row r="53" spans="1:23" ht="15.75" customHeight="1">
      <c r="A53" s="87">
        <v>28</v>
      </c>
      <c r="B53" s="97" t="s">
        <v>3569</v>
      </c>
      <c r="C53" s="101">
        <f>SUM(U7:U48)+SUM(V29:V56)+SUM(W29:W56)+SUM(E50:S50)+C52</f>
        <v>378240793.95999998</v>
      </c>
      <c r="D53" s="103">
        <v>378240795</v>
      </c>
      <c r="E53" s="114">
        <f>D53-C53</f>
        <v>1.0400000214576721</v>
      </c>
      <c r="F53" s="272" t="s">
        <v>3433</v>
      </c>
      <c r="G53" s="272"/>
      <c r="H53" s="272"/>
      <c r="I53" s="272"/>
      <c r="J53" s="272"/>
      <c r="K53" s="272"/>
      <c r="L53" s="272"/>
      <c r="M53" s="272"/>
      <c r="N53" s="272"/>
      <c r="O53" s="272"/>
      <c r="P53" s="272"/>
      <c r="Q53" s="272"/>
      <c r="R53" s="272"/>
      <c r="S53" s="272"/>
      <c r="T53" s="113"/>
      <c r="U53" s="113"/>
      <c r="V53" s="113"/>
      <c r="W53" s="113"/>
    </row>
    <row r="54" spans="1:23" ht="15.75" customHeight="1">
      <c r="A54" s="87">
        <v>29</v>
      </c>
      <c r="B54" s="97" t="s">
        <v>3570</v>
      </c>
      <c r="C54" s="101">
        <v>11281641</v>
      </c>
      <c r="D54" s="103"/>
      <c r="E54" s="117"/>
      <c r="F54" s="272"/>
      <c r="G54" s="272"/>
      <c r="H54" s="272"/>
      <c r="I54" s="272"/>
      <c r="J54" s="272"/>
      <c r="K54" s="272"/>
      <c r="L54" s="272"/>
      <c r="M54" s="272"/>
      <c r="N54" s="272"/>
      <c r="O54" s="272"/>
      <c r="P54" s="272"/>
      <c r="Q54" s="272"/>
      <c r="R54" s="272"/>
      <c r="S54" s="272"/>
      <c r="T54" s="113"/>
      <c r="U54" s="113"/>
      <c r="V54" s="113"/>
      <c r="W54" s="113"/>
    </row>
    <row r="55" spans="1:23" ht="15.75" customHeight="1">
      <c r="A55" s="87">
        <v>30</v>
      </c>
      <c r="B55" s="97" t="s">
        <v>352</v>
      </c>
      <c r="C55" s="101">
        <v>0</v>
      </c>
      <c r="D55" s="103"/>
      <c r="E55" s="117"/>
      <c r="F55" s="272"/>
      <c r="G55" s="272"/>
      <c r="H55" s="272"/>
      <c r="I55" s="272"/>
      <c r="J55" s="272"/>
      <c r="K55" s="272"/>
      <c r="L55" s="272"/>
      <c r="M55" s="272"/>
      <c r="N55" s="272"/>
      <c r="O55" s="272"/>
      <c r="P55" s="272"/>
      <c r="Q55" s="272"/>
      <c r="R55" s="272"/>
      <c r="S55" s="272"/>
      <c r="T55" s="113"/>
      <c r="U55" s="113"/>
      <c r="V55" s="113"/>
      <c r="W55" s="113"/>
    </row>
    <row r="56" spans="1:23" ht="15.75" customHeight="1" thickBot="1">
      <c r="A56" s="87">
        <v>31</v>
      </c>
      <c r="B56" s="97" t="s">
        <v>3571</v>
      </c>
      <c r="C56" s="118">
        <f>C53-(C54+C55)</f>
        <v>366959152.95999998</v>
      </c>
      <c r="D56" s="110">
        <v>366959154</v>
      </c>
      <c r="E56" s="114">
        <f>D56-C56</f>
        <v>1.0400000214576721</v>
      </c>
      <c r="F56" s="272"/>
      <c r="G56" s="272"/>
      <c r="H56" s="272"/>
      <c r="I56" s="272"/>
      <c r="J56" s="272"/>
      <c r="K56" s="272"/>
      <c r="L56" s="272"/>
      <c r="M56" s="272"/>
      <c r="N56" s="272"/>
      <c r="O56" s="272"/>
      <c r="P56" s="272"/>
      <c r="Q56" s="272"/>
      <c r="R56" s="272"/>
      <c r="S56" s="272"/>
      <c r="T56" s="113"/>
      <c r="U56" s="113"/>
      <c r="V56" s="113"/>
      <c r="W56" s="113"/>
    </row>
    <row r="57" spans="1:23" ht="15.75" customHeight="1"/>
    <row r="58" spans="1:23" ht="15.75" customHeight="1"/>
    <row r="59" spans="1:23" ht="15.75" customHeight="1">
      <c r="K59" s="83"/>
    </row>
    <row r="60" spans="1:23" ht="15.75" customHeight="1"/>
    <row r="61" spans="1:23" ht="15.75" customHeight="1"/>
    <row r="62" spans="1:23" ht="15.75" customHeight="1"/>
    <row r="63" spans="1:23" ht="15.75" customHeight="1"/>
    <row r="64" spans="1:23" ht="15.75" customHeight="1"/>
    <row r="65" spans="4:4" ht="15.75" customHeight="1"/>
    <row r="66" spans="4:4" ht="15.75" customHeight="1"/>
    <row r="67" spans="4:4" ht="15.75" customHeight="1"/>
    <row r="68" spans="4:4" ht="15.75" customHeight="1"/>
    <row r="69" spans="4:4" ht="15.75" customHeight="1"/>
    <row r="70" spans="4:4" ht="15.75" customHeight="1"/>
    <row r="71" spans="4:4" ht="15.75" customHeight="1"/>
    <row r="72" spans="4:4" ht="15.75" customHeight="1"/>
    <row r="73" spans="4:4" ht="15.75" customHeight="1"/>
    <row r="74" spans="4:4" ht="15.75" customHeight="1"/>
    <row r="75" spans="4:4" ht="15.75" customHeight="1"/>
    <row r="76" spans="4:4" ht="15.75" customHeight="1">
      <c r="D76" s="119"/>
    </row>
    <row r="77" spans="4:4" ht="15.75" customHeight="1"/>
    <row r="78" spans="4:4" ht="15.75" customHeight="1">
      <c r="D78" s="119"/>
    </row>
    <row r="79" spans="4:4" ht="15.75" customHeight="1"/>
    <row r="80" spans="4:4" ht="15.75" customHeight="1">
      <c r="D80" s="119"/>
    </row>
    <row r="81" spans="4:4" ht="15.75" customHeight="1"/>
    <row r="82" spans="4:4" ht="15.75" customHeight="1">
      <c r="D82" s="119"/>
    </row>
    <row r="83" spans="4:4" ht="15.75" customHeight="1"/>
    <row r="84" spans="4:4" ht="15.75" customHeight="1">
      <c r="D84" s="119"/>
    </row>
    <row r="85" spans="4:4" ht="15.75" customHeight="1"/>
    <row r="86" spans="4:4" ht="15.75" customHeight="1">
      <c r="D86" s="119"/>
    </row>
    <row r="87" spans="4:4" ht="15.75" customHeight="1"/>
    <row r="88" spans="4:4" ht="15.75" customHeight="1">
      <c r="D88" s="119"/>
    </row>
    <row r="89" spans="4:4" ht="15.75" customHeight="1"/>
    <row r="90" spans="4:4" ht="15.75" customHeight="1">
      <c r="D90" s="119"/>
    </row>
    <row r="91" spans="4:4" ht="15.75" customHeight="1"/>
    <row r="92" spans="4:4" ht="15.75" customHeight="1"/>
    <row r="93" spans="4:4" ht="15.75" customHeight="1"/>
    <row r="94" spans="4:4" ht="15.75" customHeight="1"/>
    <row r="95" spans="4:4" ht="15.75" customHeight="1"/>
    <row r="96" spans="4: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F53:S5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BA4E2-94B8-7645-BA2A-E7167E9F10F9}">
  <sheetPr>
    <tabColor theme="4" tint="0.39997558519241921"/>
  </sheetPr>
  <dimension ref="A1:Z1000"/>
  <sheetViews>
    <sheetView showGridLines="0" topLeftCell="K2" workbookViewId="0">
      <selection activeCell="N4" sqref="N4"/>
    </sheetView>
  </sheetViews>
  <sheetFormatPr baseColWidth="10" defaultColWidth="12.6640625" defaultRowHeight="15.75" customHeight="1" outlineLevelRow="2" outlineLevelCol="1"/>
  <cols>
    <col min="1" max="1" width="0.33203125" customWidth="1"/>
    <col min="2" max="2" width="4.33203125" customWidth="1"/>
    <col min="3" max="3" width="55.33203125" customWidth="1"/>
    <col min="4" max="4" width="22.1640625" customWidth="1"/>
    <col min="5" max="5" width="27.6640625" customWidth="1"/>
    <col min="6" max="7" width="14.1640625" customWidth="1"/>
    <col min="8" max="8" width="13.83203125" customWidth="1"/>
    <col min="9" max="9" width="13.1640625" customWidth="1"/>
    <col min="10" max="10" width="107.33203125" bestFit="1" customWidth="1"/>
    <col min="11" max="23" width="12.33203125" bestFit="1" customWidth="1" outlineLevel="1"/>
    <col min="24" max="26" width="7.6640625" customWidth="1"/>
  </cols>
  <sheetData>
    <row r="1" spans="1:26" ht="36" customHeight="1">
      <c r="A1" s="2"/>
      <c r="B1" s="4"/>
      <c r="C1" s="5" t="s">
        <v>402</v>
      </c>
      <c r="D1" s="6"/>
      <c r="E1" s="6"/>
      <c r="F1" s="3"/>
      <c r="G1" s="3"/>
      <c r="H1" s="3"/>
      <c r="I1" s="3"/>
      <c r="J1" s="7"/>
      <c r="K1" s="3"/>
      <c r="L1" s="3"/>
      <c r="M1" s="3"/>
      <c r="N1" s="3"/>
      <c r="O1" s="3"/>
      <c r="P1" s="3"/>
      <c r="Q1" s="3"/>
      <c r="R1" s="3"/>
      <c r="S1" s="3"/>
      <c r="T1" s="3"/>
      <c r="U1" s="3"/>
      <c r="V1" s="3"/>
      <c r="W1" s="3"/>
      <c r="X1" s="2"/>
      <c r="Y1" s="2"/>
      <c r="Z1" s="2"/>
    </row>
    <row r="2" spans="1:26" ht="24" customHeight="1">
      <c r="A2" s="2"/>
      <c r="B2" s="4"/>
      <c r="C2" s="82" t="s">
        <v>3429</v>
      </c>
      <c r="D2" s="8" t="s">
        <v>569</v>
      </c>
      <c r="E2" s="9"/>
      <c r="F2" s="10" t="s">
        <v>570</v>
      </c>
      <c r="G2" s="11"/>
      <c r="H2" s="12"/>
      <c r="I2" s="13" t="s">
        <v>403</v>
      </c>
      <c r="J2" s="14"/>
      <c r="K2" s="15" t="s">
        <v>404</v>
      </c>
      <c r="L2" s="15" t="s">
        <v>405</v>
      </c>
      <c r="M2" s="15" t="s">
        <v>406</v>
      </c>
      <c r="N2" s="15" t="s">
        <v>407</v>
      </c>
      <c r="O2" s="15" t="s">
        <v>408</v>
      </c>
      <c r="P2" s="15" t="s">
        <v>409</v>
      </c>
      <c r="Q2" s="15" t="s">
        <v>410</v>
      </c>
      <c r="R2" s="15" t="s">
        <v>411</v>
      </c>
      <c r="S2" s="15" t="s">
        <v>412</v>
      </c>
      <c r="T2" s="15" t="s">
        <v>413</v>
      </c>
      <c r="U2" s="15" t="s">
        <v>414</v>
      </c>
      <c r="V2" s="15" t="s">
        <v>415</v>
      </c>
      <c r="W2" s="15" t="s">
        <v>416</v>
      </c>
      <c r="X2" s="2"/>
      <c r="Y2" s="2"/>
      <c r="Z2" s="2"/>
    </row>
    <row r="3" spans="1:26" ht="15" customHeight="1">
      <c r="A3" s="2"/>
      <c r="B3" s="4"/>
      <c r="C3" s="16" t="s">
        <v>417</v>
      </c>
      <c r="D3" s="16" t="s">
        <v>418</v>
      </c>
      <c r="E3" s="16" t="s">
        <v>419</v>
      </c>
      <c r="F3" s="17" t="s">
        <v>420</v>
      </c>
      <c r="G3" s="18" t="s">
        <v>421</v>
      </c>
      <c r="H3" s="17" t="s">
        <v>422</v>
      </c>
      <c r="I3" s="19" t="s">
        <v>423</v>
      </c>
      <c r="J3" s="20" t="s">
        <v>424</v>
      </c>
      <c r="K3" s="21">
        <v>44469</v>
      </c>
      <c r="L3" s="21">
        <v>44561</v>
      </c>
      <c r="M3" s="21">
        <f t="shared" ref="M3" si="0">DATE(YEAR(N3),(ROUNDUP(MONTH(N3)/3,0)-1)*3,31)</f>
        <v>44651</v>
      </c>
      <c r="N3" s="21">
        <v>44742</v>
      </c>
      <c r="O3" s="21">
        <v>44834</v>
      </c>
      <c r="P3" s="21">
        <v>44926</v>
      </c>
      <c r="Q3" s="21">
        <f t="shared" ref="Q3" si="1">DATE(YEAR(R3),(ROUNDUP(MONTH(R3)/3,0)-1)*3,31)</f>
        <v>45016</v>
      </c>
      <c r="R3" s="21">
        <v>45107</v>
      </c>
      <c r="S3" s="21">
        <v>45199</v>
      </c>
      <c r="T3" s="21">
        <v>45291</v>
      </c>
      <c r="U3" s="21">
        <v>45382</v>
      </c>
      <c r="V3" s="21">
        <v>45473</v>
      </c>
      <c r="W3" s="21">
        <v>45565</v>
      </c>
      <c r="X3" s="2"/>
      <c r="Y3" s="2"/>
      <c r="Z3" s="2"/>
    </row>
    <row r="4" spans="1:26" ht="15" customHeight="1" outlineLevel="2">
      <c r="A4" s="2"/>
      <c r="B4" s="4"/>
      <c r="C4" s="22" t="s">
        <v>425</v>
      </c>
      <c r="D4" s="23">
        <f>AVERAGE(F4:H4)</f>
        <v>90035010</v>
      </c>
      <c r="E4" s="24" t="s">
        <v>426</v>
      </c>
      <c r="F4" s="25">
        <f>SUM(T4:W4)</f>
        <v>109889110</v>
      </c>
      <c r="G4" s="25">
        <f>SUM(P4:S4)</f>
        <v>91704872</v>
      </c>
      <c r="H4" s="25">
        <f>SUM(L4:O4)</f>
        <v>68511048</v>
      </c>
      <c r="I4" s="25" t="s">
        <v>427</v>
      </c>
      <c r="J4" s="26" t="s">
        <v>428</v>
      </c>
      <c r="K4" s="27">
        <f>VLOOKUP(J4,'09.30.21'!$A$8:$C$1697,3,FALSE)</f>
        <v>18937575</v>
      </c>
      <c r="L4" s="27">
        <f>VLOOKUP(J4,'12.31.21'!$A$8:$C$1682,3,FALSE)</f>
        <v>25769036</v>
      </c>
      <c r="M4" s="27">
        <f>VLOOKUP(J4,'03.31.22'!$A$8:$C$1663,3,FALSE)</f>
        <v>6783729</v>
      </c>
      <c r="N4" s="27">
        <f>VLOOKUP(J4,'06.30.22'!$A$8:$C$1680,3,FALSE)</f>
        <v>13879156</v>
      </c>
      <c r="O4" s="27">
        <f>VLOOKUP(J4,'09.30.22'!$A$8:$C$1661,3,FALSE)</f>
        <v>22079127</v>
      </c>
      <c r="P4" s="27">
        <f>VLOOKUP(J4,'12.31.22'!$A$8:$C$1685,3,FALSE)</f>
        <v>31237570</v>
      </c>
      <c r="Q4" s="27">
        <f>VLOOKUP(J4,'03.31.23'!$A$8:$C$1661,3,FALSE)</f>
        <v>9753686</v>
      </c>
      <c r="R4" s="27">
        <f>VLOOKUP(J4,'06.30.23'!$A$8:$C$1679,3,FALSE)</f>
        <v>19919955</v>
      </c>
      <c r="S4" s="27">
        <f>VLOOKUP(J4,'09.31.23'!$A$8:$C$1614,3,FALSE)</f>
        <v>30793661</v>
      </c>
      <c r="T4" s="27">
        <f>VLOOKUP(J4,'12.31.23'!$A$8:$C$1638,3,FALSE)</f>
        <v>41937965</v>
      </c>
      <c r="U4" s="27">
        <f>VLOOKUP(J4,'03.31.24'!$A$8:$C$1612,3,FALSE)</f>
        <v>11176492</v>
      </c>
      <c r="V4" s="27">
        <f>VLOOKUP(J4,'06.30.24'!$A$8:$C$1632,3,FALSE)</f>
        <v>22457232</v>
      </c>
      <c r="W4" s="27">
        <f>VLOOKUP(J4,'09.30.24'!$A$8:$C$1632,3,FALSE)</f>
        <v>34317421</v>
      </c>
      <c r="X4" s="2"/>
      <c r="Y4" s="2"/>
      <c r="Z4" s="2"/>
    </row>
    <row r="5" spans="1:26" ht="15" customHeight="1" outlineLevel="2">
      <c r="A5" s="2"/>
      <c r="B5" s="4"/>
      <c r="C5" s="22" t="s">
        <v>429</v>
      </c>
      <c r="D5" s="23">
        <f t="shared" ref="D5:D42" si="2">AVERAGE(F5:H5)</f>
        <v>21142048.916666668</v>
      </c>
      <c r="E5" s="23" t="s">
        <v>430</v>
      </c>
      <c r="F5" s="25">
        <f t="shared" ref="F5:F52" si="3">AVERAGE(T5:W5)</f>
        <v>25785954.5</v>
      </c>
      <c r="G5" s="25">
        <f t="shared" ref="G5:G52" si="4">AVERAGE(P5:S5)</f>
        <v>21517782.75</v>
      </c>
      <c r="H5" s="25">
        <f t="shared" ref="H5:H52" si="5">AVERAGE(L5:O5)</f>
        <v>16122409.5</v>
      </c>
      <c r="I5" s="25" t="s">
        <v>427</v>
      </c>
      <c r="J5" s="28" t="s">
        <v>431</v>
      </c>
      <c r="K5" s="27">
        <f t="shared" ref="K5:O5" si="6">K4-K18</f>
        <v>17859718</v>
      </c>
      <c r="L5" s="27">
        <f t="shared" si="6"/>
        <v>24323106</v>
      </c>
      <c r="M5" s="27">
        <f t="shared" si="6"/>
        <v>6381987</v>
      </c>
      <c r="N5" s="27">
        <f t="shared" si="6"/>
        <v>13041760</v>
      </c>
      <c r="O5" s="27">
        <f t="shared" si="6"/>
        <v>20742785</v>
      </c>
      <c r="P5" s="27">
        <f>P4-P18</f>
        <v>29353368</v>
      </c>
      <c r="Q5" s="27">
        <f t="shared" ref="Q5:W5" si="7">Q4-Q18</f>
        <v>9139179</v>
      </c>
      <c r="R5" s="27">
        <f t="shared" si="7"/>
        <v>18666227</v>
      </c>
      <c r="S5" s="27">
        <f t="shared" si="7"/>
        <v>28912357</v>
      </c>
      <c r="T5" s="27">
        <f t="shared" si="7"/>
        <v>39387565</v>
      </c>
      <c r="U5" s="27">
        <f t="shared" si="7"/>
        <v>10489404</v>
      </c>
      <c r="V5" s="27">
        <f t="shared" si="7"/>
        <v>21069888</v>
      </c>
      <c r="W5" s="27">
        <f t="shared" si="7"/>
        <v>32196961</v>
      </c>
      <c r="X5" s="2"/>
      <c r="Y5" s="2"/>
      <c r="Z5" s="2"/>
    </row>
    <row r="6" spans="1:26" ht="15" customHeight="1" outlineLevel="2">
      <c r="A6" s="2"/>
      <c r="B6" s="4"/>
      <c r="C6" s="22" t="s">
        <v>432</v>
      </c>
      <c r="D6" s="23">
        <f t="shared" si="2"/>
        <v>5126117.583333333</v>
      </c>
      <c r="E6" s="23" t="s">
        <v>433</v>
      </c>
      <c r="F6" s="25">
        <f t="shared" si="3"/>
        <v>8753985.75</v>
      </c>
      <c r="G6" s="25">
        <f t="shared" si="4"/>
        <v>5346050.75</v>
      </c>
      <c r="H6" s="25">
        <f t="shared" si="5"/>
        <v>1278316.25</v>
      </c>
      <c r="I6" s="25" t="s">
        <v>427</v>
      </c>
      <c r="J6" s="26" t="s">
        <v>434</v>
      </c>
      <c r="K6" s="27">
        <f>VLOOKUP(J6,'09.30.21'!$A$8:$C$1697,3,FALSE)</f>
        <v>1216813</v>
      </c>
      <c r="L6" s="27">
        <f>VLOOKUP(J6,'12.31.21'!$A$8:$C$1682,3,FALSE)</f>
        <v>1598498</v>
      </c>
      <c r="M6" s="27">
        <f>VLOOKUP(J6,'03.31.22'!$A$8:$C$1663,3,FALSE)</f>
        <v>387525</v>
      </c>
      <c r="N6" s="27">
        <f>VLOOKUP(J6,'06.30.22'!$A$8:$C$1680,3,FALSE)</f>
        <v>965167</v>
      </c>
      <c r="O6" s="27">
        <f>VLOOKUP(J6,'09.30.22'!$A$8:$C$1661,3,FALSE)</f>
        <v>2162075</v>
      </c>
      <c r="P6" s="27">
        <f>VLOOKUP(J6,'12.31.22'!$A$8:$C$1685,3,FALSE)</f>
        <v>4123484</v>
      </c>
      <c r="Q6" s="27">
        <f>VLOOKUP(J6,'03.31.23'!$A$8:$C$1661,3,FALSE)</f>
        <v>2568218</v>
      </c>
      <c r="R6" s="27">
        <f>VLOOKUP(J6,'06.30.23'!$A$8:$C$1679,3,FALSE)</f>
        <v>5621033</v>
      </c>
      <c r="S6" s="27">
        <f>VLOOKUP(J6,'09.31.23'!$A$8:$C$1614,3,FALSE)</f>
        <v>9071468</v>
      </c>
      <c r="T6" s="27">
        <f>VLOOKUP(J6,'12.31.23'!$A$8:$C$1638,3,FALSE)</f>
        <v>12697064</v>
      </c>
      <c r="U6" s="27">
        <f>VLOOKUP(J6,'03.31.24'!$A$8:$C$1612,3,FALSE)</f>
        <v>3689098</v>
      </c>
      <c r="V6" s="27">
        <f>VLOOKUP(J6,'06.30.24'!$A$8:$C$1632,3,FALSE)</f>
        <v>7422641</v>
      </c>
      <c r="W6" s="27">
        <f>VLOOKUP(J6,'09.30.24'!$A$8:$C$1632,3,FALSE)</f>
        <v>11207140</v>
      </c>
      <c r="X6" s="2"/>
      <c r="Y6" s="2"/>
      <c r="Z6" s="2"/>
    </row>
    <row r="7" spans="1:26" ht="15" customHeight="1">
      <c r="A7" s="2"/>
      <c r="B7" s="29"/>
      <c r="C7" s="30" t="s">
        <v>435</v>
      </c>
      <c r="D7" s="31">
        <f t="shared" si="2"/>
        <v>16015931.333333334</v>
      </c>
      <c r="E7" s="31" t="s">
        <v>436</v>
      </c>
      <c r="F7" s="25">
        <f t="shared" si="3"/>
        <v>17031968.75</v>
      </c>
      <c r="G7" s="25">
        <f t="shared" si="4"/>
        <v>16171732</v>
      </c>
      <c r="H7" s="25">
        <f t="shared" si="5"/>
        <v>14844093.25</v>
      </c>
      <c r="I7" s="32" t="s">
        <v>427</v>
      </c>
      <c r="J7" s="33" t="s">
        <v>437</v>
      </c>
      <c r="K7" s="27">
        <f>K5-K6</f>
        <v>16642905</v>
      </c>
      <c r="L7" s="27">
        <f t="shared" ref="L7:P7" si="8">L5-L6</f>
        <v>22724608</v>
      </c>
      <c r="M7" s="27">
        <f t="shared" si="8"/>
        <v>5994462</v>
      </c>
      <c r="N7" s="27">
        <f t="shared" si="8"/>
        <v>12076593</v>
      </c>
      <c r="O7" s="27">
        <f t="shared" si="8"/>
        <v>18580710</v>
      </c>
      <c r="P7" s="27">
        <f>P5-P6</f>
        <v>25229884</v>
      </c>
      <c r="Q7" s="27">
        <f t="shared" ref="Q7:W7" si="9">Q5-Q6</f>
        <v>6570961</v>
      </c>
      <c r="R7" s="27">
        <f t="shared" si="9"/>
        <v>13045194</v>
      </c>
      <c r="S7" s="27">
        <f t="shared" si="9"/>
        <v>19840889</v>
      </c>
      <c r="T7" s="27">
        <f t="shared" si="9"/>
        <v>26690501</v>
      </c>
      <c r="U7" s="27">
        <f t="shared" si="9"/>
        <v>6800306</v>
      </c>
      <c r="V7" s="27">
        <f t="shared" si="9"/>
        <v>13647247</v>
      </c>
      <c r="W7" s="27">
        <f t="shared" si="9"/>
        <v>20989821</v>
      </c>
      <c r="X7" s="2"/>
      <c r="Y7" s="2"/>
      <c r="Z7" s="2"/>
    </row>
    <row r="8" spans="1:26" ht="15" customHeight="1">
      <c r="A8" s="2"/>
      <c r="B8" s="29"/>
      <c r="C8" s="30" t="s">
        <v>438</v>
      </c>
      <c r="D8" s="31">
        <f>AVERAGE(K8:V8)</f>
        <v>419576024.08333331</v>
      </c>
      <c r="E8" s="31" t="s">
        <v>439</v>
      </c>
      <c r="F8" s="25">
        <f t="shared" si="3"/>
        <v>444244365.5</v>
      </c>
      <c r="G8" s="25">
        <f t="shared" si="4"/>
        <v>429329286.75</v>
      </c>
      <c r="H8" s="25">
        <f t="shared" si="5"/>
        <v>400180861.75</v>
      </c>
      <c r="I8" s="32" t="s">
        <v>440</v>
      </c>
      <c r="J8" s="34" t="s">
        <v>441</v>
      </c>
      <c r="K8" s="27">
        <f t="shared" ref="K8:O8" si="10">SUM(K9:K17)</f>
        <v>390920504</v>
      </c>
      <c r="L8" s="27">
        <f t="shared" si="10"/>
        <v>398356140</v>
      </c>
      <c r="M8" s="27">
        <f t="shared" si="10"/>
        <v>396193058</v>
      </c>
      <c r="N8" s="27">
        <f t="shared" si="10"/>
        <v>400669093</v>
      </c>
      <c r="O8" s="27">
        <f t="shared" si="10"/>
        <v>405505156</v>
      </c>
      <c r="P8" s="27">
        <f>SUM(P9:P17)</f>
        <v>417548909</v>
      </c>
      <c r="Q8" s="27">
        <f t="shared" ref="Q8:W8" si="11">SUM(Q9:Q17)</f>
        <v>436075521</v>
      </c>
      <c r="R8" s="27">
        <f t="shared" si="11"/>
        <v>431033115</v>
      </c>
      <c r="S8" s="27">
        <f t="shared" si="11"/>
        <v>432659602</v>
      </c>
      <c r="T8" s="27">
        <f t="shared" si="11"/>
        <v>440652265</v>
      </c>
      <c r="U8" s="27">
        <f t="shared" si="11"/>
        <v>443360986</v>
      </c>
      <c r="V8" s="27">
        <f t="shared" si="11"/>
        <v>441937940</v>
      </c>
      <c r="W8" s="27">
        <f t="shared" si="11"/>
        <v>451026271</v>
      </c>
      <c r="X8" s="2"/>
      <c r="Y8" s="2"/>
      <c r="Z8" s="2"/>
    </row>
    <row r="9" spans="1:26" ht="15" customHeight="1" outlineLevel="1">
      <c r="A9" s="2"/>
      <c r="B9" s="29"/>
      <c r="C9" s="22" t="s">
        <v>442</v>
      </c>
      <c r="D9" s="23"/>
      <c r="E9" s="23"/>
      <c r="F9" s="25">
        <f t="shared" si="3"/>
        <v>42780581</v>
      </c>
      <c r="G9" s="25">
        <f t="shared" si="4"/>
        <v>36664588.25</v>
      </c>
      <c r="H9" s="25">
        <f t="shared" si="5"/>
        <v>18749865.5</v>
      </c>
      <c r="I9" s="25" t="s">
        <v>440</v>
      </c>
      <c r="J9" s="26" t="s">
        <v>443</v>
      </c>
      <c r="K9" s="27">
        <f>VLOOKUP(J9,'09.30.21'!$A$8:$C$1697,3,FALSE)</f>
        <v>20846128</v>
      </c>
      <c r="L9" s="27">
        <f>VLOOKUP(J9,'12.31.21'!$A$8:$C$1682,3,FALSE)</f>
        <v>17133780</v>
      </c>
      <c r="M9" s="27">
        <f>VLOOKUP(J9,'03.31.22'!$A$8:$C$1663,3,FALSE)</f>
        <v>20073413</v>
      </c>
      <c r="N9" s="27">
        <f>VLOOKUP(J9,'06.30.22'!$A$8:$C$1680,3,FALSE)</f>
        <v>16842003</v>
      </c>
      <c r="O9" s="27">
        <f>VLOOKUP(J9,'09.30.22'!$A$8:$C$1661,3,FALSE)</f>
        <v>20950266</v>
      </c>
      <c r="P9" s="27">
        <f>VLOOKUP(J9,'12.31.22'!$A$8:$C$1685,3,FALSE)</f>
        <v>25575807</v>
      </c>
      <c r="Q9" s="27">
        <f>VLOOKUP(J9,'03.31.23'!$A$8:$C$1661,3,FALSE)</f>
        <v>42981527</v>
      </c>
      <c r="R9" s="27">
        <f>VLOOKUP(J9,'06.30.23'!$A$8:$C$1679,3,FALSE)</f>
        <v>38056581</v>
      </c>
      <c r="S9" s="27">
        <f>VLOOKUP(J9,'09.31.23'!$A$8:$C$1614,3,FALSE)</f>
        <v>40044438</v>
      </c>
      <c r="T9" s="27">
        <f>VLOOKUP(J9,'12.31.23'!$A$8:$C$1638,3,FALSE)</f>
        <v>38247169</v>
      </c>
      <c r="U9" s="27">
        <f>VLOOKUP(J9,'03.31.24'!$A$8:$C$1612,3,FALSE)</f>
        <v>46102417</v>
      </c>
      <c r="V9" s="27">
        <f>VLOOKUP(J9,'06.30.24'!$A$8:$C$1632,3,FALSE)</f>
        <v>41774082</v>
      </c>
      <c r="W9" s="27">
        <f>VLOOKUP(J9,'09.30.24'!$A$8:$C$1632,3,FALSE)</f>
        <v>44998656</v>
      </c>
      <c r="X9" s="2"/>
      <c r="Y9" s="2"/>
      <c r="Z9" s="2"/>
    </row>
    <row r="10" spans="1:26" ht="15" customHeight="1" outlineLevel="1">
      <c r="A10" s="2"/>
      <c r="B10" s="29"/>
      <c r="C10" s="22" t="s">
        <v>444</v>
      </c>
      <c r="D10" s="23"/>
      <c r="E10" s="23"/>
      <c r="F10" s="25">
        <f t="shared" si="3"/>
        <v>514169</v>
      </c>
      <c r="G10" s="25">
        <f t="shared" si="4"/>
        <v>429510.25</v>
      </c>
      <c r="H10" s="25">
        <f t="shared" si="5"/>
        <v>796740.75</v>
      </c>
      <c r="I10" s="25" t="s">
        <v>440</v>
      </c>
      <c r="J10" s="26" t="s">
        <v>445</v>
      </c>
      <c r="K10" s="27">
        <f>VLOOKUP(J10,'09.30.21'!$A$8:$C$1697,3,FALSE)</f>
        <v>434864</v>
      </c>
      <c r="L10" s="27">
        <f>VLOOKUP(J10,'12.31.21'!$A$8:$C$1682,3,FALSE)</f>
        <v>605889</v>
      </c>
      <c r="M10" s="27">
        <f>VLOOKUP(J10,'03.31.22'!$A$8:$C$1663,3,FALSE)</f>
        <v>1705406</v>
      </c>
      <c r="N10" s="27">
        <f>VLOOKUP(J10,'06.30.22'!$A$8:$C$1680,3,FALSE)</f>
        <v>406627</v>
      </c>
      <c r="O10" s="27">
        <f>VLOOKUP(J10,'09.30.22'!$A$8:$C$1661,3,FALSE)</f>
        <v>469041</v>
      </c>
      <c r="P10" s="27">
        <f>VLOOKUP(J10,'12.31.22'!$A$8:$C$1685,3,FALSE)</f>
        <v>333495</v>
      </c>
      <c r="Q10" s="27">
        <f>VLOOKUP(J10,'03.31.23'!$A$8:$C$1661,3,FALSE)</f>
        <v>476282</v>
      </c>
      <c r="R10" s="27">
        <f>VLOOKUP(J10,'06.30.23'!$A$8:$C$1679,3,FALSE)</f>
        <v>449177</v>
      </c>
      <c r="S10" s="27">
        <f>VLOOKUP(J10,'09.31.23'!$A$8:$C$1614,3,FALSE)</f>
        <v>459087</v>
      </c>
      <c r="T10" s="27">
        <f>VLOOKUP(J10,'12.31.23'!$A$8:$C$1638,3,FALSE)</f>
        <v>440655</v>
      </c>
      <c r="U10" s="27">
        <f>VLOOKUP(J10,'03.31.24'!$A$8:$C$1612,3,FALSE)</f>
        <v>540242</v>
      </c>
      <c r="V10" s="27">
        <f>VLOOKUP(J10,'06.30.24'!$A$8:$C$1632,3,FALSE)</f>
        <v>548595</v>
      </c>
      <c r="W10" s="27">
        <f>VLOOKUP(J10,'09.30.24'!$A$8:$C$1632,3,FALSE)</f>
        <v>527184</v>
      </c>
      <c r="X10" s="2"/>
      <c r="Y10" s="2"/>
      <c r="Z10" s="2"/>
    </row>
    <row r="11" spans="1:26" ht="15" customHeight="1" outlineLevel="1">
      <c r="A11" s="2"/>
      <c r="B11" s="29"/>
      <c r="C11" s="22" t="s">
        <v>446</v>
      </c>
      <c r="D11" s="23"/>
      <c r="E11" s="23"/>
      <c r="F11" s="25">
        <f t="shared" si="3"/>
        <v>847266.75</v>
      </c>
      <c r="G11" s="25">
        <f t="shared" si="4"/>
        <v>629924.25</v>
      </c>
      <c r="H11" s="25">
        <f t="shared" si="5"/>
        <v>2411654.25</v>
      </c>
      <c r="I11" s="25" t="s">
        <v>440</v>
      </c>
      <c r="J11" s="26" t="s">
        <v>447</v>
      </c>
      <c r="K11" s="27">
        <f>VLOOKUP(J11,'09.30.21'!$A$8:$C$1697,3,FALSE)</f>
        <v>6300129</v>
      </c>
      <c r="L11" s="27">
        <f>VLOOKUP(J11,'12.31.21'!$A$8:$C$1682,3,FALSE)</f>
        <v>5887421</v>
      </c>
      <c r="M11" s="27">
        <f>VLOOKUP(J11,'03.31.22'!$A$8:$C$1663,3,FALSE)</f>
        <v>1155136</v>
      </c>
      <c r="N11" s="27">
        <f>VLOOKUP(J11,'06.30.22'!$A$8:$C$1680,3,FALSE)</f>
        <v>875012</v>
      </c>
      <c r="O11" s="27">
        <f>VLOOKUP(J11,'09.30.22'!$A$8:$C$1661,3,FALSE)</f>
        <v>1729048</v>
      </c>
      <c r="P11" s="27">
        <f>VLOOKUP(J11,'12.31.22'!$A$8:$C$1685,3,FALSE)</f>
        <v>202583</v>
      </c>
      <c r="Q11" s="27">
        <f>VLOOKUP(J11,'03.31.23'!$A$8:$C$1661,3,FALSE)</f>
        <v>363393</v>
      </c>
      <c r="R11" s="27">
        <f>VLOOKUP(J11,'06.30.23'!$A$8:$C$1679,3,FALSE)</f>
        <v>1211321</v>
      </c>
      <c r="S11" s="27">
        <f>VLOOKUP(J11,'09.31.23'!$A$8:$C$1614,3,FALSE)</f>
        <v>742400</v>
      </c>
      <c r="T11" s="27">
        <f>VLOOKUP(J11,'12.31.23'!$A$8:$C$1638,3,FALSE)</f>
        <v>853641</v>
      </c>
      <c r="U11" s="27">
        <f>VLOOKUP(J11,'03.31.24'!$A$8:$C$1612,3,FALSE)</f>
        <v>1631099</v>
      </c>
      <c r="V11" s="27">
        <f>VLOOKUP(J11,'06.30.24'!$A$8:$C$1632,3,FALSE)</f>
        <v>808092</v>
      </c>
      <c r="W11" s="27">
        <f>VLOOKUP(J11,'09.30.24'!$A$8:$C$1632,3,FALSE)</f>
        <v>96235</v>
      </c>
      <c r="X11" s="2"/>
      <c r="Y11" s="2"/>
      <c r="Z11" s="2"/>
    </row>
    <row r="12" spans="1:26" ht="15" customHeight="1" outlineLevel="1">
      <c r="A12" s="2"/>
      <c r="B12" s="29"/>
      <c r="C12" s="22" t="s">
        <v>448</v>
      </c>
      <c r="D12" s="23"/>
      <c r="E12" s="23"/>
      <c r="F12" s="25">
        <f t="shared" si="3"/>
        <v>318513265.75</v>
      </c>
      <c r="G12" s="25">
        <f t="shared" si="4"/>
        <v>311817376.75</v>
      </c>
      <c r="H12" s="25">
        <f t="shared" si="5"/>
        <v>289533429.5</v>
      </c>
      <c r="I12" s="25" t="s">
        <v>440</v>
      </c>
      <c r="J12" s="26" t="s">
        <v>449</v>
      </c>
      <c r="K12" s="27">
        <f>VLOOKUP(J12,'09.30.21'!$A$8:$C$1697,3,FALSE)</f>
        <v>261389546</v>
      </c>
      <c r="L12" s="27">
        <f>VLOOKUP(J12,'12.31.21'!$A$8:$C$1682,3,FALSE)</f>
        <v>277339976</v>
      </c>
      <c r="M12" s="27">
        <f>VLOOKUP(J12,'03.31.22'!$A$8:$C$1663,3,FALSE)</f>
        <v>280466140</v>
      </c>
      <c r="N12" s="27">
        <f>VLOOKUP(J12,'06.30.22'!$A$8:$C$1680,3,FALSE)</f>
        <v>296384121</v>
      </c>
      <c r="O12" s="27">
        <f>VLOOKUP(J12,'09.30.22'!$A$8:$C$1661,3,FALSE)</f>
        <v>303943481</v>
      </c>
      <c r="P12" s="27">
        <f>VLOOKUP(J12,'12.31.22'!$A$8:$C$1685,3,FALSE)</f>
        <v>312330609</v>
      </c>
      <c r="Q12" s="27">
        <f>VLOOKUP(J12,'03.31.23'!$A$8:$C$1661,3,FALSE)</f>
        <v>308836087</v>
      </c>
      <c r="R12" s="27">
        <f>VLOOKUP(J12,'06.30.23'!$A$8:$C$1679,3,FALSE)</f>
        <v>311323123</v>
      </c>
      <c r="S12" s="27">
        <f>VLOOKUP(J12,'09.31.23'!$A$8:$C$1614,3,FALSE)</f>
        <v>314779688</v>
      </c>
      <c r="T12" s="27">
        <f>VLOOKUP(J12,'12.31.23'!$A$8:$C$1638,3,FALSE)</f>
        <v>320471642</v>
      </c>
      <c r="U12" s="27">
        <f>VLOOKUP(J12,'03.31.24'!$A$8:$C$1612,3,FALSE)</f>
        <v>315153493</v>
      </c>
      <c r="V12" s="27">
        <f>VLOOKUP(J12,'06.30.24'!$A$8:$C$1632,3,FALSE)</f>
        <v>318185708</v>
      </c>
      <c r="W12" s="27">
        <f>VLOOKUP(J12,'09.30.24'!$A$8:$C$1632,3,FALSE)</f>
        <v>320242220</v>
      </c>
      <c r="X12" s="2"/>
      <c r="Y12" s="2"/>
      <c r="Z12" s="2"/>
    </row>
    <row r="13" spans="1:26" ht="15" customHeight="1" outlineLevel="1">
      <c r="A13" s="2"/>
      <c r="B13" s="29"/>
      <c r="C13" s="22" t="s">
        <v>450</v>
      </c>
      <c r="D13" s="23"/>
      <c r="E13" s="23"/>
      <c r="F13" s="25">
        <f t="shared" si="3"/>
        <v>0</v>
      </c>
      <c r="G13" s="25">
        <f t="shared" si="4"/>
        <v>0</v>
      </c>
      <c r="H13" s="25">
        <f t="shared" si="5"/>
        <v>0</v>
      </c>
      <c r="I13" s="25" t="s">
        <v>440</v>
      </c>
      <c r="J13" s="26" t="s">
        <v>451</v>
      </c>
      <c r="K13" s="27">
        <f>VLOOKUP(J13,'09.30.21'!$A$8:$C$1697,3,FALSE)</f>
        <v>0</v>
      </c>
      <c r="L13" s="27">
        <f>VLOOKUP(J13,'12.31.21'!$A$8:$C$1682,3,FALSE)</f>
        <v>0</v>
      </c>
      <c r="M13" s="27">
        <f>VLOOKUP(J13,'03.31.22'!$A$8:$C$1663,3,FALSE)</f>
        <v>0</v>
      </c>
      <c r="N13" s="27">
        <f>VLOOKUP(J13,'06.30.22'!$A$8:$C$1680,3,FALSE)</f>
        <v>0</v>
      </c>
      <c r="O13" s="27">
        <f>VLOOKUP(J13,'09.30.22'!$A$8:$C$1661,3,FALSE)</f>
        <v>0</v>
      </c>
      <c r="P13" s="27">
        <f>VLOOKUP(J13,'12.31.22'!$A$8:$C$1685,3,FALSE)</f>
        <v>0</v>
      </c>
      <c r="Q13" s="27">
        <f>VLOOKUP(J13,'03.31.23'!$A$8:$C$1661,3,FALSE)</f>
        <v>0</v>
      </c>
      <c r="R13" s="27">
        <f>VLOOKUP(J13,'06.30.23'!$A$8:$C$1679,3,FALSE)</f>
        <v>0</v>
      </c>
      <c r="S13" s="27">
        <f>VLOOKUP(J13,'09.31.23'!$A$8:$C$1614,3,FALSE)</f>
        <v>0</v>
      </c>
      <c r="T13" s="27">
        <f>VLOOKUP(J13,'12.31.23'!$A$8:$C$1638,3,FALSE)</f>
        <v>0</v>
      </c>
      <c r="U13" s="27">
        <f>VLOOKUP(J13,'03.31.24'!$A$8:$C$1612,3,FALSE)</f>
        <v>0</v>
      </c>
      <c r="V13" s="27">
        <f>VLOOKUP(J13,'06.30.24'!$A$8:$C$1632,3,FALSE)</f>
        <v>0</v>
      </c>
      <c r="W13" s="27">
        <f>VLOOKUP(J13,'09.30.24'!$A$8:$C$1632,3,FALSE)</f>
        <v>0</v>
      </c>
      <c r="X13" s="2"/>
      <c r="Y13" s="2"/>
      <c r="Z13" s="2"/>
    </row>
    <row r="14" spans="1:26" ht="15" customHeight="1" outlineLevel="1">
      <c r="A14" s="2"/>
      <c r="B14" s="29"/>
      <c r="C14" s="22" t="s">
        <v>452</v>
      </c>
      <c r="D14" s="23"/>
      <c r="E14" s="23"/>
      <c r="F14" s="25">
        <f t="shared" si="3"/>
        <v>1522824.5</v>
      </c>
      <c r="G14" s="25">
        <f t="shared" si="4"/>
        <v>1764684.25</v>
      </c>
      <c r="H14" s="25">
        <f t="shared" si="5"/>
        <v>3023747</v>
      </c>
      <c r="I14" s="25" t="s">
        <v>440</v>
      </c>
      <c r="J14" s="26" t="s">
        <v>453</v>
      </c>
      <c r="K14" s="27">
        <f>VLOOKUP(J14,'09.30.21'!$A$8:$C$1697,3,FALSE)</f>
        <v>3801136</v>
      </c>
      <c r="L14" s="27">
        <f>VLOOKUP(J14,'12.31.21'!$A$8:$C$1682,3,FALSE)</f>
        <v>2128335</v>
      </c>
      <c r="M14" s="27">
        <f>VLOOKUP(J14,'03.31.22'!$A$8:$C$1663,3,FALSE)</f>
        <v>3716951</v>
      </c>
      <c r="N14" s="27">
        <f>VLOOKUP(J14,'06.30.22'!$A$8:$C$1680,3,FALSE)</f>
        <v>3139203</v>
      </c>
      <c r="O14" s="27">
        <f>VLOOKUP(J14,'09.30.22'!$A$8:$C$1661,3,FALSE)</f>
        <v>3110499</v>
      </c>
      <c r="P14" s="27">
        <f>VLOOKUP(J14,'12.31.22'!$A$8:$C$1685,3,FALSE)</f>
        <v>2187788</v>
      </c>
      <c r="Q14" s="27">
        <f>VLOOKUP(J14,'03.31.23'!$A$8:$C$1661,3,FALSE)</f>
        <v>1492958</v>
      </c>
      <c r="R14" s="27">
        <f>VLOOKUP(J14,'06.30.23'!$A$8:$C$1679,3,FALSE)</f>
        <v>1581172</v>
      </c>
      <c r="S14" s="27">
        <f>VLOOKUP(J14,'09.31.23'!$A$8:$C$1614,3,FALSE)</f>
        <v>1796819</v>
      </c>
      <c r="T14" s="27">
        <f>VLOOKUP(J14,'12.31.23'!$A$8:$C$1638,3,FALSE)</f>
        <v>1522253</v>
      </c>
      <c r="U14" s="27">
        <f>VLOOKUP(J14,'03.31.24'!$A$8:$C$1612,3,FALSE)</f>
        <v>1536128</v>
      </c>
      <c r="V14" s="27">
        <f>VLOOKUP(J14,'06.30.24'!$A$8:$C$1632,3,FALSE)</f>
        <v>1371369</v>
      </c>
      <c r="W14" s="27">
        <f>VLOOKUP(J14,'09.30.24'!$A$8:$C$1632,3,FALSE)</f>
        <v>1661548</v>
      </c>
      <c r="X14" s="2"/>
      <c r="Y14" s="2"/>
      <c r="Z14" s="2"/>
    </row>
    <row r="15" spans="1:26" ht="15" customHeight="1" outlineLevel="1">
      <c r="A15" s="2"/>
      <c r="B15" s="29"/>
      <c r="C15" s="22" t="s">
        <v>454</v>
      </c>
      <c r="D15" s="23"/>
      <c r="E15" s="23"/>
      <c r="F15" s="25">
        <f t="shared" si="3"/>
        <v>0</v>
      </c>
      <c r="G15" s="25">
        <f t="shared" si="4"/>
        <v>0</v>
      </c>
      <c r="H15" s="25">
        <f t="shared" si="5"/>
        <v>0</v>
      </c>
      <c r="I15" s="25" t="s">
        <v>440</v>
      </c>
      <c r="J15" s="26" t="s">
        <v>455</v>
      </c>
      <c r="K15" s="27">
        <f>VLOOKUP(J15,'09.30.21'!$A$8:$C$1697,3,FALSE)</f>
        <v>0</v>
      </c>
      <c r="L15" s="27">
        <f>VLOOKUP(J15,'12.31.21'!$A$8:$C$1682,3,FALSE)</f>
        <v>0</v>
      </c>
      <c r="M15" s="27">
        <f>VLOOKUP(J15,'03.31.22'!$A$8:$C$1663,3,FALSE)</f>
        <v>0</v>
      </c>
      <c r="N15" s="27">
        <f>VLOOKUP(J15,'06.30.22'!$A$8:$C$1680,3,FALSE)</f>
        <v>0</v>
      </c>
      <c r="O15" s="27">
        <f>VLOOKUP(J15,'09.30.22'!$A$8:$C$1661,3,FALSE)</f>
        <v>0</v>
      </c>
      <c r="P15" s="27">
        <f>VLOOKUP(J15,'12.31.22'!$A$8:$C$1685,3,FALSE)</f>
        <v>0</v>
      </c>
      <c r="Q15" s="27">
        <f>VLOOKUP(J15,'03.31.23'!$A$8:$C$1661,3,FALSE)</f>
        <v>0</v>
      </c>
      <c r="R15" s="27">
        <f>VLOOKUP(J15,'06.30.23'!$A$8:$C$1679,3,FALSE)</f>
        <v>0</v>
      </c>
      <c r="S15" s="27">
        <f>VLOOKUP(J15,'09.31.23'!$A$8:$C$1614,3,FALSE)</f>
        <v>0</v>
      </c>
      <c r="T15" s="27">
        <f>VLOOKUP(J15,'12.31.23'!$A$8:$C$1638,3,FALSE)</f>
        <v>0</v>
      </c>
      <c r="U15" s="27">
        <f>VLOOKUP(J15,'03.31.24'!$A$8:$C$1612,3,FALSE)</f>
        <v>0</v>
      </c>
      <c r="V15" s="27">
        <f>VLOOKUP(J15,'06.30.24'!$A$8:$C$1632,3,FALSE)</f>
        <v>0</v>
      </c>
      <c r="W15" s="27">
        <f>VLOOKUP(J15,'09.30.24'!$A$8:$C$1632,3,FALSE)</f>
        <v>0</v>
      </c>
      <c r="X15" s="2"/>
      <c r="Y15" s="2"/>
      <c r="Z15" s="2"/>
    </row>
    <row r="16" spans="1:26" ht="15" customHeight="1" outlineLevel="1">
      <c r="A16" s="2"/>
      <c r="B16" s="29"/>
      <c r="C16" s="22" t="s">
        <v>456</v>
      </c>
      <c r="D16" s="23"/>
      <c r="E16" s="23"/>
      <c r="F16" s="25">
        <f t="shared" si="3"/>
        <v>0</v>
      </c>
      <c r="G16" s="25">
        <f t="shared" si="4"/>
        <v>0</v>
      </c>
      <c r="H16" s="25">
        <f t="shared" si="5"/>
        <v>0</v>
      </c>
      <c r="I16" s="25" t="s">
        <v>440</v>
      </c>
      <c r="J16" s="26" t="s">
        <v>457</v>
      </c>
      <c r="K16" s="27">
        <f>VLOOKUP(J16,'09.30.21'!$A$8:$C$1697,3,FALSE)</f>
        <v>0</v>
      </c>
      <c r="L16" s="27">
        <f>VLOOKUP(J16,'12.31.21'!$A$8:$C$1682,3,FALSE)</f>
        <v>0</v>
      </c>
      <c r="M16" s="27">
        <f>VLOOKUP(J16,'03.31.22'!$A$8:$C$1663,3,FALSE)</f>
        <v>0</v>
      </c>
      <c r="N16" s="27">
        <f>VLOOKUP(J16,'06.30.22'!$A$8:$C$1680,3,FALSE)</f>
        <v>0</v>
      </c>
      <c r="O16" s="27">
        <f>VLOOKUP(J16,'09.30.22'!$A$8:$C$1661,3,FALSE)</f>
        <v>0</v>
      </c>
      <c r="P16" s="27">
        <f>VLOOKUP(J16,'12.31.22'!$A$8:$C$1685,3,FALSE)</f>
        <v>0</v>
      </c>
      <c r="Q16" s="27">
        <f>VLOOKUP(J16,'03.31.23'!$A$8:$C$1661,3,FALSE)</f>
        <v>0</v>
      </c>
      <c r="R16" s="27">
        <f>VLOOKUP(J16,'06.30.23'!$A$8:$C$1679,3,FALSE)</f>
        <v>0</v>
      </c>
      <c r="S16" s="27">
        <f>VLOOKUP(J16,'09.31.23'!$A$8:$C$1614,3,FALSE)</f>
        <v>0</v>
      </c>
      <c r="T16" s="27">
        <f>VLOOKUP(J16,'12.31.23'!$A$8:$C$1638,3,FALSE)</f>
        <v>0</v>
      </c>
      <c r="U16" s="27">
        <f>VLOOKUP(J16,'03.31.24'!$A$8:$C$1612,3,FALSE)</f>
        <v>0</v>
      </c>
      <c r="V16" s="27">
        <f>VLOOKUP(J16,'06.30.24'!$A$8:$C$1632,3,FALSE)</f>
        <v>0</v>
      </c>
      <c r="W16" s="27">
        <f>VLOOKUP(J16,'09.30.24'!$A$8:$C$1632,3,FALSE)</f>
        <v>0</v>
      </c>
      <c r="X16" s="2"/>
      <c r="Y16" s="2"/>
      <c r="Z16" s="2"/>
    </row>
    <row r="17" spans="1:26" ht="15" customHeight="1" outlineLevel="1">
      <c r="A17" s="2"/>
      <c r="B17" s="29"/>
      <c r="C17" s="22" t="s">
        <v>458</v>
      </c>
      <c r="D17" s="23"/>
      <c r="E17" s="23"/>
      <c r="F17" s="25">
        <f t="shared" si="3"/>
        <v>80066258.5</v>
      </c>
      <c r="G17" s="25">
        <f t="shared" si="4"/>
        <v>78023203</v>
      </c>
      <c r="H17" s="25">
        <f t="shared" si="5"/>
        <v>85665424.75</v>
      </c>
      <c r="I17" s="25" t="s">
        <v>440</v>
      </c>
      <c r="J17" s="26" t="s">
        <v>459</v>
      </c>
      <c r="K17" s="27">
        <f>VLOOKUP(J17,'09.30.21'!$A$8:$C$1697,3,FALSE)</f>
        <v>98148701</v>
      </c>
      <c r="L17" s="27">
        <f>VLOOKUP(J17,'12.31.21'!$A$8:$C$1682,3,FALSE)</f>
        <v>95260739</v>
      </c>
      <c r="M17" s="27">
        <f>VLOOKUP(J17,'03.31.22'!$A$8:$C$1663,3,FALSE)</f>
        <v>89076012</v>
      </c>
      <c r="N17" s="27">
        <f>VLOOKUP(J17,'06.30.22'!$A$8:$C$1680,3,FALSE)</f>
        <v>83022127</v>
      </c>
      <c r="O17" s="27">
        <f>VLOOKUP(J17,'09.30.22'!$A$8:$C$1661,3,FALSE)</f>
        <v>75302821</v>
      </c>
      <c r="P17" s="27">
        <f>VLOOKUP(J17,'12.31.22'!$A$8:$C$1685,3,FALSE)</f>
        <v>76918627</v>
      </c>
      <c r="Q17" s="27">
        <f>VLOOKUP(J17,'03.31.23'!$A$8:$C$1661,3,FALSE)</f>
        <v>81925274</v>
      </c>
      <c r="R17" s="27">
        <f>VLOOKUP(J17,'06.30.23'!$A$8:$C$1679,3,FALSE)</f>
        <v>78411741</v>
      </c>
      <c r="S17" s="27">
        <f>VLOOKUP(J17,'09.31.23'!$A$8:$C$1614,3,FALSE)</f>
        <v>74837170</v>
      </c>
      <c r="T17" s="27">
        <f>VLOOKUP(J17,'12.31.23'!$A$8:$C$1638,3,FALSE)</f>
        <v>79116905</v>
      </c>
      <c r="U17" s="27">
        <f>VLOOKUP(J17,'03.31.24'!$A$8:$C$1612,3,FALSE)</f>
        <v>78397607</v>
      </c>
      <c r="V17" s="27">
        <f>VLOOKUP(J17,'06.30.24'!$A$8:$C$1632,3,FALSE)</f>
        <v>79250094</v>
      </c>
      <c r="W17" s="27">
        <f>VLOOKUP(J17,'09.30.24'!$A$8:$C$1632,3,FALSE)</f>
        <v>83500428</v>
      </c>
      <c r="X17" s="2"/>
      <c r="Y17" s="2"/>
      <c r="Z17" s="2"/>
    </row>
    <row r="18" spans="1:26" ht="15" customHeight="1">
      <c r="A18" s="2"/>
      <c r="B18" s="29"/>
      <c r="C18" s="30" t="s">
        <v>460</v>
      </c>
      <c r="D18" s="31">
        <f t="shared" si="2"/>
        <v>1366703.5833333333</v>
      </c>
      <c r="E18" s="31" t="s">
        <v>461</v>
      </c>
      <c r="F18" s="25">
        <f t="shared" si="3"/>
        <v>1686323</v>
      </c>
      <c r="G18" s="25">
        <f t="shared" si="4"/>
        <v>1408435.25</v>
      </c>
      <c r="H18" s="25">
        <f t="shared" si="5"/>
        <v>1005352.5</v>
      </c>
      <c r="I18" s="32" t="s">
        <v>427</v>
      </c>
      <c r="J18" s="34" t="s">
        <v>462</v>
      </c>
      <c r="K18" s="27">
        <f t="shared" ref="K18:O18" si="12">K19+K20+K21</f>
        <v>1077857</v>
      </c>
      <c r="L18" s="27">
        <f t="shared" si="12"/>
        <v>1445930</v>
      </c>
      <c r="M18" s="27">
        <f t="shared" si="12"/>
        <v>401742</v>
      </c>
      <c r="N18" s="27">
        <f t="shared" si="12"/>
        <v>837396</v>
      </c>
      <c r="O18" s="27">
        <f t="shared" si="12"/>
        <v>1336342</v>
      </c>
      <c r="P18" s="27">
        <f>P19+P20+P21</f>
        <v>1884202</v>
      </c>
      <c r="Q18" s="27">
        <f t="shared" ref="Q18:W18" si="13">Q19+Q20+Q21</f>
        <v>614507</v>
      </c>
      <c r="R18" s="27">
        <f t="shared" si="13"/>
        <v>1253728</v>
      </c>
      <c r="S18" s="27">
        <f t="shared" si="13"/>
        <v>1881304</v>
      </c>
      <c r="T18" s="27">
        <f t="shared" si="13"/>
        <v>2550400</v>
      </c>
      <c r="U18" s="27">
        <f t="shared" si="13"/>
        <v>687088</v>
      </c>
      <c r="V18" s="27">
        <f t="shared" si="13"/>
        <v>1387344</v>
      </c>
      <c r="W18" s="27">
        <f t="shared" si="13"/>
        <v>2120460</v>
      </c>
      <c r="X18" s="2"/>
      <c r="Y18" s="2"/>
      <c r="Z18" s="2"/>
    </row>
    <row r="19" spans="1:26" ht="15" customHeight="1" outlineLevel="1">
      <c r="A19" s="2"/>
      <c r="B19" s="29"/>
      <c r="C19" s="22" t="s">
        <v>463</v>
      </c>
      <c r="D19" s="23">
        <f t="shared" si="2"/>
        <v>109664.58333333333</v>
      </c>
      <c r="E19" s="23" t="s">
        <v>464</v>
      </c>
      <c r="F19" s="25">
        <f t="shared" si="3"/>
        <v>170006.25</v>
      </c>
      <c r="G19" s="25">
        <f t="shared" si="4"/>
        <v>118186.5</v>
      </c>
      <c r="H19" s="25">
        <f t="shared" si="5"/>
        <v>40801</v>
      </c>
      <c r="I19" s="25" t="s">
        <v>427</v>
      </c>
      <c r="J19" s="26" t="s">
        <v>465</v>
      </c>
      <c r="K19" s="27">
        <f>VLOOKUP(J19,'09.30.21'!$A$8:$C$1697,3,FALSE)</f>
        <v>33627</v>
      </c>
      <c r="L19" s="27">
        <f>VLOOKUP(J19,'12.31.21'!$A$8:$C$1682,3,FALSE)</f>
        <v>44934</v>
      </c>
      <c r="M19" s="27">
        <f>VLOOKUP(J19,'03.31.22'!$A$8:$C$1663,3,FALSE)</f>
        <v>8305</v>
      </c>
      <c r="N19" s="27">
        <f>VLOOKUP(J19,'06.30.22'!$A$8:$C$1680,3,FALSE)</f>
        <v>33240</v>
      </c>
      <c r="O19" s="27">
        <f>VLOOKUP(J19,'09.30.22'!$A$8:$C$1661,3,FALSE)</f>
        <v>76725</v>
      </c>
      <c r="P19" s="27">
        <f>VLOOKUP(J19,'12.31.22'!$A$8:$C$1685,3,FALSE)</f>
        <v>123960</v>
      </c>
      <c r="Q19" s="27">
        <f>VLOOKUP(J19,'03.31.23'!$A$8:$C$1661,3,FALSE)</f>
        <v>55125</v>
      </c>
      <c r="R19" s="27">
        <f>VLOOKUP(J19,'06.30.23'!$A$8:$C$1679,3,FALSE)</f>
        <v>115476</v>
      </c>
      <c r="S19" s="27">
        <f>VLOOKUP(J19,'09.31.23'!$A$8:$C$1614,3,FALSE)</f>
        <v>178185</v>
      </c>
      <c r="T19" s="27">
        <f>VLOOKUP(J19,'12.31.23'!$A$8:$C$1638,3,FALSE)</f>
        <v>244102</v>
      </c>
      <c r="U19" s="27">
        <f>VLOOKUP(J19,'03.31.24'!$A$8:$C$1612,3,FALSE)</f>
        <v>70162</v>
      </c>
      <c r="V19" s="27">
        <f>VLOOKUP(J19,'06.30.24'!$A$8:$C$1632,3,FALSE)</f>
        <v>144125</v>
      </c>
      <c r="W19" s="27">
        <f>VLOOKUP(J19,'09.30.24'!$A$8:$C$1632,3,FALSE)</f>
        <v>221636</v>
      </c>
      <c r="X19" s="2"/>
      <c r="Y19" s="2"/>
      <c r="Z19" s="2"/>
    </row>
    <row r="20" spans="1:26" ht="15" customHeight="1" outlineLevel="1">
      <c r="A20" s="2"/>
      <c r="B20" s="29"/>
      <c r="C20" s="22" t="s">
        <v>466</v>
      </c>
      <c r="D20" s="23">
        <f t="shared" si="2"/>
        <v>1161033.4166666667</v>
      </c>
      <c r="E20" s="23" t="s">
        <v>467</v>
      </c>
      <c r="F20" s="25">
        <f t="shared" si="3"/>
        <v>1357167</v>
      </c>
      <c r="G20" s="25">
        <f t="shared" si="4"/>
        <v>1173716.75</v>
      </c>
      <c r="H20" s="25">
        <f t="shared" si="5"/>
        <v>952216.5</v>
      </c>
      <c r="I20" s="25" t="s">
        <v>427</v>
      </c>
      <c r="J20" s="26" t="s">
        <v>468</v>
      </c>
      <c r="K20" s="27">
        <f>VLOOKUP(J20,'09.30.21'!$A$8:$C$1697,3,FALSE)</f>
        <v>1026431</v>
      </c>
      <c r="L20" s="27">
        <f>VLOOKUP(J20,'12.31.21'!$A$8:$C$1682,3,FALSE)</f>
        <v>1378939</v>
      </c>
      <c r="M20" s="27">
        <f>VLOOKUP(J20,'03.31.22'!$A$8:$C$1663,3,FALSE)</f>
        <v>389249</v>
      </c>
      <c r="N20" s="27">
        <f>VLOOKUP(J20,'06.30.22'!$A$8:$C$1680,3,FALSE)</f>
        <v>794966</v>
      </c>
      <c r="O20" s="27">
        <f>VLOOKUP(J20,'09.30.22'!$A$8:$C$1661,3,FALSE)</f>
        <v>1245712</v>
      </c>
      <c r="P20" s="27">
        <f>VLOOKUP(J20,'12.31.22'!$A$8:$C$1685,3,FALSE)</f>
        <v>1631212</v>
      </c>
      <c r="Q20" s="27">
        <f>VLOOKUP(J20,'03.31.23'!$A$8:$C$1661,3,FALSE)</f>
        <v>504515</v>
      </c>
      <c r="R20" s="27">
        <f>VLOOKUP(J20,'06.30.23'!$A$8:$C$1679,3,FALSE)</f>
        <v>1025066</v>
      </c>
      <c r="S20" s="27">
        <f>VLOOKUP(J20,'09.31.23'!$A$8:$C$1614,3,FALSE)</f>
        <v>1534074</v>
      </c>
      <c r="T20" s="27">
        <f>VLOOKUP(J20,'12.31.23'!$A$8:$C$1638,3,FALSE)</f>
        <v>2074373</v>
      </c>
      <c r="U20" s="27">
        <f>VLOOKUP(J20,'03.31.24'!$A$8:$C$1612,3,FALSE)</f>
        <v>551950</v>
      </c>
      <c r="V20" s="27">
        <f>VLOOKUP(J20,'06.30.24'!$A$8:$C$1632,3,FALSE)</f>
        <v>1110232</v>
      </c>
      <c r="W20" s="27">
        <f>VLOOKUP(J20,'09.30.24'!$A$8:$C$1632,3,FALSE)</f>
        <v>1692113</v>
      </c>
      <c r="X20" s="2"/>
      <c r="Y20" s="2"/>
      <c r="Z20" s="2"/>
    </row>
    <row r="21" spans="1:26" ht="15" customHeight="1" outlineLevel="1">
      <c r="A21" s="2"/>
      <c r="B21" s="29"/>
      <c r="C21" s="22" t="s">
        <v>469</v>
      </c>
      <c r="D21" s="23">
        <f t="shared" si="2"/>
        <v>96005.583333333328</v>
      </c>
      <c r="E21" s="35" t="s">
        <v>470</v>
      </c>
      <c r="F21" s="25">
        <f t="shared" si="3"/>
        <v>159149.75</v>
      </c>
      <c r="G21" s="25">
        <f t="shared" si="4"/>
        <v>116532</v>
      </c>
      <c r="H21" s="25">
        <f t="shared" si="5"/>
        <v>12335</v>
      </c>
      <c r="I21" s="25" t="s">
        <v>427</v>
      </c>
      <c r="J21" s="26" t="s">
        <v>471</v>
      </c>
      <c r="K21" s="27">
        <f>VLOOKUP(J21,'09.30.21'!$A$8:$C$1697,3,FALSE)</f>
        <v>17799</v>
      </c>
      <c r="L21" s="27">
        <f>VLOOKUP(J21,'12.31.21'!$A$8:$C$1682,3,FALSE)</f>
        <v>22057</v>
      </c>
      <c r="M21" s="27">
        <f>VLOOKUP(J21,'03.31.22'!$A$8:$C$1663,3,FALSE)</f>
        <v>4188</v>
      </c>
      <c r="N21" s="27">
        <f>VLOOKUP(J21,'06.30.22'!$A$8:$C$1680,3,FALSE)</f>
        <v>9190</v>
      </c>
      <c r="O21" s="27">
        <f>VLOOKUP(J21,'09.30.22'!$A$8:$C$1661,3,FALSE)</f>
        <v>13905</v>
      </c>
      <c r="P21" s="27">
        <f>VLOOKUP(J21,'12.31.22'!$A$8:$C$1685,3,FALSE)</f>
        <v>129030</v>
      </c>
      <c r="Q21" s="27">
        <f>VLOOKUP(J21,'03.31.23'!$A$8:$C$1661,3,FALSE)</f>
        <v>54867</v>
      </c>
      <c r="R21" s="27">
        <f>VLOOKUP(J21,'06.30.23'!$A$8:$C$1679,3,FALSE)</f>
        <v>113186</v>
      </c>
      <c r="S21" s="27">
        <f>VLOOKUP(J21,'09.31.23'!$A$8:$C$1614,3,FALSE)</f>
        <v>169045</v>
      </c>
      <c r="T21" s="27">
        <f>VLOOKUP(J21,'12.31.23'!$A$8:$C$1638,3,FALSE)</f>
        <v>231925</v>
      </c>
      <c r="U21" s="27">
        <f>VLOOKUP(J21,'03.31.24'!$A$8:$C$1612,3,FALSE)</f>
        <v>64976</v>
      </c>
      <c r="V21" s="27">
        <f>VLOOKUP(J21,'06.30.24'!$A$8:$C$1632,3,FALSE)</f>
        <v>132987</v>
      </c>
      <c r="W21" s="27">
        <f>VLOOKUP(J21,'09.30.24'!$A$8:$C$1632,3,FALSE)</f>
        <v>206711</v>
      </c>
      <c r="X21" s="2"/>
      <c r="Y21" s="2"/>
      <c r="Z21" s="2"/>
    </row>
    <row r="22" spans="1:26" ht="15" customHeight="1">
      <c r="A22" s="2"/>
      <c r="B22" s="29"/>
      <c r="C22" s="36" t="s">
        <v>472</v>
      </c>
      <c r="D22" s="37">
        <f>MIN(D7,(0.0225*D8))+D18</f>
        <v>10807164.125208333</v>
      </c>
      <c r="E22" s="37" t="s">
        <v>473</v>
      </c>
      <c r="F22" s="25"/>
      <c r="G22" s="25"/>
      <c r="H22" s="25"/>
      <c r="I22" s="38"/>
      <c r="J22" s="39"/>
      <c r="K22" s="27"/>
      <c r="L22" s="27"/>
      <c r="M22" s="27"/>
      <c r="N22" s="27"/>
      <c r="O22" s="27"/>
      <c r="P22" s="27"/>
      <c r="Q22" s="27"/>
      <c r="R22" s="27"/>
      <c r="S22" s="27"/>
      <c r="T22" s="27"/>
      <c r="U22" s="27"/>
      <c r="V22" s="27"/>
      <c r="W22" s="27"/>
      <c r="X22" s="2"/>
      <c r="Y22" s="2"/>
      <c r="Z22" s="2"/>
    </row>
    <row r="23" spans="1:26" ht="15" customHeight="1">
      <c r="A23" s="2"/>
      <c r="B23" s="29"/>
      <c r="C23" s="40" t="s">
        <v>474</v>
      </c>
      <c r="D23" s="41">
        <f t="shared" si="2"/>
        <v>229923.5</v>
      </c>
      <c r="E23" s="41" t="s">
        <v>475</v>
      </c>
      <c r="F23" s="25">
        <f t="shared" si="3"/>
        <v>229088.25</v>
      </c>
      <c r="G23" s="25">
        <f t="shared" si="4"/>
        <v>213150.5</v>
      </c>
      <c r="H23" s="25">
        <f t="shared" si="5"/>
        <v>247531.75</v>
      </c>
      <c r="I23" s="32" t="s">
        <v>427</v>
      </c>
      <c r="J23" s="34" t="s">
        <v>476</v>
      </c>
      <c r="K23" s="27">
        <f t="shared" ref="K23:O23" si="14">SUM(K24:K32)</f>
        <v>296725</v>
      </c>
      <c r="L23" s="27">
        <f t="shared" si="14"/>
        <v>422078</v>
      </c>
      <c r="M23" s="27">
        <f t="shared" si="14"/>
        <v>87444</v>
      </c>
      <c r="N23" s="27">
        <f t="shared" si="14"/>
        <v>164745</v>
      </c>
      <c r="O23" s="27">
        <f t="shared" si="14"/>
        <v>315860</v>
      </c>
      <c r="P23" s="27">
        <f>SUM(P24:P32)</f>
        <v>399498</v>
      </c>
      <c r="Q23" s="27">
        <f t="shared" ref="Q23:W23" si="15">SUM(Q24:Q32)</f>
        <v>63472</v>
      </c>
      <c r="R23" s="27">
        <f t="shared" si="15"/>
        <v>144233</v>
      </c>
      <c r="S23" s="27">
        <f t="shared" si="15"/>
        <v>245399</v>
      </c>
      <c r="T23" s="27">
        <f t="shared" si="15"/>
        <v>314120</v>
      </c>
      <c r="U23" s="27">
        <f t="shared" si="15"/>
        <v>100969</v>
      </c>
      <c r="V23" s="27">
        <f t="shared" si="15"/>
        <v>196471</v>
      </c>
      <c r="W23" s="27">
        <f t="shared" si="15"/>
        <v>304793</v>
      </c>
      <c r="X23" s="2"/>
      <c r="Y23" s="2"/>
      <c r="Z23" s="2"/>
    </row>
    <row r="24" spans="1:26" ht="15" customHeight="1" outlineLevel="1">
      <c r="A24" s="2"/>
      <c r="B24" s="29"/>
      <c r="C24" s="42" t="s">
        <v>477</v>
      </c>
      <c r="D24" s="43">
        <f t="shared" si="2"/>
        <v>860.75</v>
      </c>
      <c r="E24" s="43" t="s">
        <v>478</v>
      </c>
      <c r="F24" s="25">
        <f t="shared" si="3"/>
        <v>21.75</v>
      </c>
      <c r="G24" s="25">
        <f t="shared" si="4"/>
        <v>252.75</v>
      </c>
      <c r="H24" s="25">
        <f t="shared" si="5"/>
        <v>2307.75</v>
      </c>
      <c r="I24" s="25" t="s">
        <v>427</v>
      </c>
      <c r="J24" s="26" t="s">
        <v>479</v>
      </c>
      <c r="K24" s="27">
        <f>VLOOKUP(J24,'09.30.21'!$A$8:$C$1697,3,FALSE)</f>
        <v>4701</v>
      </c>
      <c r="L24" s="27">
        <f>VLOOKUP(J24,'12.31.21'!$A$8:$C$1682,3,FALSE)</f>
        <v>6293</v>
      </c>
      <c r="M24" s="27">
        <f>VLOOKUP(J24,'03.31.22'!$A$8:$C$1663,3,FALSE)</f>
        <v>966</v>
      </c>
      <c r="N24" s="27">
        <f>VLOOKUP(J24,'06.30.22'!$A$8:$C$1680,3,FALSE)</f>
        <v>984</v>
      </c>
      <c r="O24" s="27">
        <f>VLOOKUP(J24,'09.30.22'!$A$8:$C$1661,3,FALSE)</f>
        <v>988</v>
      </c>
      <c r="P24" s="27">
        <f>VLOOKUP(J24,'12.31.22'!$A$8:$C$1685,3,FALSE)</f>
        <v>991</v>
      </c>
      <c r="Q24" s="27">
        <f>VLOOKUP(J24,'03.31.23'!$A$8:$C$1661,3,FALSE)</f>
        <v>1</v>
      </c>
      <c r="R24" s="27">
        <f>VLOOKUP(J24,'06.30.23'!$A$8:$C$1679,3,FALSE)</f>
        <v>4</v>
      </c>
      <c r="S24" s="27">
        <f>VLOOKUP(J24,'09.31.23'!$A$8:$C$1614,3,FALSE)</f>
        <v>15</v>
      </c>
      <c r="T24" s="27">
        <f>VLOOKUP(J24,'12.31.23'!$A$8:$C$1638,3,FALSE)</f>
        <v>31</v>
      </c>
      <c r="U24" s="27">
        <f>VLOOKUP(J24,'03.31.24'!$A$8:$C$1612,3,FALSE)</f>
        <v>19</v>
      </c>
      <c r="V24" s="27">
        <f>VLOOKUP(J24,'06.30.24'!$A$8:$C$1632,3,FALSE)</f>
        <v>20</v>
      </c>
      <c r="W24" s="27">
        <f>VLOOKUP(J24,'09.30.24'!$A$8:$C$1632,3,FALSE)</f>
        <v>17</v>
      </c>
      <c r="X24" s="2"/>
      <c r="Y24" s="2"/>
      <c r="Z24" s="2"/>
    </row>
    <row r="25" spans="1:26" ht="15" customHeight="1" outlineLevel="1">
      <c r="A25" s="2"/>
      <c r="B25" s="29"/>
      <c r="C25" s="42" t="s">
        <v>480</v>
      </c>
      <c r="D25" s="43">
        <f t="shared" si="2"/>
        <v>64331.75</v>
      </c>
      <c r="E25" s="43" t="s">
        <v>481</v>
      </c>
      <c r="F25" s="25">
        <f t="shared" si="3"/>
        <v>46711</v>
      </c>
      <c r="G25" s="25">
        <f t="shared" si="4"/>
        <v>55352.25</v>
      </c>
      <c r="H25" s="25">
        <f t="shared" si="5"/>
        <v>90932</v>
      </c>
      <c r="I25" s="25" t="s">
        <v>427</v>
      </c>
      <c r="J25" s="26" t="s">
        <v>482</v>
      </c>
      <c r="K25" s="27">
        <f>VLOOKUP(J25,'09.30.21'!$A$8:$C$1697,3,FALSE)</f>
        <v>147860</v>
      </c>
      <c r="L25" s="27">
        <f>VLOOKUP(J25,'12.31.21'!$A$8:$C$1682,3,FALSE)</f>
        <v>191909</v>
      </c>
      <c r="M25" s="27">
        <f>VLOOKUP(J25,'03.31.22'!$A$8:$C$1663,3,FALSE)</f>
        <v>30117</v>
      </c>
      <c r="N25" s="27">
        <f>VLOOKUP(J25,'06.30.22'!$A$8:$C$1680,3,FALSE)</f>
        <v>57645</v>
      </c>
      <c r="O25" s="27">
        <f>VLOOKUP(J25,'09.30.22'!$A$8:$C$1661,3,FALSE)</f>
        <v>84057</v>
      </c>
      <c r="P25" s="27">
        <f>VLOOKUP(J25,'12.31.22'!$A$8:$C$1685,3,FALSE)</f>
        <v>106742</v>
      </c>
      <c r="Q25" s="27">
        <f>VLOOKUP(J25,'03.31.23'!$A$8:$C$1661,3,FALSE)</f>
        <v>19600</v>
      </c>
      <c r="R25" s="27">
        <f>VLOOKUP(J25,'06.30.23'!$A$8:$C$1679,3,FALSE)</f>
        <v>39106</v>
      </c>
      <c r="S25" s="27">
        <f>VLOOKUP(J25,'09.31.23'!$A$8:$C$1614,3,FALSE)</f>
        <v>55961</v>
      </c>
      <c r="T25" s="27">
        <f>VLOOKUP(J25,'12.31.23'!$A$8:$C$1638,3,FALSE)</f>
        <v>72150</v>
      </c>
      <c r="U25" s="27">
        <f>VLOOKUP(J25,'03.31.24'!$A$8:$C$1612,3,FALSE)</f>
        <v>19093</v>
      </c>
      <c r="V25" s="27">
        <f>VLOOKUP(J25,'06.30.24'!$A$8:$C$1632,3,FALSE)</f>
        <v>38056</v>
      </c>
      <c r="W25" s="27">
        <f>VLOOKUP(J25,'09.30.24'!$A$8:$C$1632,3,FALSE)</f>
        <v>57545</v>
      </c>
      <c r="X25" s="2"/>
      <c r="Y25" s="2"/>
      <c r="Z25" s="2"/>
    </row>
    <row r="26" spans="1:26" ht="15" customHeight="1" outlineLevel="1">
      <c r="A26" s="2"/>
      <c r="B26" s="29"/>
      <c r="C26" s="42" t="s">
        <v>483</v>
      </c>
      <c r="D26" s="43">
        <f t="shared" si="2"/>
        <v>4444.75</v>
      </c>
      <c r="E26" s="43" t="s">
        <v>484</v>
      </c>
      <c r="F26" s="25">
        <f t="shared" si="3"/>
        <v>3318.25</v>
      </c>
      <c r="G26" s="25">
        <f t="shared" si="4"/>
        <v>4025</v>
      </c>
      <c r="H26" s="25">
        <f t="shared" si="5"/>
        <v>5991</v>
      </c>
      <c r="I26" s="25" t="s">
        <v>427</v>
      </c>
      <c r="J26" s="26" t="s">
        <v>485</v>
      </c>
      <c r="K26" s="27">
        <f>VLOOKUP(J26,'09.30.21'!$A$8:$C$1697,3,FALSE)</f>
        <v>6634</v>
      </c>
      <c r="L26" s="27">
        <f>VLOOKUP(J26,'12.31.21'!$A$8:$C$1682,3,FALSE)</f>
        <v>9104</v>
      </c>
      <c r="M26" s="27">
        <f>VLOOKUP(J26,'03.31.22'!$A$8:$C$1663,3,FALSE)</f>
        <v>2896</v>
      </c>
      <c r="N26" s="27">
        <f>VLOOKUP(J26,'06.30.22'!$A$8:$C$1680,3,FALSE)</f>
        <v>5189</v>
      </c>
      <c r="O26" s="27">
        <f>VLOOKUP(J26,'09.30.22'!$A$8:$C$1661,3,FALSE)</f>
        <v>6775</v>
      </c>
      <c r="P26" s="27">
        <f>VLOOKUP(J26,'12.31.22'!$A$8:$C$1685,3,FALSE)</f>
        <v>8343</v>
      </c>
      <c r="Q26" s="27">
        <f>VLOOKUP(J26,'03.31.23'!$A$8:$C$1661,3,FALSE)</f>
        <v>1277</v>
      </c>
      <c r="R26" s="27">
        <f>VLOOKUP(J26,'06.30.23'!$A$8:$C$1679,3,FALSE)</f>
        <v>2707</v>
      </c>
      <c r="S26" s="27">
        <f>VLOOKUP(J26,'09.31.23'!$A$8:$C$1614,3,FALSE)</f>
        <v>3773</v>
      </c>
      <c r="T26" s="27">
        <f>VLOOKUP(J26,'12.31.23'!$A$8:$C$1638,3,FALSE)</f>
        <v>5420</v>
      </c>
      <c r="U26" s="27">
        <f>VLOOKUP(J26,'03.31.24'!$A$8:$C$1612,3,FALSE)</f>
        <v>1391</v>
      </c>
      <c r="V26" s="27">
        <f>VLOOKUP(J26,'06.30.24'!$A$8:$C$1632,3,FALSE)</f>
        <v>2534</v>
      </c>
      <c r="W26" s="27">
        <f>VLOOKUP(J26,'09.30.24'!$A$8:$C$1632,3,FALSE)</f>
        <v>3928</v>
      </c>
      <c r="X26" s="2"/>
      <c r="Y26" s="2"/>
      <c r="Z26" s="2"/>
    </row>
    <row r="27" spans="1:26" ht="15" customHeight="1" outlineLevel="1">
      <c r="A27" s="2"/>
      <c r="B27" s="29"/>
      <c r="C27" s="42" t="s">
        <v>486</v>
      </c>
      <c r="D27" s="43">
        <f t="shared" si="2"/>
        <v>106346.25</v>
      </c>
      <c r="E27" s="43" t="s">
        <v>487</v>
      </c>
      <c r="F27" s="25">
        <f t="shared" si="3"/>
        <v>130188.75</v>
      </c>
      <c r="G27" s="25">
        <f t="shared" si="4"/>
        <v>89424.25</v>
      </c>
      <c r="H27" s="25">
        <f t="shared" si="5"/>
        <v>99425.75</v>
      </c>
      <c r="I27" s="25" t="s">
        <v>427</v>
      </c>
      <c r="J27" s="26" t="s">
        <v>488</v>
      </c>
      <c r="K27" s="27">
        <f>VLOOKUP(J27,'09.30.21'!$A$8:$C$1697,3,FALSE)</f>
        <v>106178</v>
      </c>
      <c r="L27" s="27">
        <f>VLOOKUP(J27,'12.31.21'!$A$8:$C$1682,3,FALSE)</f>
        <v>175961</v>
      </c>
      <c r="M27" s="27">
        <f>VLOOKUP(J27,'03.31.22'!$A$8:$C$1663,3,FALSE)</f>
        <v>36535</v>
      </c>
      <c r="N27" s="27">
        <f>VLOOKUP(J27,'06.30.22'!$A$8:$C$1680,3,FALSE)</f>
        <v>74068</v>
      </c>
      <c r="O27" s="27">
        <f>VLOOKUP(J27,'09.30.22'!$A$8:$C$1661,3,FALSE)</f>
        <v>111139</v>
      </c>
      <c r="P27" s="27">
        <f>VLOOKUP(J27,'12.31.22'!$A$8:$C$1685,3,FALSE)</f>
        <v>142463</v>
      </c>
      <c r="Q27" s="27">
        <f>VLOOKUP(J27,'03.31.23'!$A$8:$C$1661,3,FALSE)</f>
        <v>22270</v>
      </c>
      <c r="R27" s="27">
        <f>VLOOKUP(J27,'06.30.23'!$A$8:$C$1679,3,FALSE)</f>
        <v>63241</v>
      </c>
      <c r="S27" s="27">
        <f>VLOOKUP(J27,'09.31.23'!$A$8:$C$1614,3,FALSE)</f>
        <v>129723</v>
      </c>
      <c r="T27" s="27">
        <f>VLOOKUP(J27,'12.31.23'!$A$8:$C$1638,3,FALSE)</f>
        <v>163515</v>
      </c>
      <c r="U27" s="27">
        <f>VLOOKUP(J27,'03.31.24'!$A$8:$C$1612,3,FALSE)</f>
        <v>57774</v>
      </c>
      <c r="V27" s="27">
        <f>VLOOKUP(J27,'06.30.24'!$A$8:$C$1632,3,FALSE)</f>
        <v>114338</v>
      </c>
      <c r="W27" s="27">
        <f>VLOOKUP(J27,'09.30.24'!$A$8:$C$1632,3,FALSE)</f>
        <v>185128</v>
      </c>
      <c r="X27" s="2"/>
      <c r="Y27" s="2"/>
      <c r="Z27" s="2"/>
    </row>
    <row r="28" spans="1:26" ht="15" customHeight="1" outlineLevel="1">
      <c r="A28" s="2"/>
      <c r="B28" s="29"/>
      <c r="C28" s="42" t="s">
        <v>489</v>
      </c>
      <c r="D28" s="43">
        <f t="shared" si="2"/>
        <v>0</v>
      </c>
      <c r="E28" s="43" t="s">
        <v>490</v>
      </c>
      <c r="F28" s="25">
        <f t="shared" si="3"/>
        <v>0</v>
      </c>
      <c r="G28" s="25">
        <f t="shared" si="4"/>
        <v>0</v>
      </c>
      <c r="H28" s="25">
        <f t="shared" si="5"/>
        <v>0</v>
      </c>
      <c r="I28" s="25" t="s">
        <v>427</v>
      </c>
      <c r="J28" s="26" t="s">
        <v>491</v>
      </c>
      <c r="K28" s="27">
        <f>VLOOKUP(J28,'09.30.21'!$A$8:$C$1697,3,FALSE)</f>
        <v>0</v>
      </c>
      <c r="L28" s="27">
        <f>VLOOKUP(J28,'12.31.21'!$A$8:$C$1682,3,FALSE)</f>
        <v>0</v>
      </c>
      <c r="M28" s="27">
        <f>VLOOKUP(J28,'03.31.22'!$A$8:$C$1663,3,FALSE)</f>
        <v>0</v>
      </c>
      <c r="N28" s="27">
        <f>VLOOKUP(J28,'06.30.22'!$A$8:$C$1680,3,FALSE)</f>
        <v>0</v>
      </c>
      <c r="O28" s="27">
        <f>VLOOKUP(J28,'09.30.22'!$A$8:$C$1661,3,FALSE)</f>
        <v>0</v>
      </c>
      <c r="P28" s="27">
        <f>VLOOKUP(J28,'12.31.22'!$A$8:$C$1685,3,FALSE)</f>
        <v>0</v>
      </c>
      <c r="Q28" s="27">
        <f>VLOOKUP(J28,'03.31.23'!$A$8:$C$1661,3,FALSE)</f>
        <v>0</v>
      </c>
      <c r="R28" s="27">
        <f>VLOOKUP(J28,'06.30.23'!$A$8:$C$1679,3,FALSE)</f>
        <v>0</v>
      </c>
      <c r="S28" s="27">
        <f>VLOOKUP(J28,'09.31.23'!$A$8:$C$1614,3,FALSE)</f>
        <v>0</v>
      </c>
      <c r="T28" s="27">
        <f>VLOOKUP(J28,'12.31.23'!$A$8:$C$1638,3,FALSE)</f>
        <v>0</v>
      </c>
      <c r="U28" s="27">
        <f>VLOOKUP(J28,'03.31.24'!$A$8:$C$1612,3,FALSE)</f>
        <v>0</v>
      </c>
      <c r="V28" s="27">
        <f>VLOOKUP(J28,'06.30.24'!$A$8:$C$1632,3,FALSE)</f>
        <v>0</v>
      </c>
      <c r="W28" s="27">
        <f>VLOOKUP(J28,'09.30.24'!$A$8:$C$1632,3,FALSE)</f>
        <v>0</v>
      </c>
      <c r="X28" s="2"/>
      <c r="Y28" s="2"/>
      <c r="Z28" s="2"/>
    </row>
    <row r="29" spans="1:26" ht="15" customHeight="1" outlineLevel="1">
      <c r="A29" s="2"/>
      <c r="B29" s="29"/>
      <c r="C29" s="42" t="s">
        <v>492</v>
      </c>
      <c r="D29" s="43">
        <f t="shared" si="2"/>
        <v>0</v>
      </c>
      <c r="E29" s="43" t="s">
        <v>493</v>
      </c>
      <c r="F29" s="25">
        <f t="shared" si="3"/>
        <v>0</v>
      </c>
      <c r="G29" s="25">
        <f t="shared" si="4"/>
        <v>0</v>
      </c>
      <c r="H29" s="25">
        <f t="shared" si="5"/>
        <v>0</v>
      </c>
      <c r="I29" s="25" t="s">
        <v>427</v>
      </c>
      <c r="J29" s="26" t="s">
        <v>494</v>
      </c>
      <c r="K29" s="27">
        <f>VLOOKUP(J29,'09.30.21'!$A$8:$C$1697,3,FALSE)</f>
        <v>0</v>
      </c>
      <c r="L29" s="27">
        <f>VLOOKUP(J29,'12.31.21'!$A$8:$C$1682,3,FALSE)</f>
        <v>0</v>
      </c>
      <c r="M29" s="27">
        <f>VLOOKUP(J29,'03.31.22'!$A$8:$C$1663,3,FALSE)</f>
        <v>0</v>
      </c>
      <c r="N29" s="27">
        <f>VLOOKUP(J29,'06.30.22'!$A$8:$C$1680,3,FALSE)</f>
        <v>0</v>
      </c>
      <c r="O29" s="27">
        <f>VLOOKUP(J29,'09.30.22'!$A$8:$C$1661,3,FALSE)</f>
        <v>0</v>
      </c>
      <c r="P29" s="27">
        <f>VLOOKUP(J29,'12.31.22'!$A$8:$C$1685,3,FALSE)</f>
        <v>0</v>
      </c>
      <c r="Q29" s="27">
        <f>VLOOKUP(J29,'03.31.23'!$A$8:$C$1661,3,FALSE)</f>
        <v>0</v>
      </c>
      <c r="R29" s="27">
        <f>VLOOKUP(J29,'06.30.23'!$A$8:$C$1679,3,FALSE)</f>
        <v>0</v>
      </c>
      <c r="S29" s="27">
        <f>VLOOKUP(J29,'09.31.23'!$A$8:$C$1614,3,FALSE)</f>
        <v>0</v>
      </c>
      <c r="T29" s="27">
        <f>VLOOKUP(J29,'12.31.23'!$A$8:$C$1638,3,FALSE)</f>
        <v>0</v>
      </c>
      <c r="U29" s="27">
        <f>VLOOKUP(J29,'03.31.24'!$A$8:$C$1612,3,FALSE)</f>
        <v>0</v>
      </c>
      <c r="V29" s="27">
        <f>VLOOKUP(J29,'06.30.24'!$A$8:$C$1632,3,FALSE)</f>
        <v>0</v>
      </c>
      <c r="W29" s="27">
        <f>VLOOKUP(J29,'09.30.24'!$A$8:$C$1632,3,FALSE)</f>
        <v>0</v>
      </c>
      <c r="X29" s="2"/>
      <c r="Y29" s="2"/>
      <c r="Z29" s="2"/>
    </row>
    <row r="30" spans="1:26" ht="15" customHeight="1" outlineLevel="1">
      <c r="A30" s="2"/>
      <c r="B30" s="29"/>
      <c r="C30" s="42" t="s">
        <v>495</v>
      </c>
      <c r="D30" s="43">
        <f t="shared" si="2"/>
        <v>0</v>
      </c>
      <c r="E30" s="43" t="s">
        <v>496</v>
      </c>
      <c r="F30" s="25">
        <f t="shared" si="3"/>
        <v>0</v>
      </c>
      <c r="G30" s="25">
        <f t="shared" si="4"/>
        <v>0</v>
      </c>
      <c r="H30" s="25">
        <f t="shared" si="5"/>
        <v>0</v>
      </c>
      <c r="I30" s="25" t="s">
        <v>427</v>
      </c>
      <c r="J30" s="26" t="s">
        <v>497</v>
      </c>
      <c r="K30" s="27">
        <f>VLOOKUP(J30,'09.30.21'!$A$8:$C$1697,3,FALSE)</f>
        <v>0</v>
      </c>
      <c r="L30" s="27">
        <f>VLOOKUP(J30,'12.31.21'!$A$8:$C$1682,3,FALSE)</f>
        <v>0</v>
      </c>
      <c r="M30" s="27">
        <f>VLOOKUP(J30,'03.31.22'!$A$8:$C$1663,3,FALSE)</f>
        <v>0</v>
      </c>
      <c r="N30" s="27">
        <f>VLOOKUP(J30,'06.30.22'!$A$8:$C$1680,3,FALSE)</f>
        <v>0</v>
      </c>
      <c r="O30" s="27">
        <f>VLOOKUP(J30,'09.30.22'!$A$8:$C$1661,3,FALSE)</f>
        <v>0</v>
      </c>
      <c r="P30" s="27">
        <f>VLOOKUP(J30,'12.31.22'!$A$8:$C$1685,3,FALSE)</f>
        <v>0</v>
      </c>
      <c r="Q30" s="27">
        <f>VLOOKUP(J30,'03.31.23'!$A$8:$C$1661,3,FALSE)</f>
        <v>0</v>
      </c>
      <c r="R30" s="27">
        <f>VLOOKUP(J30,'06.30.23'!$A$8:$C$1679,3,FALSE)</f>
        <v>0</v>
      </c>
      <c r="S30" s="27">
        <f>VLOOKUP(J30,'09.31.23'!$A$8:$C$1614,3,FALSE)</f>
        <v>0</v>
      </c>
      <c r="T30" s="27">
        <f>VLOOKUP(J30,'12.31.23'!$A$8:$C$1638,3,FALSE)</f>
        <v>0</v>
      </c>
      <c r="U30" s="27">
        <f>VLOOKUP(J30,'03.31.24'!$A$8:$C$1612,3,FALSE)</f>
        <v>0</v>
      </c>
      <c r="V30" s="27">
        <f>VLOOKUP(J30,'06.30.24'!$A$8:$C$1632,3,FALSE)</f>
        <v>0</v>
      </c>
      <c r="W30" s="27">
        <f>VLOOKUP(J30,'09.30.24'!$A$8:$C$1632,3,FALSE)</f>
        <v>0</v>
      </c>
      <c r="X30" s="2"/>
      <c r="Y30" s="2"/>
      <c r="Z30" s="2"/>
    </row>
    <row r="31" spans="1:26" ht="15" customHeight="1" outlineLevel="1">
      <c r="A31" s="2"/>
      <c r="B31" s="29"/>
      <c r="C31" s="42" t="s">
        <v>498</v>
      </c>
      <c r="D31" s="43"/>
      <c r="E31" s="44" t="s">
        <v>499</v>
      </c>
      <c r="F31" s="25"/>
      <c r="G31" s="25"/>
      <c r="H31" s="25"/>
      <c r="I31" s="25" t="s">
        <v>427</v>
      </c>
      <c r="J31" s="26" t="s">
        <v>500</v>
      </c>
      <c r="K31" s="27"/>
      <c r="L31" s="27"/>
      <c r="M31" s="27"/>
      <c r="N31" s="27"/>
      <c r="O31" s="27"/>
      <c r="P31" s="27"/>
      <c r="Q31" s="27"/>
      <c r="R31" s="27"/>
      <c r="S31" s="27"/>
      <c r="T31" s="27"/>
      <c r="U31" s="27"/>
      <c r="V31" s="27"/>
      <c r="W31" s="27"/>
      <c r="X31" s="2"/>
      <c r="Y31" s="2"/>
      <c r="Z31" s="2"/>
    </row>
    <row r="32" spans="1:26" ht="15" customHeight="1" outlineLevel="1">
      <c r="A32" s="2"/>
      <c r="B32" s="29"/>
      <c r="C32" s="42" t="s">
        <v>501</v>
      </c>
      <c r="D32" s="43">
        <f t="shared" si="2"/>
        <v>53940</v>
      </c>
      <c r="E32" s="44" t="s">
        <v>502</v>
      </c>
      <c r="F32" s="25">
        <f t="shared" si="3"/>
        <v>48848.5</v>
      </c>
      <c r="G32" s="25">
        <f t="shared" si="4"/>
        <v>64096.25</v>
      </c>
      <c r="H32" s="25">
        <f t="shared" si="5"/>
        <v>48875.25</v>
      </c>
      <c r="I32" s="25" t="s">
        <v>427</v>
      </c>
      <c r="J32" s="26" t="s">
        <v>503</v>
      </c>
      <c r="K32" s="27">
        <f>VLOOKUP(J32,'09.30.21'!$A$8:$C$1697,3,FALSE)</f>
        <v>31352</v>
      </c>
      <c r="L32" s="27">
        <f>VLOOKUP(J32,'12.31.21'!$A$8:$C$1682,3,FALSE)</f>
        <v>38811</v>
      </c>
      <c r="M32" s="27">
        <f>VLOOKUP(J32,'03.31.22'!$A$8:$C$1663,3,FALSE)</f>
        <v>16930</v>
      </c>
      <c r="N32" s="27">
        <f>VLOOKUP(J32,'06.30.22'!$A$8:$C$1680,3,FALSE)</f>
        <v>26859</v>
      </c>
      <c r="O32" s="27">
        <f>VLOOKUP(J32,'09.30.22'!$A$8:$C$1661,3,FALSE)</f>
        <v>112901</v>
      </c>
      <c r="P32" s="27">
        <f>VLOOKUP(J32,'12.31.22'!$A$8:$C$1685,3,FALSE)</f>
        <v>140959</v>
      </c>
      <c r="Q32" s="27">
        <f>VLOOKUP(J32,'03.31.23'!$A$8:$C$1661,3,FALSE)</f>
        <v>20324</v>
      </c>
      <c r="R32" s="27">
        <f>VLOOKUP(J32,'06.30.23'!$A$8:$C$1679,3,FALSE)</f>
        <v>39175</v>
      </c>
      <c r="S32" s="27">
        <f>VLOOKUP(J32,'09.31.23'!$A$8:$C$1614,3,FALSE)</f>
        <v>55927</v>
      </c>
      <c r="T32" s="27">
        <f>VLOOKUP(J32,'12.31.23'!$A$8:$C$1638,3,FALSE)</f>
        <v>73004</v>
      </c>
      <c r="U32" s="27">
        <f>VLOOKUP(J32,'03.31.24'!$A$8:$C$1612,3,FALSE)</f>
        <v>22692</v>
      </c>
      <c r="V32" s="27">
        <f>VLOOKUP(J32,'06.30.24'!$A$8:$C$1632,3,FALSE)</f>
        <v>41523</v>
      </c>
      <c r="W32" s="27">
        <f>VLOOKUP(J32,'09.30.24'!$A$8:$C$1632,3,FALSE)</f>
        <v>58175</v>
      </c>
      <c r="X32" s="2"/>
      <c r="Y32" s="2"/>
      <c r="Z32" s="2"/>
    </row>
    <row r="33" spans="1:26" ht="15" customHeight="1">
      <c r="A33" s="2"/>
      <c r="B33" s="29"/>
      <c r="C33" s="40" t="s">
        <v>504</v>
      </c>
      <c r="D33" s="45">
        <f t="shared" si="2"/>
        <v>2361683.25</v>
      </c>
      <c r="E33" s="45" t="s">
        <v>505</v>
      </c>
      <c r="F33" s="25">
        <f t="shared" si="3"/>
        <v>2569911.25</v>
      </c>
      <c r="G33" s="25">
        <f t="shared" si="4"/>
        <v>2362702</v>
      </c>
      <c r="H33" s="25">
        <f t="shared" si="5"/>
        <v>2152436.5</v>
      </c>
      <c r="I33" s="32" t="s">
        <v>427</v>
      </c>
      <c r="J33" s="34" t="s">
        <v>506</v>
      </c>
      <c r="K33" s="27">
        <f t="shared" ref="K33:O33" si="16">SUM(K34:K39)</f>
        <v>1871778</v>
      </c>
      <c r="L33" s="27">
        <f t="shared" si="16"/>
        <v>2870981</v>
      </c>
      <c r="M33" s="27">
        <f t="shared" si="16"/>
        <v>918322</v>
      </c>
      <c r="N33" s="27">
        <f t="shared" si="16"/>
        <v>1921373</v>
      </c>
      <c r="O33" s="27">
        <f t="shared" si="16"/>
        <v>2899070</v>
      </c>
      <c r="P33" s="27">
        <f>SUM(P34:P39)</f>
        <v>4016634</v>
      </c>
      <c r="Q33" s="27">
        <f t="shared" ref="Q33:W33" si="17">SUM(Q34:Q39)</f>
        <v>896756</v>
      </c>
      <c r="R33" s="27">
        <f t="shared" si="17"/>
        <v>1782736</v>
      </c>
      <c r="S33" s="27">
        <f t="shared" si="17"/>
        <v>2754682</v>
      </c>
      <c r="T33" s="27">
        <f t="shared" si="17"/>
        <v>4008524</v>
      </c>
      <c r="U33" s="27">
        <f t="shared" si="17"/>
        <v>1010141</v>
      </c>
      <c r="V33" s="27">
        <f t="shared" si="17"/>
        <v>2073647</v>
      </c>
      <c r="W33" s="27">
        <f t="shared" si="17"/>
        <v>3187333</v>
      </c>
      <c r="X33" s="2"/>
      <c r="Y33" s="2"/>
      <c r="Z33" s="2"/>
    </row>
    <row r="34" spans="1:26" ht="15" customHeight="1" outlineLevel="1">
      <c r="A34" s="2"/>
      <c r="B34" s="29"/>
      <c r="C34" s="46" t="s">
        <v>507</v>
      </c>
      <c r="D34" s="43">
        <f t="shared" si="2"/>
        <v>2361683.25</v>
      </c>
      <c r="E34" s="43" t="s">
        <v>508</v>
      </c>
      <c r="F34" s="25">
        <f t="shared" si="3"/>
        <v>2569911.25</v>
      </c>
      <c r="G34" s="25">
        <f t="shared" si="4"/>
        <v>2362702</v>
      </c>
      <c r="H34" s="25">
        <f t="shared" si="5"/>
        <v>2152436.5</v>
      </c>
      <c r="I34" s="25" t="s">
        <v>427</v>
      </c>
      <c r="J34" s="26" t="s">
        <v>509</v>
      </c>
      <c r="K34" s="27">
        <f>VLOOKUP(J34,'09.30.21'!$A$8:$C$1697,3,FALSE)</f>
        <v>1871778</v>
      </c>
      <c r="L34" s="27">
        <f>VLOOKUP(J34,'12.31.21'!$A$8:$C$1682,3,FALSE)</f>
        <v>2870981</v>
      </c>
      <c r="M34" s="27">
        <f>VLOOKUP(J34,'03.31.22'!$A$8:$C$1663,3,FALSE)</f>
        <v>918322</v>
      </c>
      <c r="N34" s="27">
        <f>VLOOKUP(J34,'06.30.22'!$A$8:$C$1680,3,FALSE)</f>
        <v>1921373</v>
      </c>
      <c r="O34" s="27">
        <f>VLOOKUP(J34,'09.30.22'!$A$8:$C$1661,3,FALSE)</f>
        <v>2899070</v>
      </c>
      <c r="P34" s="27">
        <f>VLOOKUP(J34,'12.31.22'!$A$8:$C$1685,3,FALSE)</f>
        <v>4016634</v>
      </c>
      <c r="Q34" s="27">
        <f>VLOOKUP(J34,'03.31.23'!$A$8:$C$1661,3,FALSE)</f>
        <v>896756</v>
      </c>
      <c r="R34" s="27">
        <f>VLOOKUP(J34,'06.30.23'!$A$8:$C$1679,3,FALSE)</f>
        <v>1782736</v>
      </c>
      <c r="S34" s="27">
        <f>VLOOKUP(J34,'09.31.23'!$A$8:$C$1614,3,FALSE)</f>
        <v>2754682</v>
      </c>
      <c r="T34" s="27">
        <f>VLOOKUP(J34,'12.31.23'!$A$8:$C$1638,3,FALSE)</f>
        <v>4008524</v>
      </c>
      <c r="U34" s="27">
        <f>VLOOKUP(J34,'03.31.24'!$A$8:$C$1612,3,FALSE)</f>
        <v>1010141</v>
      </c>
      <c r="V34" s="27">
        <f>VLOOKUP(J34,'06.30.24'!$A$8:$C$1632,3,FALSE)</f>
        <v>2073647</v>
      </c>
      <c r="W34" s="27">
        <f>VLOOKUP(J34,'09.30.24'!$A$8:$C$1632,3,FALSE)</f>
        <v>3187333</v>
      </c>
      <c r="X34" s="2"/>
      <c r="Y34" s="2"/>
      <c r="Z34" s="2"/>
    </row>
    <row r="35" spans="1:26" ht="15" customHeight="1" outlineLevel="1">
      <c r="A35" s="2"/>
      <c r="B35" s="29"/>
      <c r="C35" s="46" t="s">
        <v>510</v>
      </c>
      <c r="D35" s="43">
        <f t="shared" si="2"/>
        <v>0</v>
      </c>
      <c r="E35" s="43" t="s">
        <v>511</v>
      </c>
      <c r="F35" s="25">
        <f t="shared" si="3"/>
        <v>0</v>
      </c>
      <c r="G35" s="25">
        <f t="shared" si="4"/>
        <v>0</v>
      </c>
      <c r="H35" s="25">
        <f t="shared" si="5"/>
        <v>0</v>
      </c>
      <c r="I35" s="25" t="s">
        <v>427</v>
      </c>
      <c r="J35" s="26" t="s">
        <v>512</v>
      </c>
      <c r="K35" s="27">
        <f>VLOOKUP(J35,'09.30.21'!$A$8:$C$1697,3,FALSE)</f>
        <v>0</v>
      </c>
      <c r="L35" s="27">
        <f>VLOOKUP(J35,'12.31.21'!$A$8:$C$1682,3,FALSE)</f>
        <v>0</v>
      </c>
      <c r="M35" s="27">
        <f>VLOOKUP(J35,'03.31.22'!$A$8:$C$1663,3,FALSE)</f>
        <v>0</v>
      </c>
      <c r="N35" s="27">
        <f>VLOOKUP(J35,'06.30.22'!$A$8:$C$1680,3,FALSE)</f>
        <v>0</v>
      </c>
      <c r="O35" s="27">
        <f>VLOOKUP(J35,'09.30.22'!$A$8:$C$1661,3,FALSE)</f>
        <v>0</v>
      </c>
      <c r="P35" s="27">
        <f>VLOOKUP(J35,'12.31.22'!$A$8:$C$1685,3,FALSE)</f>
        <v>0</v>
      </c>
      <c r="Q35" s="27">
        <f>VLOOKUP(J35,'03.31.23'!$A$8:$C$1661,3,FALSE)</f>
        <v>0</v>
      </c>
      <c r="R35" s="27">
        <f>VLOOKUP(J35,'06.30.23'!$A$8:$C$1679,3,FALSE)</f>
        <v>0</v>
      </c>
      <c r="S35" s="27">
        <f>VLOOKUP(J35,'09.31.23'!$A$8:$C$1614,3,FALSE)</f>
        <v>0</v>
      </c>
      <c r="T35" s="27">
        <f>VLOOKUP(J35,'12.31.23'!$A$8:$C$1638,3,FALSE)</f>
        <v>0</v>
      </c>
      <c r="U35" s="27">
        <f>VLOOKUP(J35,'03.31.24'!$A$8:$C$1612,3,FALSE)</f>
        <v>0</v>
      </c>
      <c r="V35" s="27">
        <f>VLOOKUP(J35,'06.30.24'!$A$8:$C$1632,3,FALSE)</f>
        <v>0</v>
      </c>
      <c r="W35" s="27">
        <f>VLOOKUP(J35,'09.30.24'!$A$8:$C$1632,3,FALSE)</f>
        <v>0</v>
      </c>
      <c r="X35" s="2"/>
      <c r="Y35" s="2"/>
      <c r="Z35" s="2"/>
    </row>
    <row r="36" spans="1:26" ht="15" customHeight="1" outlineLevel="1">
      <c r="A36" s="2"/>
      <c r="B36" s="29"/>
      <c r="C36" s="46" t="s">
        <v>513</v>
      </c>
      <c r="D36" s="43"/>
      <c r="E36" s="43" t="s">
        <v>514</v>
      </c>
      <c r="F36" s="25"/>
      <c r="G36" s="25"/>
      <c r="H36" s="25"/>
      <c r="I36" s="25" t="s">
        <v>427</v>
      </c>
      <c r="J36" s="26" t="s">
        <v>515</v>
      </c>
      <c r="K36" s="27"/>
      <c r="L36" s="27"/>
      <c r="M36" s="27"/>
      <c r="N36" s="27"/>
      <c r="O36" s="27"/>
      <c r="P36" s="27"/>
      <c r="Q36" s="27"/>
      <c r="R36" s="27"/>
      <c r="S36" s="27"/>
      <c r="T36" s="27"/>
      <c r="U36" s="27"/>
      <c r="V36" s="27"/>
      <c r="W36" s="27"/>
      <c r="X36" s="2"/>
      <c r="Y36" s="2"/>
      <c r="Z36" s="2"/>
    </row>
    <row r="37" spans="1:26" ht="15" customHeight="1" outlineLevel="1">
      <c r="A37" s="2"/>
      <c r="B37" s="29"/>
      <c r="C37" s="46" t="s">
        <v>516</v>
      </c>
      <c r="D37" s="43">
        <f t="shared" si="2"/>
        <v>0</v>
      </c>
      <c r="E37" s="43" t="s">
        <v>517</v>
      </c>
      <c r="F37" s="25">
        <f t="shared" si="3"/>
        <v>0</v>
      </c>
      <c r="G37" s="25">
        <f t="shared" si="4"/>
        <v>0</v>
      </c>
      <c r="H37" s="25">
        <f t="shared" si="5"/>
        <v>0</v>
      </c>
      <c r="I37" s="25" t="s">
        <v>427</v>
      </c>
      <c r="J37" s="26" t="s">
        <v>518</v>
      </c>
      <c r="K37" s="27">
        <f>VLOOKUP(J37,'09.30.21'!$A$8:$C$1697,3,FALSE)</f>
        <v>0</v>
      </c>
      <c r="L37" s="27">
        <f>VLOOKUP(J37,'12.31.21'!$A$8:$C$1682,3,FALSE)</f>
        <v>0</v>
      </c>
      <c r="M37" s="27">
        <f>VLOOKUP(J37,'03.31.22'!$A$8:$C$1663,3,FALSE)</f>
        <v>0</v>
      </c>
      <c r="N37" s="27">
        <f>VLOOKUP(J37,'06.30.22'!$A$8:$C$1680,3,FALSE)</f>
        <v>0</v>
      </c>
      <c r="O37" s="27">
        <f>VLOOKUP(J37,'09.30.22'!$A$8:$C$1661,3,FALSE)</f>
        <v>0</v>
      </c>
      <c r="P37" s="27">
        <f>VLOOKUP(J37,'12.31.22'!$A$8:$C$1685,3,FALSE)</f>
        <v>0</v>
      </c>
      <c r="Q37" s="27">
        <f>VLOOKUP(J37,'03.31.23'!$A$8:$C$1661,3,FALSE)</f>
        <v>0</v>
      </c>
      <c r="R37" s="27">
        <f>VLOOKUP(J37,'06.30.23'!$A$8:$C$1679,3,FALSE)</f>
        <v>0</v>
      </c>
      <c r="S37" s="27">
        <f>VLOOKUP(J37,'09.31.23'!$A$8:$C$1614,3,FALSE)</f>
        <v>0</v>
      </c>
      <c r="T37" s="27">
        <f>VLOOKUP(J37,'12.31.23'!$A$8:$C$1638,3,FALSE)</f>
        <v>0</v>
      </c>
      <c r="U37" s="27">
        <f>VLOOKUP(J37,'03.31.24'!$A$8:$C$1612,3,FALSE)</f>
        <v>0</v>
      </c>
      <c r="V37" s="27">
        <f>VLOOKUP(J37,'06.30.24'!$A$8:$C$1632,3,FALSE)</f>
        <v>0</v>
      </c>
      <c r="W37" s="27">
        <f>VLOOKUP(J37,'09.30.24'!$A$8:$C$1632,3,FALSE)</f>
        <v>0</v>
      </c>
      <c r="X37" s="2"/>
      <c r="Y37" s="2"/>
      <c r="Z37" s="2"/>
    </row>
    <row r="38" spans="1:26" ht="15" customHeight="1" outlineLevel="1">
      <c r="A38" s="2"/>
      <c r="B38" s="29"/>
      <c r="C38" s="46" t="s">
        <v>519</v>
      </c>
      <c r="D38" s="43">
        <f t="shared" si="2"/>
        <v>0</v>
      </c>
      <c r="E38" s="43" t="s">
        <v>520</v>
      </c>
      <c r="F38" s="25">
        <f t="shared" si="3"/>
        <v>0</v>
      </c>
      <c r="G38" s="25">
        <f t="shared" si="4"/>
        <v>0</v>
      </c>
      <c r="H38" s="25">
        <f t="shared" si="5"/>
        <v>0</v>
      </c>
      <c r="I38" s="25" t="s">
        <v>427</v>
      </c>
      <c r="J38" s="26" t="s">
        <v>521</v>
      </c>
      <c r="K38" s="27">
        <f>VLOOKUP(J38,'09.30.21'!$A$8:$C$1697,3,FALSE)</f>
        <v>0</v>
      </c>
      <c r="L38" s="27">
        <f>VLOOKUP(J38,'12.31.21'!$A$8:$C$1682,3,FALSE)</f>
        <v>0</v>
      </c>
      <c r="M38" s="27">
        <f>VLOOKUP(J38,'03.31.22'!$A$8:$C$1663,3,FALSE)</f>
        <v>0</v>
      </c>
      <c r="N38" s="27">
        <f>VLOOKUP(J38,'06.30.22'!$A$8:$C$1680,3,FALSE)</f>
        <v>0</v>
      </c>
      <c r="O38" s="27">
        <f>VLOOKUP(J38,'09.30.22'!$A$8:$C$1661,3,FALSE)</f>
        <v>0</v>
      </c>
      <c r="P38" s="27">
        <f>VLOOKUP(J38,'12.31.22'!$A$8:$C$1685,3,FALSE)</f>
        <v>0</v>
      </c>
      <c r="Q38" s="27">
        <f>VLOOKUP(J38,'03.31.23'!$A$8:$C$1661,3,FALSE)</f>
        <v>0</v>
      </c>
      <c r="R38" s="27">
        <f>VLOOKUP(J38,'06.30.23'!$A$8:$C$1679,3,FALSE)</f>
        <v>0</v>
      </c>
      <c r="S38" s="27">
        <f>VLOOKUP(J38,'09.31.23'!$A$8:$C$1614,3,FALSE)</f>
        <v>0</v>
      </c>
      <c r="T38" s="27">
        <f>VLOOKUP(J38,'12.31.23'!$A$8:$C$1638,3,FALSE)</f>
        <v>0</v>
      </c>
      <c r="U38" s="27">
        <f>VLOOKUP(J38,'03.31.24'!$A$8:$C$1612,3,FALSE)</f>
        <v>0</v>
      </c>
      <c r="V38" s="27">
        <f>VLOOKUP(J38,'06.30.24'!$A$8:$C$1632,3,FALSE)</f>
        <v>0</v>
      </c>
      <c r="W38" s="27">
        <f>VLOOKUP(J38,'09.30.24'!$A$8:$C$1632,3,FALSE)</f>
        <v>0</v>
      </c>
      <c r="X38" s="2"/>
      <c r="Y38" s="2"/>
      <c r="Z38" s="2"/>
    </row>
    <row r="39" spans="1:26" ht="15" customHeight="1" outlineLevel="1">
      <c r="A39" s="2"/>
      <c r="B39" s="29"/>
      <c r="C39" s="46" t="s">
        <v>522</v>
      </c>
      <c r="D39" s="43">
        <f t="shared" si="2"/>
        <v>0</v>
      </c>
      <c r="E39" s="43" t="s">
        <v>523</v>
      </c>
      <c r="F39" s="25">
        <f t="shared" si="3"/>
        <v>0</v>
      </c>
      <c r="G39" s="25">
        <f t="shared" si="4"/>
        <v>0</v>
      </c>
      <c r="H39" s="25">
        <f t="shared" si="5"/>
        <v>0</v>
      </c>
      <c r="I39" s="25" t="s">
        <v>427</v>
      </c>
      <c r="J39" s="26" t="s">
        <v>524</v>
      </c>
      <c r="K39" s="27">
        <f>VLOOKUP(J39,'09.30.21'!$A$8:$C$1697,3,FALSE)</f>
        <v>0</v>
      </c>
      <c r="L39" s="27">
        <f>VLOOKUP(J39,'12.31.21'!$A$8:$C$1682,3,FALSE)</f>
        <v>0</v>
      </c>
      <c r="M39" s="27">
        <f>VLOOKUP(J39,'03.31.22'!$A$8:$C$1663,3,FALSE)</f>
        <v>0</v>
      </c>
      <c r="N39" s="27">
        <f>VLOOKUP(J39,'06.30.22'!$A$8:$C$1680,3,FALSE)</f>
        <v>0</v>
      </c>
      <c r="O39" s="27">
        <f>VLOOKUP(J39,'09.30.22'!$A$8:$C$1661,3,FALSE)</f>
        <v>0</v>
      </c>
      <c r="P39" s="27">
        <f>VLOOKUP(J39,'12.31.22'!$A$8:$C$1685,3,FALSE)</f>
        <v>0</v>
      </c>
      <c r="Q39" s="27">
        <f>VLOOKUP(J39,'03.31.23'!$A$8:$C$1661,3,FALSE)</f>
        <v>0</v>
      </c>
      <c r="R39" s="27">
        <f>VLOOKUP(J39,'06.30.23'!$A$8:$C$1679,3,FALSE)</f>
        <v>0</v>
      </c>
      <c r="S39" s="27">
        <f>VLOOKUP(J39,'09.31.23'!$A$8:$C$1614,3,FALSE)</f>
        <v>0</v>
      </c>
      <c r="T39" s="27">
        <f>VLOOKUP(J39,'12.31.23'!$A$8:$C$1638,3,FALSE)</f>
        <v>0</v>
      </c>
      <c r="U39" s="27">
        <f>VLOOKUP(J39,'03.31.24'!$A$8:$C$1612,3,FALSE)</f>
        <v>0</v>
      </c>
      <c r="V39" s="27">
        <f>VLOOKUP(J39,'06.30.24'!$A$8:$C$1632,3,FALSE)</f>
        <v>0</v>
      </c>
      <c r="W39" s="27">
        <f>VLOOKUP(J39,'09.30.24'!$A$8:$C$1632,3,FALSE)</f>
        <v>0</v>
      </c>
      <c r="X39" s="2"/>
      <c r="Y39" s="2"/>
      <c r="Z39" s="2"/>
    </row>
    <row r="40" spans="1:26" ht="15" customHeight="1">
      <c r="A40" s="2"/>
      <c r="B40" s="29"/>
      <c r="C40" s="40" t="s">
        <v>525</v>
      </c>
      <c r="D40" s="45">
        <f t="shared" si="2"/>
        <v>4158164</v>
      </c>
      <c r="E40" s="45" t="s">
        <v>526</v>
      </c>
      <c r="F40" s="25">
        <f t="shared" si="3"/>
        <v>4520073</v>
      </c>
      <c r="G40" s="25">
        <f t="shared" si="4"/>
        <v>4198446.25</v>
      </c>
      <c r="H40" s="25">
        <f t="shared" si="5"/>
        <v>3755972.75</v>
      </c>
      <c r="I40" s="32" t="s">
        <v>427</v>
      </c>
      <c r="J40" s="47" t="s">
        <v>527</v>
      </c>
      <c r="K40" s="27">
        <f>VLOOKUP(J40,'09.30.21'!$A$8:$C$1697,3,FALSE)</f>
        <v>4088908</v>
      </c>
      <c r="L40" s="27">
        <f>VLOOKUP(J40,'12.31.21'!$A$8:$C$1682,3,FALSE)</f>
        <v>5587291</v>
      </c>
      <c r="M40" s="27">
        <f>VLOOKUP(J40,'03.31.22'!$A$8:$C$1663,3,FALSE)</f>
        <v>1474537</v>
      </c>
      <c r="N40" s="27">
        <f>VLOOKUP(J40,'06.30.22'!$A$8:$C$1680,3,FALSE)</f>
        <v>3138078</v>
      </c>
      <c r="O40" s="27">
        <f>VLOOKUP(J40,'09.30.22'!$A$8:$C$1661,3,FALSE)</f>
        <v>4823985</v>
      </c>
      <c r="P40" s="27">
        <f>VLOOKUP(J40,'12.31.22'!$A$8:$C$1685,3,FALSE)</f>
        <v>6534229</v>
      </c>
      <c r="Q40" s="27">
        <f>VLOOKUP(J40,'03.31.23'!$A$8:$C$1661,3,FALSE)</f>
        <v>1622447</v>
      </c>
      <c r="R40" s="27">
        <f>VLOOKUP(J40,'06.30.23'!$A$8:$C$1679,3,FALSE)</f>
        <v>3397284</v>
      </c>
      <c r="S40" s="27">
        <f>VLOOKUP(J40,'09.31.23'!$A$8:$C$1614,3,FALSE)</f>
        <v>5239825</v>
      </c>
      <c r="T40" s="27">
        <f>VLOOKUP(J40,'12.31.23'!$A$8:$C$1638,3,FALSE)</f>
        <v>7131588</v>
      </c>
      <c r="U40" s="27">
        <f>VLOOKUP(J40,'03.31.24'!$A$8:$C$1612,3,FALSE)</f>
        <v>1800890</v>
      </c>
      <c r="V40" s="27">
        <f>VLOOKUP(J40,'06.30.24'!$A$8:$C$1632,3,FALSE)</f>
        <v>3675489</v>
      </c>
      <c r="W40" s="27">
        <f>VLOOKUP(J40,'09.30.24'!$A$8:$C$1632,3,FALSE)</f>
        <v>5472325</v>
      </c>
      <c r="X40" s="2"/>
      <c r="Y40" s="2"/>
      <c r="Z40" s="2"/>
    </row>
    <row r="41" spans="1:26" ht="15" customHeight="1">
      <c r="A41" s="2"/>
      <c r="B41" s="29"/>
      <c r="C41" s="40" t="s">
        <v>528</v>
      </c>
      <c r="D41" s="45">
        <f t="shared" si="2"/>
        <v>3038642.9166666665</v>
      </c>
      <c r="E41" s="45" t="s">
        <v>529</v>
      </c>
      <c r="F41" s="25">
        <f t="shared" si="3"/>
        <v>3300838.75</v>
      </c>
      <c r="G41" s="25">
        <f t="shared" si="4"/>
        <v>2993629.5</v>
      </c>
      <c r="H41" s="25">
        <f t="shared" si="5"/>
        <v>2821460.5</v>
      </c>
      <c r="I41" s="32" t="s">
        <v>427</v>
      </c>
      <c r="J41" s="34" t="s">
        <v>530</v>
      </c>
      <c r="K41" s="27">
        <f t="shared" ref="K41:O41" si="18">K42-K33</f>
        <v>3213511</v>
      </c>
      <c r="L41" s="27">
        <f t="shared" si="18"/>
        <v>4445696</v>
      </c>
      <c r="M41" s="27">
        <f t="shared" si="18"/>
        <v>1099159</v>
      </c>
      <c r="N41" s="27">
        <f t="shared" si="18"/>
        <v>2234557</v>
      </c>
      <c r="O41" s="27">
        <f t="shared" si="18"/>
        <v>3506430</v>
      </c>
      <c r="P41" s="27">
        <f>P42-P33</f>
        <v>4692658</v>
      </c>
      <c r="Q41" s="27">
        <f t="shared" ref="Q41:W41" si="19">Q42-Q33</f>
        <v>1206228</v>
      </c>
      <c r="R41" s="27">
        <f t="shared" si="19"/>
        <v>2413905</v>
      </c>
      <c r="S41" s="27">
        <f t="shared" si="19"/>
        <v>3661727</v>
      </c>
      <c r="T41" s="27">
        <f t="shared" si="19"/>
        <v>5408800</v>
      </c>
      <c r="U41" s="27">
        <f t="shared" si="19"/>
        <v>1271644</v>
      </c>
      <c r="V41" s="27">
        <f t="shared" si="19"/>
        <v>2577937</v>
      </c>
      <c r="W41" s="27">
        <f t="shared" si="19"/>
        <v>3944974</v>
      </c>
      <c r="X41" s="2"/>
      <c r="Y41" s="2"/>
      <c r="Z41" s="2"/>
    </row>
    <row r="42" spans="1:26" ht="15" customHeight="1" outlineLevel="1">
      <c r="A42" s="2"/>
      <c r="B42" s="29"/>
      <c r="C42" s="46" t="s">
        <v>531</v>
      </c>
      <c r="D42" s="43">
        <f t="shared" si="2"/>
        <v>5400326.166666667</v>
      </c>
      <c r="E42" s="43" t="s">
        <v>532</v>
      </c>
      <c r="F42" s="25">
        <f t="shared" si="3"/>
        <v>5870750</v>
      </c>
      <c r="G42" s="25">
        <f t="shared" si="4"/>
        <v>5356331.5</v>
      </c>
      <c r="H42" s="25">
        <f t="shared" si="5"/>
        <v>4973897</v>
      </c>
      <c r="I42" s="25" t="s">
        <v>427</v>
      </c>
      <c r="J42" s="26" t="s">
        <v>533</v>
      </c>
      <c r="K42" s="27">
        <f>VLOOKUP(J42,'09.30.21'!$A$8:$C$1697,3,FALSE)</f>
        <v>5085289</v>
      </c>
      <c r="L42" s="27">
        <f>VLOOKUP(J42,'12.31.21'!$A$8:$C$1682,3,FALSE)</f>
        <v>7316677</v>
      </c>
      <c r="M42" s="27">
        <f>VLOOKUP(J42,'03.31.22'!$A$8:$C$1663,3,FALSE)</f>
        <v>2017481</v>
      </c>
      <c r="N42" s="27">
        <f>VLOOKUP(J42,'06.30.22'!$A$8:$C$1680,3,FALSE)</f>
        <v>4155930</v>
      </c>
      <c r="O42" s="27">
        <f>VLOOKUP(J42,'09.30.22'!$A$8:$C$1661,3,FALSE)</f>
        <v>6405500</v>
      </c>
      <c r="P42" s="27">
        <f>VLOOKUP(J42,'12.31.22'!$A$8:$C$1685,3,FALSE)</f>
        <v>8709292</v>
      </c>
      <c r="Q42" s="27">
        <f>VLOOKUP(J42,'03.31.23'!$A$8:$C$1661,3,FALSE)</f>
        <v>2102984</v>
      </c>
      <c r="R42" s="27">
        <f>VLOOKUP(J42,'06.30.23'!$A$8:$C$1679,3,FALSE)</f>
        <v>4196641</v>
      </c>
      <c r="S42" s="27">
        <f>VLOOKUP(J42,'09.31.23'!$A$8:$C$1614,3,FALSE)</f>
        <v>6416409</v>
      </c>
      <c r="T42" s="27">
        <f>VLOOKUP(J42,'12.31.23'!$A$8:$C$1638,3,FALSE)</f>
        <v>9417324</v>
      </c>
      <c r="U42" s="27">
        <f>VLOOKUP(J42,'03.31.24'!$A$8:$C$1612,3,FALSE)</f>
        <v>2281785</v>
      </c>
      <c r="V42" s="27">
        <f>VLOOKUP(J42,'06.30.24'!$A$8:$C$1632,3,FALSE)</f>
        <v>4651584</v>
      </c>
      <c r="W42" s="27">
        <f>VLOOKUP(J42,'09.30.24'!$A$8:$C$1632,3,FALSE)</f>
        <v>7132307</v>
      </c>
      <c r="X42" s="2"/>
      <c r="Y42" s="2"/>
      <c r="Z42" s="2"/>
    </row>
    <row r="43" spans="1:26" ht="15" customHeight="1">
      <c r="A43" s="2"/>
      <c r="B43" s="29"/>
      <c r="C43" s="48" t="s">
        <v>534</v>
      </c>
      <c r="D43" s="37">
        <f>MAX(D23,D33)+MAX(D40,D41)</f>
        <v>6519847.25</v>
      </c>
      <c r="E43" s="49" t="s">
        <v>535</v>
      </c>
      <c r="F43" s="25"/>
      <c r="G43" s="25"/>
      <c r="H43" s="25"/>
      <c r="I43" s="38"/>
      <c r="J43" s="39"/>
      <c r="K43" s="27"/>
      <c r="L43" s="27"/>
      <c r="M43" s="27"/>
      <c r="N43" s="27"/>
      <c r="O43" s="27"/>
      <c r="P43" s="27"/>
      <c r="Q43" s="27"/>
      <c r="R43" s="27"/>
      <c r="S43" s="27"/>
      <c r="T43" s="27"/>
      <c r="U43" s="27"/>
      <c r="V43" s="27"/>
      <c r="W43" s="27"/>
      <c r="X43" s="2"/>
      <c r="Y43" s="2"/>
      <c r="Z43" s="2"/>
    </row>
    <row r="44" spans="1:26" ht="15" customHeight="1">
      <c r="A44" s="2"/>
      <c r="B44" s="29"/>
      <c r="C44" s="50" t="s">
        <v>536</v>
      </c>
      <c r="D44" s="51">
        <f>AVERAGE(F44:H44)</f>
        <v>45927.416666666664</v>
      </c>
      <c r="E44" s="51" t="s">
        <v>537</v>
      </c>
      <c r="F44" s="25">
        <f t="shared" si="3"/>
        <v>45633.25</v>
      </c>
      <c r="G44" s="25">
        <f t="shared" si="4"/>
        <v>59803.5</v>
      </c>
      <c r="H44" s="25">
        <f t="shared" si="5"/>
        <v>32345.5</v>
      </c>
      <c r="I44" s="32" t="s">
        <v>427</v>
      </c>
      <c r="J44" s="47" t="s">
        <v>538</v>
      </c>
      <c r="K44" s="27">
        <f>VLOOKUP(J44,'09.30.21'!$A$8:$C$1697,3,FALSE)</f>
        <v>35051</v>
      </c>
      <c r="L44" s="27">
        <f>VLOOKUP(J44,'12.31.21'!$A$8:$C$1682,3,FALSE)</f>
        <v>48452</v>
      </c>
      <c r="M44" s="27">
        <f>VLOOKUP(J44,'03.31.22'!$A$8:$C$1663,3,FALSE)</f>
        <v>8279</v>
      </c>
      <c r="N44" s="27">
        <f>VLOOKUP(J44,'06.30.22'!$A$8:$C$1680,3,FALSE)</f>
        <v>19553</v>
      </c>
      <c r="O44" s="27">
        <f>VLOOKUP(J44,'09.30.22'!$A$8:$C$1661,3,FALSE)</f>
        <v>53098</v>
      </c>
      <c r="P44" s="27">
        <f>VLOOKUP(J44,'12.31.22'!$A$8:$C$1685,3,FALSE)</f>
        <v>99043</v>
      </c>
      <c r="Q44" s="27">
        <f>VLOOKUP(J44,'03.31.23'!$A$8:$C$1661,3,FALSE)</f>
        <v>22016</v>
      </c>
      <c r="R44" s="27">
        <f>VLOOKUP(J44,'06.30.23'!$A$8:$C$1679,3,FALSE)</f>
        <v>53893</v>
      </c>
      <c r="S44" s="27">
        <f>VLOOKUP(J44,'09.31.23'!$A$8:$C$1614,3,FALSE)</f>
        <v>64262</v>
      </c>
      <c r="T44" s="27">
        <f>VLOOKUP(J44,'12.31.23'!$A$8:$C$1638,3,FALSE)</f>
        <v>111963</v>
      </c>
      <c r="U44" s="27">
        <f>VLOOKUP(J44,'03.31.24'!$A$8:$C$1612,3,FALSE)</f>
        <v>3564</v>
      </c>
      <c r="V44" s="27">
        <f>VLOOKUP(J44,'06.30.24'!$A$8:$C$1632,3,FALSE)</f>
        <v>18243</v>
      </c>
      <c r="W44" s="27">
        <f>VLOOKUP(J44,'09.30.24'!$A$8:$C$1632,3,FALSE)</f>
        <v>48763</v>
      </c>
      <c r="X44" s="2"/>
      <c r="Y44" s="2"/>
      <c r="Z44" s="2"/>
    </row>
    <row r="45" spans="1:26" ht="15" customHeight="1">
      <c r="A45" s="2"/>
      <c r="B45" s="29"/>
      <c r="C45" s="52" t="s">
        <v>539</v>
      </c>
      <c r="D45" s="51">
        <f>AVERAGE(F45:H45)</f>
        <v>67988.916666666672</v>
      </c>
      <c r="E45" s="51" t="s">
        <v>540</v>
      </c>
      <c r="F45" s="25">
        <f t="shared" si="3"/>
        <v>-59185.5</v>
      </c>
      <c r="G45" s="25">
        <f t="shared" si="4"/>
        <v>35704.5</v>
      </c>
      <c r="H45" s="25">
        <f t="shared" si="5"/>
        <v>227447.75</v>
      </c>
      <c r="I45" s="32" t="s">
        <v>427</v>
      </c>
      <c r="J45" s="34" t="s">
        <v>541</v>
      </c>
      <c r="K45" s="27">
        <f t="shared" ref="K45:O45" si="20">SUM(K46:K52)</f>
        <v>166665</v>
      </c>
      <c r="L45" s="27">
        <f t="shared" si="20"/>
        <v>213925</v>
      </c>
      <c r="M45" s="27">
        <f t="shared" si="20"/>
        <v>243904</v>
      </c>
      <c r="N45" s="27">
        <f t="shared" si="20"/>
        <v>248995</v>
      </c>
      <c r="O45" s="27">
        <f t="shared" si="20"/>
        <v>202967</v>
      </c>
      <c r="P45" s="27">
        <f>SUM(P46:P52)</f>
        <v>207765</v>
      </c>
      <c r="Q45" s="27">
        <f t="shared" ref="Q45:W45" si="21">SUM(Q46:Q52)</f>
        <v>-16397</v>
      </c>
      <c r="R45" s="27">
        <f t="shared" si="21"/>
        <v>-25227</v>
      </c>
      <c r="S45" s="27">
        <f t="shared" si="21"/>
        <v>-23323</v>
      </c>
      <c r="T45" s="27">
        <f t="shared" si="21"/>
        <v>-62982</v>
      </c>
      <c r="U45" s="27">
        <f t="shared" si="21"/>
        <v>-35184</v>
      </c>
      <c r="V45" s="27">
        <f t="shared" si="21"/>
        <v>-54663</v>
      </c>
      <c r="W45" s="27">
        <f t="shared" si="21"/>
        <v>-83913</v>
      </c>
      <c r="X45" s="2"/>
      <c r="Y45" s="2"/>
      <c r="Z45" s="2"/>
    </row>
    <row r="46" spans="1:26" ht="15" customHeight="1" outlineLevel="1">
      <c r="A46" s="2"/>
      <c r="B46" s="29"/>
      <c r="C46" s="53" t="s">
        <v>542</v>
      </c>
      <c r="D46" s="54"/>
      <c r="E46" s="54"/>
      <c r="F46" s="25">
        <f t="shared" si="3"/>
        <v>0</v>
      </c>
      <c r="G46" s="25">
        <f t="shared" si="4"/>
        <v>0</v>
      </c>
      <c r="H46" s="25">
        <f t="shared" si="5"/>
        <v>0</v>
      </c>
      <c r="I46" s="25" t="s">
        <v>427</v>
      </c>
      <c r="J46" s="26" t="s">
        <v>543</v>
      </c>
      <c r="K46" s="27">
        <f>VLOOKUP(J46,'09.30.21'!$A$8:$C$1697,3,FALSE)</f>
        <v>0</v>
      </c>
      <c r="L46" s="27">
        <f>VLOOKUP(J46,'12.31.21'!$A$8:$C$1682,3,FALSE)</f>
        <v>0</v>
      </c>
      <c r="M46" s="27">
        <f>VLOOKUP(J46,'03.31.22'!$A$8:$C$1663,3,FALSE)</f>
        <v>0</v>
      </c>
      <c r="N46" s="27">
        <f>VLOOKUP(J46,'06.30.22'!$A$8:$C$1680,3,FALSE)</f>
        <v>0</v>
      </c>
      <c r="O46" s="27">
        <f>VLOOKUP(J46,'09.30.22'!$A$8:$C$1661,3,FALSE)</f>
        <v>0</v>
      </c>
      <c r="P46" s="27">
        <f>VLOOKUP(J46,'12.31.22'!$A$8:$C$1685,3,FALSE)</f>
        <v>0</v>
      </c>
      <c r="Q46" s="27">
        <f>VLOOKUP(J46,'03.31.23'!$A$8:$C$1661,3,FALSE)</f>
        <v>0</v>
      </c>
      <c r="R46" s="27">
        <f>VLOOKUP(J46,'06.30.23'!$A$8:$C$1679,3,FALSE)</f>
        <v>0</v>
      </c>
      <c r="S46" s="27">
        <f>VLOOKUP(J46,'09.31.23'!$A$8:$C$1614,3,FALSE)</f>
        <v>0</v>
      </c>
      <c r="T46" s="27">
        <f>VLOOKUP(J46,'12.31.23'!$A$8:$C$1638,3,FALSE)</f>
        <v>0</v>
      </c>
      <c r="U46" s="27">
        <f>VLOOKUP(J46,'03.31.24'!$A$8:$C$1612,3,FALSE)</f>
        <v>0</v>
      </c>
      <c r="V46" s="27">
        <f>VLOOKUP(J46,'06.30.24'!$A$8:$C$1632,3,FALSE)</f>
        <v>0</v>
      </c>
      <c r="W46" s="27">
        <f>VLOOKUP(J46,'09.30.24'!$A$8:$C$1632,3,FALSE)</f>
        <v>0</v>
      </c>
      <c r="X46" s="2"/>
      <c r="Y46" s="2"/>
      <c r="Z46" s="2"/>
    </row>
    <row r="47" spans="1:26" ht="15" customHeight="1" outlineLevel="1">
      <c r="A47" s="2"/>
      <c r="B47" s="29"/>
      <c r="C47" s="53" t="s">
        <v>544</v>
      </c>
      <c r="D47" s="54"/>
      <c r="E47" s="54"/>
      <c r="F47" s="25">
        <f t="shared" si="3"/>
        <v>-30794</v>
      </c>
      <c r="G47" s="25">
        <f t="shared" si="4"/>
        <v>295.75</v>
      </c>
      <c r="H47" s="25">
        <f t="shared" si="5"/>
        <v>6442.5</v>
      </c>
      <c r="I47" s="25" t="s">
        <v>427</v>
      </c>
      <c r="J47" s="26" t="s">
        <v>545</v>
      </c>
      <c r="K47" s="27">
        <f>VLOOKUP(J47,'09.30.21'!$A$8:$C$1697,3,FALSE)</f>
        <v>23950</v>
      </c>
      <c r="L47" s="27">
        <f>VLOOKUP(J47,'12.31.21'!$A$8:$C$1682,3,FALSE)</f>
        <v>25247</v>
      </c>
      <c r="M47" s="27">
        <f>VLOOKUP(J47,'03.31.22'!$A$8:$C$1663,3,FALSE)</f>
        <v>3573</v>
      </c>
      <c r="N47" s="27">
        <f>VLOOKUP(J47,'06.30.22'!$A$8:$C$1680,3,FALSE)</f>
        <v>-756</v>
      </c>
      <c r="O47" s="27">
        <f>VLOOKUP(J47,'09.30.22'!$A$8:$C$1661,3,FALSE)</f>
        <v>-2294</v>
      </c>
      <c r="P47" s="27">
        <f>VLOOKUP(J47,'12.31.22'!$A$8:$C$1685,3,FALSE)</f>
        <v>-2652</v>
      </c>
      <c r="Q47" s="27">
        <f>VLOOKUP(J47,'03.31.23'!$A$8:$C$1661,3,FALSE)</f>
        <v>-274</v>
      </c>
      <c r="R47" s="27">
        <f>VLOOKUP(J47,'06.30.23'!$A$8:$C$1679,3,FALSE)</f>
        <v>1293</v>
      </c>
      <c r="S47" s="27">
        <f>VLOOKUP(J47,'09.31.23'!$A$8:$C$1614,3,FALSE)</f>
        <v>2816</v>
      </c>
      <c r="T47" s="27">
        <f>VLOOKUP(J47,'12.31.23'!$A$8:$C$1638,3,FALSE)</f>
        <v>-30025</v>
      </c>
      <c r="U47" s="27">
        <f>VLOOKUP(J47,'03.31.24'!$A$8:$C$1612,3,FALSE)</f>
        <v>-25296</v>
      </c>
      <c r="V47" s="27">
        <f>VLOOKUP(J47,'06.30.24'!$A$8:$C$1632,3,FALSE)</f>
        <v>-18878</v>
      </c>
      <c r="W47" s="27">
        <f>VLOOKUP(J47,'09.30.24'!$A$8:$C$1632,3,FALSE)</f>
        <v>-48977</v>
      </c>
      <c r="X47" s="2"/>
      <c r="Y47" s="2"/>
      <c r="Z47" s="2"/>
    </row>
    <row r="48" spans="1:26" ht="15" customHeight="1" outlineLevel="1">
      <c r="A48" s="2"/>
      <c r="B48" s="29"/>
      <c r="C48" s="53" t="s">
        <v>546</v>
      </c>
      <c r="D48" s="54"/>
      <c r="E48" s="54"/>
      <c r="F48" s="25">
        <f t="shared" si="3"/>
        <v>-45489</v>
      </c>
      <c r="G48" s="25">
        <f t="shared" si="4"/>
        <v>20392.75</v>
      </c>
      <c r="H48" s="25">
        <f t="shared" si="5"/>
        <v>203003.5</v>
      </c>
      <c r="I48" s="25" t="s">
        <v>427</v>
      </c>
      <c r="J48" s="26" t="s">
        <v>547</v>
      </c>
      <c r="K48" s="27">
        <f>VLOOKUP(J48,'09.30.21'!$A$8:$C$1697,3,FALSE)</f>
        <v>123324</v>
      </c>
      <c r="L48" s="27">
        <f>VLOOKUP(J48,'12.31.21'!$A$8:$C$1682,3,FALSE)</f>
        <v>159261</v>
      </c>
      <c r="M48" s="27">
        <f>VLOOKUP(J48,'03.31.22'!$A$8:$C$1663,3,FALSE)</f>
        <v>232161</v>
      </c>
      <c r="N48" s="27">
        <f>VLOOKUP(J48,'06.30.22'!$A$8:$C$1680,3,FALSE)</f>
        <v>239174</v>
      </c>
      <c r="O48" s="27">
        <f>VLOOKUP(J48,'09.30.22'!$A$8:$C$1661,3,FALSE)</f>
        <v>181418</v>
      </c>
      <c r="P48" s="27">
        <f>VLOOKUP(J48,'12.31.22'!$A$8:$C$1685,3,FALSE)</f>
        <v>171418</v>
      </c>
      <c r="Q48" s="27">
        <f>VLOOKUP(J48,'03.31.23'!$A$8:$C$1661,3,FALSE)</f>
        <v>-20721</v>
      </c>
      <c r="R48" s="27">
        <f>VLOOKUP(J48,'06.30.23'!$A$8:$C$1679,3,FALSE)</f>
        <v>-34036</v>
      </c>
      <c r="S48" s="27">
        <f>VLOOKUP(J48,'09.31.23'!$A$8:$C$1614,3,FALSE)</f>
        <v>-35090</v>
      </c>
      <c r="T48" s="27">
        <f>VLOOKUP(J48,'12.31.23'!$A$8:$C$1638,3,FALSE)</f>
        <v>-43539</v>
      </c>
      <c r="U48" s="27">
        <f>VLOOKUP(J48,'03.31.24'!$A$8:$C$1612,3,FALSE)</f>
        <v>-26443</v>
      </c>
      <c r="V48" s="27">
        <f>VLOOKUP(J48,'06.30.24'!$A$8:$C$1632,3,FALSE)</f>
        <v>-54745</v>
      </c>
      <c r="W48" s="27">
        <f>VLOOKUP(J48,'09.30.24'!$A$8:$C$1632,3,FALSE)</f>
        <v>-57229</v>
      </c>
      <c r="X48" s="2"/>
      <c r="Y48" s="2"/>
      <c r="Z48" s="2"/>
    </row>
    <row r="49" spans="1:26" ht="15" customHeight="1" outlineLevel="1">
      <c r="A49" s="2"/>
      <c r="B49" s="29"/>
      <c r="C49" s="53" t="s">
        <v>548</v>
      </c>
      <c r="D49" s="54"/>
      <c r="E49" s="54"/>
      <c r="F49" s="25">
        <f t="shared" si="3"/>
        <v>9</v>
      </c>
      <c r="G49" s="25">
        <f t="shared" si="4"/>
        <v>472.5</v>
      </c>
      <c r="H49" s="25">
        <f t="shared" si="5"/>
        <v>1036.5</v>
      </c>
      <c r="I49" s="25" t="s">
        <v>427</v>
      </c>
      <c r="J49" s="26" t="s">
        <v>549</v>
      </c>
      <c r="K49" s="27">
        <f>VLOOKUP(J49,'09.30.21'!$A$8:$C$1697,3,FALSE)</f>
        <v>99</v>
      </c>
      <c r="L49" s="27">
        <f>VLOOKUP(J49,'12.31.21'!$A$8:$C$1682,3,FALSE)</f>
        <v>-380</v>
      </c>
      <c r="M49" s="27">
        <f>VLOOKUP(J49,'03.31.22'!$A$8:$C$1663,3,FALSE)</f>
        <v>1220</v>
      </c>
      <c r="N49" s="27">
        <f>VLOOKUP(J49,'06.30.22'!$A$8:$C$1680,3,FALSE)</f>
        <v>1589</v>
      </c>
      <c r="O49" s="27">
        <f>VLOOKUP(J49,'09.30.22'!$A$8:$C$1661,3,FALSE)</f>
        <v>1717</v>
      </c>
      <c r="P49" s="27">
        <f>VLOOKUP(J49,'12.31.22'!$A$8:$C$1685,3,FALSE)</f>
        <v>1791</v>
      </c>
      <c r="Q49" s="27">
        <f>VLOOKUP(J49,'03.31.23'!$A$8:$C$1661,3,FALSE)</f>
        <v>27</v>
      </c>
      <c r="R49" s="27">
        <f>VLOOKUP(J49,'06.30.23'!$A$8:$C$1679,3,FALSE)</f>
        <v>36</v>
      </c>
      <c r="S49" s="27">
        <f>VLOOKUP(J49,'09.31.23'!$A$8:$C$1614,3,FALSE)</f>
        <v>36</v>
      </c>
      <c r="T49" s="27">
        <f>VLOOKUP(J49,'12.31.23'!$A$8:$C$1638,3,FALSE)</f>
        <v>36</v>
      </c>
      <c r="U49" s="27">
        <f>VLOOKUP(J49,'03.31.24'!$A$8:$C$1612,3,FALSE)</f>
        <v>0</v>
      </c>
      <c r="V49" s="27">
        <f>VLOOKUP(J49,'06.30.24'!$A$8:$C$1632,3,FALSE)</f>
        <v>0</v>
      </c>
      <c r="W49" s="27">
        <f>VLOOKUP(J49,'09.30.24'!$A$8:$C$1632,3,FALSE)</f>
        <v>0</v>
      </c>
      <c r="X49" s="2"/>
      <c r="Y49" s="2"/>
      <c r="Z49" s="2"/>
    </row>
    <row r="50" spans="1:26" ht="15" customHeight="1" outlineLevel="1">
      <c r="A50" s="2"/>
      <c r="B50" s="29"/>
      <c r="C50" s="53" t="s">
        <v>550</v>
      </c>
      <c r="D50" s="54"/>
      <c r="E50" s="54"/>
      <c r="F50" s="25">
        <f t="shared" si="3"/>
        <v>12440.75</v>
      </c>
      <c r="G50" s="25">
        <f t="shared" si="4"/>
        <v>9463.75</v>
      </c>
      <c r="H50" s="25">
        <f t="shared" si="5"/>
        <v>11355.25</v>
      </c>
      <c r="I50" s="25" t="s">
        <v>427</v>
      </c>
      <c r="J50" s="26" t="s">
        <v>551</v>
      </c>
      <c r="K50" s="27">
        <f>VLOOKUP(J50,'09.30.21'!$A$8:$C$1697,3,FALSE)</f>
        <v>12246</v>
      </c>
      <c r="L50" s="27">
        <f>VLOOKUP(J50,'12.31.21'!$A$8:$C$1682,3,FALSE)</f>
        <v>21153</v>
      </c>
      <c r="M50" s="27">
        <f>VLOOKUP(J50,'03.31.22'!$A$8:$C$1663,3,FALSE)</f>
        <v>4719</v>
      </c>
      <c r="N50" s="27">
        <f>VLOOKUP(J50,'06.30.22'!$A$8:$C$1680,3,FALSE)</f>
        <v>4188</v>
      </c>
      <c r="O50" s="27">
        <f>VLOOKUP(J50,'09.30.22'!$A$8:$C$1661,3,FALSE)</f>
        <v>15361</v>
      </c>
      <c r="P50" s="27">
        <f>VLOOKUP(J50,'12.31.22'!$A$8:$C$1685,3,FALSE)</f>
        <v>27788</v>
      </c>
      <c r="Q50" s="27">
        <f>VLOOKUP(J50,'03.31.23'!$A$8:$C$1661,3,FALSE)</f>
        <v>2782</v>
      </c>
      <c r="R50" s="27">
        <f>VLOOKUP(J50,'06.30.23'!$A$8:$C$1679,3,FALSE)</f>
        <v>3573</v>
      </c>
      <c r="S50" s="27">
        <f>VLOOKUP(J50,'09.31.23'!$A$8:$C$1614,3,FALSE)</f>
        <v>3712</v>
      </c>
      <c r="T50" s="27">
        <f>VLOOKUP(J50,'12.31.23'!$A$8:$C$1638,3,FALSE)</f>
        <v>3712</v>
      </c>
      <c r="U50" s="27">
        <f>VLOOKUP(J50,'03.31.24'!$A$8:$C$1612,3,FALSE)</f>
        <v>14285</v>
      </c>
      <c r="V50" s="27">
        <f>VLOOKUP(J50,'06.30.24'!$A$8:$C$1632,3,FALSE)</f>
        <v>15094</v>
      </c>
      <c r="W50" s="27">
        <f>VLOOKUP(J50,'09.30.24'!$A$8:$C$1632,3,FALSE)</f>
        <v>16672</v>
      </c>
      <c r="X50" s="2"/>
      <c r="Y50" s="2"/>
      <c r="Z50" s="2"/>
    </row>
    <row r="51" spans="1:26" ht="15" customHeight="1" outlineLevel="1">
      <c r="A51" s="2"/>
      <c r="B51" s="29"/>
      <c r="C51" s="53" t="s">
        <v>552</v>
      </c>
      <c r="D51" s="54"/>
      <c r="E51" s="54"/>
      <c r="F51" s="25">
        <f t="shared" si="3"/>
        <v>0</v>
      </c>
      <c r="G51" s="25">
        <f t="shared" si="4"/>
        <v>0</v>
      </c>
      <c r="H51" s="25">
        <f t="shared" si="5"/>
        <v>0</v>
      </c>
      <c r="I51" s="25" t="s">
        <v>427</v>
      </c>
      <c r="J51" s="26" t="s">
        <v>553</v>
      </c>
      <c r="K51" s="27">
        <f>VLOOKUP(J51,'09.30.21'!$A$8:$C$1697,3,FALSE)</f>
        <v>0</v>
      </c>
      <c r="L51" s="27">
        <f>VLOOKUP(J51,'12.31.21'!$A$8:$C$1682,3,FALSE)</f>
        <v>0</v>
      </c>
      <c r="M51" s="27">
        <f>VLOOKUP(J51,'03.31.22'!$A$8:$C$1663,3,FALSE)</f>
        <v>0</v>
      </c>
      <c r="N51" s="27">
        <f>VLOOKUP(J51,'06.30.22'!$A$8:$C$1680,3,FALSE)</f>
        <v>0</v>
      </c>
      <c r="O51" s="27">
        <f>VLOOKUP(J51,'09.30.22'!$A$8:$C$1661,3,FALSE)</f>
        <v>0</v>
      </c>
      <c r="P51" s="27">
        <f>VLOOKUP(J51,'12.31.22'!$A$8:$C$1685,3,FALSE)</f>
        <v>0</v>
      </c>
      <c r="Q51" s="27">
        <f>VLOOKUP(J51,'03.31.23'!$A$8:$C$1661,3,FALSE)</f>
        <v>0</v>
      </c>
      <c r="R51" s="27">
        <f>VLOOKUP(J51,'06.30.23'!$A$8:$C$1679,3,FALSE)</f>
        <v>0</v>
      </c>
      <c r="S51" s="27">
        <f>VLOOKUP(J51,'09.31.23'!$A$8:$C$1614,3,FALSE)</f>
        <v>0</v>
      </c>
      <c r="T51" s="27">
        <f>VLOOKUP(J51,'12.31.23'!$A$8:$C$1638,3,FALSE)</f>
        <v>0</v>
      </c>
      <c r="U51" s="27">
        <f>VLOOKUP(J51,'03.31.24'!$A$8:$C$1612,3,FALSE)</f>
        <v>0</v>
      </c>
      <c r="V51" s="27">
        <f>VLOOKUP(J51,'06.30.24'!$A$8:$C$1632,3,FALSE)</f>
        <v>0</v>
      </c>
      <c r="W51" s="27">
        <f>VLOOKUP(J51,'09.30.24'!$A$8:$C$1632,3,FALSE)</f>
        <v>0</v>
      </c>
      <c r="X51" s="2"/>
      <c r="Y51" s="2"/>
      <c r="Z51" s="2"/>
    </row>
    <row r="52" spans="1:26" ht="15" customHeight="1" outlineLevel="1">
      <c r="A52" s="2"/>
      <c r="B52" s="29"/>
      <c r="C52" s="53" t="s">
        <v>554</v>
      </c>
      <c r="D52" s="54"/>
      <c r="E52" s="54"/>
      <c r="F52" s="25">
        <f t="shared" si="3"/>
        <v>4647.75</v>
      </c>
      <c r="G52" s="25">
        <f t="shared" si="4"/>
        <v>5079.75</v>
      </c>
      <c r="H52" s="25">
        <f t="shared" si="5"/>
        <v>5610</v>
      </c>
      <c r="I52" s="25" t="s">
        <v>427</v>
      </c>
      <c r="J52" s="26" t="s">
        <v>555</v>
      </c>
      <c r="K52" s="27">
        <f>VLOOKUP(J52,'09.30.21'!$A$8:$C$1697,3,FALSE)</f>
        <v>7046</v>
      </c>
      <c r="L52" s="27">
        <f>VLOOKUP(J52,'12.31.21'!$A$8:$C$1682,3,FALSE)</f>
        <v>8644</v>
      </c>
      <c r="M52" s="27">
        <f>VLOOKUP(J52,'03.31.22'!$A$8:$C$1663,3,FALSE)</f>
        <v>2231</v>
      </c>
      <c r="N52" s="27">
        <f>VLOOKUP(J52,'06.30.22'!$A$8:$C$1680,3,FALSE)</f>
        <v>4800</v>
      </c>
      <c r="O52" s="27">
        <f>VLOOKUP(J52,'09.30.22'!$A$8:$C$1661,3,FALSE)</f>
        <v>6765</v>
      </c>
      <c r="P52" s="27">
        <f>VLOOKUP(J52,'12.31.22'!$A$8:$C$1685,3,FALSE)</f>
        <v>9420</v>
      </c>
      <c r="Q52" s="27">
        <f>VLOOKUP(J52,'03.31.23'!$A$8:$C$1661,3,FALSE)</f>
        <v>1789</v>
      </c>
      <c r="R52" s="27">
        <f>VLOOKUP(J52,'06.30.23'!$A$8:$C$1679,3,FALSE)</f>
        <v>3907</v>
      </c>
      <c r="S52" s="27">
        <f>VLOOKUP(J52,'09.31.23'!$A$8:$C$1614,3,FALSE)</f>
        <v>5203</v>
      </c>
      <c r="T52" s="27">
        <f>VLOOKUP(J52,'12.31.23'!$A$8:$C$1638,3,FALSE)</f>
        <v>6834</v>
      </c>
      <c r="U52" s="27">
        <f>VLOOKUP(J52,'03.31.24'!$A$8:$C$1612,3,FALSE)</f>
        <v>2270</v>
      </c>
      <c r="V52" s="27">
        <f>VLOOKUP(J52,'06.30.24'!$A$8:$C$1632,3,FALSE)</f>
        <v>3866</v>
      </c>
      <c r="W52" s="27">
        <f>VLOOKUP(J52,'09.30.24'!$A$8:$C$1632,3,FALSE)</f>
        <v>5621</v>
      </c>
      <c r="X52" s="2"/>
      <c r="Y52" s="2"/>
      <c r="Z52" s="2"/>
    </row>
    <row r="53" spans="1:26" ht="15" customHeight="1">
      <c r="A53" s="2"/>
      <c r="B53" s="29"/>
      <c r="C53" s="48" t="s">
        <v>556</v>
      </c>
      <c r="D53" s="37">
        <f>SUM(D44:D45)</f>
        <v>113916.33333333334</v>
      </c>
      <c r="E53" s="49" t="s">
        <v>557</v>
      </c>
      <c r="F53" s="25"/>
      <c r="G53" s="25"/>
      <c r="H53" s="25"/>
      <c r="I53" s="55"/>
      <c r="J53" s="56"/>
      <c r="K53" s="27"/>
      <c r="L53" s="27"/>
      <c r="M53" s="27"/>
      <c r="N53" s="27"/>
      <c r="O53" s="27"/>
      <c r="P53" s="27"/>
      <c r="Q53" s="27"/>
      <c r="R53" s="27"/>
      <c r="S53" s="27"/>
      <c r="T53" s="27"/>
      <c r="U53" s="27"/>
      <c r="V53" s="27"/>
      <c r="W53" s="27"/>
      <c r="X53" s="2"/>
      <c r="Y53" s="2"/>
      <c r="Z53" s="2"/>
    </row>
    <row r="54" spans="1:26" ht="15" customHeight="1">
      <c r="A54" s="2"/>
      <c r="B54" s="2"/>
      <c r="C54" s="2"/>
      <c r="D54" s="57"/>
      <c r="E54" s="57"/>
      <c r="F54" s="2"/>
      <c r="G54" s="2"/>
      <c r="H54" s="2"/>
      <c r="I54" s="2"/>
      <c r="J54" s="58"/>
      <c r="K54" s="59"/>
      <c r="L54" s="59"/>
      <c r="M54" s="59"/>
      <c r="N54" s="59"/>
      <c r="O54" s="59"/>
      <c r="P54" s="59"/>
      <c r="Q54" s="59"/>
      <c r="R54" s="59"/>
      <c r="S54" s="59"/>
      <c r="T54" s="59"/>
      <c r="U54" s="59"/>
      <c r="V54" s="59"/>
      <c r="W54" s="59"/>
      <c r="X54" s="2"/>
      <c r="Y54" s="2"/>
      <c r="Z54" s="2"/>
    </row>
    <row r="55" spans="1:26" ht="15" customHeight="1">
      <c r="A55" s="2"/>
      <c r="B55" s="60"/>
      <c r="C55" s="61" t="s">
        <v>558</v>
      </c>
      <c r="D55" s="62">
        <f>D43+D53+D22</f>
        <v>17440927.708541665</v>
      </c>
      <c r="E55" s="61" t="s">
        <v>559</v>
      </c>
      <c r="F55" s="2"/>
      <c r="G55" s="2"/>
      <c r="H55" s="2"/>
      <c r="I55" s="57"/>
      <c r="J55" s="63"/>
      <c r="K55" s="2"/>
      <c r="L55" s="2"/>
      <c r="M55" s="2"/>
      <c r="N55" s="2"/>
      <c r="O55" s="2"/>
      <c r="P55" s="2"/>
      <c r="Q55" s="2"/>
      <c r="R55" s="2"/>
      <c r="S55" s="2"/>
      <c r="T55" s="2"/>
      <c r="U55" s="2"/>
      <c r="V55" s="2"/>
      <c r="W55" s="2"/>
      <c r="X55" s="2"/>
      <c r="Y55" s="2"/>
      <c r="Z55" s="2"/>
    </row>
    <row r="56" spans="1:26" ht="30">
      <c r="A56" s="2"/>
      <c r="B56" s="64"/>
      <c r="C56" s="61" t="s">
        <v>560</v>
      </c>
      <c r="D56" s="62">
        <f>0.12*1000000+(D55-1000000)*0.15</f>
        <v>2586139.1562812496</v>
      </c>
      <c r="E56" s="65" t="s">
        <v>561</v>
      </c>
      <c r="F56" s="2"/>
      <c r="G56" s="2"/>
      <c r="H56" s="2"/>
      <c r="I56" s="2"/>
      <c r="J56" s="58"/>
      <c r="K56" s="2"/>
      <c r="L56" s="2"/>
      <c r="M56" s="2"/>
      <c r="N56" s="2"/>
      <c r="O56" s="2"/>
      <c r="P56" s="2"/>
      <c r="Q56" s="2"/>
      <c r="R56" s="2"/>
      <c r="S56" s="2"/>
      <c r="T56" s="2"/>
      <c r="U56" s="2"/>
      <c r="V56" s="2"/>
      <c r="W56" s="2"/>
      <c r="X56" s="2"/>
      <c r="Y56" s="2"/>
      <c r="Z56" s="2"/>
    </row>
    <row r="57" spans="1:26" ht="15" customHeight="1">
      <c r="A57" s="2"/>
      <c r="B57" s="64"/>
      <c r="C57" s="61" t="s">
        <v>562</v>
      </c>
      <c r="D57" s="66">
        <v>1</v>
      </c>
      <c r="E57" s="61" t="s">
        <v>563</v>
      </c>
      <c r="F57" s="2"/>
      <c r="G57" s="2"/>
      <c r="H57" s="2"/>
      <c r="I57" s="2"/>
      <c r="J57" s="63"/>
      <c r="K57" s="2"/>
      <c r="L57" s="2"/>
      <c r="M57" s="2"/>
      <c r="N57" s="2"/>
      <c r="O57" s="2"/>
      <c r="P57" s="2"/>
      <c r="Q57" s="2"/>
      <c r="R57" s="2"/>
      <c r="S57" s="2"/>
      <c r="T57" s="2"/>
      <c r="U57" s="2"/>
      <c r="V57" s="2"/>
      <c r="W57" s="2"/>
      <c r="X57" s="2"/>
      <c r="Y57" s="2"/>
      <c r="Z57" s="2"/>
    </row>
    <row r="58" spans="1:26" ht="15" customHeight="1">
      <c r="A58" s="2"/>
      <c r="B58" s="67"/>
      <c r="C58" s="61" t="s">
        <v>564</v>
      </c>
      <c r="D58" s="62">
        <f>D56*D57</f>
        <v>2586139.1562812496</v>
      </c>
      <c r="E58" s="61" t="s">
        <v>565</v>
      </c>
      <c r="F58" s="2"/>
      <c r="G58" s="2"/>
      <c r="H58" s="2"/>
      <c r="I58" s="2"/>
      <c r="J58" s="58"/>
      <c r="K58" s="2"/>
      <c r="L58" s="2"/>
      <c r="M58" s="2"/>
      <c r="N58" s="2"/>
      <c r="O58" s="2"/>
      <c r="P58" s="2"/>
      <c r="Q58" s="2"/>
      <c r="R58" s="2"/>
      <c r="S58" s="2"/>
      <c r="T58" s="2"/>
      <c r="U58" s="2"/>
      <c r="V58" s="2"/>
      <c r="W58" s="2"/>
      <c r="X58" s="2"/>
      <c r="Y58" s="2"/>
      <c r="Z58" s="2"/>
    </row>
    <row r="59" spans="1:26" ht="15" customHeight="1">
      <c r="A59" s="2"/>
      <c r="B59" s="2"/>
      <c r="C59" s="2"/>
      <c r="D59" s="68"/>
      <c r="E59" s="68"/>
      <c r="F59" s="2"/>
      <c r="G59" s="2"/>
      <c r="H59" s="2"/>
      <c r="I59" s="2"/>
      <c r="J59" s="58"/>
      <c r="K59" s="2"/>
      <c r="L59" s="2"/>
      <c r="M59" s="2"/>
      <c r="N59" s="2"/>
      <c r="O59" s="2"/>
      <c r="P59" s="2"/>
      <c r="Q59" s="2"/>
      <c r="R59" s="2"/>
      <c r="S59" s="2"/>
      <c r="T59" s="2"/>
      <c r="U59" s="2"/>
      <c r="V59" s="2"/>
      <c r="W59" s="2"/>
      <c r="X59" s="2"/>
      <c r="Y59" s="2"/>
      <c r="Z59" s="2"/>
    </row>
    <row r="60" spans="1:26" ht="30">
      <c r="A60" s="2"/>
      <c r="B60" s="69"/>
      <c r="C60" s="61" t="s">
        <v>566</v>
      </c>
      <c r="D60" s="62">
        <f>D58*12.5</f>
        <v>32326739.453515619</v>
      </c>
      <c r="E60" s="70" t="s">
        <v>567</v>
      </c>
      <c r="F60" s="2"/>
      <c r="G60" s="2"/>
      <c r="H60" s="2"/>
      <c r="I60" s="2"/>
      <c r="J60" s="58"/>
      <c r="K60" s="2"/>
      <c r="L60" s="2"/>
      <c r="M60" s="2"/>
      <c r="N60" s="2"/>
      <c r="O60" s="2"/>
      <c r="P60" s="2"/>
      <c r="Q60" s="2"/>
      <c r="R60" s="2"/>
      <c r="S60" s="2"/>
      <c r="T60" s="2"/>
      <c r="U60" s="2"/>
      <c r="V60" s="2"/>
      <c r="W60" s="2"/>
      <c r="X60" s="2"/>
      <c r="Y60" s="2"/>
      <c r="Z60" s="2"/>
    </row>
    <row r="61" spans="1:26" ht="15" customHeight="1">
      <c r="A61" s="2"/>
      <c r="B61" s="71"/>
      <c r="C61" s="72" t="s">
        <v>4</v>
      </c>
      <c r="D61" s="273" t="s">
        <v>568</v>
      </c>
      <c r="E61" s="274"/>
      <c r="F61" s="2"/>
      <c r="G61" s="2"/>
      <c r="H61" s="2"/>
      <c r="I61" s="2"/>
      <c r="J61" s="58"/>
      <c r="K61" s="2"/>
      <c r="L61" s="2"/>
      <c r="M61" s="2"/>
      <c r="N61" s="2"/>
      <c r="O61" s="2"/>
      <c r="P61" s="2"/>
      <c r="Q61" s="2"/>
      <c r="R61" s="2"/>
      <c r="S61" s="2"/>
      <c r="T61" s="2"/>
      <c r="U61" s="2"/>
      <c r="V61" s="2"/>
      <c r="W61" s="2"/>
      <c r="X61" s="2"/>
      <c r="Y61" s="2"/>
      <c r="Z61" s="2"/>
    </row>
    <row r="62" spans="1:26" ht="24" customHeight="1">
      <c r="A62" s="2"/>
      <c r="B62" s="2"/>
      <c r="C62" s="2"/>
      <c r="D62" s="1"/>
      <c r="E62" s="1"/>
      <c r="F62" s="2"/>
      <c r="G62" s="2"/>
      <c r="H62" s="2"/>
      <c r="I62" s="2"/>
      <c r="J62" s="58"/>
      <c r="K62" s="2"/>
      <c r="L62" s="2"/>
      <c r="M62" s="2"/>
      <c r="N62" s="2"/>
      <c r="O62" s="2"/>
      <c r="P62" s="2"/>
      <c r="Q62" s="2"/>
      <c r="R62" s="2"/>
      <c r="S62" s="2"/>
      <c r="T62" s="2"/>
      <c r="U62" s="2"/>
      <c r="V62" s="2"/>
      <c r="W62" s="2"/>
      <c r="X62" s="2"/>
      <c r="Y62" s="2"/>
      <c r="Z62" s="2"/>
    </row>
    <row r="63" spans="1:26" ht="24" customHeight="1">
      <c r="A63" s="2"/>
      <c r="B63" s="73" t="s">
        <v>572</v>
      </c>
      <c r="C63" s="74"/>
      <c r="D63" s="75"/>
      <c r="E63" s="1"/>
      <c r="F63" s="2"/>
      <c r="G63" s="2"/>
      <c r="H63" s="2"/>
      <c r="I63" s="2"/>
      <c r="J63" s="58"/>
      <c r="K63" s="2"/>
      <c r="L63" s="2"/>
      <c r="M63" s="2"/>
      <c r="N63" s="2"/>
      <c r="O63" s="2"/>
      <c r="P63" s="2"/>
      <c r="Q63" s="2"/>
      <c r="R63" s="2"/>
      <c r="S63" s="2"/>
      <c r="T63" s="2"/>
      <c r="U63" s="2"/>
      <c r="V63" s="2"/>
      <c r="W63" s="2"/>
      <c r="X63" s="2"/>
      <c r="Y63" s="2"/>
      <c r="Z63" s="2"/>
    </row>
    <row r="64" spans="1:26" ht="24" customHeight="1">
      <c r="A64" s="2"/>
      <c r="B64" s="73" t="s">
        <v>571</v>
      </c>
      <c r="C64" s="74"/>
      <c r="D64" s="76"/>
      <c r="E64" s="68"/>
      <c r="F64" s="2"/>
      <c r="G64" s="2"/>
      <c r="H64" s="2"/>
      <c r="I64" s="2"/>
      <c r="J64" s="58"/>
      <c r="K64" s="2"/>
      <c r="L64" s="2"/>
      <c r="M64" s="2"/>
      <c r="N64" s="2"/>
      <c r="O64" s="2"/>
      <c r="P64" s="2"/>
      <c r="Q64" s="2"/>
      <c r="R64" s="2"/>
      <c r="S64" s="2"/>
      <c r="T64" s="2"/>
      <c r="U64" s="2"/>
      <c r="V64" s="2"/>
      <c r="W64" s="2"/>
      <c r="X64" s="2"/>
      <c r="Y64" s="2"/>
      <c r="Z64" s="2"/>
    </row>
    <row r="65" spans="1:26" ht="24" customHeight="1">
      <c r="A65" s="2"/>
      <c r="B65" s="2"/>
      <c r="C65" s="2"/>
      <c r="D65" s="1"/>
      <c r="E65" s="1"/>
      <c r="F65" s="2"/>
      <c r="G65" s="315"/>
      <c r="H65" s="2"/>
      <c r="I65" s="2"/>
      <c r="J65" s="58"/>
      <c r="K65" s="2"/>
      <c r="L65" s="2"/>
      <c r="M65" s="2"/>
      <c r="N65" s="2"/>
      <c r="O65" s="2"/>
      <c r="P65" s="2"/>
      <c r="Q65" s="2"/>
      <c r="R65" s="2"/>
      <c r="S65" s="2"/>
      <c r="T65" s="2"/>
      <c r="U65" s="2"/>
      <c r="V65" s="2"/>
      <c r="W65" s="2"/>
      <c r="X65" s="2"/>
      <c r="Y65" s="2"/>
      <c r="Z65" s="2"/>
    </row>
    <row r="66" spans="1:26" ht="24" customHeight="1">
      <c r="A66" s="2"/>
      <c r="B66" s="2"/>
      <c r="C66" s="2"/>
      <c r="D66" s="1"/>
      <c r="E66" s="1"/>
      <c r="F66" s="2"/>
      <c r="G66" s="2"/>
      <c r="H66" s="2"/>
      <c r="I66" s="2"/>
      <c r="J66" s="58"/>
      <c r="K66" s="2"/>
      <c r="L66" s="2"/>
      <c r="M66" s="2"/>
      <c r="N66" s="2"/>
      <c r="O66" s="2"/>
      <c r="P66" s="2"/>
      <c r="Q66" s="2"/>
      <c r="R66" s="2"/>
      <c r="S66" s="2"/>
      <c r="T66" s="2"/>
      <c r="U66" s="2"/>
      <c r="V66" s="2"/>
      <c r="W66" s="2"/>
      <c r="X66" s="2"/>
      <c r="Y66" s="2"/>
      <c r="Z66" s="2"/>
    </row>
    <row r="67" spans="1:26" ht="24" customHeight="1">
      <c r="A67" s="2"/>
      <c r="B67" s="2"/>
      <c r="C67" s="317" t="s">
        <v>472</v>
      </c>
      <c r="D67" s="318">
        <v>10861597.244871795</v>
      </c>
      <c r="E67" s="319">
        <f>D67/D55</f>
        <v>0.62276487962004146</v>
      </c>
      <c r="F67" s="2"/>
      <c r="G67" s="2"/>
      <c r="H67" s="2"/>
      <c r="I67" s="2"/>
      <c r="J67" s="58"/>
      <c r="K67" s="2"/>
      <c r="L67" s="2"/>
      <c r="M67" s="2"/>
      <c r="N67" s="2"/>
      <c r="O67" s="2"/>
      <c r="P67" s="2"/>
      <c r="Q67" s="2"/>
      <c r="R67" s="2"/>
      <c r="S67" s="2"/>
      <c r="T67" s="2"/>
      <c r="U67" s="2"/>
      <c r="V67" s="2"/>
      <c r="W67" s="2"/>
      <c r="X67" s="2"/>
      <c r="Y67" s="2"/>
      <c r="Z67" s="2"/>
    </row>
    <row r="68" spans="1:26" ht="24" customHeight="1">
      <c r="A68" s="2"/>
      <c r="B68" s="2"/>
      <c r="C68" s="320" t="s">
        <v>534</v>
      </c>
      <c r="D68" s="318">
        <v>6519847.25</v>
      </c>
      <c r="E68" s="319">
        <f>D68/D55</f>
        <v>0.37382456707316752</v>
      </c>
      <c r="F68" s="2"/>
      <c r="G68" s="2"/>
      <c r="H68" s="2"/>
      <c r="I68" s="2"/>
      <c r="J68" s="58"/>
      <c r="K68" s="2"/>
      <c r="L68" s="2"/>
      <c r="M68" s="2"/>
      <c r="N68" s="2"/>
      <c r="O68" s="2"/>
      <c r="P68" s="2"/>
      <c r="Q68" s="2"/>
      <c r="R68" s="2"/>
      <c r="S68" s="2"/>
      <c r="T68" s="2"/>
      <c r="U68" s="2"/>
      <c r="V68" s="2"/>
      <c r="W68" s="2"/>
      <c r="X68" s="2"/>
      <c r="Y68" s="2"/>
      <c r="Z68" s="2"/>
    </row>
    <row r="69" spans="1:26" ht="24" customHeight="1">
      <c r="A69" s="2"/>
      <c r="B69" s="2"/>
      <c r="C69" s="320" t="s">
        <v>556</v>
      </c>
      <c r="D69" s="318">
        <v>113916.33333333334</v>
      </c>
      <c r="E69" s="319">
        <f>D69/D55</f>
        <v>6.5315524057555155E-3</v>
      </c>
      <c r="F69" s="2"/>
      <c r="G69" s="2"/>
      <c r="H69" s="2"/>
      <c r="I69" s="2"/>
      <c r="J69" s="58"/>
      <c r="K69" s="2"/>
      <c r="L69" s="2"/>
      <c r="M69" s="2"/>
      <c r="N69" s="2"/>
      <c r="O69" s="2"/>
      <c r="P69" s="2"/>
      <c r="Q69" s="2"/>
      <c r="R69" s="2"/>
      <c r="S69" s="2"/>
      <c r="T69" s="2"/>
      <c r="U69" s="2"/>
      <c r="V69" s="2"/>
      <c r="W69" s="2"/>
      <c r="X69" s="2"/>
      <c r="Y69" s="2"/>
      <c r="Z69" s="2"/>
    </row>
    <row r="70" spans="1:26" ht="24" customHeight="1">
      <c r="A70" s="2"/>
      <c r="B70" s="2"/>
      <c r="C70" s="2"/>
      <c r="D70" s="1"/>
      <c r="E70" s="316"/>
      <c r="F70" s="2"/>
      <c r="G70" s="2"/>
      <c r="H70" s="2"/>
      <c r="I70" s="2"/>
      <c r="J70" s="58"/>
      <c r="K70" s="2"/>
      <c r="L70" s="2"/>
      <c r="M70" s="2"/>
      <c r="N70" s="2"/>
      <c r="O70" s="2"/>
      <c r="P70" s="2"/>
      <c r="Q70" s="2"/>
      <c r="R70" s="2"/>
      <c r="S70" s="2"/>
      <c r="T70" s="2"/>
      <c r="U70" s="2"/>
      <c r="V70" s="2"/>
      <c r="W70" s="2"/>
      <c r="X70" s="2"/>
      <c r="Y70" s="2"/>
      <c r="Z70" s="2"/>
    </row>
    <row r="71" spans="1:26" ht="24" customHeight="1">
      <c r="A71" s="2"/>
      <c r="B71" s="2"/>
      <c r="C71" s="2"/>
      <c r="D71" s="1"/>
      <c r="E71" s="1"/>
      <c r="F71" s="2"/>
      <c r="G71" s="321"/>
      <c r="H71" s="2"/>
      <c r="I71" s="2"/>
      <c r="J71" s="58"/>
      <c r="K71" s="2"/>
      <c r="L71" s="2"/>
      <c r="M71" s="2"/>
      <c r="N71" s="2"/>
      <c r="O71" s="2"/>
      <c r="P71" s="2"/>
      <c r="Q71" s="2"/>
      <c r="R71" s="2"/>
      <c r="S71" s="2"/>
      <c r="T71" s="2"/>
      <c r="U71" s="2"/>
      <c r="V71" s="2"/>
      <c r="W71" s="2"/>
      <c r="X71" s="2"/>
      <c r="Y71" s="2"/>
      <c r="Z71" s="2"/>
    </row>
    <row r="72" spans="1:26" ht="24" customHeight="1">
      <c r="A72" s="2"/>
      <c r="B72" s="2"/>
      <c r="C72" s="2"/>
      <c r="D72" s="1"/>
      <c r="E72" s="1"/>
      <c r="F72" s="2"/>
      <c r="G72" s="2"/>
      <c r="H72" s="2"/>
      <c r="I72" s="2"/>
      <c r="J72" s="58"/>
      <c r="K72" s="2"/>
      <c r="L72" s="2"/>
      <c r="M72" s="2"/>
      <c r="N72" s="2"/>
      <c r="O72" s="2"/>
      <c r="P72" s="2"/>
      <c r="Q72" s="2"/>
      <c r="R72" s="2"/>
      <c r="S72" s="2"/>
      <c r="T72" s="2"/>
      <c r="U72" s="2"/>
      <c r="V72" s="2"/>
      <c r="W72" s="2"/>
      <c r="X72" s="2"/>
      <c r="Y72" s="2"/>
      <c r="Z72" s="2"/>
    </row>
    <row r="73" spans="1:26" ht="24" customHeight="1">
      <c r="A73" s="2"/>
      <c r="B73" s="2"/>
      <c r="C73" s="2"/>
      <c r="D73" s="1"/>
      <c r="E73" s="1"/>
      <c r="F73" s="2"/>
      <c r="G73" s="2"/>
      <c r="H73" s="2"/>
      <c r="I73" s="2"/>
      <c r="J73" s="58"/>
      <c r="K73" s="2"/>
      <c r="L73" s="2"/>
      <c r="M73" s="2"/>
      <c r="N73" s="2"/>
      <c r="O73" s="2"/>
      <c r="P73" s="2"/>
      <c r="Q73" s="2"/>
      <c r="R73" s="2"/>
      <c r="S73" s="2"/>
      <c r="T73" s="2"/>
      <c r="U73" s="2"/>
      <c r="V73" s="2"/>
      <c r="W73" s="2"/>
      <c r="X73" s="2"/>
      <c r="Y73" s="2"/>
      <c r="Z73" s="2"/>
    </row>
    <row r="74" spans="1:26" ht="24" customHeight="1">
      <c r="A74" s="2"/>
      <c r="B74" s="2"/>
      <c r="C74" s="2"/>
      <c r="D74" s="1"/>
      <c r="E74" s="1"/>
      <c r="F74" s="2"/>
      <c r="G74" s="2"/>
      <c r="H74" s="2"/>
      <c r="I74" s="2"/>
      <c r="J74" s="58"/>
      <c r="K74" s="2"/>
      <c r="L74" s="2"/>
      <c r="M74" s="2"/>
      <c r="N74" s="2"/>
      <c r="O74" s="2"/>
      <c r="P74" s="2"/>
      <c r="Q74" s="2"/>
      <c r="R74" s="2"/>
      <c r="S74" s="2"/>
      <c r="T74" s="2"/>
      <c r="U74" s="2"/>
      <c r="V74" s="2"/>
      <c r="W74" s="2"/>
      <c r="X74" s="2"/>
      <c r="Y74" s="2"/>
      <c r="Z74" s="2"/>
    </row>
    <row r="75" spans="1:26" ht="24" customHeight="1">
      <c r="A75" s="2"/>
      <c r="B75" s="2"/>
      <c r="C75" s="2"/>
      <c r="D75" s="1"/>
      <c r="E75" s="1"/>
      <c r="F75" s="2"/>
      <c r="G75" s="2"/>
      <c r="H75" s="2"/>
      <c r="I75" s="2"/>
      <c r="J75" s="58"/>
      <c r="K75" s="2"/>
      <c r="L75" s="2"/>
      <c r="M75" s="2"/>
      <c r="N75" s="2"/>
      <c r="O75" s="2"/>
      <c r="P75" s="2"/>
      <c r="Q75" s="2"/>
      <c r="R75" s="2"/>
      <c r="S75" s="2"/>
      <c r="T75" s="2"/>
      <c r="U75" s="2"/>
      <c r="V75" s="2"/>
      <c r="W75" s="2"/>
      <c r="X75" s="2"/>
      <c r="Y75" s="2"/>
      <c r="Z75" s="2"/>
    </row>
    <row r="76" spans="1:26" ht="24" customHeight="1">
      <c r="A76" s="2"/>
      <c r="B76" s="2"/>
      <c r="C76" s="2"/>
      <c r="D76" s="1"/>
      <c r="E76" s="1"/>
      <c r="F76" s="2"/>
      <c r="G76" s="2"/>
      <c r="H76" s="2"/>
      <c r="I76" s="2"/>
      <c r="J76" s="58"/>
      <c r="K76" s="2"/>
      <c r="L76" s="2"/>
      <c r="M76" s="2"/>
      <c r="N76" s="2"/>
      <c r="O76" s="2"/>
      <c r="P76" s="2"/>
      <c r="Q76" s="2"/>
      <c r="R76" s="2"/>
      <c r="S76" s="2"/>
      <c r="T76" s="2"/>
      <c r="U76" s="2"/>
      <c r="V76" s="2"/>
      <c r="W76" s="2"/>
      <c r="X76" s="2"/>
      <c r="Y76" s="2"/>
      <c r="Z76" s="2"/>
    </row>
    <row r="77" spans="1:26" ht="24" customHeight="1">
      <c r="A77" s="2"/>
      <c r="B77" s="2"/>
      <c r="C77" s="2"/>
      <c r="D77" s="1"/>
      <c r="E77" s="1"/>
      <c r="F77" s="2"/>
      <c r="G77" s="2"/>
      <c r="H77" s="2"/>
      <c r="I77" s="2"/>
      <c r="J77" s="58"/>
      <c r="K77" s="2"/>
      <c r="L77" s="2"/>
      <c r="M77" s="2"/>
      <c r="N77" s="2"/>
      <c r="O77" s="2"/>
      <c r="P77" s="2"/>
      <c r="Q77" s="2"/>
      <c r="R77" s="2"/>
      <c r="S77" s="2"/>
      <c r="T77" s="2"/>
      <c r="U77" s="2"/>
      <c r="V77" s="2"/>
      <c r="W77" s="2"/>
      <c r="X77" s="2"/>
      <c r="Y77" s="2"/>
      <c r="Z77" s="2"/>
    </row>
    <row r="78" spans="1:26" ht="24" customHeight="1">
      <c r="A78" s="2"/>
      <c r="B78" s="2"/>
      <c r="C78" s="2"/>
      <c r="D78" s="1"/>
      <c r="E78" s="1"/>
      <c r="F78" s="2"/>
      <c r="G78" s="2"/>
      <c r="H78" s="2"/>
      <c r="I78" s="2"/>
      <c r="J78" s="58"/>
      <c r="K78" s="2"/>
      <c r="L78" s="2"/>
      <c r="M78" s="2"/>
      <c r="N78" s="2"/>
      <c r="O78" s="2"/>
      <c r="P78" s="2"/>
      <c r="Q78" s="2"/>
      <c r="R78" s="2"/>
      <c r="S78" s="2"/>
      <c r="T78" s="2"/>
      <c r="U78" s="2"/>
      <c r="V78" s="2"/>
      <c r="W78" s="2"/>
      <c r="X78" s="2"/>
      <c r="Y78" s="2"/>
      <c r="Z78" s="2"/>
    </row>
    <row r="79" spans="1:26" ht="24" customHeight="1">
      <c r="A79" s="2"/>
      <c r="B79" s="2"/>
      <c r="C79" s="2"/>
      <c r="D79" s="1"/>
      <c r="E79" s="1"/>
      <c r="F79" s="2"/>
      <c r="G79" s="2"/>
      <c r="H79" s="2"/>
      <c r="I79" s="2"/>
      <c r="J79" s="58"/>
      <c r="K79" s="2"/>
      <c r="L79" s="2"/>
      <c r="M79" s="2"/>
      <c r="N79" s="2"/>
      <c r="O79" s="2"/>
      <c r="P79" s="2"/>
      <c r="Q79" s="2"/>
      <c r="R79" s="2"/>
      <c r="S79" s="2"/>
      <c r="T79" s="2"/>
      <c r="U79" s="2"/>
      <c r="V79" s="2"/>
      <c r="W79" s="2"/>
      <c r="X79" s="2"/>
      <c r="Y79" s="2"/>
      <c r="Z79" s="2"/>
    </row>
    <row r="80" spans="1:26" ht="24" customHeight="1">
      <c r="A80" s="2"/>
      <c r="B80" s="2"/>
      <c r="C80" s="2"/>
      <c r="D80" s="1"/>
      <c r="E80" s="1"/>
      <c r="F80" s="2"/>
      <c r="G80" s="2"/>
      <c r="H80" s="2"/>
      <c r="I80" s="2"/>
      <c r="J80" s="58"/>
      <c r="K80" s="2"/>
      <c r="L80" s="2"/>
      <c r="M80" s="2"/>
      <c r="N80" s="2"/>
      <c r="O80" s="2"/>
      <c r="P80" s="2"/>
      <c r="Q80" s="2"/>
      <c r="R80" s="2"/>
      <c r="S80" s="2"/>
      <c r="T80" s="2"/>
      <c r="U80" s="2"/>
      <c r="V80" s="2"/>
      <c r="W80" s="2"/>
      <c r="X80" s="2"/>
      <c r="Y80" s="2"/>
      <c r="Z80" s="2"/>
    </row>
    <row r="81" spans="1:26" ht="24" customHeight="1">
      <c r="A81" s="2"/>
      <c r="B81" s="2"/>
      <c r="C81" s="2"/>
      <c r="D81" s="1"/>
      <c r="E81" s="1"/>
      <c r="F81" s="2"/>
      <c r="G81" s="2"/>
      <c r="H81" s="2"/>
      <c r="I81" s="2"/>
      <c r="J81" s="58"/>
      <c r="K81" s="2"/>
      <c r="L81" s="2"/>
      <c r="M81" s="2"/>
      <c r="N81" s="2"/>
      <c r="O81" s="2"/>
      <c r="P81" s="2"/>
      <c r="Q81" s="2"/>
      <c r="R81" s="2"/>
      <c r="S81" s="2"/>
      <c r="T81" s="2"/>
      <c r="U81" s="2"/>
      <c r="V81" s="2"/>
      <c r="W81" s="2"/>
      <c r="X81" s="2"/>
      <c r="Y81" s="2"/>
      <c r="Z81" s="2"/>
    </row>
    <row r="82" spans="1:26" ht="24" customHeight="1">
      <c r="A82" s="2"/>
      <c r="B82" s="2"/>
      <c r="C82" s="2"/>
      <c r="D82" s="1"/>
      <c r="E82" s="1"/>
      <c r="F82" s="2"/>
      <c r="G82" s="2"/>
      <c r="H82" s="2"/>
      <c r="I82" s="2"/>
      <c r="J82" s="58"/>
      <c r="K82" s="2"/>
      <c r="L82" s="2"/>
      <c r="M82" s="2"/>
      <c r="N82" s="2"/>
      <c r="O82" s="2"/>
      <c r="P82" s="2"/>
      <c r="Q82" s="2"/>
      <c r="R82" s="2"/>
      <c r="S82" s="2"/>
      <c r="T82" s="2"/>
      <c r="U82" s="2"/>
      <c r="V82" s="2"/>
      <c r="W82" s="2"/>
      <c r="X82" s="2"/>
      <c r="Y82" s="2"/>
      <c r="Z82" s="2"/>
    </row>
    <row r="83" spans="1:26" ht="24" customHeight="1">
      <c r="A83" s="2"/>
      <c r="B83" s="2"/>
      <c r="C83" s="2"/>
      <c r="D83" s="1"/>
      <c r="E83" s="1"/>
      <c r="F83" s="2"/>
      <c r="G83" s="2"/>
      <c r="H83" s="2"/>
      <c r="I83" s="2"/>
      <c r="J83" s="58"/>
      <c r="K83" s="2"/>
      <c r="L83" s="2"/>
      <c r="M83" s="2"/>
      <c r="N83" s="2"/>
      <c r="O83" s="2"/>
      <c r="P83" s="2"/>
      <c r="Q83" s="2"/>
      <c r="R83" s="2"/>
      <c r="S83" s="2"/>
      <c r="T83" s="2"/>
      <c r="U83" s="2"/>
      <c r="V83" s="2"/>
      <c r="W83" s="2"/>
      <c r="X83" s="2"/>
      <c r="Y83" s="2"/>
      <c r="Z83" s="2"/>
    </row>
    <row r="84" spans="1:26" ht="24" customHeight="1">
      <c r="A84" s="2"/>
      <c r="B84" s="2"/>
      <c r="C84" s="2"/>
      <c r="D84" s="1"/>
      <c r="E84" s="1"/>
      <c r="F84" s="2"/>
      <c r="G84" s="2"/>
      <c r="H84" s="2"/>
      <c r="I84" s="2"/>
      <c r="J84" s="58"/>
      <c r="K84" s="2"/>
      <c r="L84" s="2"/>
      <c r="M84" s="2"/>
      <c r="N84" s="2"/>
      <c r="O84" s="2"/>
      <c r="P84" s="2"/>
      <c r="Q84" s="2"/>
      <c r="R84" s="2"/>
      <c r="S84" s="2"/>
      <c r="T84" s="2"/>
      <c r="U84" s="2"/>
      <c r="V84" s="2"/>
      <c r="W84" s="2"/>
      <c r="X84" s="2"/>
      <c r="Y84" s="2"/>
      <c r="Z84" s="2"/>
    </row>
    <row r="85" spans="1:26" ht="24" customHeight="1">
      <c r="A85" s="2"/>
      <c r="B85" s="2"/>
      <c r="C85" s="2"/>
      <c r="D85" s="1"/>
      <c r="E85" s="1"/>
      <c r="F85" s="2"/>
      <c r="G85" s="2"/>
      <c r="H85" s="2"/>
      <c r="I85" s="2"/>
      <c r="J85" s="58"/>
      <c r="K85" s="2"/>
      <c r="L85" s="2"/>
      <c r="M85" s="2"/>
      <c r="N85" s="2"/>
      <c r="O85" s="2"/>
      <c r="P85" s="2"/>
      <c r="Q85" s="2"/>
      <c r="R85" s="2"/>
      <c r="S85" s="2"/>
      <c r="T85" s="2"/>
      <c r="U85" s="2"/>
      <c r="V85" s="2"/>
      <c r="W85" s="2"/>
      <c r="X85" s="2"/>
      <c r="Y85" s="2"/>
      <c r="Z85" s="2"/>
    </row>
    <row r="86" spans="1:26" ht="24" customHeight="1">
      <c r="A86" s="2"/>
      <c r="B86" s="2"/>
      <c r="C86" s="2"/>
      <c r="D86" s="1"/>
      <c r="E86" s="1"/>
      <c r="F86" s="2"/>
      <c r="G86" s="2"/>
      <c r="H86" s="2"/>
      <c r="I86" s="2"/>
      <c r="J86" s="58"/>
      <c r="K86" s="2"/>
      <c r="L86" s="2"/>
      <c r="M86" s="2"/>
      <c r="N86" s="2"/>
      <c r="O86" s="2"/>
      <c r="P86" s="2"/>
      <c r="Q86" s="2"/>
      <c r="R86" s="2"/>
      <c r="S86" s="2"/>
      <c r="T86" s="2"/>
      <c r="U86" s="2"/>
      <c r="V86" s="2"/>
      <c r="W86" s="2"/>
      <c r="X86" s="2"/>
      <c r="Y86" s="2"/>
      <c r="Z86" s="2"/>
    </row>
    <row r="87" spans="1:26" ht="24" customHeight="1">
      <c r="A87" s="2"/>
      <c r="B87" s="2"/>
      <c r="C87" s="2"/>
      <c r="D87" s="1"/>
      <c r="E87" s="1"/>
      <c r="F87" s="2"/>
      <c r="G87" s="2"/>
      <c r="H87" s="2"/>
      <c r="I87" s="2"/>
      <c r="J87" s="58"/>
      <c r="K87" s="2"/>
      <c r="L87" s="2"/>
      <c r="M87" s="2"/>
      <c r="N87" s="2"/>
      <c r="O87" s="2"/>
      <c r="P87" s="2"/>
      <c r="Q87" s="2"/>
      <c r="R87" s="2"/>
      <c r="S87" s="2"/>
      <c r="T87" s="2"/>
      <c r="U87" s="2"/>
      <c r="V87" s="2"/>
      <c r="W87" s="2"/>
      <c r="X87" s="2"/>
      <c r="Y87" s="2"/>
      <c r="Z87" s="2"/>
    </row>
    <row r="88" spans="1:26" ht="24" customHeight="1">
      <c r="A88" s="2"/>
      <c r="B88" s="2"/>
      <c r="C88" s="2"/>
      <c r="D88" s="1"/>
      <c r="E88" s="1"/>
      <c r="F88" s="2"/>
      <c r="G88" s="2"/>
      <c r="H88" s="2"/>
      <c r="I88" s="2"/>
      <c r="J88" s="58"/>
      <c r="K88" s="2"/>
      <c r="L88" s="2"/>
      <c r="M88" s="2"/>
      <c r="N88" s="2"/>
      <c r="O88" s="2"/>
      <c r="P88" s="2"/>
      <c r="Q88" s="2"/>
      <c r="R88" s="2"/>
      <c r="S88" s="2"/>
      <c r="T88" s="2"/>
      <c r="U88" s="2"/>
      <c r="V88" s="2"/>
      <c r="W88" s="2"/>
      <c r="X88" s="2"/>
      <c r="Y88" s="2"/>
      <c r="Z88" s="2"/>
    </row>
    <row r="89" spans="1:26" ht="24" customHeight="1">
      <c r="A89" s="2"/>
      <c r="B89" s="2"/>
      <c r="C89" s="2"/>
      <c r="D89" s="1"/>
      <c r="E89" s="1"/>
      <c r="F89" s="2"/>
      <c r="G89" s="2"/>
      <c r="H89" s="2"/>
      <c r="I89" s="2"/>
      <c r="J89" s="58"/>
      <c r="K89" s="2"/>
      <c r="L89" s="2"/>
      <c r="M89" s="2"/>
      <c r="N89" s="2"/>
      <c r="O89" s="2"/>
      <c r="P89" s="2"/>
      <c r="Q89" s="2"/>
      <c r="R89" s="2"/>
      <c r="S89" s="2"/>
      <c r="T89" s="2"/>
      <c r="U89" s="2"/>
      <c r="V89" s="2"/>
      <c r="W89" s="2"/>
      <c r="X89" s="2"/>
      <c r="Y89" s="2"/>
      <c r="Z89" s="2"/>
    </row>
    <row r="90" spans="1:26" ht="24" customHeight="1">
      <c r="A90" s="2"/>
      <c r="B90" s="2"/>
      <c r="C90" s="2"/>
      <c r="D90" s="1"/>
      <c r="E90" s="1"/>
      <c r="F90" s="2"/>
      <c r="G90" s="2"/>
      <c r="H90" s="2"/>
      <c r="I90" s="2"/>
      <c r="J90" s="58"/>
      <c r="K90" s="2"/>
      <c r="L90" s="2"/>
      <c r="M90" s="2"/>
      <c r="N90" s="2"/>
      <c r="O90" s="2"/>
      <c r="P90" s="2"/>
      <c r="Q90" s="2"/>
      <c r="R90" s="2"/>
      <c r="S90" s="2"/>
      <c r="T90" s="2"/>
      <c r="U90" s="2"/>
      <c r="V90" s="2"/>
      <c r="W90" s="2"/>
      <c r="X90" s="2"/>
      <c r="Y90" s="2"/>
      <c r="Z90" s="2"/>
    </row>
    <row r="91" spans="1:26" ht="24" customHeight="1">
      <c r="A91" s="2"/>
      <c r="B91" s="2"/>
      <c r="C91" s="2"/>
      <c r="D91" s="1"/>
      <c r="E91" s="1"/>
      <c r="F91" s="2"/>
      <c r="G91" s="2"/>
      <c r="H91" s="2"/>
      <c r="I91" s="2"/>
      <c r="J91" s="58"/>
      <c r="K91" s="2"/>
      <c r="L91" s="2"/>
      <c r="M91" s="2"/>
      <c r="N91" s="2"/>
      <c r="O91" s="2"/>
      <c r="P91" s="2"/>
      <c r="Q91" s="2"/>
      <c r="R91" s="2"/>
      <c r="S91" s="2"/>
      <c r="T91" s="2"/>
      <c r="U91" s="2"/>
      <c r="V91" s="2"/>
      <c r="W91" s="2"/>
      <c r="X91" s="2"/>
      <c r="Y91" s="2"/>
      <c r="Z91" s="2"/>
    </row>
    <row r="92" spans="1:26" ht="24" customHeight="1">
      <c r="A92" s="2"/>
      <c r="B92" s="2"/>
      <c r="C92" s="2"/>
      <c r="D92" s="1"/>
      <c r="E92" s="1"/>
      <c r="F92" s="2"/>
      <c r="G92" s="2"/>
      <c r="H92" s="2"/>
      <c r="I92" s="2"/>
      <c r="J92" s="58"/>
      <c r="K92" s="2"/>
      <c r="L92" s="2"/>
      <c r="M92" s="2"/>
      <c r="N92" s="2"/>
      <c r="O92" s="2"/>
      <c r="P92" s="2"/>
      <c r="Q92" s="2"/>
      <c r="R92" s="2"/>
      <c r="S92" s="2"/>
      <c r="T92" s="2"/>
      <c r="U92" s="2"/>
      <c r="V92" s="2"/>
      <c r="W92" s="2"/>
      <c r="X92" s="2"/>
      <c r="Y92" s="2"/>
      <c r="Z92" s="2"/>
    </row>
    <row r="93" spans="1:26" ht="24" customHeight="1">
      <c r="A93" s="2"/>
      <c r="B93" s="2"/>
      <c r="C93" s="2"/>
      <c r="D93" s="1"/>
      <c r="E93" s="1"/>
      <c r="F93" s="2"/>
      <c r="G93" s="2"/>
      <c r="H93" s="2"/>
      <c r="I93" s="2"/>
      <c r="J93" s="58"/>
      <c r="K93" s="2"/>
      <c r="L93" s="2"/>
      <c r="M93" s="2"/>
      <c r="N93" s="2"/>
      <c r="O93" s="2"/>
      <c r="P93" s="2"/>
      <c r="Q93" s="2"/>
      <c r="R93" s="2"/>
      <c r="S93" s="2"/>
      <c r="T93" s="2"/>
      <c r="U93" s="2"/>
      <c r="V93" s="2"/>
      <c r="W93" s="2"/>
      <c r="X93" s="2"/>
      <c r="Y93" s="2"/>
      <c r="Z93" s="2"/>
    </row>
    <row r="94" spans="1:26" ht="24" customHeight="1">
      <c r="A94" s="2"/>
      <c r="B94" s="2"/>
      <c r="C94" s="2"/>
      <c r="D94" s="1"/>
      <c r="E94" s="1"/>
      <c r="F94" s="2"/>
      <c r="G94" s="2"/>
      <c r="H94" s="2"/>
      <c r="I94" s="2"/>
      <c r="J94" s="58"/>
      <c r="K94" s="2"/>
      <c r="L94" s="2"/>
      <c r="M94" s="2"/>
      <c r="N94" s="2"/>
      <c r="O94" s="2"/>
      <c r="P94" s="2"/>
      <c r="Q94" s="2"/>
      <c r="R94" s="2"/>
      <c r="S94" s="2"/>
      <c r="T94" s="2"/>
      <c r="U94" s="2"/>
      <c r="V94" s="2"/>
      <c r="W94" s="2"/>
      <c r="X94" s="2"/>
      <c r="Y94" s="2"/>
      <c r="Z94" s="2"/>
    </row>
    <row r="95" spans="1:26" ht="24" customHeight="1">
      <c r="A95" s="2"/>
      <c r="B95" s="2"/>
      <c r="C95" s="2"/>
      <c r="D95" s="1"/>
      <c r="E95" s="1"/>
      <c r="F95" s="2"/>
      <c r="G95" s="2"/>
      <c r="H95" s="2"/>
      <c r="I95" s="2"/>
      <c r="J95" s="58"/>
      <c r="K95" s="2"/>
      <c r="L95" s="2"/>
      <c r="M95" s="2"/>
      <c r="N95" s="2"/>
      <c r="O95" s="2"/>
      <c r="P95" s="2"/>
      <c r="Q95" s="2"/>
      <c r="R95" s="2"/>
      <c r="S95" s="2"/>
      <c r="T95" s="2"/>
      <c r="U95" s="2"/>
      <c r="V95" s="2"/>
      <c r="W95" s="2"/>
      <c r="X95" s="2"/>
      <c r="Y95" s="2"/>
      <c r="Z95" s="2"/>
    </row>
    <row r="96" spans="1:26" ht="24" customHeight="1">
      <c r="A96" s="2"/>
      <c r="B96" s="2"/>
      <c r="C96" s="2"/>
      <c r="D96" s="1"/>
      <c r="E96" s="1"/>
      <c r="F96" s="2"/>
      <c r="G96" s="2"/>
      <c r="H96" s="2"/>
      <c r="I96" s="2"/>
      <c r="J96" s="58"/>
      <c r="K96" s="2"/>
      <c r="L96" s="2"/>
      <c r="M96" s="2"/>
      <c r="N96" s="2"/>
      <c r="O96" s="2"/>
      <c r="P96" s="2"/>
      <c r="Q96" s="2"/>
      <c r="R96" s="2"/>
      <c r="S96" s="2"/>
      <c r="T96" s="2"/>
      <c r="U96" s="2"/>
      <c r="V96" s="2"/>
      <c r="W96" s="2"/>
      <c r="X96" s="2"/>
      <c r="Y96" s="2"/>
      <c r="Z96" s="2"/>
    </row>
    <row r="97" spans="1:26" ht="24" customHeight="1">
      <c r="A97" s="2"/>
      <c r="B97" s="2"/>
      <c r="C97" s="2"/>
      <c r="D97" s="1"/>
      <c r="E97" s="1"/>
      <c r="F97" s="2"/>
      <c r="G97" s="2"/>
      <c r="H97" s="2"/>
      <c r="I97" s="2"/>
      <c r="J97" s="58"/>
      <c r="K97" s="2"/>
      <c r="L97" s="2"/>
      <c r="M97" s="2"/>
      <c r="N97" s="2"/>
      <c r="O97" s="2"/>
      <c r="P97" s="2"/>
      <c r="Q97" s="2"/>
      <c r="R97" s="2"/>
      <c r="S97" s="2"/>
      <c r="T97" s="2"/>
      <c r="U97" s="2"/>
      <c r="V97" s="2"/>
      <c r="W97" s="2"/>
      <c r="X97" s="2"/>
      <c r="Y97" s="2"/>
      <c r="Z97" s="2"/>
    </row>
    <row r="98" spans="1:26" ht="24" customHeight="1">
      <c r="A98" s="2"/>
      <c r="B98" s="2"/>
      <c r="C98" s="2"/>
      <c r="D98" s="1"/>
      <c r="E98" s="1"/>
      <c r="F98" s="2"/>
      <c r="G98" s="2"/>
      <c r="H98" s="2"/>
      <c r="I98" s="2"/>
      <c r="J98" s="58"/>
      <c r="K98" s="2"/>
      <c r="L98" s="2"/>
      <c r="M98" s="2"/>
      <c r="N98" s="2"/>
      <c r="O98" s="2"/>
      <c r="P98" s="2"/>
      <c r="Q98" s="2"/>
      <c r="R98" s="2"/>
      <c r="S98" s="2"/>
      <c r="T98" s="2"/>
      <c r="U98" s="2"/>
      <c r="V98" s="2"/>
      <c r="W98" s="2"/>
      <c r="X98" s="2"/>
      <c r="Y98" s="2"/>
      <c r="Z98" s="2"/>
    </row>
    <row r="99" spans="1:26" ht="24" customHeight="1">
      <c r="A99" s="2"/>
      <c r="B99" s="2"/>
      <c r="C99" s="2"/>
      <c r="D99" s="1"/>
      <c r="E99" s="1"/>
      <c r="F99" s="2"/>
      <c r="G99" s="2"/>
      <c r="H99" s="2"/>
      <c r="I99" s="2"/>
      <c r="J99" s="58"/>
      <c r="K99" s="2"/>
      <c r="L99" s="2"/>
      <c r="M99" s="2"/>
      <c r="N99" s="2"/>
      <c r="O99" s="2"/>
      <c r="P99" s="2"/>
      <c r="Q99" s="2"/>
      <c r="R99" s="2"/>
      <c r="S99" s="2"/>
      <c r="T99" s="2"/>
      <c r="U99" s="2"/>
      <c r="V99" s="2"/>
      <c r="W99" s="2"/>
      <c r="X99" s="2"/>
      <c r="Y99" s="2"/>
      <c r="Z99" s="2"/>
    </row>
    <row r="100" spans="1:26" ht="24" customHeight="1">
      <c r="A100" s="2"/>
      <c r="B100" s="2"/>
      <c r="C100" s="2"/>
      <c r="D100" s="1"/>
      <c r="E100" s="1"/>
      <c r="F100" s="2"/>
      <c r="G100" s="2"/>
      <c r="H100" s="2"/>
      <c r="I100" s="2"/>
      <c r="J100" s="58"/>
      <c r="K100" s="2"/>
      <c r="L100" s="2"/>
      <c r="M100" s="2"/>
      <c r="N100" s="2"/>
      <c r="O100" s="2"/>
      <c r="P100" s="2"/>
      <c r="Q100" s="2"/>
      <c r="R100" s="2"/>
      <c r="S100" s="2"/>
      <c r="T100" s="2"/>
      <c r="U100" s="2"/>
      <c r="V100" s="2"/>
      <c r="W100" s="2"/>
      <c r="X100" s="2"/>
      <c r="Y100" s="2"/>
      <c r="Z100" s="2"/>
    </row>
    <row r="101" spans="1:26" ht="24" customHeight="1">
      <c r="A101" s="2"/>
      <c r="B101" s="2"/>
      <c r="C101" s="2"/>
      <c r="D101" s="1"/>
      <c r="E101" s="1"/>
      <c r="F101" s="2"/>
      <c r="G101" s="2"/>
      <c r="H101" s="2"/>
      <c r="I101" s="2"/>
      <c r="J101" s="58"/>
      <c r="K101" s="2"/>
      <c r="L101" s="2"/>
      <c r="M101" s="2"/>
      <c r="N101" s="2"/>
      <c r="O101" s="2"/>
      <c r="P101" s="2"/>
      <c r="Q101" s="2"/>
      <c r="R101" s="2"/>
      <c r="S101" s="2"/>
      <c r="T101" s="2"/>
      <c r="U101" s="2"/>
      <c r="V101" s="2"/>
      <c r="W101" s="2"/>
      <c r="X101" s="2"/>
      <c r="Y101" s="2"/>
      <c r="Z101" s="2"/>
    </row>
    <row r="102" spans="1:26" ht="24" customHeight="1">
      <c r="A102" s="2"/>
      <c r="B102" s="2"/>
      <c r="C102" s="2"/>
      <c r="D102" s="1"/>
      <c r="E102" s="1"/>
      <c r="F102" s="2"/>
      <c r="G102" s="2"/>
      <c r="H102" s="2"/>
      <c r="I102" s="2"/>
      <c r="J102" s="58"/>
      <c r="K102" s="2"/>
      <c r="L102" s="2"/>
      <c r="M102" s="2"/>
      <c r="N102" s="2"/>
      <c r="O102" s="2"/>
      <c r="P102" s="2"/>
      <c r="Q102" s="2"/>
      <c r="R102" s="2"/>
      <c r="S102" s="2"/>
      <c r="T102" s="2"/>
      <c r="U102" s="2"/>
      <c r="V102" s="2"/>
      <c r="W102" s="2"/>
      <c r="X102" s="2"/>
      <c r="Y102" s="2"/>
      <c r="Z102" s="2"/>
    </row>
    <row r="103" spans="1:26" ht="24" customHeight="1">
      <c r="A103" s="2"/>
      <c r="B103" s="2"/>
      <c r="C103" s="2"/>
      <c r="D103" s="1"/>
      <c r="E103" s="1"/>
      <c r="F103" s="2"/>
      <c r="G103" s="2"/>
      <c r="H103" s="2"/>
      <c r="I103" s="2"/>
      <c r="J103" s="58"/>
      <c r="K103" s="2"/>
      <c r="L103" s="2"/>
      <c r="M103" s="2"/>
      <c r="N103" s="2"/>
      <c r="O103" s="2"/>
      <c r="P103" s="2"/>
      <c r="Q103" s="2"/>
      <c r="R103" s="2"/>
      <c r="S103" s="2"/>
      <c r="T103" s="2"/>
      <c r="U103" s="2"/>
      <c r="V103" s="2"/>
      <c r="W103" s="2"/>
      <c r="X103" s="2"/>
      <c r="Y103" s="2"/>
      <c r="Z103" s="2"/>
    </row>
    <row r="104" spans="1:26" ht="24" customHeight="1">
      <c r="A104" s="2"/>
      <c r="B104" s="2"/>
      <c r="C104" s="2"/>
      <c r="D104" s="1"/>
      <c r="E104" s="1"/>
      <c r="F104" s="2"/>
      <c r="G104" s="2"/>
      <c r="H104" s="2"/>
      <c r="I104" s="2"/>
      <c r="J104" s="58"/>
      <c r="K104" s="2"/>
      <c r="L104" s="2"/>
      <c r="M104" s="2"/>
      <c r="N104" s="2"/>
      <c r="O104" s="2"/>
      <c r="P104" s="2"/>
      <c r="Q104" s="2"/>
      <c r="R104" s="2"/>
      <c r="S104" s="2"/>
      <c r="T104" s="2"/>
      <c r="U104" s="2"/>
      <c r="V104" s="2"/>
      <c r="W104" s="2"/>
      <c r="X104" s="2"/>
      <c r="Y104" s="2"/>
      <c r="Z104" s="2"/>
    </row>
    <row r="105" spans="1:26" ht="24" customHeight="1">
      <c r="A105" s="2"/>
      <c r="B105" s="2"/>
      <c r="C105" s="2"/>
      <c r="D105" s="1"/>
      <c r="E105" s="1"/>
      <c r="F105" s="2"/>
      <c r="G105" s="2"/>
      <c r="H105" s="2"/>
      <c r="I105" s="2"/>
      <c r="J105" s="58"/>
      <c r="K105" s="2"/>
      <c r="L105" s="2"/>
      <c r="M105" s="2"/>
      <c r="N105" s="2"/>
      <c r="O105" s="2"/>
      <c r="P105" s="2"/>
      <c r="Q105" s="2"/>
      <c r="R105" s="2"/>
      <c r="S105" s="2"/>
      <c r="T105" s="2"/>
      <c r="U105" s="2"/>
      <c r="V105" s="2"/>
      <c r="W105" s="2"/>
      <c r="X105" s="2"/>
      <c r="Y105" s="2"/>
      <c r="Z105" s="2"/>
    </row>
    <row r="106" spans="1:26" ht="24" customHeight="1">
      <c r="A106" s="2"/>
      <c r="B106" s="2"/>
      <c r="C106" s="2"/>
      <c r="D106" s="1"/>
      <c r="E106" s="1"/>
      <c r="F106" s="2"/>
      <c r="G106" s="2"/>
      <c r="H106" s="2"/>
      <c r="I106" s="2"/>
      <c r="J106" s="58"/>
      <c r="K106" s="2"/>
      <c r="L106" s="2"/>
      <c r="M106" s="2"/>
      <c r="N106" s="2"/>
      <c r="O106" s="2"/>
      <c r="P106" s="2"/>
      <c r="Q106" s="2"/>
      <c r="R106" s="2"/>
      <c r="S106" s="2"/>
      <c r="T106" s="2"/>
      <c r="U106" s="2"/>
      <c r="V106" s="2"/>
      <c r="W106" s="2"/>
      <c r="X106" s="2"/>
      <c r="Y106" s="2"/>
      <c r="Z106" s="2"/>
    </row>
    <row r="107" spans="1:26" ht="24" customHeight="1">
      <c r="A107" s="2"/>
      <c r="B107" s="2"/>
      <c r="C107" s="2"/>
      <c r="D107" s="1"/>
      <c r="E107" s="1"/>
      <c r="F107" s="2"/>
      <c r="G107" s="2"/>
      <c r="H107" s="2"/>
      <c r="I107" s="2"/>
      <c r="J107" s="58"/>
      <c r="K107" s="2"/>
      <c r="L107" s="2"/>
      <c r="M107" s="2"/>
      <c r="N107" s="2"/>
      <c r="O107" s="2"/>
      <c r="P107" s="2"/>
      <c r="Q107" s="2"/>
      <c r="R107" s="2"/>
      <c r="S107" s="2"/>
      <c r="T107" s="2"/>
      <c r="U107" s="2"/>
      <c r="V107" s="2"/>
      <c r="W107" s="2"/>
      <c r="X107" s="2"/>
      <c r="Y107" s="2"/>
      <c r="Z107" s="2"/>
    </row>
    <row r="108" spans="1:26" ht="24" customHeight="1">
      <c r="A108" s="2"/>
      <c r="B108" s="2"/>
      <c r="C108" s="2"/>
      <c r="D108" s="1"/>
      <c r="E108" s="1"/>
      <c r="F108" s="2"/>
      <c r="G108" s="2"/>
      <c r="H108" s="2"/>
      <c r="I108" s="2"/>
      <c r="J108" s="58"/>
      <c r="K108" s="2"/>
      <c r="L108" s="2"/>
      <c r="M108" s="2"/>
      <c r="N108" s="2"/>
      <c r="O108" s="2"/>
      <c r="P108" s="2"/>
      <c r="Q108" s="2"/>
      <c r="R108" s="2"/>
      <c r="S108" s="2"/>
      <c r="T108" s="2"/>
      <c r="U108" s="2"/>
      <c r="V108" s="2"/>
      <c r="W108" s="2"/>
      <c r="X108" s="2"/>
      <c r="Y108" s="2"/>
      <c r="Z108" s="2"/>
    </row>
    <row r="109" spans="1:26" ht="24" customHeight="1">
      <c r="A109" s="2"/>
      <c r="B109" s="2"/>
      <c r="C109" s="2"/>
      <c r="D109" s="1"/>
      <c r="E109" s="1"/>
      <c r="F109" s="2"/>
      <c r="G109" s="2"/>
      <c r="H109" s="2"/>
      <c r="I109" s="2"/>
      <c r="J109" s="58"/>
      <c r="K109" s="2"/>
      <c r="L109" s="2"/>
      <c r="M109" s="2"/>
      <c r="N109" s="2"/>
      <c r="O109" s="2"/>
      <c r="P109" s="2"/>
      <c r="Q109" s="2"/>
      <c r="R109" s="2"/>
      <c r="S109" s="2"/>
      <c r="T109" s="2"/>
      <c r="U109" s="2"/>
      <c r="V109" s="2"/>
      <c r="W109" s="2"/>
      <c r="X109" s="2"/>
      <c r="Y109" s="2"/>
      <c r="Z109" s="2"/>
    </row>
    <row r="110" spans="1:26" ht="24" customHeight="1">
      <c r="A110" s="2"/>
      <c r="B110" s="2"/>
      <c r="C110" s="2"/>
      <c r="D110" s="1"/>
      <c r="E110" s="1"/>
      <c r="F110" s="2"/>
      <c r="G110" s="2"/>
      <c r="H110" s="2"/>
      <c r="I110" s="2"/>
      <c r="J110" s="58"/>
      <c r="K110" s="2"/>
      <c r="L110" s="2"/>
      <c r="M110" s="2"/>
      <c r="N110" s="2"/>
      <c r="O110" s="2"/>
      <c r="P110" s="2"/>
      <c r="Q110" s="2"/>
      <c r="R110" s="2"/>
      <c r="S110" s="2"/>
      <c r="T110" s="2"/>
      <c r="U110" s="2"/>
      <c r="V110" s="2"/>
      <c r="W110" s="2"/>
      <c r="X110" s="2"/>
      <c r="Y110" s="2"/>
      <c r="Z110" s="2"/>
    </row>
    <row r="111" spans="1:26" ht="24" customHeight="1">
      <c r="A111" s="2"/>
      <c r="B111" s="2"/>
      <c r="C111" s="2"/>
      <c r="D111" s="1"/>
      <c r="E111" s="1"/>
      <c r="F111" s="2"/>
      <c r="G111" s="2"/>
      <c r="H111" s="2"/>
      <c r="I111" s="2"/>
      <c r="J111" s="58"/>
      <c r="K111" s="2"/>
      <c r="L111" s="2"/>
      <c r="M111" s="2"/>
      <c r="N111" s="2"/>
      <c r="O111" s="2"/>
      <c r="P111" s="2"/>
      <c r="Q111" s="2"/>
      <c r="R111" s="2"/>
      <c r="S111" s="2"/>
      <c r="T111" s="2"/>
      <c r="U111" s="2"/>
      <c r="V111" s="2"/>
      <c r="W111" s="2"/>
      <c r="X111" s="2"/>
      <c r="Y111" s="2"/>
      <c r="Z111" s="2"/>
    </row>
    <row r="112" spans="1:26" ht="24" customHeight="1">
      <c r="A112" s="2"/>
      <c r="B112" s="2"/>
      <c r="C112" s="2"/>
      <c r="D112" s="1"/>
      <c r="E112" s="1"/>
      <c r="F112" s="2"/>
      <c r="G112" s="2"/>
      <c r="H112" s="2"/>
      <c r="I112" s="2"/>
      <c r="J112" s="58"/>
      <c r="K112" s="2"/>
      <c r="L112" s="2"/>
      <c r="M112" s="2"/>
      <c r="N112" s="2"/>
      <c r="O112" s="2"/>
      <c r="P112" s="2"/>
      <c r="Q112" s="2"/>
      <c r="R112" s="2"/>
      <c r="S112" s="2"/>
      <c r="T112" s="2"/>
      <c r="U112" s="2"/>
      <c r="V112" s="2"/>
      <c r="W112" s="2"/>
      <c r="X112" s="2"/>
      <c r="Y112" s="2"/>
      <c r="Z112" s="2"/>
    </row>
    <row r="113" spans="1:26" ht="24" customHeight="1">
      <c r="A113" s="2"/>
      <c r="B113" s="2"/>
      <c r="C113" s="2"/>
      <c r="D113" s="1"/>
      <c r="E113" s="1"/>
      <c r="F113" s="2"/>
      <c r="G113" s="2"/>
      <c r="H113" s="2"/>
      <c r="I113" s="2"/>
      <c r="J113" s="58"/>
      <c r="K113" s="2"/>
      <c r="L113" s="2"/>
      <c r="M113" s="2"/>
      <c r="N113" s="2"/>
      <c r="O113" s="2"/>
      <c r="P113" s="2"/>
      <c r="Q113" s="2"/>
      <c r="R113" s="2"/>
      <c r="S113" s="2"/>
      <c r="T113" s="2"/>
      <c r="U113" s="2"/>
      <c r="V113" s="2"/>
      <c r="W113" s="2"/>
      <c r="X113" s="2"/>
      <c r="Y113" s="2"/>
      <c r="Z113" s="2"/>
    </row>
    <row r="114" spans="1:26" ht="24" customHeight="1">
      <c r="A114" s="2"/>
      <c r="B114" s="2"/>
      <c r="C114" s="2"/>
      <c r="D114" s="1"/>
      <c r="E114" s="1"/>
      <c r="F114" s="2"/>
      <c r="G114" s="2"/>
      <c r="H114" s="2"/>
      <c r="I114" s="2"/>
      <c r="J114" s="58"/>
      <c r="K114" s="2"/>
      <c r="L114" s="2"/>
      <c r="M114" s="2"/>
      <c r="N114" s="2"/>
      <c r="O114" s="2"/>
      <c r="P114" s="2"/>
      <c r="Q114" s="2"/>
      <c r="R114" s="2"/>
      <c r="S114" s="2"/>
      <c r="T114" s="2"/>
      <c r="U114" s="2"/>
      <c r="V114" s="2"/>
      <c r="W114" s="2"/>
      <c r="X114" s="2"/>
      <c r="Y114" s="2"/>
      <c r="Z114" s="2"/>
    </row>
    <row r="115" spans="1:26" ht="24" customHeight="1">
      <c r="A115" s="2"/>
      <c r="B115" s="2"/>
      <c r="C115" s="2"/>
      <c r="D115" s="1"/>
      <c r="E115" s="1"/>
      <c r="F115" s="2"/>
      <c r="G115" s="2"/>
      <c r="H115" s="2"/>
      <c r="I115" s="2"/>
      <c r="J115" s="58"/>
      <c r="K115" s="2"/>
      <c r="L115" s="2"/>
      <c r="M115" s="2"/>
      <c r="N115" s="2"/>
      <c r="O115" s="2"/>
      <c r="P115" s="2"/>
      <c r="Q115" s="2"/>
      <c r="R115" s="2"/>
      <c r="S115" s="2"/>
      <c r="T115" s="2"/>
      <c r="U115" s="2"/>
      <c r="V115" s="2"/>
      <c r="W115" s="2"/>
      <c r="X115" s="2"/>
      <c r="Y115" s="2"/>
      <c r="Z115" s="2"/>
    </row>
    <row r="116" spans="1:26" ht="24" customHeight="1">
      <c r="A116" s="2"/>
      <c r="B116" s="2"/>
      <c r="C116" s="2"/>
      <c r="D116" s="1"/>
      <c r="E116" s="1"/>
      <c r="F116" s="2"/>
      <c r="G116" s="2"/>
      <c r="H116" s="2"/>
      <c r="I116" s="2"/>
      <c r="J116" s="58"/>
      <c r="K116" s="2"/>
      <c r="L116" s="2"/>
      <c r="M116" s="2"/>
      <c r="N116" s="2"/>
      <c r="O116" s="2"/>
      <c r="P116" s="2"/>
      <c r="Q116" s="2"/>
      <c r="R116" s="2"/>
      <c r="S116" s="2"/>
      <c r="T116" s="2"/>
      <c r="U116" s="2"/>
      <c r="V116" s="2"/>
      <c r="W116" s="2"/>
      <c r="X116" s="2"/>
      <c r="Y116" s="2"/>
      <c r="Z116" s="2"/>
    </row>
    <row r="117" spans="1:26" ht="24" customHeight="1">
      <c r="A117" s="2"/>
      <c r="B117" s="2"/>
      <c r="C117" s="2"/>
      <c r="D117" s="1"/>
      <c r="E117" s="1"/>
      <c r="F117" s="2"/>
      <c r="G117" s="2"/>
      <c r="H117" s="2"/>
      <c r="I117" s="2"/>
      <c r="J117" s="58"/>
      <c r="K117" s="2"/>
      <c r="L117" s="2"/>
      <c r="M117" s="2"/>
      <c r="N117" s="2"/>
      <c r="O117" s="2"/>
      <c r="P117" s="2"/>
      <c r="Q117" s="2"/>
      <c r="R117" s="2"/>
      <c r="S117" s="2"/>
      <c r="T117" s="2"/>
      <c r="U117" s="2"/>
      <c r="V117" s="2"/>
      <c r="W117" s="2"/>
      <c r="X117" s="2"/>
      <c r="Y117" s="2"/>
      <c r="Z117" s="2"/>
    </row>
    <row r="118" spans="1:26" ht="24" customHeight="1">
      <c r="A118" s="2"/>
      <c r="B118" s="2"/>
      <c r="C118" s="2"/>
      <c r="D118" s="1"/>
      <c r="E118" s="1"/>
      <c r="F118" s="2"/>
      <c r="G118" s="2"/>
      <c r="H118" s="2"/>
      <c r="I118" s="2"/>
      <c r="J118" s="58"/>
      <c r="K118" s="2"/>
      <c r="L118" s="2"/>
      <c r="M118" s="2"/>
      <c r="N118" s="2"/>
      <c r="O118" s="2"/>
      <c r="P118" s="2"/>
      <c r="Q118" s="2"/>
      <c r="R118" s="2"/>
      <c r="S118" s="2"/>
      <c r="T118" s="2"/>
      <c r="U118" s="2"/>
      <c r="V118" s="2"/>
      <c r="W118" s="2"/>
      <c r="X118" s="2"/>
      <c r="Y118" s="2"/>
      <c r="Z118" s="2"/>
    </row>
    <row r="119" spans="1:26" ht="24" customHeight="1">
      <c r="A119" s="2"/>
      <c r="B119" s="2"/>
      <c r="C119" s="2"/>
      <c r="D119" s="1"/>
      <c r="E119" s="1"/>
      <c r="F119" s="2"/>
      <c r="G119" s="2"/>
      <c r="H119" s="2"/>
      <c r="I119" s="2"/>
      <c r="J119" s="58"/>
      <c r="K119" s="2"/>
      <c r="L119" s="2"/>
      <c r="M119" s="2"/>
      <c r="N119" s="2"/>
      <c r="O119" s="2"/>
      <c r="P119" s="2"/>
      <c r="Q119" s="2"/>
      <c r="R119" s="2"/>
      <c r="S119" s="2"/>
      <c r="T119" s="2"/>
      <c r="U119" s="2"/>
      <c r="V119" s="2"/>
      <c r="W119" s="2"/>
      <c r="X119" s="2"/>
      <c r="Y119" s="2"/>
      <c r="Z119" s="2"/>
    </row>
    <row r="120" spans="1:26" ht="24" customHeight="1">
      <c r="A120" s="2"/>
      <c r="B120" s="2"/>
      <c r="C120" s="2"/>
      <c r="D120" s="1"/>
      <c r="E120" s="1"/>
      <c r="F120" s="2"/>
      <c r="G120" s="2"/>
      <c r="H120" s="2"/>
      <c r="I120" s="2"/>
      <c r="J120" s="58"/>
      <c r="K120" s="2"/>
      <c r="L120" s="2"/>
      <c r="M120" s="2"/>
      <c r="N120" s="2"/>
      <c r="O120" s="2"/>
      <c r="P120" s="2"/>
      <c r="Q120" s="2"/>
      <c r="R120" s="2"/>
      <c r="S120" s="2"/>
      <c r="T120" s="2"/>
      <c r="U120" s="2"/>
      <c r="V120" s="2"/>
      <c r="W120" s="2"/>
      <c r="X120" s="2"/>
      <c r="Y120" s="2"/>
      <c r="Z120" s="2"/>
    </row>
    <row r="121" spans="1:26" ht="24" customHeight="1">
      <c r="A121" s="2"/>
      <c r="B121" s="2"/>
      <c r="C121" s="2"/>
      <c r="D121" s="1"/>
      <c r="E121" s="1"/>
      <c r="F121" s="2"/>
      <c r="G121" s="2"/>
      <c r="H121" s="2"/>
      <c r="I121" s="2"/>
      <c r="J121" s="58"/>
      <c r="K121" s="2"/>
      <c r="L121" s="2"/>
      <c r="M121" s="2"/>
      <c r="N121" s="2"/>
      <c r="O121" s="2"/>
      <c r="P121" s="2"/>
      <c r="Q121" s="2"/>
      <c r="R121" s="2"/>
      <c r="S121" s="2"/>
      <c r="T121" s="2"/>
      <c r="U121" s="2"/>
      <c r="V121" s="2"/>
      <c r="W121" s="2"/>
      <c r="X121" s="2"/>
      <c r="Y121" s="2"/>
      <c r="Z121" s="2"/>
    </row>
    <row r="122" spans="1:26" ht="24" customHeight="1">
      <c r="A122" s="2"/>
      <c r="B122" s="2"/>
      <c r="C122" s="2"/>
      <c r="D122" s="1"/>
      <c r="E122" s="1"/>
      <c r="F122" s="2"/>
      <c r="G122" s="2"/>
      <c r="H122" s="2"/>
      <c r="I122" s="2"/>
      <c r="J122" s="58"/>
      <c r="K122" s="2"/>
      <c r="L122" s="2"/>
      <c r="M122" s="2"/>
      <c r="N122" s="2"/>
      <c r="O122" s="2"/>
      <c r="P122" s="2"/>
      <c r="Q122" s="2"/>
      <c r="R122" s="2"/>
      <c r="S122" s="2"/>
      <c r="T122" s="2"/>
      <c r="U122" s="2"/>
      <c r="V122" s="2"/>
      <c r="W122" s="2"/>
      <c r="X122" s="2"/>
      <c r="Y122" s="2"/>
      <c r="Z122" s="2"/>
    </row>
    <row r="123" spans="1:26" ht="24" customHeight="1">
      <c r="A123" s="2"/>
      <c r="B123" s="2"/>
      <c r="C123" s="2"/>
      <c r="D123" s="1"/>
      <c r="E123" s="1"/>
      <c r="F123" s="2"/>
      <c r="G123" s="2"/>
      <c r="H123" s="2"/>
      <c r="I123" s="2"/>
      <c r="J123" s="58"/>
      <c r="K123" s="2"/>
      <c r="L123" s="2"/>
      <c r="M123" s="2"/>
      <c r="N123" s="2"/>
      <c r="O123" s="2"/>
      <c r="P123" s="2"/>
      <c r="Q123" s="2"/>
      <c r="R123" s="2"/>
      <c r="S123" s="2"/>
      <c r="T123" s="2"/>
      <c r="U123" s="2"/>
      <c r="V123" s="2"/>
      <c r="W123" s="2"/>
      <c r="X123" s="2"/>
      <c r="Y123" s="2"/>
      <c r="Z123" s="2"/>
    </row>
    <row r="124" spans="1:26" ht="24" customHeight="1">
      <c r="A124" s="2"/>
      <c r="B124" s="2"/>
      <c r="C124" s="2"/>
      <c r="D124" s="1"/>
      <c r="E124" s="1"/>
      <c r="F124" s="2"/>
      <c r="G124" s="2"/>
      <c r="H124" s="2"/>
      <c r="I124" s="2"/>
      <c r="J124" s="58"/>
      <c r="K124" s="2"/>
      <c r="L124" s="2"/>
      <c r="M124" s="2"/>
      <c r="N124" s="2"/>
      <c r="O124" s="2"/>
      <c r="P124" s="2"/>
      <c r="Q124" s="2"/>
      <c r="R124" s="2"/>
      <c r="S124" s="2"/>
      <c r="T124" s="2"/>
      <c r="U124" s="2"/>
      <c r="V124" s="2"/>
      <c r="W124" s="2"/>
      <c r="X124" s="2"/>
      <c r="Y124" s="2"/>
      <c r="Z124" s="2"/>
    </row>
    <row r="125" spans="1:26" ht="24" customHeight="1">
      <c r="A125" s="2"/>
      <c r="B125" s="2"/>
      <c r="C125" s="2"/>
      <c r="D125" s="1"/>
      <c r="E125" s="1"/>
      <c r="F125" s="2"/>
      <c r="G125" s="2"/>
      <c r="H125" s="2"/>
      <c r="I125" s="2"/>
      <c r="J125" s="58"/>
      <c r="K125" s="2"/>
      <c r="L125" s="2"/>
      <c r="M125" s="2"/>
      <c r="N125" s="2"/>
      <c r="O125" s="2"/>
      <c r="P125" s="2"/>
      <c r="Q125" s="2"/>
      <c r="R125" s="2"/>
      <c r="S125" s="2"/>
      <c r="T125" s="2"/>
      <c r="U125" s="2"/>
      <c r="V125" s="2"/>
      <c r="W125" s="2"/>
      <c r="X125" s="2"/>
      <c r="Y125" s="2"/>
      <c r="Z125" s="2"/>
    </row>
    <row r="126" spans="1:26" ht="24" customHeight="1">
      <c r="A126" s="2"/>
      <c r="B126" s="2"/>
      <c r="C126" s="2"/>
      <c r="D126" s="1"/>
      <c r="E126" s="1"/>
      <c r="F126" s="2"/>
      <c r="G126" s="2"/>
      <c r="H126" s="2"/>
      <c r="I126" s="2"/>
      <c r="J126" s="58"/>
      <c r="K126" s="2"/>
      <c r="L126" s="2"/>
      <c r="M126" s="2"/>
      <c r="N126" s="2"/>
      <c r="O126" s="2"/>
      <c r="P126" s="2"/>
      <c r="Q126" s="2"/>
      <c r="R126" s="2"/>
      <c r="S126" s="2"/>
      <c r="T126" s="2"/>
      <c r="U126" s="2"/>
      <c r="V126" s="2"/>
      <c r="W126" s="2"/>
      <c r="X126" s="2"/>
      <c r="Y126" s="2"/>
      <c r="Z126" s="2"/>
    </row>
    <row r="127" spans="1:26" ht="24" customHeight="1">
      <c r="A127" s="2"/>
      <c r="B127" s="2"/>
      <c r="C127" s="2"/>
      <c r="D127" s="1"/>
      <c r="E127" s="1"/>
      <c r="F127" s="2"/>
      <c r="G127" s="2"/>
      <c r="H127" s="2"/>
      <c r="I127" s="2"/>
      <c r="J127" s="58"/>
      <c r="K127" s="2"/>
      <c r="L127" s="2"/>
      <c r="M127" s="2"/>
      <c r="N127" s="2"/>
      <c r="O127" s="2"/>
      <c r="P127" s="2"/>
      <c r="Q127" s="2"/>
      <c r="R127" s="2"/>
      <c r="S127" s="2"/>
      <c r="T127" s="2"/>
      <c r="U127" s="2"/>
      <c r="V127" s="2"/>
      <c r="W127" s="2"/>
      <c r="X127" s="2"/>
      <c r="Y127" s="2"/>
      <c r="Z127" s="2"/>
    </row>
    <row r="128" spans="1:26" ht="24" customHeight="1">
      <c r="A128" s="2"/>
      <c r="B128" s="2"/>
      <c r="C128" s="2"/>
      <c r="D128" s="1"/>
      <c r="E128" s="1"/>
      <c r="F128" s="2"/>
      <c r="G128" s="2"/>
      <c r="H128" s="2"/>
      <c r="I128" s="2"/>
      <c r="J128" s="58"/>
      <c r="K128" s="2"/>
      <c r="L128" s="2"/>
      <c r="M128" s="2"/>
      <c r="N128" s="2"/>
      <c r="O128" s="2"/>
      <c r="P128" s="2"/>
      <c r="Q128" s="2"/>
      <c r="R128" s="2"/>
      <c r="S128" s="2"/>
      <c r="T128" s="2"/>
      <c r="U128" s="2"/>
      <c r="V128" s="2"/>
      <c r="W128" s="2"/>
      <c r="X128" s="2"/>
      <c r="Y128" s="2"/>
      <c r="Z128" s="2"/>
    </row>
    <row r="129" spans="1:26" ht="24" customHeight="1">
      <c r="A129" s="2"/>
      <c r="B129" s="2"/>
      <c r="C129" s="2"/>
      <c r="D129" s="1"/>
      <c r="E129" s="1"/>
      <c r="F129" s="2"/>
      <c r="G129" s="2"/>
      <c r="H129" s="2"/>
      <c r="I129" s="2"/>
      <c r="J129" s="58"/>
      <c r="K129" s="2"/>
      <c r="L129" s="2"/>
      <c r="M129" s="2"/>
      <c r="N129" s="2"/>
      <c r="O129" s="2"/>
      <c r="P129" s="2"/>
      <c r="Q129" s="2"/>
      <c r="R129" s="2"/>
      <c r="S129" s="2"/>
      <c r="T129" s="2"/>
      <c r="U129" s="2"/>
      <c r="V129" s="2"/>
      <c r="W129" s="2"/>
      <c r="X129" s="2"/>
      <c r="Y129" s="2"/>
      <c r="Z129" s="2"/>
    </row>
    <row r="130" spans="1:26" ht="24" customHeight="1">
      <c r="A130" s="2"/>
      <c r="B130" s="2"/>
      <c r="C130" s="2"/>
      <c r="D130" s="1"/>
      <c r="E130" s="1"/>
      <c r="F130" s="2"/>
      <c r="G130" s="2"/>
      <c r="H130" s="2"/>
      <c r="I130" s="2"/>
      <c r="J130" s="58"/>
      <c r="K130" s="2"/>
      <c r="L130" s="2"/>
      <c r="M130" s="2"/>
      <c r="N130" s="2"/>
      <c r="O130" s="2"/>
      <c r="P130" s="2"/>
      <c r="Q130" s="2"/>
      <c r="R130" s="2"/>
      <c r="S130" s="2"/>
      <c r="T130" s="2"/>
      <c r="U130" s="2"/>
      <c r="V130" s="2"/>
      <c r="W130" s="2"/>
      <c r="X130" s="2"/>
      <c r="Y130" s="2"/>
      <c r="Z130" s="2"/>
    </row>
    <row r="131" spans="1:26" ht="24" customHeight="1">
      <c r="A131" s="2"/>
      <c r="B131" s="2"/>
      <c r="C131" s="2"/>
      <c r="D131" s="1"/>
      <c r="E131" s="1"/>
      <c r="F131" s="2"/>
      <c r="G131" s="2"/>
      <c r="H131" s="2"/>
      <c r="I131" s="2"/>
      <c r="J131" s="58"/>
      <c r="K131" s="2"/>
      <c r="L131" s="2"/>
      <c r="M131" s="2"/>
      <c r="N131" s="2"/>
      <c r="O131" s="2"/>
      <c r="P131" s="2"/>
      <c r="Q131" s="2"/>
      <c r="R131" s="2"/>
      <c r="S131" s="2"/>
      <c r="T131" s="2"/>
      <c r="U131" s="2"/>
      <c r="V131" s="2"/>
      <c r="W131" s="2"/>
      <c r="X131" s="2"/>
      <c r="Y131" s="2"/>
      <c r="Z131" s="2"/>
    </row>
    <row r="132" spans="1:26" ht="24" customHeight="1">
      <c r="A132" s="2"/>
      <c r="B132" s="2"/>
      <c r="C132" s="2"/>
      <c r="D132" s="1"/>
      <c r="E132" s="1"/>
      <c r="F132" s="2"/>
      <c r="G132" s="2"/>
      <c r="H132" s="2"/>
      <c r="I132" s="2"/>
      <c r="J132" s="58"/>
      <c r="K132" s="2"/>
      <c r="L132" s="2"/>
      <c r="M132" s="2"/>
      <c r="N132" s="2"/>
      <c r="O132" s="2"/>
      <c r="P132" s="2"/>
      <c r="Q132" s="2"/>
      <c r="R132" s="2"/>
      <c r="S132" s="2"/>
      <c r="T132" s="2"/>
      <c r="U132" s="2"/>
      <c r="V132" s="2"/>
      <c r="W132" s="2"/>
      <c r="X132" s="2"/>
      <c r="Y132" s="2"/>
      <c r="Z132" s="2"/>
    </row>
    <row r="133" spans="1:26" ht="24" customHeight="1">
      <c r="A133" s="2"/>
      <c r="B133" s="2"/>
      <c r="C133" s="2"/>
      <c r="D133" s="1"/>
      <c r="E133" s="1"/>
      <c r="F133" s="2"/>
      <c r="G133" s="2"/>
      <c r="H133" s="2"/>
      <c r="I133" s="2"/>
      <c r="J133" s="58"/>
      <c r="K133" s="2"/>
      <c r="L133" s="2"/>
      <c r="M133" s="2"/>
      <c r="N133" s="2"/>
      <c r="O133" s="2"/>
      <c r="P133" s="2"/>
      <c r="Q133" s="2"/>
      <c r="R133" s="2"/>
      <c r="S133" s="2"/>
      <c r="T133" s="2"/>
      <c r="U133" s="2"/>
      <c r="V133" s="2"/>
      <c r="W133" s="2"/>
      <c r="X133" s="2"/>
      <c r="Y133" s="2"/>
      <c r="Z133" s="2"/>
    </row>
    <row r="134" spans="1:26" ht="24" customHeight="1">
      <c r="A134" s="2"/>
      <c r="B134" s="2"/>
      <c r="C134" s="2"/>
      <c r="D134" s="1"/>
      <c r="E134" s="1"/>
      <c r="F134" s="2"/>
      <c r="G134" s="2"/>
      <c r="H134" s="2"/>
      <c r="I134" s="2"/>
      <c r="J134" s="58"/>
      <c r="K134" s="2"/>
      <c r="L134" s="2"/>
      <c r="M134" s="2"/>
      <c r="N134" s="2"/>
      <c r="O134" s="2"/>
      <c r="P134" s="2"/>
      <c r="Q134" s="2"/>
      <c r="R134" s="2"/>
      <c r="S134" s="2"/>
      <c r="T134" s="2"/>
      <c r="U134" s="2"/>
      <c r="V134" s="2"/>
      <c r="W134" s="2"/>
      <c r="X134" s="2"/>
      <c r="Y134" s="2"/>
      <c r="Z134" s="2"/>
    </row>
    <row r="135" spans="1:26" ht="24" customHeight="1">
      <c r="A135" s="2"/>
      <c r="B135" s="2"/>
      <c r="C135" s="2"/>
      <c r="D135" s="1"/>
      <c r="E135" s="1"/>
      <c r="F135" s="2"/>
      <c r="G135" s="2"/>
      <c r="H135" s="2"/>
      <c r="I135" s="2"/>
      <c r="J135" s="58"/>
      <c r="K135" s="2"/>
      <c r="L135" s="2"/>
      <c r="M135" s="2"/>
      <c r="N135" s="2"/>
      <c r="O135" s="2"/>
      <c r="P135" s="2"/>
      <c r="Q135" s="2"/>
      <c r="R135" s="2"/>
      <c r="S135" s="2"/>
      <c r="T135" s="2"/>
      <c r="U135" s="2"/>
      <c r="V135" s="2"/>
      <c r="W135" s="2"/>
      <c r="X135" s="2"/>
      <c r="Y135" s="2"/>
      <c r="Z135" s="2"/>
    </row>
    <row r="136" spans="1:26" ht="24" customHeight="1">
      <c r="A136" s="2"/>
      <c r="B136" s="2"/>
      <c r="C136" s="2"/>
      <c r="D136" s="1"/>
      <c r="E136" s="1"/>
      <c r="F136" s="2"/>
      <c r="G136" s="2"/>
      <c r="H136" s="2"/>
      <c r="I136" s="2"/>
      <c r="J136" s="58"/>
      <c r="K136" s="2"/>
      <c r="L136" s="2"/>
      <c r="M136" s="2"/>
      <c r="N136" s="2"/>
      <c r="O136" s="2"/>
      <c r="P136" s="2"/>
      <c r="Q136" s="2"/>
      <c r="R136" s="2"/>
      <c r="S136" s="2"/>
      <c r="T136" s="2"/>
      <c r="U136" s="2"/>
      <c r="V136" s="2"/>
      <c r="W136" s="2"/>
      <c r="X136" s="2"/>
      <c r="Y136" s="2"/>
      <c r="Z136" s="2"/>
    </row>
    <row r="137" spans="1:26" ht="24" customHeight="1">
      <c r="A137" s="2"/>
      <c r="B137" s="2"/>
      <c r="C137" s="2"/>
      <c r="D137" s="1"/>
      <c r="E137" s="1"/>
      <c r="F137" s="2"/>
      <c r="G137" s="2"/>
      <c r="H137" s="2"/>
      <c r="I137" s="2"/>
      <c r="J137" s="58"/>
      <c r="K137" s="2"/>
      <c r="L137" s="2"/>
      <c r="M137" s="2"/>
      <c r="N137" s="2"/>
      <c r="O137" s="2"/>
      <c r="P137" s="2"/>
      <c r="Q137" s="2"/>
      <c r="R137" s="2"/>
      <c r="S137" s="2"/>
      <c r="T137" s="2"/>
      <c r="U137" s="2"/>
      <c r="V137" s="2"/>
      <c r="W137" s="2"/>
      <c r="X137" s="2"/>
      <c r="Y137" s="2"/>
      <c r="Z137" s="2"/>
    </row>
    <row r="138" spans="1:26" ht="24" customHeight="1">
      <c r="A138" s="2"/>
      <c r="B138" s="2"/>
      <c r="C138" s="2"/>
      <c r="D138" s="1"/>
      <c r="E138" s="1"/>
      <c r="F138" s="2"/>
      <c r="G138" s="2"/>
      <c r="H138" s="2"/>
      <c r="I138" s="2"/>
      <c r="J138" s="58"/>
      <c r="K138" s="2"/>
      <c r="L138" s="2"/>
      <c r="M138" s="2"/>
      <c r="N138" s="2"/>
      <c r="O138" s="2"/>
      <c r="P138" s="2"/>
      <c r="Q138" s="2"/>
      <c r="R138" s="2"/>
      <c r="S138" s="2"/>
      <c r="T138" s="2"/>
      <c r="U138" s="2"/>
      <c r="V138" s="2"/>
      <c r="W138" s="2"/>
      <c r="X138" s="2"/>
      <c r="Y138" s="2"/>
      <c r="Z138" s="2"/>
    </row>
    <row r="139" spans="1:26" ht="24" customHeight="1">
      <c r="A139" s="2"/>
      <c r="B139" s="2"/>
      <c r="C139" s="2"/>
      <c r="D139" s="1"/>
      <c r="E139" s="1"/>
      <c r="F139" s="2"/>
      <c r="G139" s="2"/>
      <c r="H139" s="2"/>
      <c r="I139" s="2"/>
      <c r="J139" s="58"/>
      <c r="K139" s="2"/>
      <c r="L139" s="2"/>
      <c r="M139" s="2"/>
      <c r="N139" s="2"/>
      <c r="O139" s="2"/>
      <c r="P139" s="2"/>
      <c r="Q139" s="2"/>
      <c r="R139" s="2"/>
      <c r="S139" s="2"/>
      <c r="T139" s="2"/>
      <c r="U139" s="2"/>
      <c r="V139" s="2"/>
      <c r="W139" s="2"/>
      <c r="X139" s="2"/>
      <c r="Y139" s="2"/>
      <c r="Z139" s="2"/>
    </row>
    <row r="140" spans="1:26" ht="24" customHeight="1">
      <c r="A140" s="2"/>
      <c r="B140" s="2"/>
      <c r="C140" s="2"/>
      <c r="D140" s="1"/>
      <c r="E140" s="1"/>
      <c r="F140" s="2"/>
      <c r="G140" s="2"/>
      <c r="H140" s="2"/>
      <c r="I140" s="2"/>
      <c r="J140" s="58"/>
      <c r="K140" s="2"/>
      <c r="L140" s="2"/>
      <c r="M140" s="2"/>
      <c r="N140" s="2"/>
      <c r="O140" s="2"/>
      <c r="P140" s="2"/>
      <c r="Q140" s="2"/>
      <c r="R140" s="2"/>
      <c r="S140" s="2"/>
      <c r="T140" s="2"/>
      <c r="U140" s="2"/>
      <c r="V140" s="2"/>
      <c r="W140" s="2"/>
      <c r="X140" s="2"/>
      <c r="Y140" s="2"/>
      <c r="Z140" s="2"/>
    </row>
    <row r="141" spans="1:26" ht="24" customHeight="1">
      <c r="A141" s="2"/>
      <c r="B141" s="2"/>
      <c r="C141" s="2"/>
      <c r="D141" s="1"/>
      <c r="E141" s="1"/>
      <c r="F141" s="2"/>
      <c r="G141" s="2"/>
      <c r="H141" s="2"/>
      <c r="I141" s="2"/>
      <c r="J141" s="58"/>
      <c r="K141" s="2"/>
      <c r="L141" s="2"/>
      <c r="M141" s="2"/>
      <c r="N141" s="2"/>
      <c r="O141" s="2"/>
      <c r="P141" s="2"/>
      <c r="Q141" s="2"/>
      <c r="R141" s="2"/>
      <c r="S141" s="2"/>
      <c r="T141" s="2"/>
      <c r="U141" s="2"/>
      <c r="V141" s="2"/>
      <c r="W141" s="2"/>
      <c r="X141" s="2"/>
      <c r="Y141" s="2"/>
      <c r="Z141" s="2"/>
    </row>
    <row r="142" spans="1:26" ht="24" customHeight="1">
      <c r="A142" s="2"/>
      <c r="B142" s="2"/>
      <c r="C142" s="2"/>
      <c r="D142" s="1"/>
      <c r="E142" s="1"/>
      <c r="F142" s="2"/>
      <c r="G142" s="2"/>
      <c r="H142" s="2"/>
      <c r="I142" s="2"/>
      <c r="J142" s="58"/>
      <c r="K142" s="2"/>
      <c r="L142" s="2"/>
      <c r="M142" s="2"/>
      <c r="N142" s="2"/>
      <c r="O142" s="2"/>
      <c r="P142" s="2"/>
      <c r="Q142" s="2"/>
      <c r="R142" s="2"/>
      <c r="S142" s="2"/>
      <c r="T142" s="2"/>
      <c r="U142" s="2"/>
      <c r="V142" s="2"/>
      <c r="W142" s="2"/>
      <c r="X142" s="2"/>
      <c r="Y142" s="2"/>
      <c r="Z142" s="2"/>
    </row>
    <row r="143" spans="1:26" ht="24" customHeight="1">
      <c r="A143" s="2"/>
      <c r="B143" s="2"/>
      <c r="C143" s="2"/>
      <c r="D143" s="1"/>
      <c r="E143" s="1"/>
      <c r="F143" s="2"/>
      <c r="G143" s="2"/>
      <c r="H143" s="2"/>
      <c r="I143" s="2"/>
      <c r="J143" s="58"/>
      <c r="K143" s="2"/>
      <c r="L143" s="2"/>
      <c r="M143" s="2"/>
      <c r="N143" s="2"/>
      <c r="O143" s="2"/>
      <c r="P143" s="2"/>
      <c r="Q143" s="2"/>
      <c r="R143" s="2"/>
      <c r="S143" s="2"/>
      <c r="T143" s="2"/>
      <c r="U143" s="2"/>
      <c r="V143" s="2"/>
      <c r="W143" s="2"/>
      <c r="X143" s="2"/>
      <c r="Y143" s="2"/>
      <c r="Z143" s="2"/>
    </row>
    <row r="144" spans="1:26" ht="24" customHeight="1">
      <c r="A144" s="2"/>
      <c r="B144" s="2"/>
      <c r="C144" s="2"/>
      <c r="D144" s="1"/>
      <c r="E144" s="1"/>
      <c r="F144" s="2"/>
      <c r="G144" s="2"/>
      <c r="H144" s="2"/>
      <c r="I144" s="2"/>
      <c r="J144" s="58"/>
      <c r="K144" s="2"/>
      <c r="L144" s="2"/>
      <c r="M144" s="2"/>
      <c r="N144" s="2"/>
      <c r="O144" s="2"/>
      <c r="P144" s="2"/>
      <c r="Q144" s="2"/>
      <c r="R144" s="2"/>
      <c r="S144" s="2"/>
      <c r="T144" s="2"/>
      <c r="U144" s="2"/>
      <c r="V144" s="2"/>
      <c r="W144" s="2"/>
      <c r="X144" s="2"/>
      <c r="Y144" s="2"/>
      <c r="Z144" s="2"/>
    </row>
    <row r="145" spans="1:26" ht="24" customHeight="1">
      <c r="A145" s="2"/>
      <c r="B145" s="2"/>
      <c r="C145" s="2"/>
      <c r="D145" s="1"/>
      <c r="E145" s="1"/>
      <c r="F145" s="2"/>
      <c r="G145" s="2"/>
      <c r="H145" s="2"/>
      <c r="I145" s="2"/>
      <c r="J145" s="58"/>
      <c r="K145" s="2"/>
      <c r="L145" s="2"/>
      <c r="M145" s="2"/>
      <c r="N145" s="2"/>
      <c r="O145" s="2"/>
      <c r="P145" s="2"/>
      <c r="Q145" s="2"/>
      <c r="R145" s="2"/>
      <c r="S145" s="2"/>
      <c r="T145" s="2"/>
      <c r="U145" s="2"/>
      <c r="V145" s="2"/>
      <c r="W145" s="2"/>
      <c r="X145" s="2"/>
      <c r="Y145" s="2"/>
      <c r="Z145" s="2"/>
    </row>
    <row r="146" spans="1:26" ht="24" customHeight="1">
      <c r="A146" s="2"/>
      <c r="B146" s="2"/>
      <c r="C146" s="2"/>
      <c r="D146" s="1"/>
      <c r="E146" s="1"/>
      <c r="F146" s="2"/>
      <c r="G146" s="2"/>
      <c r="H146" s="2"/>
      <c r="I146" s="2"/>
      <c r="J146" s="58"/>
      <c r="K146" s="2"/>
      <c r="L146" s="2"/>
      <c r="M146" s="2"/>
      <c r="N146" s="2"/>
      <c r="O146" s="2"/>
      <c r="P146" s="2"/>
      <c r="Q146" s="2"/>
      <c r="R146" s="2"/>
      <c r="S146" s="2"/>
      <c r="T146" s="2"/>
      <c r="U146" s="2"/>
      <c r="V146" s="2"/>
      <c r="W146" s="2"/>
      <c r="X146" s="2"/>
      <c r="Y146" s="2"/>
      <c r="Z146" s="2"/>
    </row>
    <row r="147" spans="1:26" ht="24" customHeight="1">
      <c r="A147" s="2"/>
      <c r="B147" s="2"/>
      <c r="C147" s="2"/>
      <c r="D147" s="1"/>
      <c r="E147" s="1"/>
      <c r="F147" s="2"/>
      <c r="G147" s="2"/>
      <c r="H147" s="2"/>
      <c r="I147" s="2"/>
      <c r="J147" s="58"/>
      <c r="K147" s="2"/>
      <c r="L147" s="2"/>
      <c r="M147" s="2"/>
      <c r="N147" s="2"/>
      <c r="O147" s="2"/>
      <c r="P147" s="2"/>
      <c r="Q147" s="2"/>
      <c r="R147" s="2"/>
      <c r="S147" s="2"/>
      <c r="T147" s="2"/>
      <c r="U147" s="2"/>
      <c r="V147" s="2"/>
      <c r="W147" s="2"/>
      <c r="X147" s="2"/>
      <c r="Y147" s="2"/>
      <c r="Z147" s="2"/>
    </row>
    <row r="148" spans="1:26" ht="24" customHeight="1">
      <c r="A148" s="2"/>
      <c r="B148" s="2"/>
      <c r="C148" s="2"/>
      <c r="D148" s="1"/>
      <c r="E148" s="1"/>
      <c r="F148" s="2"/>
      <c r="G148" s="2"/>
      <c r="H148" s="2"/>
      <c r="I148" s="2"/>
      <c r="J148" s="58"/>
      <c r="K148" s="2"/>
      <c r="L148" s="2"/>
      <c r="M148" s="2"/>
      <c r="N148" s="2"/>
      <c r="O148" s="2"/>
      <c r="P148" s="2"/>
      <c r="Q148" s="2"/>
      <c r="R148" s="2"/>
      <c r="S148" s="2"/>
      <c r="T148" s="2"/>
      <c r="U148" s="2"/>
      <c r="V148" s="2"/>
      <c r="W148" s="2"/>
      <c r="X148" s="2"/>
      <c r="Y148" s="2"/>
      <c r="Z148" s="2"/>
    </row>
    <row r="149" spans="1:26" ht="24" customHeight="1">
      <c r="A149" s="2"/>
      <c r="B149" s="2"/>
      <c r="C149" s="2"/>
      <c r="D149" s="1"/>
      <c r="E149" s="1"/>
      <c r="F149" s="2"/>
      <c r="G149" s="2"/>
      <c r="H149" s="2"/>
      <c r="I149" s="2"/>
      <c r="J149" s="58"/>
      <c r="K149" s="2"/>
      <c r="L149" s="2"/>
      <c r="M149" s="2"/>
      <c r="N149" s="2"/>
      <c r="O149" s="2"/>
      <c r="P149" s="2"/>
      <c r="Q149" s="2"/>
      <c r="R149" s="2"/>
      <c r="S149" s="2"/>
      <c r="T149" s="2"/>
      <c r="U149" s="2"/>
      <c r="V149" s="2"/>
      <c r="W149" s="2"/>
      <c r="X149" s="2"/>
      <c r="Y149" s="2"/>
      <c r="Z149" s="2"/>
    </row>
    <row r="150" spans="1:26" ht="24" customHeight="1">
      <c r="A150" s="2"/>
      <c r="B150" s="2"/>
      <c r="C150" s="2"/>
      <c r="D150" s="1"/>
      <c r="E150" s="1"/>
      <c r="F150" s="2"/>
      <c r="G150" s="2"/>
      <c r="H150" s="2"/>
      <c r="I150" s="2"/>
      <c r="J150" s="58"/>
      <c r="K150" s="2"/>
      <c r="L150" s="2"/>
      <c r="M150" s="2"/>
      <c r="N150" s="2"/>
      <c r="O150" s="2"/>
      <c r="P150" s="2"/>
      <c r="Q150" s="2"/>
      <c r="R150" s="2"/>
      <c r="S150" s="2"/>
      <c r="T150" s="2"/>
      <c r="U150" s="2"/>
      <c r="V150" s="2"/>
      <c r="W150" s="2"/>
      <c r="X150" s="2"/>
      <c r="Y150" s="2"/>
      <c r="Z150" s="2"/>
    </row>
    <row r="151" spans="1:26" ht="24" customHeight="1">
      <c r="A151" s="2"/>
      <c r="B151" s="2"/>
      <c r="C151" s="2"/>
      <c r="D151" s="1"/>
      <c r="E151" s="1"/>
      <c r="F151" s="2"/>
      <c r="G151" s="2"/>
      <c r="H151" s="2"/>
      <c r="I151" s="2"/>
      <c r="J151" s="58"/>
      <c r="K151" s="2"/>
      <c r="L151" s="2"/>
      <c r="M151" s="2"/>
      <c r="N151" s="2"/>
      <c r="O151" s="2"/>
      <c r="P151" s="2"/>
      <c r="Q151" s="2"/>
      <c r="R151" s="2"/>
      <c r="S151" s="2"/>
      <c r="T151" s="2"/>
      <c r="U151" s="2"/>
      <c r="V151" s="2"/>
      <c r="W151" s="2"/>
      <c r="X151" s="2"/>
      <c r="Y151" s="2"/>
      <c r="Z151" s="2"/>
    </row>
    <row r="152" spans="1:26" ht="24" customHeight="1">
      <c r="A152" s="2"/>
      <c r="B152" s="2"/>
      <c r="C152" s="2"/>
      <c r="D152" s="1"/>
      <c r="E152" s="1"/>
      <c r="F152" s="2"/>
      <c r="G152" s="2"/>
      <c r="H152" s="2"/>
      <c r="I152" s="2"/>
      <c r="J152" s="58"/>
      <c r="K152" s="2"/>
      <c r="L152" s="2"/>
      <c r="M152" s="2"/>
      <c r="N152" s="2"/>
      <c r="O152" s="2"/>
      <c r="P152" s="2"/>
      <c r="Q152" s="2"/>
      <c r="R152" s="2"/>
      <c r="S152" s="2"/>
      <c r="T152" s="2"/>
      <c r="U152" s="2"/>
      <c r="V152" s="2"/>
      <c r="W152" s="2"/>
      <c r="X152" s="2"/>
      <c r="Y152" s="2"/>
      <c r="Z152" s="2"/>
    </row>
    <row r="153" spans="1:26" ht="24" customHeight="1">
      <c r="A153" s="2"/>
      <c r="B153" s="2"/>
      <c r="C153" s="2"/>
      <c r="D153" s="1"/>
      <c r="E153" s="1"/>
      <c r="F153" s="2"/>
      <c r="G153" s="2"/>
      <c r="H153" s="2"/>
      <c r="I153" s="2"/>
      <c r="J153" s="58"/>
      <c r="K153" s="2"/>
      <c r="L153" s="2"/>
      <c r="M153" s="2"/>
      <c r="N153" s="2"/>
      <c r="O153" s="2"/>
      <c r="P153" s="2"/>
      <c r="Q153" s="2"/>
      <c r="R153" s="2"/>
      <c r="S153" s="2"/>
      <c r="T153" s="2"/>
      <c r="U153" s="2"/>
      <c r="V153" s="2"/>
      <c r="W153" s="2"/>
      <c r="X153" s="2"/>
      <c r="Y153" s="2"/>
      <c r="Z153" s="2"/>
    </row>
    <row r="154" spans="1:26" ht="24" customHeight="1">
      <c r="A154" s="2"/>
      <c r="B154" s="2"/>
      <c r="C154" s="2"/>
      <c r="D154" s="1"/>
      <c r="E154" s="1"/>
      <c r="F154" s="2"/>
      <c r="G154" s="2"/>
      <c r="H154" s="2"/>
      <c r="I154" s="2"/>
      <c r="J154" s="58"/>
      <c r="K154" s="2"/>
      <c r="L154" s="2"/>
      <c r="M154" s="2"/>
      <c r="N154" s="2"/>
      <c r="O154" s="2"/>
      <c r="P154" s="2"/>
      <c r="Q154" s="2"/>
      <c r="R154" s="2"/>
      <c r="S154" s="2"/>
      <c r="T154" s="2"/>
      <c r="U154" s="2"/>
      <c r="V154" s="2"/>
      <c r="W154" s="2"/>
      <c r="X154" s="2"/>
      <c r="Y154" s="2"/>
      <c r="Z154" s="2"/>
    </row>
    <row r="155" spans="1:26" ht="24" customHeight="1">
      <c r="A155" s="2"/>
      <c r="B155" s="2"/>
      <c r="C155" s="2"/>
      <c r="D155" s="1"/>
      <c r="E155" s="1"/>
      <c r="F155" s="2"/>
      <c r="G155" s="2"/>
      <c r="H155" s="2"/>
      <c r="I155" s="2"/>
      <c r="J155" s="58"/>
      <c r="K155" s="2"/>
      <c r="L155" s="2"/>
      <c r="M155" s="2"/>
      <c r="N155" s="2"/>
      <c r="O155" s="2"/>
      <c r="P155" s="2"/>
      <c r="Q155" s="2"/>
      <c r="R155" s="2"/>
      <c r="S155" s="2"/>
      <c r="T155" s="2"/>
      <c r="U155" s="2"/>
      <c r="V155" s="2"/>
      <c r="W155" s="2"/>
      <c r="X155" s="2"/>
      <c r="Y155" s="2"/>
      <c r="Z155" s="2"/>
    </row>
    <row r="156" spans="1:26" ht="24" customHeight="1">
      <c r="A156" s="2"/>
      <c r="B156" s="2"/>
      <c r="C156" s="2"/>
      <c r="D156" s="1"/>
      <c r="E156" s="1"/>
      <c r="F156" s="2"/>
      <c r="G156" s="2"/>
      <c r="H156" s="2"/>
      <c r="I156" s="2"/>
      <c r="J156" s="58"/>
      <c r="K156" s="2"/>
      <c r="L156" s="2"/>
      <c r="M156" s="2"/>
      <c r="N156" s="2"/>
      <c r="O156" s="2"/>
      <c r="P156" s="2"/>
      <c r="Q156" s="2"/>
      <c r="R156" s="2"/>
      <c r="S156" s="2"/>
      <c r="T156" s="2"/>
      <c r="U156" s="2"/>
      <c r="V156" s="2"/>
      <c r="W156" s="2"/>
      <c r="X156" s="2"/>
      <c r="Y156" s="2"/>
      <c r="Z156" s="2"/>
    </row>
    <row r="157" spans="1:26" ht="24" customHeight="1">
      <c r="A157" s="2"/>
      <c r="B157" s="2"/>
      <c r="C157" s="2"/>
      <c r="D157" s="1"/>
      <c r="E157" s="1"/>
      <c r="F157" s="2"/>
      <c r="G157" s="2"/>
      <c r="H157" s="2"/>
      <c r="I157" s="2"/>
      <c r="J157" s="58"/>
      <c r="K157" s="2"/>
      <c r="L157" s="2"/>
      <c r="M157" s="2"/>
      <c r="N157" s="2"/>
      <c r="O157" s="2"/>
      <c r="P157" s="2"/>
      <c r="Q157" s="2"/>
      <c r="R157" s="2"/>
      <c r="S157" s="2"/>
      <c r="T157" s="2"/>
      <c r="U157" s="2"/>
      <c r="V157" s="2"/>
      <c r="W157" s="2"/>
      <c r="X157" s="2"/>
      <c r="Y157" s="2"/>
      <c r="Z157" s="2"/>
    </row>
    <row r="158" spans="1:26" ht="24" customHeight="1">
      <c r="A158" s="2"/>
      <c r="B158" s="2"/>
      <c r="C158" s="2"/>
      <c r="D158" s="1"/>
      <c r="E158" s="1"/>
      <c r="F158" s="2"/>
      <c r="G158" s="2"/>
      <c r="H158" s="2"/>
      <c r="I158" s="2"/>
      <c r="J158" s="58"/>
      <c r="K158" s="2"/>
      <c r="L158" s="2"/>
      <c r="M158" s="2"/>
      <c r="N158" s="2"/>
      <c r="O158" s="2"/>
      <c r="P158" s="2"/>
      <c r="Q158" s="2"/>
      <c r="R158" s="2"/>
      <c r="S158" s="2"/>
      <c r="T158" s="2"/>
      <c r="U158" s="2"/>
      <c r="V158" s="2"/>
      <c r="W158" s="2"/>
      <c r="X158" s="2"/>
      <c r="Y158" s="2"/>
      <c r="Z158" s="2"/>
    </row>
    <row r="159" spans="1:26" ht="24" customHeight="1">
      <c r="A159" s="2"/>
      <c r="B159" s="2"/>
      <c r="C159" s="2"/>
      <c r="D159" s="1"/>
      <c r="E159" s="1"/>
      <c r="F159" s="2"/>
      <c r="G159" s="2"/>
      <c r="H159" s="2"/>
      <c r="I159" s="2"/>
      <c r="J159" s="58"/>
      <c r="K159" s="2"/>
      <c r="L159" s="2"/>
      <c r="M159" s="2"/>
      <c r="N159" s="2"/>
      <c r="O159" s="2"/>
      <c r="P159" s="2"/>
      <c r="Q159" s="2"/>
      <c r="R159" s="2"/>
      <c r="S159" s="2"/>
      <c r="T159" s="2"/>
      <c r="U159" s="2"/>
      <c r="V159" s="2"/>
      <c r="W159" s="2"/>
      <c r="X159" s="2"/>
      <c r="Y159" s="2"/>
      <c r="Z159" s="2"/>
    </row>
    <row r="160" spans="1:26" ht="24" customHeight="1">
      <c r="A160" s="2"/>
      <c r="B160" s="2"/>
      <c r="C160" s="2"/>
      <c r="D160" s="1"/>
      <c r="E160" s="1"/>
      <c r="F160" s="2"/>
      <c r="G160" s="2"/>
      <c r="H160" s="2"/>
      <c r="I160" s="2"/>
      <c r="J160" s="58"/>
      <c r="K160" s="2"/>
      <c r="L160" s="2"/>
      <c r="M160" s="2"/>
      <c r="N160" s="2"/>
      <c r="O160" s="2"/>
      <c r="P160" s="2"/>
      <c r="Q160" s="2"/>
      <c r="R160" s="2"/>
      <c r="S160" s="2"/>
      <c r="T160" s="2"/>
      <c r="U160" s="2"/>
      <c r="V160" s="2"/>
      <c r="W160" s="2"/>
      <c r="X160" s="2"/>
      <c r="Y160" s="2"/>
      <c r="Z160" s="2"/>
    </row>
    <row r="161" spans="1:26" ht="24" customHeight="1">
      <c r="A161" s="2"/>
      <c r="B161" s="2"/>
      <c r="C161" s="2"/>
      <c r="D161" s="1"/>
      <c r="E161" s="1"/>
      <c r="F161" s="2"/>
      <c r="G161" s="2"/>
      <c r="H161" s="2"/>
      <c r="I161" s="2"/>
      <c r="J161" s="58"/>
      <c r="K161" s="2"/>
      <c r="L161" s="2"/>
      <c r="M161" s="2"/>
      <c r="N161" s="2"/>
      <c r="O161" s="2"/>
      <c r="P161" s="2"/>
      <c r="Q161" s="2"/>
      <c r="R161" s="2"/>
      <c r="S161" s="2"/>
      <c r="T161" s="2"/>
      <c r="U161" s="2"/>
      <c r="V161" s="2"/>
      <c r="W161" s="2"/>
      <c r="X161" s="2"/>
      <c r="Y161" s="2"/>
      <c r="Z161" s="2"/>
    </row>
    <row r="162" spans="1:26" ht="24" customHeight="1">
      <c r="A162" s="2"/>
      <c r="B162" s="2"/>
      <c r="C162" s="2"/>
      <c r="D162" s="1"/>
      <c r="E162" s="1"/>
      <c r="F162" s="2"/>
      <c r="G162" s="2"/>
      <c r="H162" s="2"/>
      <c r="I162" s="2"/>
      <c r="J162" s="58"/>
      <c r="K162" s="2"/>
      <c r="L162" s="2"/>
      <c r="M162" s="2"/>
      <c r="N162" s="2"/>
      <c r="O162" s="2"/>
      <c r="P162" s="2"/>
      <c r="Q162" s="2"/>
      <c r="R162" s="2"/>
      <c r="S162" s="2"/>
      <c r="T162" s="2"/>
      <c r="U162" s="2"/>
      <c r="V162" s="2"/>
      <c r="W162" s="2"/>
      <c r="X162" s="2"/>
      <c r="Y162" s="2"/>
      <c r="Z162" s="2"/>
    </row>
    <row r="163" spans="1:26" ht="24" customHeight="1">
      <c r="A163" s="2"/>
      <c r="B163" s="2"/>
      <c r="C163" s="2"/>
      <c r="D163" s="1"/>
      <c r="E163" s="1"/>
      <c r="F163" s="2"/>
      <c r="G163" s="2"/>
      <c r="H163" s="2"/>
      <c r="I163" s="2"/>
      <c r="J163" s="58"/>
      <c r="K163" s="2"/>
      <c r="L163" s="2"/>
      <c r="M163" s="2"/>
      <c r="N163" s="2"/>
      <c r="O163" s="2"/>
      <c r="P163" s="2"/>
      <c r="Q163" s="2"/>
      <c r="R163" s="2"/>
      <c r="S163" s="2"/>
      <c r="T163" s="2"/>
      <c r="U163" s="2"/>
      <c r="V163" s="2"/>
      <c r="W163" s="2"/>
      <c r="X163" s="2"/>
      <c r="Y163" s="2"/>
      <c r="Z163" s="2"/>
    </row>
    <row r="164" spans="1:26" ht="24" customHeight="1">
      <c r="A164" s="2"/>
      <c r="B164" s="2"/>
      <c r="C164" s="2"/>
      <c r="D164" s="1"/>
      <c r="E164" s="1"/>
      <c r="F164" s="2"/>
      <c r="G164" s="2"/>
      <c r="H164" s="2"/>
      <c r="I164" s="2"/>
      <c r="J164" s="58"/>
      <c r="K164" s="2"/>
      <c r="L164" s="2"/>
      <c r="M164" s="2"/>
      <c r="N164" s="2"/>
      <c r="O164" s="2"/>
      <c r="P164" s="2"/>
      <c r="Q164" s="2"/>
      <c r="R164" s="2"/>
      <c r="S164" s="2"/>
      <c r="T164" s="2"/>
      <c r="U164" s="2"/>
      <c r="V164" s="2"/>
      <c r="W164" s="2"/>
      <c r="X164" s="2"/>
      <c r="Y164" s="2"/>
      <c r="Z164" s="2"/>
    </row>
    <row r="165" spans="1:26" ht="24" customHeight="1">
      <c r="A165" s="2"/>
      <c r="B165" s="2"/>
      <c r="C165" s="2"/>
      <c r="D165" s="1"/>
      <c r="E165" s="1"/>
      <c r="F165" s="2"/>
      <c r="G165" s="2"/>
      <c r="H165" s="2"/>
      <c r="I165" s="2"/>
      <c r="J165" s="58"/>
      <c r="K165" s="2"/>
      <c r="L165" s="2"/>
      <c r="M165" s="2"/>
      <c r="N165" s="2"/>
      <c r="O165" s="2"/>
      <c r="P165" s="2"/>
      <c r="Q165" s="2"/>
      <c r="R165" s="2"/>
      <c r="S165" s="2"/>
      <c r="T165" s="2"/>
      <c r="U165" s="2"/>
      <c r="V165" s="2"/>
      <c r="W165" s="2"/>
      <c r="X165" s="2"/>
      <c r="Y165" s="2"/>
      <c r="Z165" s="2"/>
    </row>
    <row r="166" spans="1:26" ht="24" customHeight="1">
      <c r="A166" s="2"/>
      <c r="B166" s="2"/>
      <c r="C166" s="2"/>
      <c r="D166" s="1"/>
      <c r="E166" s="1"/>
      <c r="F166" s="2"/>
      <c r="G166" s="2"/>
      <c r="H166" s="2"/>
      <c r="I166" s="2"/>
      <c r="J166" s="58"/>
      <c r="K166" s="2"/>
      <c r="L166" s="2"/>
      <c r="M166" s="2"/>
      <c r="N166" s="2"/>
      <c r="O166" s="2"/>
      <c r="P166" s="2"/>
      <c r="Q166" s="2"/>
      <c r="R166" s="2"/>
      <c r="S166" s="2"/>
      <c r="T166" s="2"/>
      <c r="U166" s="2"/>
      <c r="V166" s="2"/>
      <c r="W166" s="2"/>
      <c r="X166" s="2"/>
      <c r="Y166" s="2"/>
      <c r="Z166" s="2"/>
    </row>
    <row r="167" spans="1:26" ht="24" customHeight="1">
      <c r="A167" s="2"/>
      <c r="B167" s="2"/>
      <c r="C167" s="2"/>
      <c r="D167" s="1"/>
      <c r="E167" s="1"/>
      <c r="F167" s="2"/>
      <c r="G167" s="2"/>
      <c r="H167" s="2"/>
      <c r="I167" s="2"/>
      <c r="J167" s="58"/>
      <c r="K167" s="2"/>
      <c r="L167" s="2"/>
      <c r="M167" s="2"/>
      <c r="N167" s="2"/>
      <c r="O167" s="2"/>
      <c r="P167" s="2"/>
      <c r="Q167" s="2"/>
      <c r="R167" s="2"/>
      <c r="S167" s="2"/>
      <c r="T167" s="2"/>
      <c r="U167" s="2"/>
      <c r="V167" s="2"/>
      <c r="W167" s="2"/>
      <c r="X167" s="2"/>
      <c r="Y167" s="2"/>
      <c r="Z167" s="2"/>
    </row>
    <row r="168" spans="1:26" ht="24" customHeight="1">
      <c r="A168" s="2"/>
      <c r="B168" s="2"/>
      <c r="C168" s="2"/>
      <c r="D168" s="1"/>
      <c r="E168" s="1"/>
      <c r="F168" s="2"/>
      <c r="G168" s="2"/>
      <c r="H168" s="2"/>
      <c r="I168" s="2"/>
      <c r="J168" s="58"/>
      <c r="K168" s="2"/>
      <c r="L168" s="2"/>
      <c r="M168" s="2"/>
      <c r="N168" s="2"/>
      <c r="O168" s="2"/>
      <c r="P168" s="2"/>
      <c r="Q168" s="2"/>
      <c r="R168" s="2"/>
      <c r="S168" s="2"/>
      <c r="T168" s="2"/>
      <c r="U168" s="2"/>
      <c r="V168" s="2"/>
      <c r="W168" s="2"/>
      <c r="X168" s="2"/>
      <c r="Y168" s="2"/>
      <c r="Z168" s="2"/>
    </row>
    <row r="169" spans="1:26" ht="24" customHeight="1">
      <c r="A169" s="2"/>
      <c r="B169" s="2"/>
      <c r="C169" s="2"/>
      <c r="D169" s="1"/>
      <c r="E169" s="1"/>
      <c r="F169" s="2"/>
      <c r="G169" s="2"/>
      <c r="H169" s="2"/>
      <c r="I169" s="2"/>
      <c r="J169" s="58"/>
      <c r="K169" s="2"/>
      <c r="L169" s="2"/>
      <c r="M169" s="2"/>
      <c r="N169" s="2"/>
      <c r="O169" s="2"/>
      <c r="P169" s="2"/>
      <c r="Q169" s="2"/>
      <c r="R169" s="2"/>
      <c r="S169" s="2"/>
      <c r="T169" s="2"/>
      <c r="U169" s="2"/>
      <c r="V169" s="2"/>
      <c r="W169" s="2"/>
      <c r="X169" s="2"/>
      <c r="Y169" s="2"/>
      <c r="Z169" s="2"/>
    </row>
    <row r="170" spans="1:26" ht="24" customHeight="1">
      <c r="A170" s="2"/>
      <c r="B170" s="2"/>
      <c r="C170" s="2"/>
      <c r="D170" s="1"/>
      <c r="E170" s="1"/>
      <c r="F170" s="2"/>
      <c r="G170" s="2"/>
      <c r="H170" s="2"/>
      <c r="I170" s="2"/>
      <c r="J170" s="58"/>
      <c r="K170" s="2"/>
      <c r="L170" s="2"/>
      <c r="M170" s="2"/>
      <c r="N170" s="2"/>
      <c r="O170" s="2"/>
      <c r="P170" s="2"/>
      <c r="Q170" s="2"/>
      <c r="R170" s="2"/>
      <c r="S170" s="2"/>
      <c r="T170" s="2"/>
      <c r="U170" s="2"/>
      <c r="V170" s="2"/>
      <c r="W170" s="2"/>
      <c r="X170" s="2"/>
      <c r="Y170" s="2"/>
      <c r="Z170" s="2"/>
    </row>
    <row r="171" spans="1:26" ht="24" customHeight="1">
      <c r="A171" s="2"/>
      <c r="B171" s="2"/>
      <c r="C171" s="2"/>
      <c r="D171" s="1"/>
      <c r="E171" s="1"/>
      <c r="F171" s="2"/>
      <c r="G171" s="2"/>
      <c r="H171" s="2"/>
      <c r="I171" s="2"/>
      <c r="J171" s="58"/>
      <c r="K171" s="2"/>
      <c r="L171" s="2"/>
      <c r="M171" s="2"/>
      <c r="N171" s="2"/>
      <c r="O171" s="2"/>
      <c r="P171" s="2"/>
      <c r="Q171" s="2"/>
      <c r="R171" s="2"/>
      <c r="S171" s="2"/>
      <c r="T171" s="2"/>
      <c r="U171" s="2"/>
      <c r="V171" s="2"/>
      <c r="W171" s="2"/>
      <c r="X171" s="2"/>
      <c r="Y171" s="2"/>
      <c r="Z171" s="2"/>
    </row>
    <row r="172" spans="1:26" ht="24" customHeight="1">
      <c r="A172" s="2"/>
      <c r="B172" s="2"/>
      <c r="C172" s="2"/>
      <c r="D172" s="1"/>
      <c r="E172" s="1"/>
      <c r="F172" s="2"/>
      <c r="G172" s="2"/>
      <c r="H172" s="2"/>
      <c r="I172" s="2"/>
      <c r="J172" s="58"/>
      <c r="K172" s="2"/>
      <c r="L172" s="2"/>
      <c r="M172" s="2"/>
      <c r="N172" s="2"/>
      <c r="O172" s="2"/>
      <c r="P172" s="2"/>
      <c r="Q172" s="2"/>
      <c r="R172" s="2"/>
      <c r="S172" s="2"/>
      <c r="T172" s="2"/>
      <c r="U172" s="2"/>
      <c r="V172" s="2"/>
      <c r="W172" s="2"/>
      <c r="X172" s="2"/>
      <c r="Y172" s="2"/>
      <c r="Z172" s="2"/>
    </row>
    <row r="173" spans="1:26" ht="24" customHeight="1">
      <c r="A173" s="2"/>
      <c r="B173" s="2"/>
      <c r="C173" s="2"/>
      <c r="D173" s="1"/>
      <c r="E173" s="1"/>
      <c r="F173" s="2"/>
      <c r="G173" s="2"/>
      <c r="H173" s="2"/>
      <c r="I173" s="2"/>
      <c r="J173" s="58"/>
      <c r="K173" s="2"/>
      <c r="L173" s="2"/>
      <c r="M173" s="2"/>
      <c r="N173" s="2"/>
      <c r="O173" s="2"/>
      <c r="P173" s="2"/>
      <c r="Q173" s="2"/>
      <c r="R173" s="2"/>
      <c r="S173" s="2"/>
      <c r="T173" s="2"/>
      <c r="U173" s="2"/>
      <c r="V173" s="2"/>
      <c r="W173" s="2"/>
      <c r="X173" s="2"/>
      <c r="Y173" s="2"/>
      <c r="Z173" s="2"/>
    </row>
    <row r="174" spans="1:26" ht="24" customHeight="1">
      <c r="A174" s="2"/>
      <c r="B174" s="2"/>
      <c r="C174" s="2"/>
      <c r="D174" s="1"/>
      <c r="E174" s="1"/>
      <c r="F174" s="2"/>
      <c r="G174" s="2"/>
      <c r="H174" s="2"/>
      <c r="I174" s="2"/>
      <c r="J174" s="58"/>
      <c r="K174" s="2"/>
      <c r="L174" s="2"/>
      <c r="M174" s="2"/>
      <c r="N174" s="2"/>
      <c r="O174" s="2"/>
      <c r="P174" s="2"/>
      <c r="Q174" s="2"/>
      <c r="R174" s="2"/>
      <c r="S174" s="2"/>
      <c r="T174" s="2"/>
      <c r="U174" s="2"/>
      <c r="V174" s="2"/>
      <c r="W174" s="2"/>
      <c r="X174" s="2"/>
      <c r="Y174" s="2"/>
      <c r="Z174" s="2"/>
    </row>
    <row r="175" spans="1:26" ht="24" customHeight="1">
      <c r="A175" s="2"/>
      <c r="B175" s="2"/>
      <c r="C175" s="2"/>
      <c r="D175" s="1"/>
      <c r="E175" s="1"/>
      <c r="F175" s="2"/>
      <c r="G175" s="2"/>
      <c r="H175" s="2"/>
      <c r="I175" s="2"/>
      <c r="J175" s="58"/>
      <c r="K175" s="2"/>
      <c r="L175" s="2"/>
      <c r="M175" s="2"/>
      <c r="N175" s="2"/>
      <c r="O175" s="2"/>
      <c r="P175" s="2"/>
      <c r="Q175" s="2"/>
      <c r="R175" s="2"/>
      <c r="S175" s="2"/>
      <c r="T175" s="2"/>
      <c r="U175" s="2"/>
      <c r="V175" s="2"/>
      <c r="W175" s="2"/>
      <c r="X175" s="2"/>
      <c r="Y175" s="2"/>
      <c r="Z175" s="2"/>
    </row>
    <row r="176" spans="1:26" ht="24" customHeight="1">
      <c r="A176" s="2"/>
      <c r="B176" s="2"/>
      <c r="C176" s="2"/>
      <c r="D176" s="1"/>
      <c r="E176" s="1"/>
      <c r="F176" s="2"/>
      <c r="G176" s="2"/>
      <c r="H176" s="2"/>
      <c r="I176" s="2"/>
      <c r="J176" s="58"/>
      <c r="K176" s="2"/>
      <c r="L176" s="2"/>
      <c r="M176" s="2"/>
      <c r="N176" s="2"/>
      <c r="O176" s="2"/>
      <c r="P176" s="2"/>
      <c r="Q176" s="2"/>
      <c r="R176" s="2"/>
      <c r="S176" s="2"/>
      <c r="T176" s="2"/>
      <c r="U176" s="2"/>
      <c r="V176" s="2"/>
      <c r="W176" s="2"/>
      <c r="X176" s="2"/>
      <c r="Y176" s="2"/>
      <c r="Z176" s="2"/>
    </row>
    <row r="177" spans="1:26" ht="24" customHeight="1">
      <c r="A177" s="2"/>
      <c r="B177" s="2"/>
      <c r="C177" s="2"/>
      <c r="D177" s="1"/>
      <c r="E177" s="1"/>
      <c r="F177" s="2"/>
      <c r="G177" s="2"/>
      <c r="H177" s="2"/>
      <c r="I177" s="2"/>
      <c r="J177" s="58"/>
      <c r="K177" s="2"/>
      <c r="L177" s="2"/>
      <c r="M177" s="2"/>
      <c r="N177" s="2"/>
      <c r="O177" s="2"/>
      <c r="P177" s="2"/>
      <c r="Q177" s="2"/>
      <c r="R177" s="2"/>
      <c r="S177" s="2"/>
      <c r="T177" s="2"/>
      <c r="U177" s="2"/>
      <c r="V177" s="2"/>
      <c r="W177" s="2"/>
      <c r="X177" s="2"/>
      <c r="Y177" s="2"/>
      <c r="Z177" s="2"/>
    </row>
    <row r="178" spans="1:26" ht="24" customHeight="1">
      <c r="A178" s="2"/>
      <c r="B178" s="2"/>
      <c r="C178" s="2"/>
      <c r="D178" s="1"/>
      <c r="E178" s="1"/>
      <c r="F178" s="2"/>
      <c r="G178" s="2"/>
      <c r="H178" s="2"/>
      <c r="I178" s="2"/>
      <c r="J178" s="58"/>
      <c r="K178" s="2"/>
      <c r="L178" s="2"/>
      <c r="M178" s="2"/>
      <c r="N178" s="2"/>
      <c r="O178" s="2"/>
      <c r="P178" s="2"/>
      <c r="Q178" s="2"/>
      <c r="R178" s="2"/>
      <c r="S178" s="2"/>
      <c r="T178" s="2"/>
      <c r="U178" s="2"/>
      <c r="V178" s="2"/>
      <c r="W178" s="2"/>
      <c r="X178" s="2"/>
      <c r="Y178" s="2"/>
      <c r="Z178" s="2"/>
    </row>
    <row r="179" spans="1:26" ht="24" customHeight="1">
      <c r="A179" s="2"/>
      <c r="B179" s="2"/>
      <c r="C179" s="2"/>
      <c r="D179" s="1"/>
      <c r="E179" s="1"/>
      <c r="F179" s="2"/>
      <c r="G179" s="2"/>
      <c r="H179" s="2"/>
      <c r="I179" s="2"/>
      <c r="J179" s="58"/>
      <c r="K179" s="2"/>
      <c r="L179" s="2"/>
      <c r="M179" s="2"/>
      <c r="N179" s="2"/>
      <c r="O179" s="2"/>
      <c r="P179" s="2"/>
      <c r="Q179" s="2"/>
      <c r="R179" s="2"/>
      <c r="S179" s="2"/>
      <c r="T179" s="2"/>
      <c r="U179" s="2"/>
      <c r="V179" s="2"/>
      <c r="W179" s="2"/>
      <c r="X179" s="2"/>
      <c r="Y179" s="2"/>
      <c r="Z179" s="2"/>
    </row>
    <row r="180" spans="1:26" ht="24" customHeight="1">
      <c r="A180" s="2"/>
      <c r="B180" s="2"/>
      <c r="C180" s="2"/>
      <c r="D180" s="1"/>
      <c r="E180" s="1"/>
      <c r="F180" s="2"/>
      <c r="G180" s="2"/>
      <c r="H180" s="2"/>
      <c r="I180" s="2"/>
      <c r="J180" s="58"/>
      <c r="K180" s="2"/>
      <c r="L180" s="2"/>
      <c r="M180" s="2"/>
      <c r="N180" s="2"/>
      <c r="O180" s="2"/>
      <c r="P180" s="2"/>
      <c r="Q180" s="2"/>
      <c r="R180" s="2"/>
      <c r="S180" s="2"/>
      <c r="T180" s="2"/>
      <c r="U180" s="2"/>
      <c r="V180" s="2"/>
      <c r="W180" s="2"/>
      <c r="X180" s="2"/>
      <c r="Y180" s="2"/>
      <c r="Z180" s="2"/>
    </row>
    <row r="181" spans="1:26" ht="24" customHeight="1">
      <c r="A181" s="2"/>
      <c r="B181" s="2"/>
      <c r="C181" s="2"/>
      <c r="D181" s="1"/>
      <c r="E181" s="1"/>
      <c r="F181" s="2"/>
      <c r="G181" s="2"/>
      <c r="H181" s="2"/>
      <c r="I181" s="2"/>
      <c r="J181" s="58"/>
      <c r="K181" s="2"/>
      <c r="L181" s="2"/>
      <c r="M181" s="2"/>
      <c r="N181" s="2"/>
      <c r="O181" s="2"/>
      <c r="P181" s="2"/>
      <c r="Q181" s="2"/>
      <c r="R181" s="2"/>
      <c r="S181" s="2"/>
      <c r="T181" s="2"/>
      <c r="U181" s="2"/>
      <c r="V181" s="2"/>
      <c r="W181" s="2"/>
      <c r="X181" s="2"/>
      <c r="Y181" s="2"/>
      <c r="Z181" s="2"/>
    </row>
    <row r="182" spans="1:26" ht="24" customHeight="1">
      <c r="A182" s="2"/>
      <c r="B182" s="2"/>
      <c r="C182" s="2"/>
      <c r="D182" s="1"/>
      <c r="E182" s="1"/>
      <c r="F182" s="2"/>
      <c r="G182" s="2"/>
      <c r="H182" s="2"/>
      <c r="I182" s="2"/>
      <c r="J182" s="58"/>
      <c r="K182" s="2"/>
      <c r="L182" s="2"/>
      <c r="M182" s="2"/>
      <c r="N182" s="2"/>
      <c r="O182" s="2"/>
      <c r="P182" s="2"/>
      <c r="Q182" s="2"/>
      <c r="R182" s="2"/>
      <c r="S182" s="2"/>
      <c r="T182" s="2"/>
      <c r="U182" s="2"/>
      <c r="V182" s="2"/>
      <c r="W182" s="2"/>
      <c r="X182" s="2"/>
      <c r="Y182" s="2"/>
      <c r="Z182" s="2"/>
    </row>
    <row r="183" spans="1:26" ht="24" customHeight="1">
      <c r="A183" s="2"/>
      <c r="B183" s="2"/>
      <c r="C183" s="2"/>
      <c r="D183" s="1"/>
      <c r="E183" s="1"/>
      <c r="F183" s="2"/>
      <c r="G183" s="2"/>
      <c r="H183" s="2"/>
      <c r="I183" s="2"/>
      <c r="J183" s="58"/>
      <c r="K183" s="2"/>
      <c r="L183" s="2"/>
      <c r="M183" s="2"/>
      <c r="N183" s="2"/>
      <c r="O183" s="2"/>
      <c r="P183" s="2"/>
      <c r="Q183" s="2"/>
      <c r="R183" s="2"/>
      <c r="S183" s="2"/>
      <c r="T183" s="2"/>
      <c r="U183" s="2"/>
      <c r="V183" s="2"/>
      <c r="W183" s="2"/>
      <c r="X183" s="2"/>
      <c r="Y183" s="2"/>
      <c r="Z183" s="2"/>
    </row>
    <row r="184" spans="1:26" ht="24" customHeight="1">
      <c r="A184" s="2"/>
      <c r="B184" s="2"/>
      <c r="C184" s="2"/>
      <c r="D184" s="1"/>
      <c r="E184" s="1"/>
      <c r="F184" s="2"/>
      <c r="G184" s="2"/>
      <c r="H184" s="2"/>
      <c r="I184" s="2"/>
      <c r="J184" s="58"/>
      <c r="K184" s="2"/>
      <c r="L184" s="2"/>
      <c r="M184" s="2"/>
      <c r="N184" s="2"/>
      <c r="O184" s="2"/>
      <c r="P184" s="2"/>
      <c r="Q184" s="2"/>
      <c r="R184" s="2"/>
      <c r="S184" s="2"/>
      <c r="T184" s="2"/>
      <c r="U184" s="2"/>
      <c r="V184" s="2"/>
      <c r="W184" s="2"/>
      <c r="X184" s="2"/>
      <c r="Y184" s="2"/>
      <c r="Z184" s="2"/>
    </row>
    <row r="185" spans="1:26" ht="24" customHeight="1">
      <c r="A185" s="2"/>
      <c r="B185" s="2"/>
      <c r="C185" s="2"/>
      <c r="D185" s="1"/>
      <c r="E185" s="1"/>
      <c r="F185" s="2"/>
      <c r="G185" s="2"/>
      <c r="H185" s="2"/>
      <c r="I185" s="2"/>
      <c r="J185" s="58"/>
      <c r="K185" s="2"/>
      <c r="L185" s="2"/>
      <c r="M185" s="2"/>
      <c r="N185" s="2"/>
      <c r="O185" s="2"/>
      <c r="P185" s="2"/>
      <c r="Q185" s="2"/>
      <c r="R185" s="2"/>
      <c r="S185" s="2"/>
      <c r="T185" s="2"/>
      <c r="U185" s="2"/>
      <c r="V185" s="2"/>
      <c r="W185" s="2"/>
      <c r="X185" s="2"/>
      <c r="Y185" s="2"/>
      <c r="Z185" s="2"/>
    </row>
    <row r="186" spans="1:26" ht="24" customHeight="1">
      <c r="A186" s="2"/>
      <c r="B186" s="2"/>
      <c r="C186" s="2"/>
      <c r="D186" s="1"/>
      <c r="E186" s="1"/>
      <c r="F186" s="2"/>
      <c r="G186" s="2"/>
      <c r="H186" s="2"/>
      <c r="I186" s="2"/>
      <c r="J186" s="58"/>
      <c r="K186" s="2"/>
      <c r="L186" s="2"/>
      <c r="M186" s="2"/>
      <c r="N186" s="2"/>
      <c r="O186" s="2"/>
      <c r="P186" s="2"/>
      <c r="Q186" s="2"/>
      <c r="R186" s="2"/>
      <c r="S186" s="2"/>
      <c r="T186" s="2"/>
      <c r="U186" s="2"/>
      <c r="V186" s="2"/>
      <c r="W186" s="2"/>
      <c r="X186" s="2"/>
      <c r="Y186" s="2"/>
      <c r="Z186" s="2"/>
    </row>
    <row r="187" spans="1:26" ht="24" customHeight="1">
      <c r="A187" s="2"/>
      <c r="B187" s="2"/>
      <c r="C187" s="2"/>
      <c r="D187" s="1"/>
      <c r="E187" s="1"/>
      <c r="F187" s="2"/>
      <c r="G187" s="2"/>
      <c r="H187" s="2"/>
      <c r="I187" s="2"/>
      <c r="J187" s="58"/>
      <c r="K187" s="2"/>
      <c r="L187" s="2"/>
      <c r="M187" s="2"/>
      <c r="N187" s="2"/>
      <c r="O187" s="2"/>
      <c r="P187" s="2"/>
      <c r="Q187" s="2"/>
      <c r="R187" s="2"/>
      <c r="S187" s="2"/>
      <c r="T187" s="2"/>
      <c r="U187" s="2"/>
      <c r="V187" s="2"/>
      <c r="W187" s="2"/>
      <c r="X187" s="2"/>
      <c r="Y187" s="2"/>
      <c r="Z187" s="2"/>
    </row>
    <row r="188" spans="1:26" ht="24" customHeight="1">
      <c r="A188" s="2"/>
      <c r="B188" s="2"/>
      <c r="C188" s="2"/>
      <c r="D188" s="1"/>
      <c r="E188" s="1"/>
      <c r="F188" s="2"/>
      <c r="G188" s="2"/>
      <c r="H188" s="2"/>
      <c r="I188" s="2"/>
      <c r="J188" s="58"/>
      <c r="K188" s="2"/>
      <c r="L188" s="2"/>
      <c r="M188" s="2"/>
      <c r="N188" s="2"/>
      <c r="O188" s="2"/>
      <c r="P188" s="2"/>
      <c r="Q188" s="2"/>
      <c r="R188" s="2"/>
      <c r="S188" s="2"/>
      <c r="T188" s="2"/>
      <c r="U188" s="2"/>
      <c r="V188" s="2"/>
      <c r="W188" s="2"/>
      <c r="X188" s="2"/>
      <c r="Y188" s="2"/>
      <c r="Z188" s="2"/>
    </row>
    <row r="189" spans="1:26" ht="24" customHeight="1">
      <c r="A189" s="2"/>
      <c r="B189" s="2"/>
      <c r="C189" s="2"/>
      <c r="D189" s="1"/>
      <c r="E189" s="1"/>
      <c r="F189" s="2"/>
      <c r="G189" s="2"/>
      <c r="H189" s="2"/>
      <c r="I189" s="2"/>
      <c r="J189" s="58"/>
      <c r="K189" s="2"/>
      <c r="L189" s="2"/>
      <c r="M189" s="2"/>
      <c r="N189" s="2"/>
      <c r="O189" s="2"/>
      <c r="P189" s="2"/>
      <c r="Q189" s="2"/>
      <c r="R189" s="2"/>
      <c r="S189" s="2"/>
      <c r="T189" s="2"/>
      <c r="U189" s="2"/>
      <c r="V189" s="2"/>
      <c r="W189" s="2"/>
      <c r="X189" s="2"/>
      <c r="Y189" s="2"/>
      <c r="Z189" s="2"/>
    </row>
    <row r="190" spans="1:26" ht="24" customHeight="1">
      <c r="A190" s="2"/>
      <c r="B190" s="2"/>
      <c r="C190" s="2"/>
      <c r="D190" s="1"/>
      <c r="E190" s="1"/>
      <c r="F190" s="2"/>
      <c r="G190" s="2"/>
      <c r="H190" s="2"/>
      <c r="I190" s="2"/>
      <c r="J190" s="58"/>
      <c r="K190" s="2"/>
      <c r="L190" s="2"/>
      <c r="M190" s="2"/>
      <c r="N190" s="2"/>
      <c r="O190" s="2"/>
      <c r="P190" s="2"/>
      <c r="Q190" s="2"/>
      <c r="R190" s="2"/>
      <c r="S190" s="2"/>
      <c r="T190" s="2"/>
      <c r="U190" s="2"/>
      <c r="V190" s="2"/>
      <c r="W190" s="2"/>
      <c r="X190" s="2"/>
      <c r="Y190" s="2"/>
      <c r="Z190" s="2"/>
    </row>
    <row r="191" spans="1:26" ht="24" customHeight="1">
      <c r="A191" s="2"/>
      <c r="B191" s="2"/>
      <c r="C191" s="2"/>
      <c r="D191" s="1"/>
      <c r="E191" s="1"/>
      <c r="F191" s="2"/>
      <c r="G191" s="2"/>
      <c r="H191" s="2"/>
      <c r="I191" s="2"/>
      <c r="J191" s="58"/>
      <c r="K191" s="2"/>
      <c r="L191" s="2"/>
      <c r="M191" s="2"/>
      <c r="N191" s="2"/>
      <c r="O191" s="2"/>
      <c r="P191" s="2"/>
      <c r="Q191" s="2"/>
      <c r="R191" s="2"/>
      <c r="S191" s="2"/>
      <c r="T191" s="2"/>
      <c r="U191" s="2"/>
      <c r="V191" s="2"/>
      <c r="W191" s="2"/>
      <c r="X191" s="2"/>
      <c r="Y191" s="2"/>
      <c r="Z191" s="2"/>
    </row>
    <row r="192" spans="1:26" ht="24" customHeight="1">
      <c r="A192" s="2"/>
      <c r="B192" s="2"/>
      <c r="C192" s="2"/>
      <c r="D192" s="1"/>
      <c r="E192" s="1"/>
      <c r="F192" s="2"/>
      <c r="G192" s="2"/>
      <c r="H192" s="2"/>
      <c r="I192" s="2"/>
      <c r="J192" s="58"/>
      <c r="K192" s="2"/>
      <c r="L192" s="2"/>
      <c r="M192" s="2"/>
      <c r="N192" s="2"/>
      <c r="O192" s="2"/>
      <c r="P192" s="2"/>
      <c r="Q192" s="2"/>
      <c r="R192" s="2"/>
      <c r="S192" s="2"/>
      <c r="T192" s="2"/>
      <c r="U192" s="2"/>
      <c r="V192" s="2"/>
      <c r="W192" s="2"/>
      <c r="X192" s="2"/>
      <c r="Y192" s="2"/>
      <c r="Z192" s="2"/>
    </row>
    <row r="193" spans="1:26" ht="24" customHeight="1">
      <c r="A193" s="2"/>
      <c r="B193" s="2"/>
      <c r="C193" s="2"/>
      <c r="D193" s="1"/>
      <c r="E193" s="1"/>
      <c r="F193" s="2"/>
      <c r="G193" s="2"/>
      <c r="H193" s="2"/>
      <c r="I193" s="2"/>
      <c r="J193" s="58"/>
      <c r="K193" s="2"/>
      <c r="L193" s="2"/>
      <c r="M193" s="2"/>
      <c r="N193" s="2"/>
      <c r="O193" s="2"/>
      <c r="P193" s="2"/>
      <c r="Q193" s="2"/>
      <c r="R193" s="2"/>
      <c r="S193" s="2"/>
      <c r="T193" s="2"/>
      <c r="U193" s="2"/>
      <c r="V193" s="2"/>
      <c r="W193" s="2"/>
      <c r="X193" s="2"/>
      <c r="Y193" s="2"/>
      <c r="Z193" s="2"/>
    </row>
    <row r="194" spans="1:26" ht="24" customHeight="1">
      <c r="A194" s="2"/>
      <c r="B194" s="2"/>
      <c r="C194" s="2"/>
      <c r="D194" s="1"/>
      <c r="E194" s="1"/>
      <c r="F194" s="2"/>
      <c r="G194" s="2"/>
      <c r="H194" s="2"/>
      <c r="I194" s="2"/>
      <c r="J194" s="58"/>
      <c r="K194" s="2"/>
      <c r="L194" s="2"/>
      <c r="M194" s="2"/>
      <c r="N194" s="2"/>
      <c r="O194" s="2"/>
      <c r="P194" s="2"/>
      <c r="Q194" s="2"/>
      <c r="R194" s="2"/>
      <c r="S194" s="2"/>
      <c r="T194" s="2"/>
      <c r="U194" s="2"/>
      <c r="V194" s="2"/>
      <c r="W194" s="2"/>
      <c r="X194" s="2"/>
      <c r="Y194" s="2"/>
      <c r="Z194" s="2"/>
    </row>
    <row r="195" spans="1:26" ht="24" customHeight="1">
      <c r="A195" s="2"/>
      <c r="B195" s="2"/>
      <c r="C195" s="2"/>
      <c r="D195" s="1"/>
      <c r="E195" s="1"/>
      <c r="F195" s="2"/>
      <c r="G195" s="2"/>
      <c r="H195" s="2"/>
      <c r="I195" s="2"/>
      <c r="J195" s="58"/>
      <c r="K195" s="2"/>
      <c r="L195" s="2"/>
      <c r="M195" s="2"/>
      <c r="N195" s="2"/>
      <c r="O195" s="2"/>
      <c r="P195" s="2"/>
      <c r="Q195" s="2"/>
      <c r="R195" s="2"/>
      <c r="S195" s="2"/>
      <c r="T195" s="2"/>
      <c r="U195" s="2"/>
      <c r="V195" s="2"/>
      <c r="W195" s="2"/>
      <c r="X195" s="2"/>
      <c r="Y195" s="2"/>
      <c r="Z195" s="2"/>
    </row>
    <row r="196" spans="1:26" ht="24" customHeight="1">
      <c r="A196" s="2"/>
      <c r="B196" s="2"/>
      <c r="C196" s="2"/>
      <c r="D196" s="1"/>
      <c r="E196" s="1"/>
      <c r="F196" s="2"/>
      <c r="G196" s="2"/>
      <c r="H196" s="2"/>
      <c r="I196" s="2"/>
      <c r="J196" s="58"/>
      <c r="K196" s="2"/>
      <c r="L196" s="2"/>
      <c r="M196" s="2"/>
      <c r="N196" s="2"/>
      <c r="O196" s="2"/>
      <c r="P196" s="2"/>
      <c r="Q196" s="2"/>
      <c r="R196" s="2"/>
      <c r="S196" s="2"/>
      <c r="T196" s="2"/>
      <c r="U196" s="2"/>
      <c r="V196" s="2"/>
      <c r="W196" s="2"/>
      <c r="X196" s="2"/>
      <c r="Y196" s="2"/>
      <c r="Z196" s="2"/>
    </row>
    <row r="197" spans="1:26" ht="24" customHeight="1">
      <c r="A197" s="2"/>
      <c r="B197" s="2"/>
      <c r="C197" s="2"/>
      <c r="D197" s="1"/>
      <c r="E197" s="1"/>
      <c r="F197" s="2"/>
      <c r="G197" s="2"/>
      <c r="H197" s="2"/>
      <c r="I197" s="2"/>
      <c r="J197" s="58"/>
      <c r="K197" s="2"/>
      <c r="L197" s="2"/>
      <c r="M197" s="2"/>
      <c r="N197" s="2"/>
      <c r="O197" s="2"/>
      <c r="P197" s="2"/>
      <c r="Q197" s="2"/>
      <c r="R197" s="2"/>
      <c r="S197" s="2"/>
      <c r="T197" s="2"/>
      <c r="U197" s="2"/>
      <c r="V197" s="2"/>
      <c r="W197" s="2"/>
      <c r="X197" s="2"/>
      <c r="Y197" s="2"/>
      <c r="Z197" s="2"/>
    </row>
    <row r="198" spans="1:26" ht="24" customHeight="1">
      <c r="A198" s="2"/>
      <c r="B198" s="2"/>
      <c r="C198" s="2"/>
      <c r="D198" s="1"/>
      <c r="E198" s="1"/>
      <c r="F198" s="2"/>
      <c r="G198" s="2"/>
      <c r="H198" s="2"/>
      <c r="I198" s="2"/>
      <c r="J198" s="58"/>
      <c r="K198" s="2"/>
      <c r="L198" s="2"/>
      <c r="M198" s="2"/>
      <c r="N198" s="2"/>
      <c r="O198" s="2"/>
      <c r="P198" s="2"/>
      <c r="Q198" s="2"/>
      <c r="R198" s="2"/>
      <c r="S198" s="2"/>
      <c r="T198" s="2"/>
      <c r="U198" s="2"/>
      <c r="V198" s="2"/>
      <c r="W198" s="2"/>
      <c r="X198" s="2"/>
      <c r="Y198" s="2"/>
      <c r="Z198" s="2"/>
    </row>
    <row r="199" spans="1:26" ht="24" customHeight="1">
      <c r="A199" s="2"/>
      <c r="B199" s="2"/>
      <c r="C199" s="2"/>
      <c r="D199" s="1"/>
      <c r="E199" s="1"/>
      <c r="F199" s="2"/>
      <c r="G199" s="2"/>
      <c r="H199" s="2"/>
      <c r="I199" s="2"/>
      <c r="J199" s="58"/>
      <c r="K199" s="2"/>
      <c r="L199" s="2"/>
      <c r="M199" s="2"/>
      <c r="N199" s="2"/>
      <c r="O199" s="2"/>
      <c r="P199" s="2"/>
      <c r="Q199" s="2"/>
      <c r="R199" s="2"/>
      <c r="S199" s="2"/>
      <c r="T199" s="2"/>
      <c r="U199" s="2"/>
      <c r="V199" s="2"/>
      <c r="W199" s="2"/>
      <c r="X199" s="2"/>
      <c r="Y199" s="2"/>
      <c r="Z199" s="2"/>
    </row>
    <row r="200" spans="1:26" ht="24" customHeight="1">
      <c r="A200" s="2"/>
      <c r="B200" s="2"/>
      <c r="C200" s="2"/>
      <c r="D200" s="1"/>
      <c r="E200" s="1"/>
      <c r="F200" s="2"/>
      <c r="G200" s="2"/>
      <c r="H200" s="2"/>
      <c r="I200" s="2"/>
      <c r="J200" s="58"/>
      <c r="K200" s="2"/>
      <c r="L200" s="2"/>
      <c r="M200" s="2"/>
      <c r="N200" s="2"/>
      <c r="O200" s="2"/>
      <c r="P200" s="2"/>
      <c r="Q200" s="2"/>
      <c r="R200" s="2"/>
      <c r="S200" s="2"/>
      <c r="T200" s="2"/>
      <c r="U200" s="2"/>
      <c r="V200" s="2"/>
      <c r="W200" s="2"/>
      <c r="X200" s="2"/>
      <c r="Y200" s="2"/>
      <c r="Z200" s="2"/>
    </row>
    <row r="201" spans="1:26" ht="24" customHeight="1">
      <c r="A201" s="2"/>
      <c r="B201" s="2"/>
      <c r="C201" s="2"/>
      <c r="D201" s="1"/>
      <c r="E201" s="1"/>
      <c r="F201" s="2"/>
      <c r="G201" s="2"/>
      <c r="H201" s="2"/>
      <c r="I201" s="2"/>
      <c r="J201" s="58"/>
      <c r="K201" s="2"/>
      <c r="L201" s="2"/>
      <c r="M201" s="2"/>
      <c r="N201" s="2"/>
      <c r="O201" s="2"/>
      <c r="P201" s="2"/>
      <c r="Q201" s="2"/>
      <c r="R201" s="2"/>
      <c r="S201" s="2"/>
      <c r="T201" s="2"/>
      <c r="U201" s="2"/>
      <c r="V201" s="2"/>
      <c r="W201" s="2"/>
      <c r="X201" s="2"/>
      <c r="Y201" s="2"/>
      <c r="Z201" s="2"/>
    </row>
    <row r="202" spans="1:26" ht="24" customHeight="1">
      <c r="A202" s="2"/>
      <c r="B202" s="2"/>
      <c r="C202" s="2"/>
      <c r="D202" s="1"/>
      <c r="E202" s="1"/>
      <c r="F202" s="2"/>
      <c r="G202" s="2"/>
      <c r="H202" s="2"/>
      <c r="I202" s="2"/>
      <c r="J202" s="58"/>
      <c r="K202" s="2"/>
      <c r="L202" s="2"/>
      <c r="M202" s="2"/>
      <c r="N202" s="2"/>
      <c r="O202" s="2"/>
      <c r="P202" s="2"/>
      <c r="Q202" s="2"/>
      <c r="R202" s="2"/>
      <c r="S202" s="2"/>
      <c r="T202" s="2"/>
      <c r="U202" s="2"/>
      <c r="V202" s="2"/>
      <c r="W202" s="2"/>
      <c r="X202" s="2"/>
      <c r="Y202" s="2"/>
      <c r="Z202" s="2"/>
    </row>
    <row r="203" spans="1:26" ht="24" customHeight="1">
      <c r="A203" s="2"/>
      <c r="B203" s="2"/>
      <c r="C203" s="2"/>
      <c r="D203" s="1"/>
      <c r="E203" s="1"/>
      <c r="F203" s="2"/>
      <c r="G203" s="2"/>
      <c r="H203" s="2"/>
      <c r="I203" s="2"/>
      <c r="J203" s="58"/>
      <c r="K203" s="2"/>
      <c r="L203" s="2"/>
      <c r="M203" s="2"/>
      <c r="N203" s="2"/>
      <c r="O203" s="2"/>
      <c r="P203" s="2"/>
      <c r="Q203" s="2"/>
      <c r="R203" s="2"/>
      <c r="S203" s="2"/>
      <c r="T203" s="2"/>
      <c r="U203" s="2"/>
      <c r="V203" s="2"/>
      <c r="W203" s="2"/>
      <c r="X203" s="2"/>
      <c r="Y203" s="2"/>
      <c r="Z203" s="2"/>
    </row>
    <row r="204" spans="1:26" ht="24" customHeight="1">
      <c r="A204" s="2"/>
      <c r="B204" s="2"/>
      <c r="C204" s="2"/>
      <c r="D204" s="1"/>
      <c r="E204" s="1"/>
      <c r="F204" s="2"/>
      <c r="G204" s="2"/>
      <c r="H204" s="2"/>
      <c r="I204" s="2"/>
      <c r="J204" s="58"/>
      <c r="K204" s="2"/>
      <c r="L204" s="2"/>
      <c r="M204" s="2"/>
      <c r="N204" s="2"/>
      <c r="O204" s="2"/>
      <c r="P204" s="2"/>
      <c r="Q204" s="2"/>
      <c r="R204" s="2"/>
      <c r="S204" s="2"/>
      <c r="T204" s="2"/>
      <c r="U204" s="2"/>
      <c r="V204" s="2"/>
      <c r="W204" s="2"/>
      <c r="X204" s="2"/>
      <c r="Y204" s="2"/>
      <c r="Z204" s="2"/>
    </row>
    <row r="205" spans="1:26" ht="24" customHeight="1">
      <c r="A205" s="2"/>
      <c r="B205" s="2"/>
      <c r="C205" s="2"/>
      <c r="D205" s="1"/>
      <c r="E205" s="1"/>
      <c r="F205" s="2"/>
      <c r="G205" s="2"/>
      <c r="H205" s="2"/>
      <c r="I205" s="2"/>
      <c r="J205" s="58"/>
      <c r="K205" s="2"/>
      <c r="L205" s="2"/>
      <c r="M205" s="2"/>
      <c r="N205" s="2"/>
      <c r="O205" s="2"/>
      <c r="P205" s="2"/>
      <c r="Q205" s="2"/>
      <c r="R205" s="2"/>
      <c r="S205" s="2"/>
      <c r="T205" s="2"/>
      <c r="U205" s="2"/>
      <c r="V205" s="2"/>
      <c r="W205" s="2"/>
      <c r="X205" s="2"/>
      <c r="Y205" s="2"/>
      <c r="Z205" s="2"/>
    </row>
    <row r="206" spans="1:26" ht="24" customHeight="1">
      <c r="A206" s="2"/>
      <c r="B206" s="2"/>
      <c r="C206" s="2"/>
      <c r="D206" s="1"/>
      <c r="E206" s="1"/>
      <c r="F206" s="2"/>
      <c r="G206" s="2"/>
      <c r="H206" s="2"/>
      <c r="I206" s="2"/>
      <c r="J206" s="58"/>
      <c r="K206" s="2"/>
      <c r="L206" s="2"/>
      <c r="M206" s="2"/>
      <c r="N206" s="2"/>
      <c r="O206" s="2"/>
      <c r="P206" s="2"/>
      <c r="Q206" s="2"/>
      <c r="R206" s="2"/>
      <c r="S206" s="2"/>
      <c r="T206" s="2"/>
      <c r="U206" s="2"/>
      <c r="V206" s="2"/>
      <c r="W206" s="2"/>
      <c r="X206" s="2"/>
      <c r="Y206" s="2"/>
      <c r="Z206" s="2"/>
    </row>
    <row r="207" spans="1:26" ht="24" customHeight="1">
      <c r="A207" s="2"/>
      <c r="B207" s="2"/>
      <c r="C207" s="2"/>
      <c r="D207" s="1"/>
      <c r="E207" s="1"/>
      <c r="F207" s="2"/>
      <c r="G207" s="2"/>
      <c r="H207" s="2"/>
      <c r="I207" s="2"/>
      <c r="J207" s="58"/>
      <c r="K207" s="2"/>
      <c r="L207" s="2"/>
      <c r="M207" s="2"/>
      <c r="N207" s="2"/>
      <c r="O207" s="2"/>
      <c r="P207" s="2"/>
      <c r="Q207" s="2"/>
      <c r="R207" s="2"/>
      <c r="S207" s="2"/>
      <c r="T207" s="2"/>
      <c r="U207" s="2"/>
      <c r="V207" s="2"/>
      <c r="W207" s="2"/>
      <c r="X207" s="2"/>
      <c r="Y207" s="2"/>
      <c r="Z207" s="2"/>
    </row>
    <row r="208" spans="1:26" ht="24" customHeight="1">
      <c r="A208" s="2"/>
      <c r="B208" s="2"/>
      <c r="C208" s="2"/>
      <c r="D208" s="1"/>
      <c r="E208" s="1"/>
      <c r="F208" s="2"/>
      <c r="G208" s="2"/>
      <c r="H208" s="2"/>
      <c r="I208" s="2"/>
      <c r="J208" s="58"/>
      <c r="K208" s="2"/>
      <c r="L208" s="2"/>
      <c r="M208" s="2"/>
      <c r="N208" s="2"/>
      <c r="O208" s="2"/>
      <c r="P208" s="2"/>
      <c r="Q208" s="2"/>
      <c r="R208" s="2"/>
      <c r="S208" s="2"/>
      <c r="T208" s="2"/>
      <c r="U208" s="2"/>
      <c r="V208" s="2"/>
      <c r="W208" s="2"/>
      <c r="X208" s="2"/>
      <c r="Y208" s="2"/>
      <c r="Z208" s="2"/>
    </row>
    <row r="209" spans="1:26" ht="24" customHeight="1">
      <c r="A209" s="2"/>
      <c r="B209" s="2"/>
      <c r="C209" s="2"/>
      <c r="D209" s="1"/>
      <c r="E209" s="1"/>
      <c r="F209" s="2"/>
      <c r="G209" s="2"/>
      <c r="H209" s="2"/>
      <c r="I209" s="2"/>
      <c r="J209" s="58"/>
      <c r="K209" s="2"/>
      <c r="L209" s="2"/>
      <c r="M209" s="2"/>
      <c r="N209" s="2"/>
      <c r="O209" s="2"/>
      <c r="P209" s="2"/>
      <c r="Q209" s="2"/>
      <c r="R209" s="2"/>
      <c r="S209" s="2"/>
      <c r="T209" s="2"/>
      <c r="U209" s="2"/>
      <c r="V209" s="2"/>
      <c r="W209" s="2"/>
      <c r="X209" s="2"/>
      <c r="Y209" s="2"/>
      <c r="Z209" s="2"/>
    </row>
    <row r="210" spans="1:26" ht="24" customHeight="1">
      <c r="A210" s="2"/>
      <c r="B210" s="2"/>
      <c r="C210" s="2"/>
      <c r="D210" s="1"/>
      <c r="E210" s="1"/>
      <c r="F210" s="2"/>
      <c r="G210" s="2"/>
      <c r="H210" s="2"/>
      <c r="I210" s="2"/>
      <c r="J210" s="58"/>
      <c r="K210" s="2"/>
      <c r="L210" s="2"/>
      <c r="M210" s="2"/>
      <c r="N210" s="2"/>
      <c r="O210" s="2"/>
      <c r="P210" s="2"/>
      <c r="Q210" s="2"/>
      <c r="R210" s="2"/>
      <c r="S210" s="2"/>
      <c r="T210" s="2"/>
      <c r="U210" s="2"/>
      <c r="V210" s="2"/>
      <c r="W210" s="2"/>
      <c r="X210" s="2"/>
      <c r="Y210" s="2"/>
      <c r="Z210" s="2"/>
    </row>
    <row r="211" spans="1:26" ht="24" customHeight="1">
      <c r="A211" s="2"/>
      <c r="B211" s="2"/>
      <c r="C211" s="2"/>
      <c r="D211" s="1"/>
      <c r="E211" s="1"/>
      <c r="F211" s="2"/>
      <c r="G211" s="2"/>
      <c r="H211" s="2"/>
      <c r="I211" s="2"/>
      <c r="J211" s="58"/>
      <c r="K211" s="2"/>
      <c r="L211" s="2"/>
      <c r="M211" s="2"/>
      <c r="N211" s="2"/>
      <c r="O211" s="2"/>
      <c r="P211" s="2"/>
      <c r="Q211" s="2"/>
      <c r="R211" s="2"/>
      <c r="S211" s="2"/>
      <c r="T211" s="2"/>
      <c r="U211" s="2"/>
      <c r="V211" s="2"/>
      <c r="W211" s="2"/>
      <c r="X211" s="2"/>
      <c r="Y211" s="2"/>
      <c r="Z211" s="2"/>
    </row>
    <row r="212" spans="1:26" ht="24" customHeight="1">
      <c r="A212" s="2"/>
      <c r="B212" s="2"/>
      <c r="C212" s="2"/>
      <c r="D212" s="1"/>
      <c r="E212" s="1"/>
      <c r="F212" s="2"/>
      <c r="G212" s="2"/>
      <c r="H212" s="2"/>
      <c r="I212" s="2"/>
      <c r="J212" s="58"/>
      <c r="K212" s="2"/>
      <c r="L212" s="2"/>
      <c r="M212" s="2"/>
      <c r="N212" s="2"/>
      <c r="O212" s="2"/>
      <c r="P212" s="2"/>
      <c r="Q212" s="2"/>
      <c r="R212" s="2"/>
      <c r="S212" s="2"/>
      <c r="T212" s="2"/>
      <c r="U212" s="2"/>
      <c r="V212" s="2"/>
      <c r="W212" s="2"/>
      <c r="X212" s="2"/>
      <c r="Y212" s="2"/>
      <c r="Z212" s="2"/>
    </row>
    <row r="213" spans="1:26" ht="24" customHeight="1">
      <c r="A213" s="2"/>
      <c r="B213" s="2"/>
      <c r="C213" s="2"/>
      <c r="D213" s="1"/>
      <c r="E213" s="1"/>
      <c r="F213" s="2"/>
      <c r="G213" s="2"/>
      <c r="H213" s="2"/>
      <c r="I213" s="2"/>
      <c r="J213" s="58"/>
      <c r="K213" s="2"/>
      <c r="L213" s="2"/>
      <c r="M213" s="2"/>
      <c r="N213" s="2"/>
      <c r="O213" s="2"/>
      <c r="P213" s="2"/>
      <c r="Q213" s="2"/>
      <c r="R213" s="2"/>
      <c r="S213" s="2"/>
      <c r="T213" s="2"/>
      <c r="U213" s="2"/>
      <c r="V213" s="2"/>
      <c r="W213" s="2"/>
      <c r="X213" s="2"/>
      <c r="Y213" s="2"/>
      <c r="Z213" s="2"/>
    </row>
    <row r="214" spans="1:26" ht="24" customHeight="1">
      <c r="A214" s="2"/>
      <c r="B214" s="2"/>
      <c r="C214" s="2"/>
      <c r="D214" s="1"/>
      <c r="E214" s="1"/>
      <c r="F214" s="2"/>
      <c r="G214" s="2"/>
      <c r="H214" s="2"/>
      <c r="I214" s="2"/>
      <c r="J214" s="58"/>
      <c r="K214" s="2"/>
      <c r="L214" s="2"/>
      <c r="M214" s="2"/>
      <c r="N214" s="2"/>
      <c r="O214" s="2"/>
      <c r="P214" s="2"/>
      <c r="Q214" s="2"/>
      <c r="R214" s="2"/>
      <c r="S214" s="2"/>
      <c r="T214" s="2"/>
      <c r="U214" s="2"/>
      <c r="V214" s="2"/>
      <c r="W214" s="2"/>
      <c r="X214" s="2"/>
      <c r="Y214" s="2"/>
      <c r="Z214" s="2"/>
    </row>
    <row r="215" spans="1:26" ht="24" customHeight="1">
      <c r="A215" s="2"/>
      <c r="B215" s="2"/>
      <c r="C215" s="2"/>
      <c r="D215" s="1"/>
      <c r="E215" s="1"/>
      <c r="F215" s="2"/>
      <c r="G215" s="2"/>
      <c r="H215" s="2"/>
      <c r="I215" s="2"/>
      <c r="J215" s="58"/>
      <c r="K215" s="2"/>
      <c r="L215" s="2"/>
      <c r="M215" s="2"/>
      <c r="N215" s="2"/>
      <c r="O215" s="2"/>
      <c r="P215" s="2"/>
      <c r="Q215" s="2"/>
      <c r="R215" s="2"/>
      <c r="S215" s="2"/>
      <c r="T215" s="2"/>
      <c r="U215" s="2"/>
      <c r="V215" s="2"/>
      <c r="W215" s="2"/>
      <c r="X215" s="2"/>
      <c r="Y215" s="2"/>
      <c r="Z215" s="2"/>
    </row>
    <row r="216" spans="1:26" ht="24" customHeight="1">
      <c r="A216" s="2"/>
      <c r="B216" s="2"/>
      <c r="C216" s="2"/>
      <c r="D216" s="1"/>
      <c r="E216" s="1"/>
      <c r="F216" s="2"/>
      <c r="G216" s="2"/>
      <c r="H216" s="2"/>
      <c r="I216" s="2"/>
      <c r="J216" s="58"/>
      <c r="K216" s="2"/>
      <c r="L216" s="2"/>
      <c r="M216" s="2"/>
      <c r="N216" s="2"/>
      <c r="O216" s="2"/>
      <c r="P216" s="2"/>
      <c r="Q216" s="2"/>
      <c r="R216" s="2"/>
      <c r="S216" s="2"/>
      <c r="T216" s="2"/>
      <c r="U216" s="2"/>
      <c r="V216" s="2"/>
      <c r="W216" s="2"/>
      <c r="X216" s="2"/>
      <c r="Y216" s="2"/>
      <c r="Z216" s="2"/>
    </row>
    <row r="217" spans="1:26" ht="24" customHeight="1">
      <c r="A217" s="2"/>
      <c r="B217" s="2"/>
      <c r="C217" s="2"/>
      <c r="D217" s="1"/>
      <c r="E217" s="1"/>
      <c r="F217" s="2"/>
      <c r="G217" s="2"/>
      <c r="H217" s="2"/>
      <c r="I217" s="2"/>
      <c r="J217" s="58"/>
      <c r="K217" s="2"/>
      <c r="L217" s="2"/>
      <c r="M217" s="2"/>
      <c r="N217" s="2"/>
      <c r="O217" s="2"/>
      <c r="P217" s="2"/>
      <c r="Q217" s="2"/>
      <c r="R217" s="2"/>
      <c r="S217" s="2"/>
      <c r="T217" s="2"/>
      <c r="U217" s="2"/>
      <c r="V217" s="2"/>
      <c r="W217" s="2"/>
      <c r="X217" s="2"/>
      <c r="Y217" s="2"/>
      <c r="Z217" s="2"/>
    </row>
    <row r="218" spans="1:26" ht="24" customHeight="1">
      <c r="A218" s="2"/>
      <c r="B218" s="2"/>
      <c r="C218" s="2"/>
      <c r="D218" s="1"/>
      <c r="E218" s="1"/>
      <c r="F218" s="2"/>
      <c r="G218" s="2"/>
      <c r="H218" s="2"/>
      <c r="I218" s="2"/>
      <c r="J218" s="58"/>
      <c r="K218" s="2"/>
      <c r="L218" s="2"/>
      <c r="M218" s="2"/>
      <c r="N218" s="2"/>
      <c r="O218" s="2"/>
      <c r="P218" s="2"/>
      <c r="Q218" s="2"/>
      <c r="R218" s="2"/>
      <c r="S218" s="2"/>
      <c r="T218" s="2"/>
      <c r="U218" s="2"/>
      <c r="V218" s="2"/>
      <c r="W218" s="2"/>
      <c r="X218" s="2"/>
      <c r="Y218" s="2"/>
      <c r="Z218" s="2"/>
    </row>
    <row r="219" spans="1:26" ht="24" customHeight="1">
      <c r="A219" s="2"/>
      <c r="B219" s="2"/>
      <c r="C219" s="2"/>
      <c r="D219" s="1"/>
      <c r="E219" s="1"/>
      <c r="F219" s="2"/>
      <c r="G219" s="2"/>
      <c r="H219" s="2"/>
      <c r="I219" s="2"/>
      <c r="J219" s="58"/>
      <c r="K219" s="2"/>
      <c r="L219" s="2"/>
      <c r="M219" s="2"/>
      <c r="N219" s="2"/>
      <c r="O219" s="2"/>
      <c r="P219" s="2"/>
      <c r="Q219" s="2"/>
      <c r="R219" s="2"/>
      <c r="S219" s="2"/>
      <c r="T219" s="2"/>
      <c r="U219" s="2"/>
      <c r="V219" s="2"/>
      <c r="W219" s="2"/>
      <c r="X219" s="2"/>
      <c r="Y219" s="2"/>
      <c r="Z219" s="2"/>
    </row>
    <row r="220" spans="1:26" ht="24" customHeight="1">
      <c r="A220" s="2"/>
      <c r="B220" s="2"/>
      <c r="C220" s="2"/>
      <c r="D220" s="1"/>
      <c r="E220" s="1"/>
      <c r="F220" s="2"/>
      <c r="G220" s="2"/>
      <c r="H220" s="2"/>
      <c r="I220" s="2"/>
      <c r="J220" s="58"/>
      <c r="K220" s="2"/>
      <c r="L220" s="2"/>
      <c r="M220" s="2"/>
      <c r="N220" s="2"/>
      <c r="O220" s="2"/>
      <c r="P220" s="2"/>
      <c r="Q220" s="2"/>
      <c r="R220" s="2"/>
      <c r="S220" s="2"/>
      <c r="T220" s="2"/>
      <c r="U220" s="2"/>
      <c r="V220" s="2"/>
      <c r="W220" s="2"/>
      <c r="X220" s="2"/>
      <c r="Y220" s="2"/>
      <c r="Z220" s="2"/>
    </row>
    <row r="221" spans="1:26" ht="24" customHeight="1">
      <c r="A221" s="2"/>
      <c r="B221" s="2"/>
      <c r="C221" s="2"/>
      <c r="D221" s="1"/>
      <c r="E221" s="1"/>
      <c r="F221" s="2"/>
      <c r="G221" s="2"/>
      <c r="H221" s="2"/>
      <c r="I221" s="2"/>
      <c r="J221" s="58"/>
      <c r="K221" s="2"/>
      <c r="L221" s="2"/>
      <c r="M221" s="2"/>
      <c r="N221" s="2"/>
      <c r="O221" s="2"/>
      <c r="P221" s="2"/>
      <c r="Q221" s="2"/>
      <c r="R221" s="2"/>
      <c r="S221" s="2"/>
      <c r="T221" s="2"/>
      <c r="U221" s="2"/>
      <c r="V221" s="2"/>
      <c r="W221" s="2"/>
      <c r="X221" s="2"/>
      <c r="Y221" s="2"/>
      <c r="Z221" s="2"/>
    </row>
    <row r="222" spans="1:26" ht="24" customHeight="1">
      <c r="A222" s="2"/>
      <c r="B222" s="2"/>
      <c r="C222" s="2"/>
      <c r="D222" s="1"/>
      <c r="E222" s="1"/>
      <c r="F222" s="2"/>
      <c r="G222" s="2"/>
      <c r="H222" s="2"/>
      <c r="I222" s="2"/>
      <c r="J222" s="58"/>
      <c r="K222" s="2"/>
      <c r="L222" s="2"/>
      <c r="M222" s="2"/>
      <c r="N222" s="2"/>
      <c r="O222" s="2"/>
      <c r="P222" s="2"/>
      <c r="Q222" s="2"/>
      <c r="R222" s="2"/>
      <c r="S222" s="2"/>
      <c r="T222" s="2"/>
      <c r="U222" s="2"/>
      <c r="V222" s="2"/>
      <c r="W222" s="2"/>
      <c r="X222" s="2"/>
      <c r="Y222" s="2"/>
      <c r="Z222" s="2"/>
    </row>
    <row r="223" spans="1:26" ht="24" customHeight="1">
      <c r="A223" s="2"/>
      <c r="B223" s="2"/>
      <c r="C223" s="2"/>
      <c r="D223" s="1"/>
      <c r="E223" s="1"/>
      <c r="F223" s="2"/>
      <c r="G223" s="2"/>
      <c r="H223" s="2"/>
      <c r="I223" s="2"/>
      <c r="J223" s="58"/>
      <c r="K223" s="2"/>
      <c r="L223" s="2"/>
      <c r="M223" s="2"/>
      <c r="N223" s="2"/>
      <c r="O223" s="2"/>
      <c r="P223" s="2"/>
      <c r="Q223" s="2"/>
      <c r="R223" s="2"/>
      <c r="S223" s="2"/>
      <c r="T223" s="2"/>
      <c r="U223" s="2"/>
      <c r="V223" s="2"/>
      <c r="W223" s="2"/>
      <c r="X223" s="2"/>
      <c r="Y223" s="2"/>
      <c r="Z223" s="2"/>
    </row>
    <row r="224" spans="1:26" ht="24" customHeight="1">
      <c r="A224" s="2"/>
      <c r="B224" s="2"/>
      <c r="C224" s="2"/>
      <c r="D224" s="1"/>
      <c r="E224" s="1"/>
      <c r="F224" s="2"/>
      <c r="G224" s="2"/>
      <c r="H224" s="2"/>
      <c r="I224" s="2"/>
      <c r="J224" s="58"/>
      <c r="K224" s="2"/>
      <c r="L224" s="2"/>
      <c r="M224" s="2"/>
      <c r="N224" s="2"/>
      <c r="O224" s="2"/>
      <c r="P224" s="2"/>
      <c r="Q224" s="2"/>
      <c r="R224" s="2"/>
      <c r="S224" s="2"/>
      <c r="T224" s="2"/>
      <c r="U224" s="2"/>
      <c r="V224" s="2"/>
      <c r="W224" s="2"/>
      <c r="X224" s="2"/>
      <c r="Y224" s="2"/>
      <c r="Z224" s="2"/>
    </row>
    <row r="225" spans="1:26" ht="24" customHeight="1">
      <c r="A225" s="2"/>
      <c r="B225" s="2"/>
      <c r="C225" s="2"/>
      <c r="D225" s="1"/>
      <c r="E225" s="1"/>
      <c r="F225" s="2"/>
      <c r="G225" s="2"/>
      <c r="H225" s="2"/>
      <c r="I225" s="2"/>
      <c r="J225" s="58"/>
      <c r="K225" s="2"/>
      <c r="L225" s="2"/>
      <c r="M225" s="2"/>
      <c r="N225" s="2"/>
      <c r="O225" s="2"/>
      <c r="P225" s="2"/>
      <c r="Q225" s="2"/>
      <c r="R225" s="2"/>
      <c r="S225" s="2"/>
      <c r="T225" s="2"/>
      <c r="U225" s="2"/>
      <c r="V225" s="2"/>
      <c r="W225" s="2"/>
      <c r="X225" s="2"/>
      <c r="Y225" s="2"/>
      <c r="Z225" s="2"/>
    </row>
    <row r="226" spans="1:26" ht="24" customHeight="1">
      <c r="A226" s="2"/>
      <c r="B226" s="2"/>
      <c r="C226" s="2"/>
      <c r="D226" s="1"/>
      <c r="E226" s="1"/>
      <c r="F226" s="2"/>
      <c r="G226" s="2"/>
      <c r="H226" s="2"/>
      <c r="I226" s="2"/>
      <c r="J226" s="58"/>
      <c r="K226" s="2"/>
      <c r="L226" s="2"/>
      <c r="M226" s="2"/>
      <c r="N226" s="2"/>
      <c r="O226" s="2"/>
      <c r="P226" s="2"/>
      <c r="Q226" s="2"/>
      <c r="R226" s="2"/>
      <c r="S226" s="2"/>
      <c r="T226" s="2"/>
      <c r="U226" s="2"/>
      <c r="V226" s="2"/>
      <c r="W226" s="2"/>
      <c r="X226" s="2"/>
      <c r="Y226" s="2"/>
      <c r="Z226" s="2"/>
    </row>
    <row r="227" spans="1:26" ht="24" customHeight="1">
      <c r="A227" s="2"/>
      <c r="B227" s="2"/>
      <c r="C227" s="2"/>
      <c r="D227" s="1"/>
      <c r="E227" s="1"/>
      <c r="F227" s="2"/>
      <c r="G227" s="2"/>
      <c r="H227" s="2"/>
      <c r="I227" s="2"/>
      <c r="J227" s="58"/>
      <c r="K227" s="2"/>
      <c r="L227" s="2"/>
      <c r="M227" s="2"/>
      <c r="N227" s="2"/>
      <c r="O227" s="2"/>
      <c r="P227" s="2"/>
      <c r="Q227" s="2"/>
      <c r="R227" s="2"/>
      <c r="S227" s="2"/>
      <c r="T227" s="2"/>
      <c r="U227" s="2"/>
      <c r="V227" s="2"/>
      <c r="W227" s="2"/>
      <c r="X227" s="2"/>
      <c r="Y227" s="2"/>
      <c r="Z227" s="2"/>
    </row>
    <row r="228" spans="1:26" ht="24" customHeight="1">
      <c r="A228" s="2"/>
      <c r="B228" s="2"/>
      <c r="C228" s="2"/>
      <c r="D228" s="1"/>
      <c r="E228" s="1"/>
      <c r="F228" s="2"/>
      <c r="G228" s="2"/>
      <c r="H228" s="2"/>
      <c r="I228" s="2"/>
      <c r="J228" s="58"/>
      <c r="K228" s="2"/>
      <c r="L228" s="2"/>
      <c r="M228" s="2"/>
      <c r="N228" s="2"/>
      <c r="O228" s="2"/>
      <c r="P228" s="2"/>
      <c r="Q228" s="2"/>
      <c r="R228" s="2"/>
      <c r="S228" s="2"/>
      <c r="T228" s="2"/>
      <c r="U228" s="2"/>
      <c r="V228" s="2"/>
      <c r="W228" s="2"/>
      <c r="X228" s="2"/>
      <c r="Y228" s="2"/>
      <c r="Z228" s="2"/>
    </row>
    <row r="229" spans="1:26" ht="24" customHeight="1">
      <c r="A229" s="2"/>
      <c r="B229" s="2"/>
      <c r="C229" s="2"/>
      <c r="D229" s="1"/>
      <c r="E229" s="1"/>
      <c r="F229" s="2"/>
      <c r="G229" s="2"/>
      <c r="H229" s="2"/>
      <c r="I229" s="2"/>
      <c r="J229" s="58"/>
      <c r="K229" s="2"/>
      <c r="L229" s="2"/>
      <c r="M229" s="2"/>
      <c r="N229" s="2"/>
      <c r="O229" s="2"/>
      <c r="P229" s="2"/>
      <c r="Q229" s="2"/>
      <c r="R229" s="2"/>
      <c r="S229" s="2"/>
      <c r="T229" s="2"/>
      <c r="U229" s="2"/>
      <c r="V229" s="2"/>
      <c r="W229" s="2"/>
      <c r="X229" s="2"/>
      <c r="Y229" s="2"/>
      <c r="Z229" s="2"/>
    </row>
    <row r="230" spans="1:26" ht="24" customHeight="1">
      <c r="A230" s="2"/>
      <c r="B230" s="2"/>
      <c r="C230" s="2"/>
      <c r="D230" s="1"/>
      <c r="E230" s="1"/>
      <c r="F230" s="2"/>
      <c r="G230" s="2"/>
      <c r="H230" s="2"/>
      <c r="I230" s="2"/>
      <c r="J230" s="58"/>
      <c r="K230" s="2"/>
      <c r="L230" s="2"/>
      <c r="M230" s="2"/>
      <c r="N230" s="2"/>
      <c r="O230" s="2"/>
      <c r="P230" s="2"/>
      <c r="Q230" s="2"/>
      <c r="R230" s="2"/>
      <c r="S230" s="2"/>
      <c r="T230" s="2"/>
      <c r="U230" s="2"/>
      <c r="V230" s="2"/>
      <c r="W230" s="2"/>
      <c r="X230" s="2"/>
      <c r="Y230" s="2"/>
      <c r="Z230" s="2"/>
    </row>
    <row r="231" spans="1:26" ht="24" customHeight="1">
      <c r="A231" s="2"/>
      <c r="B231" s="2"/>
      <c r="C231" s="2"/>
      <c r="D231" s="1"/>
      <c r="E231" s="1"/>
      <c r="F231" s="2"/>
      <c r="G231" s="2"/>
      <c r="H231" s="2"/>
      <c r="I231" s="2"/>
      <c r="J231" s="58"/>
      <c r="K231" s="2"/>
      <c r="L231" s="2"/>
      <c r="M231" s="2"/>
      <c r="N231" s="2"/>
      <c r="O231" s="2"/>
      <c r="P231" s="2"/>
      <c r="Q231" s="2"/>
      <c r="R231" s="2"/>
      <c r="S231" s="2"/>
      <c r="T231" s="2"/>
      <c r="U231" s="2"/>
      <c r="V231" s="2"/>
      <c r="W231" s="2"/>
      <c r="X231" s="2"/>
      <c r="Y231" s="2"/>
      <c r="Z231" s="2"/>
    </row>
    <row r="232" spans="1:26" ht="24" customHeight="1">
      <c r="A232" s="2"/>
      <c r="B232" s="2"/>
      <c r="C232" s="2"/>
      <c r="D232" s="1"/>
      <c r="E232" s="1"/>
      <c r="F232" s="2"/>
      <c r="G232" s="2"/>
      <c r="H232" s="2"/>
      <c r="I232" s="2"/>
      <c r="J232" s="58"/>
      <c r="K232" s="2"/>
      <c r="L232" s="2"/>
      <c r="M232" s="2"/>
      <c r="N232" s="2"/>
      <c r="O232" s="2"/>
      <c r="P232" s="2"/>
      <c r="Q232" s="2"/>
      <c r="R232" s="2"/>
      <c r="S232" s="2"/>
      <c r="T232" s="2"/>
      <c r="U232" s="2"/>
      <c r="V232" s="2"/>
      <c r="W232" s="2"/>
      <c r="X232" s="2"/>
      <c r="Y232" s="2"/>
      <c r="Z232" s="2"/>
    </row>
    <row r="233" spans="1:26" ht="24" customHeight="1">
      <c r="A233" s="2"/>
      <c r="B233" s="2"/>
      <c r="C233" s="2"/>
      <c r="D233" s="1"/>
      <c r="E233" s="1"/>
      <c r="F233" s="2"/>
      <c r="G233" s="2"/>
      <c r="H233" s="2"/>
      <c r="I233" s="2"/>
      <c r="J233" s="58"/>
      <c r="K233" s="2"/>
      <c r="L233" s="2"/>
      <c r="M233" s="2"/>
      <c r="N233" s="2"/>
      <c r="O233" s="2"/>
      <c r="P233" s="2"/>
      <c r="Q233" s="2"/>
      <c r="R233" s="2"/>
      <c r="S233" s="2"/>
      <c r="T233" s="2"/>
      <c r="U233" s="2"/>
      <c r="V233" s="2"/>
      <c r="W233" s="2"/>
      <c r="X233" s="2"/>
      <c r="Y233" s="2"/>
      <c r="Z233" s="2"/>
    </row>
    <row r="234" spans="1:26" ht="24" customHeight="1">
      <c r="A234" s="2"/>
      <c r="B234" s="2"/>
      <c r="C234" s="2"/>
      <c r="D234" s="1"/>
      <c r="E234" s="1"/>
      <c r="F234" s="2"/>
      <c r="G234" s="2"/>
      <c r="H234" s="2"/>
      <c r="I234" s="2"/>
      <c r="J234" s="58"/>
      <c r="K234" s="2"/>
      <c r="L234" s="2"/>
      <c r="M234" s="2"/>
      <c r="N234" s="2"/>
      <c r="O234" s="2"/>
      <c r="P234" s="2"/>
      <c r="Q234" s="2"/>
      <c r="R234" s="2"/>
      <c r="S234" s="2"/>
      <c r="T234" s="2"/>
      <c r="U234" s="2"/>
      <c r="V234" s="2"/>
      <c r="W234" s="2"/>
      <c r="X234" s="2"/>
      <c r="Y234" s="2"/>
      <c r="Z234" s="2"/>
    </row>
    <row r="235" spans="1:26" ht="24" customHeight="1">
      <c r="A235" s="2"/>
      <c r="B235" s="2"/>
      <c r="C235" s="2"/>
      <c r="D235" s="1"/>
      <c r="E235" s="1"/>
      <c r="F235" s="2"/>
      <c r="G235" s="2"/>
      <c r="H235" s="2"/>
      <c r="I235" s="2"/>
      <c r="J235" s="58"/>
      <c r="K235" s="2"/>
      <c r="L235" s="2"/>
      <c r="M235" s="2"/>
      <c r="N235" s="2"/>
      <c r="O235" s="2"/>
      <c r="P235" s="2"/>
      <c r="Q235" s="2"/>
      <c r="R235" s="2"/>
      <c r="S235" s="2"/>
      <c r="T235" s="2"/>
      <c r="U235" s="2"/>
      <c r="V235" s="2"/>
      <c r="W235" s="2"/>
      <c r="X235" s="2"/>
      <c r="Y235" s="2"/>
      <c r="Z235" s="2"/>
    </row>
    <row r="236" spans="1:26" ht="24" customHeight="1">
      <c r="A236" s="2"/>
      <c r="B236" s="2"/>
      <c r="C236" s="2"/>
      <c r="D236" s="1"/>
      <c r="E236" s="1"/>
      <c r="F236" s="2"/>
      <c r="G236" s="2"/>
      <c r="H236" s="2"/>
      <c r="I236" s="2"/>
      <c r="J236" s="58"/>
      <c r="K236" s="2"/>
      <c r="L236" s="2"/>
      <c r="M236" s="2"/>
      <c r="N236" s="2"/>
      <c r="O236" s="2"/>
      <c r="P236" s="2"/>
      <c r="Q236" s="2"/>
      <c r="R236" s="2"/>
      <c r="S236" s="2"/>
      <c r="T236" s="2"/>
      <c r="U236" s="2"/>
      <c r="V236" s="2"/>
      <c r="W236" s="2"/>
      <c r="X236" s="2"/>
      <c r="Y236" s="2"/>
      <c r="Z236" s="2"/>
    </row>
    <row r="237" spans="1:26" ht="24" customHeight="1">
      <c r="A237" s="2"/>
      <c r="B237" s="2"/>
      <c r="C237" s="2"/>
      <c r="D237" s="1"/>
      <c r="E237" s="1"/>
      <c r="F237" s="2"/>
      <c r="G237" s="2"/>
      <c r="H237" s="2"/>
      <c r="I237" s="2"/>
      <c r="J237" s="58"/>
      <c r="K237" s="2"/>
      <c r="L237" s="2"/>
      <c r="M237" s="2"/>
      <c r="N237" s="2"/>
      <c r="O237" s="2"/>
      <c r="P237" s="2"/>
      <c r="Q237" s="2"/>
      <c r="R237" s="2"/>
      <c r="S237" s="2"/>
      <c r="T237" s="2"/>
      <c r="U237" s="2"/>
      <c r="V237" s="2"/>
      <c r="W237" s="2"/>
      <c r="X237" s="2"/>
      <c r="Y237" s="2"/>
      <c r="Z237" s="2"/>
    </row>
    <row r="238" spans="1:26" ht="24" customHeight="1">
      <c r="A238" s="2"/>
      <c r="B238" s="2"/>
      <c r="C238" s="2"/>
      <c r="D238" s="1"/>
      <c r="E238" s="1"/>
      <c r="F238" s="2"/>
      <c r="G238" s="2"/>
      <c r="H238" s="2"/>
      <c r="I238" s="2"/>
      <c r="J238" s="58"/>
      <c r="K238" s="2"/>
      <c r="L238" s="2"/>
      <c r="M238" s="2"/>
      <c r="N238" s="2"/>
      <c r="O238" s="2"/>
      <c r="P238" s="2"/>
      <c r="Q238" s="2"/>
      <c r="R238" s="2"/>
      <c r="S238" s="2"/>
      <c r="T238" s="2"/>
      <c r="U238" s="2"/>
      <c r="V238" s="2"/>
      <c r="W238" s="2"/>
      <c r="X238" s="2"/>
      <c r="Y238" s="2"/>
      <c r="Z238" s="2"/>
    </row>
    <row r="239" spans="1:26" ht="24" customHeight="1">
      <c r="A239" s="2"/>
      <c r="B239" s="2"/>
      <c r="C239" s="2"/>
      <c r="D239" s="1"/>
      <c r="E239" s="1"/>
      <c r="F239" s="2"/>
      <c r="G239" s="2"/>
      <c r="H239" s="2"/>
      <c r="I239" s="2"/>
      <c r="J239" s="58"/>
      <c r="K239" s="2"/>
      <c r="L239" s="2"/>
      <c r="M239" s="2"/>
      <c r="N239" s="2"/>
      <c r="O239" s="2"/>
      <c r="P239" s="2"/>
      <c r="Q239" s="2"/>
      <c r="R239" s="2"/>
      <c r="S239" s="2"/>
      <c r="T239" s="2"/>
      <c r="U239" s="2"/>
      <c r="V239" s="2"/>
      <c r="W239" s="2"/>
      <c r="X239" s="2"/>
      <c r="Y239" s="2"/>
      <c r="Z239" s="2"/>
    </row>
    <row r="240" spans="1:26" ht="24" customHeight="1">
      <c r="A240" s="2"/>
      <c r="B240" s="2"/>
      <c r="C240" s="2"/>
      <c r="D240" s="1"/>
      <c r="E240" s="1"/>
      <c r="F240" s="2"/>
      <c r="G240" s="2"/>
      <c r="H240" s="2"/>
      <c r="I240" s="2"/>
      <c r="J240" s="58"/>
      <c r="K240" s="2"/>
      <c r="L240" s="2"/>
      <c r="M240" s="2"/>
      <c r="N240" s="2"/>
      <c r="O240" s="2"/>
      <c r="P240" s="2"/>
      <c r="Q240" s="2"/>
      <c r="R240" s="2"/>
      <c r="S240" s="2"/>
      <c r="T240" s="2"/>
      <c r="U240" s="2"/>
      <c r="V240" s="2"/>
      <c r="W240" s="2"/>
      <c r="X240" s="2"/>
      <c r="Y240" s="2"/>
      <c r="Z240" s="2"/>
    </row>
    <row r="241" spans="1:26" ht="24" customHeight="1">
      <c r="A241" s="2"/>
      <c r="B241" s="2"/>
      <c r="C241" s="2"/>
      <c r="D241" s="1"/>
      <c r="E241" s="1"/>
      <c r="F241" s="2"/>
      <c r="G241" s="2"/>
      <c r="H241" s="2"/>
      <c r="I241" s="2"/>
      <c r="J241" s="58"/>
      <c r="K241" s="2"/>
      <c r="L241" s="2"/>
      <c r="M241" s="2"/>
      <c r="N241" s="2"/>
      <c r="O241" s="2"/>
      <c r="P241" s="2"/>
      <c r="Q241" s="2"/>
      <c r="R241" s="2"/>
      <c r="S241" s="2"/>
      <c r="T241" s="2"/>
      <c r="U241" s="2"/>
      <c r="V241" s="2"/>
      <c r="W241" s="2"/>
      <c r="X241" s="2"/>
      <c r="Y241" s="2"/>
      <c r="Z241" s="2"/>
    </row>
    <row r="242" spans="1:26" ht="24" customHeight="1">
      <c r="A242" s="2"/>
      <c r="B242" s="2"/>
      <c r="C242" s="2"/>
      <c r="D242" s="1"/>
      <c r="E242" s="1"/>
      <c r="F242" s="2"/>
      <c r="G242" s="2"/>
      <c r="H242" s="2"/>
      <c r="I242" s="2"/>
      <c r="J242" s="58"/>
      <c r="K242" s="2"/>
      <c r="L242" s="2"/>
      <c r="M242" s="2"/>
      <c r="N242" s="2"/>
      <c r="O242" s="2"/>
      <c r="P242" s="2"/>
      <c r="Q242" s="2"/>
      <c r="R242" s="2"/>
      <c r="S242" s="2"/>
      <c r="T242" s="2"/>
      <c r="U242" s="2"/>
      <c r="V242" s="2"/>
      <c r="W242" s="2"/>
      <c r="X242" s="2"/>
      <c r="Y242" s="2"/>
      <c r="Z242" s="2"/>
    </row>
    <row r="243" spans="1:26" ht="24" customHeight="1">
      <c r="A243" s="2"/>
      <c r="B243" s="2"/>
      <c r="C243" s="2"/>
      <c r="D243" s="1"/>
      <c r="E243" s="1"/>
      <c r="F243" s="2"/>
      <c r="G243" s="2"/>
      <c r="H243" s="2"/>
      <c r="I243" s="2"/>
      <c r="J243" s="58"/>
      <c r="K243" s="2"/>
      <c r="L243" s="2"/>
      <c r="M243" s="2"/>
      <c r="N243" s="2"/>
      <c r="O243" s="2"/>
      <c r="P243" s="2"/>
      <c r="Q243" s="2"/>
      <c r="R243" s="2"/>
      <c r="S243" s="2"/>
      <c r="T243" s="2"/>
      <c r="U243" s="2"/>
      <c r="V243" s="2"/>
      <c r="W243" s="2"/>
      <c r="X243" s="2"/>
      <c r="Y243" s="2"/>
      <c r="Z243" s="2"/>
    </row>
    <row r="244" spans="1:26" ht="24" customHeight="1">
      <c r="A244" s="2"/>
      <c r="B244" s="2"/>
      <c r="C244" s="2"/>
      <c r="D244" s="1"/>
      <c r="E244" s="1"/>
      <c r="F244" s="2"/>
      <c r="G244" s="2"/>
      <c r="H244" s="2"/>
      <c r="I244" s="2"/>
      <c r="J244" s="58"/>
      <c r="K244" s="2"/>
      <c r="L244" s="2"/>
      <c r="M244" s="2"/>
      <c r="N244" s="2"/>
      <c r="O244" s="2"/>
      <c r="P244" s="2"/>
      <c r="Q244" s="2"/>
      <c r="R244" s="2"/>
      <c r="S244" s="2"/>
      <c r="T244" s="2"/>
      <c r="U244" s="2"/>
      <c r="V244" s="2"/>
      <c r="W244" s="2"/>
      <c r="X244" s="2"/>
      <c r="Y244" s="2"/>
      <c r="Z244" s="2"/>
    </row>
    <row r="245" spans="1:26" ht="24" customHeight="1">
      <c r="A245" s="2"/>
      <c r="B245" s="2"/>
      <c r="C245" s="2"/>
      <c r="D245" s="1"/>
      <c r="E245" s="1"/>
      <c r="F245" s="2"/>
      <c r="G245" s="2"/>
      <c r="H245" s="2"/>
      <c r="I245" s="2"/>
      <c r="J245" s="58"/>
      <c r="K245" s="2"/>
      <c r="L245" s="2"/>
      <c r="M245" s="2"/>
      <c r="N245" s="2"/>
      <c r="O245" s="2"/>
      <c r="P245" s="2"/>
      <c r="Q245" s="2"/>
      <c r="R245" s="2"/>
      <c r="S245" s="2"/>
      <c r="T245" s="2"/>
      <c r="U245" s="2"/>
      <c r="V245" s="2"/>
      <c r="W245" s="2"/>
      <c r="X245" s="2"/>
      <c r="Y245" s="2"/>
      <c r="Z245" s="2"/>
    </row>
    <row r="246" spans="1:26" ht="24" customHeight="1">
      <c r="A246" s="2"/>
      <c r="B246" s="2"/>
      <c r="C246" s="2"/>
      <c r="D246" s="1"/>
      <c r="E246" s="1"/>
      <c r="F246" s="2"/>
      <c r="G246" s="2"/>
      <c r="H246" s="2"/>
      <c r="I246" s="2"/>
      <c r="J246" s="58"/>
      <c r="K246" s="2"/>
      <c r="L246" s="2"/>
      <c r="M246" s="2"/>
      <c r="N246" s="2"/>
      <c r="O246" s="2"/>
      <c r="P246" s="2"/>
      <c r="Q246" s="2"/>
      <c r="R246" s="2"/>
      <c r="S246" s="2"/>
      <c r="T246" s="2"/>
      <c r="U246" s="2"/>
      <c r="V246" s="2"/>
      <c r="W246" s="2"/>
      <c r="X246" s="2"/>
      <c r="Y246" s="2"/>
      <c r="Z246" s="2"/>
    </row>
    <row r="247" spans="1:26" ht="24" customHeight="1">
      <c r="A247" s="2"/>
      <c r="B247" s="2"/>
      <c r="C247" s="2"/>
      <c r="D247" s="1"/>
      <c r="E247" s="1"/>
      <c r="F247" s="2"/>
      <c r="G247" s="2"/>
      <c r="H247" s="2"/>
      <c r="I247" s="2"/>
      <c r="J247" s="58"/>
      <c r="K247" s="2"/>
      <c r="L247" s="2"/>
      <c r="M247" s="2"/>
      <c r="N247" s="2"/>
      <c r="O247" s="2"/>
      <c r="P247" s="2"/>
      <c r="Q247" s="2"/>
      <c r="R247" s="2"/>
      <c r="S247" s="2"/>
      <c r="T247" s="2"/>
      <c r="U247" s="2"/>
      <c r="V247" s="2"/>
      <c r="W247" s="2"/>
      <c r="X247" s="2"/>
      <c r="Y247" s="2"/>
      <c r="Z247" s="2"/>
    </row>
    <row r="248" spans="1:26" ht="24" customHeight="1">
      <c r="A248" s="2"/>
      <c r="B248" s="2"/>
      <c r="C248" s="2"/>
      <c r="D248" s="1"/>
      <c r="E248" s="1"/>
      <c r="F248" s="2"/>
      <c r="G248" s="2"/>
      <c r="H248" s="2"/>
      <c r="I248" s="2"/>
      <c r="J248" s="58"/>
      <c r="K248" s="2"/>
      <c r="L248" s="2"/>
      <c r="M248" s="2"/>
      <c r="N248" s="2"/>
      <c r="O248" s="2"/>
      <c r="P248" s="2"/>
      <c r="Q248" s="2"/>
      <c r="R248" s="2"/>
      <c r="S248" s="2"/>
      <c r="T248" s="2"/>
      <c r="U248" s="2"/>
      <c r="V248" s="2"/>
      <c r="W248" s="2"/>
      <c r="X248" s="2"/>
      <c r="Y248" s="2"/>
      <c r="Z248" s="2"/>
    </row>
    <row r="249" spans="1:26" ht="24" customHeight="1">
      <c r="A249" s="2"/>
      <c r="B249" s="2"/>
      <c r="C249" s="2"/>
      <c r="D249" s="1"/>
      <c r="E249" s="1"/>
      <c r="F249" s="2"/>
      <c r="G249" s="2"/>
      <c r="H249" s="2"/>
      <c r="I249" s="2"/>
      <c r="J249" s="58"/>
      <c r="K249" s="2"/>
      <c r="L249" s="2"/>
      <c r="M249" s="2"/>
      <c r="N249" s="2"/>
      <c r="O249" s="2"/>
      <c r="P249" s="2"/>
      <c r="Q249" s="2"/>
      <c r="R249" s="2"/>
      <c r="S249" s="2"/>
      <c r="T249" s="2"/>
      <c r="U249" s="2"/>
      <c r="V249" s="2"/>
      <c r="W249" s="2"/>
      <c r="X249" s="2"/>
      <c r="Y249" s="2"/>
      <c r="Z249" s="2"/>
    </row>
    <row r="250" spans="1:26" ht="24" customHeight="1">
      <c r="A250" s="2"/>
      <c r="B250" s="2"/>
      <c r="C250" s="2"/>
      <c r="D250" s="1"/>
      <c r="E250" s="1"/>
      <c r="F250" s="2"/>
      <c r="G250" s="2"/>
      <c r="H250" s="2"/>
      <c r="I250" s="2"/>
      <c r="J250" s="58"/>
      <c r="K250" s="2"/>
      <c r="L250" s="2"/>
      <c r="M250" s="2"/>
      <c r="N250" s="2"/>
      <c r="O250" s="2"/>
      <c r="P250" s="2"/>
      <c r="Q250" s="2"/>
      <c r="R250" s="2"/>
      <c r="S250" s="2"/>
      <c r="T250" s="2"/>
      <c r="U250" s="2"/>
      <c r="V250" s="2"/>
      <c r="W250" s="2"/>
      <c r="X250" s="2"/>
      <c r="Y250" s="2"/>
      <c r="Z250" s="2"/>
    </row>
    <row r="251" spans="1:26" ht="24" customHeight="1">
      <c r="A251" s="2"/>
      <c r="B251" s="2"/>
      <c r="C251" s="2"/>
      <c r="D251" s="1"/>
      <c r="E251" s="1"/>
      <c r="F251" s="2"/>
      <c r="G251" s="2"/>
      <c r="H251" s="2"/>
      <c r="I251" s="2"/>
      <c r="J251" s="58"/>
      <c r="K251" s="2"/>
      <c r="L251" s="2"/>
      <c r="M251" s="2"/>
      <c r="N251" s="2"/>
      <c r="O251" s="2"/>
      <c r="P251" s="2"/>
      <c r="Q251" s="2"/>
      <c r="R251" s="2"/>
      <c r="S251" s="2"/>
      <c r="T251" s="2"/>
      <c r="U251" s="2"/>
      <c r="V251" s="2"/>
      <c r="W251" s="2"/>
      <c r="X251" s="2"/>
      <c r="Y251" s="2"/>
      <c r="Z251" s="2"/>
    </row>
    <row r="252" spans="1:26" ht="24" customHeight="1">
      <c r="A252" s="2"/>
      <c r="B252" s="2"/>
      <c r="C252" s="2"/>
      <c r="D252" s="1"/>
      <c r="E252" s="1"/>
      <c r="F252" s="2"/>
      <c r="G252" s="2"/>
      <c r="H252" s="2"/>
      <c r="I252" s="2"/>
      <c r="J252" s="58"/>
      <c r="K252" s="2"/>
      <c r="L252" s="2"/>
      <c r="M252" s="2"/>
      <c r="N252" s="2"/>
      <c r="O252" s="2"/>
      <c r="P252" s="2"/>
      <c r="Q252" s="2"/>
      <c r="R252" s="2"/>
      <c r="S252" s="2"/>
      <c r="T252" s="2"/>
      <c r="U252" s="2"/>
      <c r="V252" s="2"/>
      <c r="W252" s="2"/>
      <c r="X252" s="2"/>
      <c r="Y252" s="2"/>
      <c r="Z252" s="2"/>
    </row>
    <row r="253" spans="1:26" ht="24" customHeight="1">
      <c r="A253" s="2"/>
      <c r="B253" s="2"/>
      <c r="C253" s="2"/>
      <c r="D253" s="1"/>
      <c r="E253" s="1"/>
      <c r="F253" s="2"/>
      <c r="G253" s="2"/>
      <c r="H253" s="2"/>
      <c r="I253" s="2"/>
      <c r="J253" s="58"/>
      <c r="K253" s="2"/>
      <c r="L253" s="2"/>
      <c r="M253" s="2"/>
      <c r="N253" s="2"/>
      <c r="O253" s="2"/>
      <c r="P253" s="2"/>
      <c r="Q253" s="2"/>
      <c r="R253" s="2"/>
      <c r="S253" s="2"/>
      <c r="T253" s="2"/>
      <c r="U253" s="2"/>
      <c r="V253" s="2"/>
      <c r="W253" s="2"/>
      <c r="X253" s="2"/>
      <c r="Y253" s="2"/>
      <c r="Z253" s="2"/>
    </row>
    <row r="254" spans="1:26" ht="24" customHeight="1">
      <c r="A254" s="2"/>
      <c r="B254" s="2"/>
      <c r="C254" s="2"/>
      <c r="D254" s="1"/>
      <c r="E254" s="1"/>
      <c r="F254" s="2"/>
      <c r="G254" s="2"/>
      <c r="H254" s="2"/>
      <c r="I254" s="2"/>
      <c r="J254" s="58"/>
      <c r="K254" s="2"/>
      <c r="L254" s="2"/>
      <c r="M254" s="2"/>
      <c r="N254" s="2"/>
      <c r="O254" s="2"/>
      <c r="P254" s="2"/>
      <c r="Q254" s="2"/>
      <c r="R254" s="2"/>
      <c r="S254" s="2"/>
      <c r="T254" s="2"/>
      <c r="U254" s="2"/>
      <c r="V254" s="2"/>
      <c r="W254" s="2"/>
      <c r="X254" s="2"/>
      <c r="Y254" s="2"/>
      <c r="Z254" s="2"/>
    </row>
    <row r="255" spans="1:26" ht="24" customHeight="1">
      <c r="A255" s="2"/>
      <c r="B255" s="2"/>
      <c r="C255" s="2"/>
      <c r="D255" s="1"/>
      <c r="E255" s="1"/>
      <c r="F255" s="2"/>
      <c r="G255" s="2"/>
      <c r="H255" s="2"/>
      <c r="I255" s="2"/>
      <c r="J255" s="58"/>
      <c r="K255" s="2"/>
      <c r="L255" s="2"/>
      <c r="M255" s="2"/>
      <c r="N255" s="2"/>
      <c r="O255" s="2"/>
      <c r="P255" s="2"/>
      <c r="Q255" s="2"/>
      <c r="R255" s="2"/>
      <c r="S255" s="2"/>
      <c r="T255" s="2"/>
      <c r="U255" s="2"/>
      <c r="V255" s="2"/>
      <c r="W255" s="2"/>
      <c r="X255" s="2"/>
      <c r="Y255" s="2"/>
      <c r="Z255" s="2"/>
    </row>
    <row r="256" spans="1:26" ht="24" customHeight="1">
      <c r="A256" s="2"/>
      <c r="B256" s="2"/>
      <c r="C256" s="2"/>
      <c r="D256" s="1"/>
      <c r="E256" s="1"/>
      <c r="F256" s="2"/>
      <c r="G256" s="2"/>
      <c r="H256" s="2"/>
      <c r="I256" s="2"/>
      <c r="J256" s="58"/>
      <c r="K256" s="2"/>
      <c r="L256" s="2"/>
      <c r="M256" s="2"/>
      <c r="N256" s="2"/>
      <c r="O256" s="2"/>
      <c r="P256" s="2"/>
      <c r="Q256" s="2"/>
      <c r="R256" s="2"/>
      <c r="S256" s="2"/>
      <c r="T256" s="2"/>
      <c r="U256" s="2"/>
      <c r="V256" s="2"/>
      <c r="W256" s="2"/>
      <c r="X256" s="2"/>
      <c r="Y256" s="2"/>
      <c r="Z256" s="2"/>
    </row>
    <row r="257" spans="1:26" ht="24" customHeight="1">
      <c r="A257" s="2"/>
      <c r="B257" s="2"/>
      <c r="C257" s="2"/>
      <c r="D257" s="1"/>
      <c r="E257" s="1"/>
      <c r="F257" s="2"/>
      <c r="G257" s="2"/>
      <c r="H257" s="2"/>
      <c r="I257" s="2"/>
      <c r="J257" s="58"/>
      <c r="K257" s="2"/>
      <c r="L257" s="2"/>
      <c r="M257" s="2"/>
      <c r="N257" s="2"/>
      <c r="O257" s="2"/>
      <c r="P257" s="2"/>
      <c r="Q257" s="2"/>
      <c r="R257" s="2"/>
      <c r="S257" s="2"/>
      <c r="T257" s="2"/>
      <c r="U257" s="2"/>
      <c r="V257" s="2"/>
      <c r="W257" s="2"/>
      <c r="X257" s="2"/>
      <c r="Y257" s="2"/>
      <c r="Z257" s="2"/>
    </row>
    <row r="258" spans="1:26" ht="24" customHeight="1">
      <c r="A258" s="2"/>
      <c r="B258" s="2"/>
      <c r="C258" s="2"/>
      <c r="D258" s="1"/>
      <c r="E258" s="1"/>
      <c r="F258" s="2"/>
      <c r="G258" s="2"/>
      <c r="H258" s="2"/>
      <c r="I258" s="2"/>
      <c r="J258" s="58"/>
      <c r="K258" s="2"/>
      <c r="L258" s="2"/>
      <c r="M258" s="2"/>
      <c r="N258" s="2"/>
      <c r="O258" s="2"/>
      <c r="P258" s="2"/>
      <c r="Q258" s="2"/>
      <c r="R258" s="2"/>
      <c r="S258" s="2"/>
      <c r="T258" s="2"/>
      <c r="U258" s="2"/>
      <c r="V258" s="2"/>
      <c r="W258" s="2"/>
      <c r="X258" s="2"/>
      <c r="Y258" s="2"/>
      <c r="Z258" s="2"/>
    </row>
    <row r="259" spans="1:26" ht="24" customHeight="1">
      <c r="A259" s="2"/>
      <c r="B259" s="2"/>
      <c r="C259" s="2"/>
      <c r="D259" s="1"/>
      <c r="E259" s="1"/>
      <c r="F259" s="2"/>
      <c r="G259" s="2"/>
      <c r="H259" s="2"/>
      <c r="I259" s="2"/>
      <c r="J259" s="58"/>
      <c r="K259" s="2"/>
      <c r="L259" s="2"/>
      <c r="M259" s="2"/>
      <c r="N259" s="2"/>
      <c r="O259" s="2"/>
      <c r="P259" s="2"/>
      <c r="Q259" s="2"/>
      <c r="R259" s="2"/>
      <c r="S259" s="2"/>
      <c r="T259" s="2"/>
      <c r="U259" s="2"/>
      <c r="V259" s="2"/>
      <c r="W259" s="2"/>
      <c r="X259" s="2"/>
      <c r="Y259" s="2"/>
      <c r="Z259" s="2"/>
    </row>
    <row r="260" spans="1:26" ht="24" customHeight="1">
      <c r="A260" s="2"/>
      <c r="B260" s="2"/>
      <c r="C260" s="2"/>
      <c r="D260" s="1"/>
      <c r="E260" s="1"/>
      <c r="F260" s="2"/>
      <c r="G260" s="2"/>
      <c r="H260" s="2"/>
      <c r="I260" s="2"/>
      <c r="J260" s="58"/>
      <c r="K260" s="2"/>
      <c r="L260" s="2"/>
      <c r="M260" s="2"/>
      <c r="N260" s="2"/>
      <c r="O260" s="2"/>
      <c r="P260" s="2"/>
      <c r="Q260" s="2"/>
      <c r="R260" s="2"/>
      <c r="S260" s="2"/>
      <c r="T260" s="2"/>
      <c r="U260" s="2"/>
      <c r="V260" s="2"/>
      <c r="W260" s="2"/>
      <c r="X260" s="2"/>
      <c r="Y260" s="2"/>
      <c r="Z260" s="2"/>
    </row>
    <row r="261" spans="1:26" ht="24" customHeight="1">
      <c r="A261" s="2"/>
      <c r="B261" s="2"/>
      <c r="C261" s="2"/>
      <c r="D261" s="1"/>
      <c r="E261" s="1"/>
      <c r="F261" s="2"/>
      <c r="G261" s="2"/>
      <c r="H261" s="2"/>
      <c r="I261" s="2"/>
      <c r="J261" s="58"/>
      <c r="K261" s="2"/>
      <c r="L261" s="2"/>
      <c r="M261" s="2"/>
      <c r="N261" s="2"/>
      <c r="O261" s="2"/>
      <c r="P261" s="2"/>
      <c r="Q261" s="2"/>
      <c r="R261" s="2"/>
      <c r="S261" s="2"/>
      <c r="T261" s="2"/>
      <c r="U261" s="2"/>
      <c r="V261" s="2"/>
      <c r="W261" s="2"/>
      <c r="X261" s="2"/>
      <c r="Y261" s="2"/>
      <c r="Z261" s="2"/>
    </row>
    <row r="262" spans="1:26" ht="24" customHeight="1">
      <c r="A262" s="2"/>
      <c r="B262" s="2"/>
      <c r="C262" s="2"/>
      <c r="D262" s="1"/>
      <c r="E262" s="1"/>
      <c r="F262" s="2"/>
      <c r="G262" s="2"/>
      <c r="H262" s="2"/>
      <c r="I262" s="2"/>
      <c r="J262" s="58"/>
      <c r="K262" s="2"/>
      <c r="L262" s="2"/>
      <c r="M262" s="2"/>
      <c r="N262" s="2"/>
      <c r="O262" s="2"/>
      <c r="P262" s="2"/>
      <c r="Q262" s="2"/>
      <c r="R262" s="2"/>
      <c r="S262" s="2"/>
      <c r="T262" s="2"/>
      <c r="U262" s="2"/>
      <c r="V262" s="2"/>
      <c r="W262" s="2"/>
      <c r="X262" s="2"/>
      <c r="Y262" s="2"/>
      <c r="Z262" s="2"/>
    </row>
    <row r="263" spans="1:26" ht="24" customHeight="1">
      <c r="A263" s="2"/>
      <c r="B263" s="2"/>
      <c r="C263" s="2"/>
      <c r="D263" s="1"/>
      <c r="E263" s="1"/>
      <c r="F263" s="2"/>
      <c r="G263" s="2"/>
      <c r="H263" s="2"/>
      <c r="I263" s="2"/>
      <c r="J263" s="58"/>
      <c r="K263" s="2"/>
      <c r="L263" s="2"/>
      <c r="M263" s="2"/>
      <c r="N263" s="2"/>
      <c r="O263" s="2"/>
      <c r="P263" s="2"/>
      <c r="Q263" s="2"/>
      <c r="R263" s="2"/>
      <c r="S263" s="2"/>
      <c r="T263" s="2"/>
      <c r="U263" s="2"/>
      <c r="V263" s="2"/>
      <c r="W263" s="2"/>
      <c r="X263" s="2"/>
      <c r="Y263" s="2"/>
      <c r="Z263" s="2"/>
    </row>
    <row r="264" spans="1:26" ht="24" customHeight="1">
      <c r="A264" s="2"/>
      <c r="B264" s="2"/>
      <c r="C264" s="2"/>
      <c r="D264" s="1"/>
      <c r="E264" s="1"/>
      <c r="F264" s="2"/>
      <c r="G264" s="2"/>
      <c r="H264" s="2"/>
      <c r="I264" s="2"/>
      <c r="J264" s="58"/>
      <c r="K264" s="2"/>
      <c r="L264" s="2"/>
      <c r="M264" s="2"/>
      <c r="N264" s="2"/>
      <c r="O264" s="2"/>
      <c r="P264" s="2"/>
      <c r="Q264" s="2"/>
      <c r="R264" s="2"/>
      <c r="S264" s="2"/>
      <c r="T264" s="2"/>
      <c r="U264" s="2"/>
      <c r="V264" s="2"/>
      <c r="W264" s="2"/>
      <c r="X264" s="2"/>
      <c r="Y264" s="2"/>
      <c r="Z264" s="2"/>
    </row>
    <row r="265" spans="1:26" ht="24" customHeight="1">
      <c r="A265" s="2"/>
      <c r="B265" s="2"/>
      <c r="C265" s="2"/>
      <c r="D265" s="1"/>
      <c r="E265" s="1"/>
      <c r="F265" s="2"/>
      <c r="G265" s="2"/>
      <c r="H265" s="2"/>
      <c r="I265" s="2"/>
      <c r="J265" s="58"/>
      <c r="K265" s="2"/>
      <c r="L265" s="2"/>
      <c r="M265" s="2"/>
      <c r="N265" s="2"/>
      <c r="O265" s="2"/>
      <c r="P265" s="2"/>
      <c r="Q265" s="2"/>
      <c r="R265" s="2"/>
      <c r="S265" s="2"/>
      <c r="T265" s="2"/>
      <c r="U265" s="2"/>
      <c r="V265" s="2"/>
      <c r="W265" s="2"/>
      <c r="X265" s="2"/>
      <c r="Y265" s="2"/>
      <c r="Z265" s="2"/>
    </row>
    <row r="266" spans="1:26" ht="24" customHeight="1">
      <c r="A266" s="2"/>
      <c r="B266" s="2"/>
      <c r="C266" s="2"/>
      <c r="D266" s="1"/>
      <c r="E266" s="1"/>
      <c r="F266" s="2"/>
      <c r="G266" s="2"/>
      <c r="H266" s="2"/>
      <c r="I266" s="2"/>
      <c r="J266" s="58"/>
      <c r="K266" s="2"/>
      <c r="L266" s="2"/>
      <c r="M266" s="2"/>
      <c r="N266" s="2"/>
      <c r="O266" s="2"/>
      <c r="P266" s="2"/>
      <c r="Q266" s="2"/>
      <c r="R266" s="2"/>
      <c r="S266" s="2"/>
      <c r="T266" s="2"/>
      <c r="U266" s="2"/>
      <c r="V266" s="2"/>
      <c r="W266" s="2"/>
      <c r="X266" s="2"/>
      <c r="Y266" s="2"/>
      <c r="Z266" s="2"/>
    </row>
    <row r="267" spans="1:26" ht="24" customHeight="1">
      <c r="A267" s="2"/>
      <c r="B267" s="2"/>
      <c r="C267" s="2"/>
      <c r="D267" s="1"/>
      <c r="E267" s="1"/>
      <c r="F267" s="2"/>
      <c r="G267" s="2"/>
      <c r="H267" s="2"/>
      <c r="I267" s="2"/>
      <c r="J267" s="58"/>
      <c r="K267" s="2"/>
      <c r="L267" s="2"/>
      <c r="M267" s="2"/>
      <c r="N267" s="2"/>
      <c r="O267" s="2"/>
      <c r="P267" s="2"/>
      <c r="Q267" s="2"/>
      <c r="R267" s="2"/>
      <c r="S267" s="2"/>
      <c r="T267" s="2"/>
      <c r="U267" s="2"/>
      <c r="V267" s="2"/>
      <c r="W267" s="2"/>
      <c r="X267" s="2"/>
      <c r="Y267" s="2"/>
      <c r="Z267" s="2"/>
    </row>
    <row r="268" spans="1:26" ht="24" customHeight="1">
      <c r="A268" s="2"/>
      <c r="B268" s="2"/>
      <c r="C268" s="2"/>
      <c r="D268" s="1"/>
      <c r="E268" s="1"/>
      <c r="F268" s="2"/>
      <c r="G268" s="2"/>
      <c r="H268" s="2"/>
      <c r="I268" s="2"/>
      <c r="J268" s="58"/>
      <c r="K268" s="2"/>
      <c r="L268" s="2"/>
      <c r="M268" s="2"/>
      <c r="N268" s="2"/>
      <c r="O268" s="2"/>
      <c r="P268" s="2"/>
      <c r="Q268" s="2"/>
      <c r="R268" s="2"/>
      <c r="S268" s="2"/>
      <c r="T268" s="2"/>
      <c r="U268" s="2"/>
      <c r="V268" s="2"/>
      <c r="W268" s="2"/>
      <c r="X268" s="2"/>
      <c r="Y268" s="2"/>
      <c r="Z268" s="2"/>
    </row>
    <row r="269" spans="1:26" ht="24" customHeight="1">
      <c r="A269" s="2"/>
      <c r="B269" s="2"/>
      <c r="C269" s="2"/>
      <c r="D269" s="1"/>
      <c r="E269" s="1"/>
      <c r="F269" s="2"/>
      <c r="G269" s="2"/>
      <c r="H269" s="2"/>
      <c r="I269" s="2"/>
      <c r="J269" s="58"/>
      <c r="K269" s="2"/>
      <c r="L269" s="2"/>
      <c r="M269" s="2"/>
      <c r="N269" s="2"/>
      <c r="O269" s="2"/>
      <c r="P269" s="2"/>
      <c r="Q269" s="2"/>
      <c r="R269" s="2"/>
      <c r="S269" s="2"/>
      <c r="T269" s="2"/>
      <c r="U269" s="2"/>
      <c r="V269" s="2"/>
      <c r="W269" s="2"/>
      <c r="X269" s="2"/>
      <c r="Y269" s="2"/>
      <c r="Z269" s="2"/>
    </row>
    <row r="270" spans="1:26" ht="24" customHeight="1">
      <c r="A270" s="2"/>
      <c r="B270" s="2"/>
      <c r="C270" s="2"/>
      <c r="D270" s="1"/>
      <c r="E270" s="1"/>
      <c r="F270" s="2"/>
      <c r="G270" s="2"/>
      <c r="H270" s="2"/>
      <c r="I270" s="2"/>
      <c r="J270" s="58"/>
      <c r="K270" s="2"/>
      <c r="L270" s="2"/>
      <c r="M270" s="2"/>
      <c r="N270" s="2"/>
      <c r="O270" s="2"/>
      <c r="P270" s="2"/>
      <c r="Q270" s="2"/>
      <c r="R270" s="2"/>
      <c r="S270" s="2"/>
      <c r="T270" s="2"/>
      <c r="U270" s="2"/>
      <c r="V270" s="2"/>
      <c r="W270" s="2"/>
      <c r="X270" s="2"/>
      <c r="Y270" s="2"/>
      <c r="Z270" s="2"/>
    </row>
    <row r="271" spans="1:26" ht="24" customHeight="1">
      <c r="A271" s="2"/>
      <c r="B271" s="2"/>
      <c r="C271" s="2"/>
      <c r="D271" s="1"/>
      <c r="E271" s="1"/>
      <c r="F271" s="2"/>
      <c r="G271" s="2"/>
      <c r="H271" s="2"/>
      <c r="I271" s="2"/>
      <c r="J271" s="58"/>
      <c r="K271" s="2"/>
      <c r="L271" s="2"/>
      <c r="M271" s="2"/>
      <c r="N271" s="2"/>
      <c r="O271" s="2"/>
      <c r="P271" s="2"/>
      <c r="Q271" s="2"/>
      <c r="R271" s="2"/>
      <c r="S271" s="2"/>
      <c r="T271" s="2"/>
      <c r="U271" s="2"/>
      <c r="V271" s="2"/>
      <c r="W271" s="2"/>
      <c r="X271" s="2"/>
      <c r="Y271" s="2"/>
      <c r="Z271" s="2"/>
    </row>
    <row r="272" spans="1:26" ht="24" customHeight="1">
      <c r="A272" s="2"/>
      <c r="B272" s="2"/>
      <c r="C272" s="2"/>
      <c r="D272" s="1"/>
      <c r="E272" s="1"/>
      <c r="F272" s="2"/>
      <c r="G272" s="2"/>
      <c r="H272" s="2"/>
      <c r="I272" s="2"/>
      <c r="J272" s="58"/>
      <c r="K272" s="2"/>
      <c r="L272" s="2"/>
      <c r="M272" s="2"/>
      <c r="N272" s="2"/>
      <c r="O272" s="2"/>
      <c r="P272" s="2"/>
      <c r="Q272" s="2"/>
      <c r="R272" s="2"/>
      <c r="S272" s="2"/>
      <c r="T272" s="2"/>
      <c r="U272" s="2"/>
      <c r="V272" s="2"/>
      <c r="W272" s="2"/>
      <c r="X272" s="2"/>
      <c r="Y272" s="2"/>
      <c r="Z272" s="2"/>
    </row>
    <row r="273" spans="1:26" ht="24" customHeight="1">
      <c r="A273" s="2"/>
      <c r="B273" s="2"/>
      <c r="C273" s="2"/>
      <c r="D273" s="1"/>
      <c r="E273" s="1"/>
      <c r="F273" s="2"/>
      <c r="G273" s="2"/>
      <c r="H273" s="2"/>
      <c r="I273" s="2"/>
      <c r="J273" s="58"/>
      <c r="K273" s="2"/>
      <c r="L273" s="2"/>
      <c r="M273" s="2"/>
      <c r="N273" s="2"/>
      <c r="O273" s="2"/>
      <c r="P273" s="2"/>
      <c r="Q273" s="2"/>
      <c r="R273" s="2"/>
      <c r="S273" s="2"/>
      <c r="T273" s="2"/>
      <c r="U273" s="2"/>
      <c r="V273" s="2"/>
      <c r="W273" s="2"/>
      <c r="X273" s="2"/>
      <c r="Y273" s="2"/>
      <c r="Z273" s="2"/>
    </row>
    <row r="274" spans="1:26" ht="24" customHeight="1">
      <c r="A274" s="2"/>
      <c r="B274" s="2"/>
      <c r="C274" s="2"/>
      <c r="D274" s="1"/>
      <c r="E274" s="1"/>
      <c r="F274" s="2"/>
      <c r="G274" s="2"/>
      <c r="H274" s="2"/>
      <c r="I274" s="2"/>
      <c r="J274" s="58"/>
      <c r="K274" s="2"/>
      <c r="L274" s="2"/>
      <c r="M274" s="2"/>
      <c r="N274" s="2"/>
      <c r="O274" s="2"/>
      <c r="P274" s="2"/>
      <c r="Q274" s="2"/>
      <c r="R274" s="2"/>
      <c r="S274" s="2"/>
      <c r="T274" s="2"/>
      <c r="U274" s="2"/>
      <c r="V274" s="2"/>
      <c r="W274" s="2"/>
      <c r="X274" s="2"/>
      <c r="Y274" s="2"/>
      <c r="Z274" s="2"/>
    </row>
    <row r="275" spans="1:26" ht="24" customHeight="1">
      <c r="A275" s="2"/>
      <c r="B275" s="2"/>
      <c r="C275" s="2"/>
      <c r="D275" s="1"/>
      <c r="E275" s="1"/>
      <c r="F275" s="2"/>
      <c r="G275" s="2"/>
      <c r="H275" s="2"/>
      <c r="I275" s="2"/>
      <c r="J275" s="58"/>
      <c r="K275" s="2"/>
      <c r="L275" s="2"/>
      <c r="M275" s="2"/>
      <c r="N275" s="2"/>
      <c r="O275" s="2"/>
      <c r="P275" s="2"/>
      <c r="Q275" s="2"/>
      <c r="R275" s="2"/>
      <c r="S275" s="2"/>
      <c r="T275" s="2"/>
      <c r="U275" s="2"/>
      <c r="V275" s="2"/>
      <c r="W275" s="2"/>
      <c r="X275" s="2"/>
      <c r="Y275" s="2"/>
      <c r="Z275" s="2"/>
    </row>
    <row r="276" spans="1:26" ht="24" customHeight="1">
      <c r="A276" s="2"/>
      <c r="B276" s="2"/>
      <c r="C276" s="2"/>
      <c r="D276" s="1"/>
      <c r="E276" s="1"/>
      <c r="F276" s="2"/>
      <c r="G276" s="2"/>
      <c r="H276" s="2"/>
      <c r="I276" s="2"/>
      <c r="J276" s="58"/>
      <c r="K276" s="2"/>
      <c r="L276" s="2"/>
      <c r="M276" s="2"/>
      <c r="N276" s="2"/>
      <c r="O276" s="2"/>
      <c r="P276" s="2"/>
      <c r="Q276" s="2"/>
      <c r="R276" s="2"/>
      <c r="S276" s="2"/>
      <c r="T276" s="2"/>
      <c r="U276" s="2"/>
      <c r="V276" s="2"/>
      <c r="W276" s="2"/>
      <c r="X276" s="2"/>
      <c r="Y276" s="2"/>
      <c r="Z276" s="2"/>
    </row>
    <row r="277" spans="1:26" ht="24" customHeight="1">
      <c r="A277" s="2"/>
      <c r="B277" s="2"/>
      <c r="C277" s="2"/>
      <c r="D277" s="1"/>
      <c r="E277" s="1"/>
      <c r="F277" s="2"/>
      <c r="G277" s="2"/>
      <c r="H277" s="2"/>
      <c r="I277" s="2"/>
      <c r="J277" s="58"/>
      <c r="K277" s="2"/>
      <c r="L277" s="2"/>
      <c r="M277" s="2"/>
      <c r="N277" s="2"/>
      <c r="O277" s="2"/>
      <c r="P277" s="2"/>
      <c r="Q277" s="2"/>
      <c r="R277" s="2"/>
      <c r="S277" s="2"/>
      <c r="T277" s="2"/>
      <c r="U277" s="2"/>
      <c r="V277" s="2"/>
      <c r="W277" s="2"/>
      <c r="X277" s="2"/>
      <c r="Y277" s="2"/>
      <c r="Z277" s="2"/>
    </row>
    <row r="278" spans="1:26" ht="24" customHeight="1">
      <c r="A278" s="2"/>
      <c r="B278" s="2"/>
      <c r="C278" s="2"/>
      <c r="D278" s="1"/>
      <c r="E278" s="1"/>
      <c r="F278" s="2"/>
      <c r="G278" s="2"/>
      <c r="H278" s="2"/>
      <c r="I278" s="2"/>
      <c r="J278" s="58"/>
      <c r="K278" s="2"/>
      <c r="L278" s="2"/>
      <c r="M278" s="2"/>
      <c r="N278" s="2"/>
      <c r="O278" s="2"/>
      <c r="P278" s="2"/>
      <c r="Q278" s="2"/>
      <c r="R278" s="2"/>
      <c r="S278" s="2"/>
      <c r="T278" s="2"/>
      <c r="U278" s="2"/>
      <c r="V278" s="2"/>
      <c r="W278" s="2"/>
      <c r="X278" s="2"/>
      <c r="Y278" s="2"/>
      <c r="Z278" s="2"/>
    </row>
    <row r="279" spans="1:26" ht="24" customHeight="1">
      <c r="A279" s="2"/>
      <c r="B279" s="2"/>
      <c r="C279" s="2"/>
      <c r="D279" s="1"/>
      <c r="E279" s="1"/>
      <c r="F279" s="2"/>
      <c r="G279" s="2"/>
      <c r="H279" s="2"/>
      <c r="I279" s="2"/>
      <c r="J279" s="58"/>
      <c r="K279" s="2"/>
      <c r="L279" s="2"/>
      <c r="M279" s="2"/>
      <c r="N279" s="2"/>
      <c r="O279" s="2"/>
      <c r="P279" s="2"/>
      <c r="Q279" s="2"/>
      <c r="R279" s="2"/>
      <c r="S279" s="2"/>
      <c r="T279" s="2"/>
      <c r="U279" s="2"/>
      <c r="V279" s="2"/>
      <c r="W279" s="2"/>
      <c r="X279" s="2"/>
      <c r="Y279" s="2"/>
      <c r="Z279" s="2"/>
    </row>
    <row r="280" spans="1:26" ht="24" customHeight="1">
      <c r="A280" s="2"/>
      <c r="B280" s="2"/>
      <c r="C280" s="2"/>
      <c r="D280" s="1"/>
      <c r="E280" s="1"/>
      <c r="F280" s="2"/>
      <c r="G280" s="2"/>
      <c r="H280" s="2"/>
      <c r="I280" s="2"/>
      <c r="J280" s="58"/>
      <c r="K280" s="2"/>
      <c r="L280" s="2"/>
      <c r="M280" s="2"/>
      <c r="N280" s="2"/>
      <c r="O280" s="2"/>
      <c r="P280" s="2"/>
      <c r="Q280" s="2"/>
      <c r="R280" s="2"/>
      <c r="S280" s="2"/>
      <c r="T280" s="2"/>
      <c r="U280" s="2"/>
      <c r="V280" s="2"/>
      <c r="W280" s="2"/>
      <c r="X280" s="2"/>
      <c r="Y280" s="2"/>
      <c r="Z280" s="2"/>
    </row>
    <row r="281" spans="1:26" ht="24" customHeight="1">
      <c r="A281" s="2"/>
      <c r="B281" s="2"/>
      <c r="C281" s="2"/>
      <c r="D281" s="1"/>
      <c r="E281" s="1"/>
      <c r="F281" s="2"/>
      <c r="G281" s="2"/>
      <c r="H281" s="2"/>
      <c r="I281" s="2"/>
      <c r="J281" s="58"/>
      <c r="K281" s="2"/>
      <c r="L281" s="2"/>
      <c r="M281" s="2"/>
      <c r="N281" s="2"/>
      <c r="O281" s="2"/>
      <c r="P281" s="2"/>
      <c r="Q281" s="2"/>
      <c r="R281" s="2"/>
      <c r="S281" s="2"/>
      <c r="T281" s="2"/>
      <c r="U281" s="2"/>
      <c r="V281" s="2"/>
      <c r="W281" s="2"/>
      <c r="X281" s="2"/>
      <c r="Y281" s="2"/>
      <c r="Z281" s="2"/>
    </row>
    <row r="282" spans="1:26" ht="24" customHeight="1">
      <c r="A282" s="2"/>
      <c r="B282" s="2"/>
      <c r="C282" s="2"/>
      <c r="D282" s="1"/>
      <c r="E282" s="1"/>
      <c r="F282" s="2"/>
      <c r="G282" s="2"/>
      <c r="H282" s="2"/>
      <c r="I282" s="2"/>
      <c r="J282" s="58"/>
      <c r="K282" s="2"/>
      <c r="L282" s="2"/>
      <c r="M282" s="2"/>
      <c r="N282" s="2"/>
      <c r="O282" s="2"/>
      <c r="P282" s="2"/>
      <c r="Q282" s="2"/>
      <c r="R282" s="2"/>
      <c r="S282" s="2"/>
      <c r="T282" s="2"/>
      <c r="U282" s="2"/>
      <c r="V282" s="2"/>
      <c r="W282" s="2"/>
      <c r="X282" s="2"/>
      <c r="Y282" s="2"/>
      <c r="Z282" s="2"/>
    </row>
    <row r="283" spans="1:26" ht="24" customHeight="1">
      <c r="A283" s="2"/>
      <c r="B283" s="2"/>
      <c r="C283" s="2"/>
      <c r="D283" s="1"/>
      <c r="E283" s="1"/>
      <c r="F283" s="2"/>
      <c r="G283" s="2"/>
      <c r="H283" s="2"/>
      <c r="I283" s="2"/>
      <c r="J283" s="58"/>
      <c r="K283" s="2"/>
      <c r="L283" s="2"/>
      <c r="M283" s="2"/>
      <c r="N283" s="2"/>
      <c r="O283" s="2"/>
      <c r="P283" s="2"/>
      <c r="Q283" s="2"/>
      <c r="R283" s="2"/>
      <c r="S283" s="2"/>
      <c r="T283" s="2"/>
      <c r="U283" s="2"/>
      <c r="V283" s="2"/>
      <c r="W283" s="2"/>
      <c r="X283" s="2"/>
      <c r="Y283" s="2"/>
      <c r="Z283" s="2"/>
    </row>
    <row r="284" spans="1:26" ht="24" customHeight="1">
      <c r="A284" s="2"/>
      <c r="B284" s="2"/>
      <c r="C284" s="2"/>
      <c r="D284" s="1"/>
      <c r="E284" s="1"/>
      <c r="F284" s="2"/>
      <c r="G284" s="2"/>
      <c r="H284" s="2"/>
      <c r="I284" s="2"/>
      <c r="J284" s="58"/>
      <c r="K284" s="2"/>
      <c r="L284" s="2"/>
      <c r="M284" s="2"/>
      <c r="N284" s="2"/>
      <c r="O284" s="2"/>
      <c r="P284" s="2"/>
      <c r="Q284" s="2"/>
      <c r="R284" s="2"/>
      <c r="S284" s="2"/>
      <c r="T284" s="2"/>
      <c r="U284" s="2"/>
      <c r="V284" s="2"/>
      <c r="W284" s="2"/>
      <c r="X284" s="2"/>
      <c r="Y284" s="2"/>
      <c r="Z284" s="2"/>
    </row>
    <row r="285" spans="1:26" ht="24" customHeight="1">
      <c r="A285" s="2"/>
      <c r="B285" s="2"/>
      <c r="C285" s="2"/>
      <c r="D285" s="1"/>
      <c r="E285" s="1"/>
      <c r="F285" s="2"/>
      <c r="G285" s="2"/>
      <c r="H285" s="2"/>
      <c r="I285" s="2"/>
      <c r="J285" s="58"/>
      <c r="K285" s="2"/>
      <c r="L285" s="2"/>
      <c r="M285" s="2"/>
      <c r="N285" s="2"/>
      <c r="O285" s="2"/>
      <c r="P285" s="2"/>
      <c r="Q285" s="2"/>
      <c r="R285" s="2"/>
      <c r="S285" s="2"/>
      <c r="T285" s="2"/>
      <c r="U285" s="2"/>
      <c r="V285" s="2"/>
      <c r="W285" s="2"/>
      <c r="X285" s="2"/>
      <c r="Y285" s="2"/>
      <c r="Z285" s="2"/>
    </row>
    <row r="286" spans="1:26" ht="24" customHeight="1">
      <c r="A286" s="2"/>
      <c r="B286" s="2"/>
      <c r="C286" s="2"/>
      <c r="D286" s="1"/>
      <c r="E286" s="1"/>
      <c r="F286" s="2"/>
      <c r="G286" s="2"/>
      <c r="H286" s="2"/>
      <c r="I286" s="2"/>
      <c r="J286" s="58"/>
      <c r="K286" s="2"/>
      <c r="L286" s="2"/>
      <c r="M286" s="2"/>
      <c r="N286" s="2"/>
      <c r="O286" s="2"/>
      <c r="P286" s="2"/>
      <c r="Q286" s="2"/>
      <c r="R286" s="2"/>
      <c r="S286" s="2"/>
      <c r="T286" s="2"/>
      <c r="U286" s="2"/>
      <c r="V286" s="2"/>
      <c r="W286" s="2"/>
      <c r="X286" s="2"/>
      <c r="Y286" s="2"/>
      <c r="Z286" s="2"/>
    </row>
    <row r="287" spans="1:26" ht="24" customHeight="1">
      <c r="A287" s="2"/>
      <c r="B287" s="2"/>
      <c r="C287" s="2"/>
      <c r="D287" s="1"/>
      <c r="E287" s="1"/>
      <c r="F287" s="2"/>
      <c r="G287" s="2"/>
      <c r="H287" s="2"/>
      <c r="I287" s="2"/>
      <c r="J287" s="58"/>
      <c r="K287" s="2"/>
      <c r="L287" s="2"/>
      <c r="M287" s="2"/>
      <c r="N287" s="2"/>
      <c r="O287" s="2"/>
      <c r="P287" s="2"/>
      <c r="Q287" s="2"/>
      <c r="R287" s="2"/>
      <c r="S287" s="2"/>
      <c r="T287" s="2"/>
      <c r="U287" s="2"/>
      <c r="V287" s="2"/>
      <c r="W287" s="2"/>
      <c r="X287" s="2"/>
      <c r="Y287" s="2"/>
      <c r="Z287" s="2"/>
    </row>
    <row r="288" spans="1:26" ht="24" customHeight="1">
      <c r="A288" s="2"/>
      <c r="B288" s="2"/>
      <c r="C288" s="2"/>
      <c r="D288" s="1"/>
      <c r="E288" s="1"/>
      <c r="F288" s="2"/>
      <c r="G288" s="2"/>
      <c r="H288" s="2"/>
      <c r="I288" s="2"/>
      <c r="J288" s="58"/>
      <c r="K288" s="2"/>
      <c r="L288" s="2"/>
      <c r="M288" s="2"/>
      <c r="N288" s="2"/>
      <c r="O288" s="2"/>
      <c r="P288" s="2"/>
      <c r="Q288" s="2"/>
      <c r="R288" s="2"/>
      <c r="S288" s="2"/>
      <c r="T288" s="2"/>
      <c r="U288" s="2"/>
      <c r="V288" s="2"/>
      <c r="W288" s="2"/>
      <c r="X288" s="2"/>
      <c r="Y288" s="2"/>
      <c r="Z288" s="2"/>
    </row>
    <row r="289" spans="1:26" ht="24" customHeight="1">
      <c r="A289" s="2"/>
      <c r="B289" s="2"/>
      <c r="C289" s="2"/>
      <c r="D289" s="1"/>
      <c r="E289" s="1"/>
      <c r="F289" s="2"/>
      <c r="G289" s="2"/>
      <c r="H289" s="2"/>
      <c r="I289" s="2"/>
      <c r="J289" s="58"/>
      <c r="K289" s="2"/>
      <c r="L289" s="2"/>
      <c r="M289" s="2"/>
      <c r="N289" s="2"/>
      <c r="O289" s="2"/>
      <c r="P289" s="2"/>
      <c r="Q289" s="2"/>
      <c r="R289" s="2"/>
      <c r="S289" s="2"/>
      <c r="T289" s="2"/>
      <c r="U289" s="2"/>
      <c r="V289" s="2"/>
      <c r="W289" s="2"/>
      <c r="X289" s="2"/>
      <c r="Y289" s="2"/>
      <c r="Z289" s="2"/>
    </row>
    <row r="290" spans="1:26" ht="24" customHeight="1">
      <c r="A290" s="2"/>
      <c r="B290" s="2"/>
      <c r="C290" s="2"/>
      <c r="D290" s="1"/>
      <c r="E290" s="1"/>
      <c r="F290" s="2"/>
      <c r="G290" s="2"/>
      <c r="H290" s="2"/>
      <c r="I290" s="2"/>
      <c r="J290" s="58"/>
      <c r="K290" s="2"/>
      <c r="L290" s="2"/>
      <c r="M290" s="2"/>
      <c r="N290" s="2"/>
      <c r="O290" s="2"/>
      <c r="P290" s="2"/>
      <c r="Q290" s="2"/>
      <c r="R290" s="2"/>
      <c r="S290" s="2"/>
      <c r="T290" s="2"/>
      <c r="U290" s="2"/>
      <c r="V290" s="2"/>
      <c r="W290" s="2"/>
      <c r="X290" s="2"/>
      <c r="Y290" s="2"/>
      <c r="Z290" s="2"/>
    </row>
    <row r="291" spans="1:26" ht="24" customHeight="1">
      <c r="A291" s="2"/>
      <c r="B291" s="2"/>
      <c r="C291" s="2"/>
      <c r="D291" s="1"/>
      <c r="E291" s="1"/>
      <c r="F291" s="2"/>
      <c r="G291" s="2"/>
      <c r="H291" s="2"/>
      <c r="I291" s="2"/>
      <c r="J291" s="58"/>
      <c r="K291" s="2"/>
      <c r="L291" s="2"/>
      <c r="M291" s="2"/>
      <c r="N291" s="2"/>
      <c r="O291" s="2"/>
      <c r="P291" s="2"/>
      <c r="Q291" s="2"/>
      <c r="R291" s="2"/>
      <c r="S291" s="2"/>
      <c r="T291" s="2"/>
      <c r="U291" s="2"/>
      <c r="V291" s="2"/>
      <c r="W291" s="2"/>
      <c r="X291" s="2"/>
      <c r="Y291" s="2"/>
      <c r="Z291" s="2"/>
    </row>
    <row r="292" spans="1:26" ht="24" customHeight="1">
      <c r="A292" s="2"/>
      <c r="B292" s="2"/>
      <c r="C292" s="2"/>
      <c r="D292" s="1"/>
      <c r="E292" s="1"/>
      <c r="F292" s="2"/>
      <c r="G292" s="2"/>
      <c r="H292" s="2"/>
      <c r="I292" s="2"/>
      <c r="J292" s="58"/>
      <c r="K292" s="2"/>
      <c r="L292" s="2"/>
      <c r="M292" s="2"/>
      <c r="N292" s="2"/>
      <c r="O292" s="2"/>
      <c r="P292" s="2"/>
      <c r="Q292" s="2"/>
      <c r="R292" s="2"/>
      <c r="S292" s="2"/>
      <c r="T292" s="2"/>
      <c r="U292" s="2"/>
      <c r="V292" s="2"/>
      <c r="W292" s="2"/>
      <c r="X292" s="2"/>
      <c r="Y292" s="2"/>
      <c r="Z292" s="2"/>
    </row>
    <row r="293" spans="1:26" ht="24" customHeight="1">
      <c r="A293" s="2"/>
      <c r="B293" s="2"/>
      <c r="C293" s="2"/>
      <c r="D293" s="1"/>
      <c r="E293" s="1"/>
      <c r="F293" s="2"/>
      <c r="G293" s="2"/>
      <c r="H293" s="2"/>
      <c r="I293" s="2"/>
      <c r="J293" s="58"/>
      <c r="K293" s="2"/>
      <c r="L293" s="2"/>
      <c r="M293" s="2"/>
      <c r="N293" s="2"/>
      <c r="O293" s="2"/>
      <c r="P293" s="2"/>
      <c r="Q293" s="2"/>
      <c r="R293" s="2"/>
      <c r="S293" s="2"/>
      <c r="T293" s="2"/>
      <c r="U293" s="2"/>
      <c r="V293" s="2"/>
      <c r="W293" s="2"/>
      <c r="X293" s="2"/>
      <c r="Y293" s="2"/>
      <c r="Z293" s="2"/>
    </row>
    <row r="294" spans="1:26" ht="24" customHeight="1">
      <c r="A294" s="2"/>
      <c r="B294" s="2"/>
      <c r="C294" s="2"/>
      <c r="D294" s="1"/>
      <c r="E294" s="1"/>
      <c r="F294" s="2"/>
      <c r="G294" s="2"/>
      <c r="H294" s="2"/>
      <c r="I294" s="2"/>
      <c r="J294" s="58"/>
      <c r="K294" s="2"/>
      <c r="L294" s="2"/>
      <c r="M294" s="2"/>
      <c r="N294" s="2"/>
      <c r="O294" s="2"/>
      <c r="P294" s="2"/>
      <c r="Q294" s="2"/>
      <c r="R294" s="2"/>
      <c r="S294" s="2"/>
      <c r="T294" s="2"/>
      <c r="U294" s="2"/>
      <c r="V294" s="2"/>
      <c r="W294" s="2"/>
      <c r="X294" s="2"/>
      <c r="Y294" s="2"/>
      <c r="Z294" s="2"/>
    </row>
    <row r="295" spans="1:26" ht="24" customHeight="1">
      <c r="A295" s="2"/>
      <c r="B295" s="2"/>
      <c r="C295" s="2"/>
      <c r="D295" s="1"/>
      <c r="E295" s="1"/>
      <c r="F295" s="2"/>
      <c r="G295" s="2"/>
      <c r="H295" s="2"/>
      <c r="I295" s="2"/>
      <c r="J295" s="58"/>
      <c r="K295" s="2"/>
      <c r="L295" s="2"/>
      <c r="M295" s="2"/>
      <c r="N295" s="2"/>
      <c r="O295" s="2"/>
      <c r="P295" s="2"/>
      <c r="Q295" s="2"/>
      <c r="R295" s="2"/>
      <c r="S295" s="2"/>
      <c r="T295" s="2"/>
      <c r="U295" s="2"/>
      <c r="V295" s="2"/>
      <c r="W295" s="2"/>
      <c r="X295" s="2"/>
      <c r="Y295" s="2"/>
      <c r="Z295" s="2"/>
    </row>
    <row r="296" spans="1:26" ht="24" customHeight="1">
      <c r="A296" s="2"/>
      <c r="B296" s="2"/>
      <c r="C296" s="2"/>
      <c r="D296" s="1"/>
      <c r="E296" s="1"/>
      <c r="F296" s="2"/>
      <c r="G296" s="2"/>
      <c r="H296" s="2"/>
      <c r="I296" s="2"/>
      <c r="J296" s="58"/>
      <c r="K296" s="2"/>
      <c r="L296" s="2"/>
      <c r="M296" s="2"/>
      <c r="N296" s="2"/>
      <c r="O296" s="2"/>
      <c r="P296" s="2"/>
      <c r="Q296" s="2"/>
      <c r="R296" s="2"/>
      <c r="S296" s="2"/>
      <c r="T296" s="2"/>
      <c r="U296" s="2"/>
      <c r="V296" s="2"/>
      <c r="W296" s="2"/>
      <c r="X296" s="2"/>
      <c r="Y296" s="2"/>
      <c r="Z296" s="2"/>
    </row>
    <row r="297" spans="1:26" ht="24" customHeight="1">
      <c r="A297" s="2"/>
      <c r="B297" s="2"/>
      <c r="C297" s="2"/>
      <c r="D297" s="1"/>
      <c r="E297" s="1"/>
      <c r="F297" s="2"/>
      <c r="G297" s="2"/>
      <c r="H297" s="2"/>
      <c r="I297" s="2"/>
      <c r="J297" s="58"/>
      <c r="K297" s="2"/>
      <c r="L297" s="2"/>
      <c r="M297" s="2"/>
      <c r="N297" s="2"/>
      <c r="O297" s="2"/>
      <c r="P297" s="2"/>
      <c r="Q297" s="2"/>
      <c r="R297" s="2"/>
      <c r="S297" s="2"/>
      <c r="T297" s="2"/>
      <c r="U297" s="2"/>
      <c r="V297" s="2"/>
      <c r="W297" s="2"/>
      <c r="X297" s="2"/>
      <c r="Y297" s="2"/>
      <c r="Z297" s="2"/>
    </row>
    <row r="298" spans="1:26" ht="24" customHeight="1">
      <c r="A298" s="2"/>
      <c r="B298" s="2"/>
      <c r="C298" s="2"/>
      <c r="D298" s="1"/>
      <c r="E298" s="1"/>
      <c r="F298" s="2"/>
      <c r="G298" s="2"/>
      <c r="H298" s="2"/>
      <c r="I298" s="2"/>
      <c r="J298" s="58"/>
      <c r="K298" s="2"/>
      <c r="L298" s="2"/>
      <c r="M298" s="2"/>
      <c r="N298" s="2"/>
      <c r="O298" s="2"/>
      <c r="P298" s="2"/>
      <c r="Q298" s="2"/>
      <c r="R298" s="2"/>
      <c r="S298" s="2"/>
      <c r="T298" s="2"/>
      <c r="U298" s="2"/>
      <c r="V298" s="2"/>
      <c r="W298" s="2"/>
      <c r="X298" s="2"/>
      <c r="Y298" s="2"/>
      <c r="Z298" s="2"/>
    </row>
    <row r="299" spans="1:26" ht="24" customHeight="1">
      <c r="A299" s="2"/>
      <c r="B299" s="2"/>
      <c r="C299" s="2"/>
      <c r="D299" s="1"/>
      <c r="E299" s="1"/>
      <c r="F299" s="2"/>
      <c r="G299" s="2"/>
      <c r="H299" s="2"/>
      <c r="I299" s="2"/>
      <c r="J299" s="58"/>
      <c r="K299" s="2"/>
      <c r="L299" s="2"/>
      <c r="M299" s="2"/>
      <c r="N299" s="2"/>
      <c r="O299" s="2"/>
      <c r="P299" s="2"/>
      <c r="Q299" s="2"/>
      <c r="R299" s="2"/>
      <c r="S299" s="2"/>
      <c r="T299" s="2"/>
      <c r="U299" s="2"/>
      <c r="V299" s="2"/>
      <c r="W299" s="2"/>
      <c r="X299" s="2"/>
      <c r="Y299" s="2"/>
      <c r="Z299" s="2"/>
    </row>
    <row r="300" spans="1:26" ht="24" customHeight="1">
      <c r="A300" s="2"/>
      <c r="B300" s="2"/>
      <c r="C300" s="2"/>
      <c r="D300" s="1"/>
      <c r="E300" s="1"/>
      <c r="F300" s="2"/>
      <c r="G300" s="2"/>
      <c r="H300" s="2"/>
      <c r="I300" s="2"/>
      <c r="J300" s="58"/>
      <c r="K300" s="2"/>
      <c r="L300" s="2"/>
      <c r="M300" s="2"/>
      <c r="N300" s="2"/>
      <c r="O300" s="2"/>
      <c r="P300" s="2"/>
      <c r="Q300" s="2"/>
      <c r="R300" s="2"/>
      <c r="S300" s="2"/>
      <c r="T300" s="2"/>
      <c r="U300" s="2"/>
      <c r="V300" s="2"/>
      <c r="W300" s="2"/>
      <c r="X300" s="2"/>
      <c r="Y300" s="2"/>
      <c r="Z300" s="2"/>
    </row>
    <row r="301" spans="1:26" ht="24" customHeight="1">
      <c r="A301" s="2"/>
      <c r="B301" s="2"/>
      <c r="C301" s="2"/>
      <c r="D301" s="1"/>
      <c r="E301" s="1"/>
      <c r="F301" s="2"/>
      <c r="G301" s="2"/>
      <c r="H301" s="2"/>
      <c r="I301" s="2"/>
      <c r="J301" s="58"/>
      <c r="K301" s="2"/>
      <c r="L301" s="2"/>
      <c r="M301" s="2"/>
      <c r="N301" s="2"/>
      <c r="O301" s="2"/>
      <c r="P301" s="2"/>
      <c r="Q301" s="2"/>
      <c r="R301" s="2"/>
      <c r="S301" s="2"/>
      <c r="T301" s="2"/>
      <c r="U301" s="2"/>
      <c r="V301" s="2"/>
      <c r="W301" s="2"/>
      <c r="X301" s="2"/>
      <c r="Y301" s="2"/>
      <c r="Z301" s="2"/>
    </row>
    <row r="302" spans="1:26" ht="24" customHeight="1">
      <c r="A302" s="2"/>
      <c r="B302" s="2"/>
      <c r="C302" s="2"/>
      <c r="D302" s="1"/>
      <c r="E302" s="1"/>
      <c r="F302" s="2"/>
      <c r="G302" s="2"/>
      <c r="H302" s="2"/>
      <c r="I302" s="2"/>
      <c r="J302" s="58"/>
      <c r="K302" s="2"/>
      <c r="L302" s="2"/>
      <c r="M302" s="2"/>
      <c r="N302" s="2"/>
      <c r="O302" s="2"/>
      <c r="P302" s="2"/>
      <c r="Q302" s="2"/>
      <c r="R302" s="2"/>
      <c r="S302" s="2"/>
      <c r="T302" s="2"/>
      <c r="U302" s="2"/>
      <c r="V302" s="2"/>
      <c r="W302" s="2"/>
      <c r="X302" s="2"/>
      <c r="Y302" s="2"/>
      <c r="Z302" s="2"/>
    </row>
    <row r="303" spans="1:26" ht="24" customHeight="1">
      <c r="A303" s="2"/>
      <c r="B303" s="2"/>
      <c r="C303" s="2"/>
      <c r="D303" s="1"/>
      <c r="E303" s="1"/>
      <c r="F303" s="2"/>
      <c r="G303" s="2"/>
      <c r="H303" s="2"/>
      <c r="I303" s="2"/>
      <c r="J303" s="58"/>
      <c r="K303" s="2"/>
      <c r="L303" s="2"/>
      <c r="M303" s="2"/>
      <c r="N303" s="2"/>
      <c r="O303" s="2"/>
      <c r="P303" s="2"/>
      <c r="Q303" s="2"/>
      <c r="R303" s="2"/>
      <c r="S303" s="2"/>
      <c r="T303" s="2"/>
      <c r="U303" s="2"/>
      <c r="V303" s="2"/>
      <c r="W303" s="2"/>
      <c r="X303" s="2"/>
      <c r="Y303" s="2"/>
      <c r="Z303" s="2"/>
    </row>
    <row r="304" spans="1:26" ht="24" customHeight="1">
      <c r="A304" s="2"/>
      <c r="B304" s="2"/>
      <c r="C304" s="2"/>
      <c r="D304" s="1"/>
      <c r="E304" s="1"/>
      <c r="F304" s="2"/>
      <c r="G304" s="2"/>
      <c r="H304" s="2"/>
      <c r="I304" s="2"/>
      <c r="J304" s="58"/>
      <c r="K304" s="2"/>
      <c r="L304" s="2"/>
      <c r="M304" s="2"/>
      <c r="N304" s="2"/>
      <c r="O304" s="2"/>
      <c r="P304" s="2"/>
      <c r="Q304" s="2"/>
      <c r="R304" s="2"/>
      <c r="S304" s="2"/>
      <c r="T304" s="2"/>
      <c r="U304" s="2"/>
      <c r="V304" s="2"/>
      <c r="W304" s="2"/>
      <c r="X304" s="2"/>
      <c r="Y304" s="2"/>
      <c r="Z304" s="2"/>
    </row>
    <row r="305" spans="1:26" ht="24" customHeight="1">
      <c r="A305" s="2"/>
      <c r="B305" s="2"/>
      <c r="C305" s="2"/>
      <c r="D305" s="1"/>
      <c r="E305" s="1"/>
      <c r="F305" s="2"/>
      <c r="G305" s="2"/>
      <c r="H305" s="2"/>
      <c r="I305" s="2"/>
      <c r="J305" s="58"/>
      <c r="K305" s="2"/>
      <c r="L305" s="2"/>
      <c r="M305" s="2"/>
      <c r="N305" s="2"/>
      <c r="O305" s="2"/>
      <c r="P305" s="2"/>
      <c r="Q305" s="2"/>
      <c r="R305" s="2"/>
      <c r="S305" s="2"/>
      <c r="T305" s="2"/>
      <c r="U305" s="2"/>
      <c r="V305" s="2"/>
      <c r="W305" s="2"/>
      <c r="X305" s="2"/>
      <c r="Y305" s="2"/>
      <c r="Z305" s="2"/>
    </row>
    <row r="306" spans="1:26" ht="24" customHeight="1">
      <c r="A306" s="2"/>
      <c r="B306" s="2"/>
      <c r="C306" s="2"/>
      <c r="D306" s="1"/>
      <c r="E306" s="1"/>
      <c r="F306" s="2"/>
      <c r="G306" s="2"/>
      <c r="H306" s="2"/>
      <c r="I306" s="2"/>
      <c r="J306" s="58"/>
      <c r="K306" s="2"/>
      <c r="L306" s="2"/>
      <c r="M306" s="2"/>
      <c r="N306" s="2"/>
      <c r="O306" s="2"/>
      <c r="P306" s="2"/>
      <c r="Q306" s="2"/>
      <c r="R306" s="2"/>
      <c r="S306" s="2"/>
      <c r="T306" s="2"/>
      <c r="U306" s="2"/>
      <c r="V306" s="2"/>
      <c r="W306" s="2"/>
      <c r="X306" s="2"/>
      <c r="Y306" s="2"/>
      <c r="Z306" s="2"/>
    </row>
    <row r="307" spans="1:26" ht="24" customHeight="1">
      <c r="A307" s="2"/>
      <c r="B307" s="2"/>
      <c r="C307" s="2"/>
      <c r="D307" s="1"/>
      <c r="E307" s="1"/>
      <c r="F307" s="2"/>
      <c r="G307" s="2"/>
      <c r="H307" s="2"/>
      <c r="I307" s="2"/>
      <c r="J307" s="58"/>
      <c r="K307" s="2"/>
      <c r="L307" s="2"/>
      <c r="M307" s="2"/>
      <c r="N307" s="2"/>
      <c r="O307" s="2"/>
      <c r="P307" s="2"/>
      <c r="Q307" s="2"/>
      <c r="R307" s="2"/>
      <c r="S307" s="2"/>
      <c r="T307" s="2"/>
      <c r="U307" s="2"/>
      <c r="V307" s="2"/>
      <c r="W307" s="2"/>
      <c r="X307" s="2"/>
      <c r="Y307" s="2"/>
      <c r="Z307" s="2"/>
    </row>
    <row r="308" spans="1:26" ht="24" customHeight="1">
      <c r="A308" s="2"/>
      <c r="B308" s="2"/>
      <c r="C308" s="2"/>
      <c r="D308" s="1"/>
      <c r="E308" s="1"/>
      <c r="F308" s="2"/>
      <c r="G308" s="2"/>
      <c r="H308" s="2"/>
      <c r="I308" s="2"/>
      <c r="J308" s="58"/>
      <c r="K308" s="2"/>
      <c r="L308" s="2"/>
      <c r="M308" s="2"/>
      <c r="N308" s="2"/>
      <c r="O308" s="2"/>
      <c r="P308" s="2"/>
      <c r="Q308" s="2"/>
      <c r="R308" s="2"/>
      <c r="S308" s="2"/>
      <c r="T308" s="2"/>
      <c r="U308" s="2"/>
      <c r="V308" s="2"/>
      <c r="W308" s="2"/>
      <c r="X308" s="2"/>
      <c r="Y308" s="2"/>
      <c r="Z308" s="2"/>
    </row>
    <row r="309" spans="1:26" ht="24" customHeight="1">
      <c r="A309" s="2"/>
      <c r="B309" s="2"/>
      <c r="C309" s="2"/>
      <c r="D309" s="1"/>
      <c r="E309" s="1"/>
      <c r="F309" s="2"/>
      <c r="G309" s="2"/>
      <c r="H309" s="2"/>
      <c r="I309" s="2"/>
      <c r="J309" s="58"/>
      <c r="K309" s="2"/>
      <c r="L309" s="2"/>
      <c r="M309" s="2"/>
      <c r="N309" s="2"/>
      <c r="O309" s="2"/>
      <c r="P309" s="2"/>
      <c r="Q309" s="2"/>
      <c r="R309" s="2"/>
      <c r="S309" s="2"/>
      <c r="T309" s="2"/>
      <c r="U309" s="2"/>
      <c r="V309" s="2"/>
      <c r="W309" s="2"/>
      <c r="X309" s="2"/>
      <c r="Y309" s="2"/>
      <c r="Z309" s="2"/>
    </row>
    <row r="310" spans="1:26" ht="24" customHeight="1">
      <c r="A310" s="2"/>
      <c r="B310" s="2"/>
      <c r="C310" s="2"/>
      <c r="D310" s="1"/>
      <c r="E310" s="1"/>
      <c r="F310" s="2"/>
      <c r="G310" s="2"/>
      <c r="H310" s="2"/>
      <c r="I310" s="2"/>
      <c r="J310" s="58"/>
      <c r="K310" s="2"/>
      <c r="L310" s="2"/>
      <c r="M310" s="2"/>
      <c r="N310" s="2"/>
      <c r="O310" s="2"/>
      <c r="P310" s="2"/>
      <c r="Q310" s="2"/>
      <c r="R310" s="2"/>
      <c r="S310" s="2"/>
      <c r="T310" s="2"/>
      <c r="U310" s="2"/>
      <c r="V310" s="2"/>
      <c r="W310" s="2"/>
      <c r="X310" s="2"/>
      <c r="Y310" s="2"/>
      <c r="Z310" s="2"/>
    </row>
    <row r="311" spans="1:26" ht="24" customHeight="1">
      <c r="A311" s="2"/>
      <c r="B311" s="2"/>
      <c r="C311" s="2"/>
      <c r="D311" s="1"/>
      <c r="E311" s="1"/>
      <c r="F311" s="2"/>
      <c r="G311" s="2"/>
      <c r="H311" s="2"/>
      <c r="I311" s="2"/>
      <c r="J311" s="58"/>
      <c r="K311" s="2"/>
      <c r="L311" s="2"/>
      <c r="M311" s="2"/>
      <c r="N311" s="2"/>
      <c r="O311" s="2"/>
      <c r="P311" s="2"/>
      <c r="Q311" s="2"/>
      <c r="R311" s="2"/>
      <c r="S311" s="2"/>
      <c r="T311" s="2"/>
      <c r="U311" s="2"/>
      <c r="V311" s="2"/>
      <c r="W311" s="2"/>
      <c r="X311" s="2"/>
      <c r="Y311" s="2"/>
      <c r="Z311" s="2"/>
    </row>
    <row r="312" spans="1:26" ht="24" customHeight="1">
      <c r="A312" s="2"/>
      <c r="B312" s="2"/>
      <c r="C312" s="2"/>
      <c r="D312" s="1"/>
      <c r="E312" s="1"/>
      <c r="F312" s="2"/>
      <c r="G312" s="2"/>
      <c r="H312" s="2"/>
      <c r="I312" s="2"/>
      <c r="J312" s="58"/>
      <c r="K312" s="2"/>
      <c r="L312" s="2"/>
      <c r="M312" s="2"/>
      <c r="N312" s="2"/>
      <c r="O312" s="2"/>
      <c r="P312" s="2"/>
      <c r="Q312" s="2"/>
      <c r="R312" s="2"/>
      <c r="S312" s="2"/>
      <c r="T312" s="2"/>
      <c r="U312" s="2"/>
      <c r="V312" s="2"/>
      <c r="W312" s="2"/>
      <c r="X312" s="2"/>
      <c r="Y312" s="2"/>
      <c r="Z312" s="2"/>
    </row>
    <row r="313" spans="1:26" ht="24" customHeight="1">
      <c r="A313" s="2"/>
      <c r="B313" s="2"/>
      <c r="C313" s="2"/>
      <c r="D313" s="1"/>
      <c r="E313" s="1"/>
      <c r="F313" s="2"/>
      <c r="G313" s="2"/>
      <c r="H313" s="2"/>
      <c r="I313" s="2"/>
      <c r="J313" s="58"/>
      <c r="K313" s="2"/>
      <c r="L313" s="2"/>
      <c r="M313" s="2"/>
      <c r="N313" s="2"/>
      <c r="O313" s="2"/>
      <c r="P313" s="2"/>
      <c r="Q313" s="2"/>
      <c r="R313" s="2"/>
      <c r="S313" s="2"/>
      <c r="T313" s="2"/>
      <c r="U313" s="2"/>
      <c r="V313" s="2"/>
      <c r="W313" s="2"/>
      <c r="X313" s="2"/>
      <c r="Y313" s="2"/>
      <c r="Z313" s="2"/>
    </row>
    <row r="314" spans="1:26" ht="24" customHeight="1">
      <c r="A314" s="2"/>
      <c r="B314" s="2"/>
      <c r="C314" s="2"/>
      <c r="D314" s="1"/>
      <c r="E314" s="1"/>
      <c r="F314" s="2"/>
      <c r="G314" s="2"/>
      <c r="H314" s="2"/>
      <c r="I314" s="2"/>
      <c r="J314" s="58"/>
      <c r="K314" s="2"/>
      <c r="L314" s="2"/>
      <c r="M314" s="2"/>
      <c r="N314" s="2"/>
      <c r="O314" s="2"/>
      <c r="P314" s="2"/>
      <c r="Q314" s="2"/>
      <c r="R314" s="2"/>
      <c r="S314" s="2"/>
      <c r="T314" s="2"/>
      <c r="U314" s="2"/>
      <c r="V314" s="2"/>
      <c r="W314" s="2"/>
      <c r="X314" s="2"/>
      <c r="Y314" s="2"/>
      <c r="Z314" s="2"/>
    </row>
    <row r="315" spans="1:26" ht="24" customHeight="1">
      <c r="A315" s="2"/>
      <c r="B315" s="2"/>
      <c r="C315" s="2"/>
      <c r="D315" s="1"/>
      <c r="E315" s="1"/>
      <c r="F315" s="2"/>
      <c r="G315" s="2"/>
      <c r="H315" s="2"/>
      <c r="I315" s="2"/>
      <c r="J315" s="58"/>
      <c r="K315" s="2"/>
      <c r="L315" s="2"/>
      <c r="M315" s="2"/>
      <c r="N315" s="2"/>
      <c r="O315" s="2"/>
      <c r="P315" s="2"/>
      <c r="Q315" s="2"/>
      <c r="R315" s="2"/>
      <c r="S315" s="2"/>
      <c r="T315" s="2"/>
      <c r="U315" s="2"/>
      <c r="V315" s="2"/>
      <c r="W315" s="2"/>
      <c r="X315" s="2"/>
      <c r="Y315" s="2"/>
      <c r="Z315" s="2"/>
    </row>
    <row r="316" spans="1:26" ht="24" customHeight="1">
      <c r="A316" s="2"/>
      <c r="B316" s="2"/>
      <c r="C316" s="2"/>
      <c r="D316" s="1"/>
      <c r="E316" s="1"/>
      <c r="F316" s="2"/>
      <c r="G316" s="2"/>
      <c r="H316" s="2"/>
      <c r="I316" s="2"/>
      <c r="J316" s="58"/>
      <c r="K316" s="2"/>
      <c r="L316" s="2"/>
      <c r="M316" s="2"/>
      <c r="N316" s="2"/>
      <c r="O316" s="2"/>
      <c r="P316" s="2"/>
      <c r="Q316" s="2"/>
      <c r="R316" s="2"/>
      <c r="S316" s="2"/>
      <c r="T316" s="2"/>
      <c r="U316" s="2"/>
      <c r="V316" s="2"/>
      <c r="W316" s="2"/>
      <c r="X316" s="2"/>
      <c r="Y316" s="2"/>
      <c r="Z316" s="2"/>
    </row>
    <row r="317" spans="1:26" ht="24" customHeight="1">
      <c r="A317" s="2"/>
      <c r="B317" s="2"/>
      <c r="C317" s="2"/>
      <c r="D317" s="1"/>
      <c r="E317" s="1"/>
      <c r="F317" s="2"/>
      <c r="G317" s="2"/>
      <c r="H317" s="2"/>
      <c r="I317" s="2"/>
      <c r="J317" s="58"/>
      <c r="K317" s="2"/>
      <c r="L317" s="2"/>
      <c r="M317" s="2"/>
      <c r="N317" s="2"/>
      <c r="O317" s="2"/>
      <c r="P317" s="2"/>
      <c r="Q317" s="2"/>
      <c r="R317" s="2"/>
      <c r="S317" s="2"/>
      <c r="T317" s="2"/>
      <c r="U317" s="2"/>
      <c r="V317" s="2"/>
      <c r="W317" s="2"/>
      <c r="X317" s="2"/>
      <c r="Y317" s="2"/>
      <c r="Z317" s="2"/>
    </row>
    <row r="318" spans="1:26" ht="24" customHeight="1">
      <c r="A318" s="2"/>
      <c r="B318" s="2"/>
      <c r="C318" s="2"/>
      <c r="D318" s="1"/>
      <c r="E318" s="1"/>
      <c r="F318" s="2"/>
      <c r="G318" s="2"/>
      <c r="H318" s="2"/>
      <c r="I318" s="2"/>
      <c r="J318" s="58"/>
      <c r="K318" s="2"/>
      <c r="L318" s="2"/>
      <c r="M318" s="2"/>
      <c r="N318" s="2"/>
      <c r="O318" s="2"/>
      <c r="P318" s="2"/>
      <c r="Q318" s="2"/>
      <c r="R318" s="2"/>
      <c r="S318" s="2"/>
      <c r="T318" s="2"/>
      <c r="U318" s="2"/>
      <c r="V318" s="2"/>
      <c r="W318" s="2"/>
      <c r="X318" s="2"/>
      <c r="Y318" s="2"/>
      <c r="Z318" s="2"/>
    </row>
    <row r="319" spans="1:26" ht="24" customHeight="1">
      <c r="A319" s="2"/>
      <c r="B319" s="2"/>
      <c r="C319" s="2"/>
      <c r="D319" s="1"/>
      <c r="E319" s="1"/>
      <c r="F319" s="2"/>
      <c r="G319" s="2"/>
      <c r="H319" s="2"/>
      <c r="I319" s="2"/>
      <c r="J319" s="58"/>
      <c r="K319" s="2"/>
      <c r="L319" s="2"/>
      <c r="M319" s="2"/>
      <c r="N319" s="2"/>
      <c r="O319" s="2"/>
      <c r="P319" s="2"/>
      <c r="Q319" s="2"/>
      <c r="R319" s="2"/>
      <c r="S319" s="2"/>
      <c r="T319" s="2"/>
      <c r="U319" s="2"/>
      <c r="V319" s="2"/>
      <c r="W319" s="2"/>
      <c r="X319" s="2"/>
      <c r="Y319" s="2"/>
      <c r="Z319" s="2"/>
    </row>
    <row r="320" spans="1:26" ht="24" customHeight="1">
      <c r="A320" s="2"/>
      <c r="B320" s="2"/>
      <c r="C320" s="2"/>
      <c r="D320" s="1"/>
      <c r="E320" s="1"/>
      <c r="F320" s="2"/>
      <c r="G320" s="2"/>
      <c r="H320" s="2"/>
      <c r="I320" s="2"/>
      <c r="J320" s="58"/>
      <c r="K320" s="2"/>
      <c r="L320" s="2"/>
      <c r="M320" s="2"/>
      <c r="N320" s="2"/>
      <c r="O320" s="2"/>
      <c r="P320" s="2"/>
      <c r="Q320" s="2"/>
      <c r="R320" s="2"/>
      <c r="S320" s="2"/>
      <c r="T320" s="2"/>
      <c r="U320" s="2"/>
      <c r="V320" s="2"/>
      <c r="W320" s="2"/>
      <c r="X320" s="2"/>
      <c r="Y320" s="2"/>
      <c r="Z320" s="2"/>
    </row>
    <row r="321" spans="1:26" ht="24" customHeight="1">
      <c r="A321" s="2"/>
      <c r="B321" s="2"/>
      <c r="C321" s="2"/>
      <c r="D321" s="1"/>
      <c r="E321" s="1"/>
      <c r="F321" s="2"/>
      <c r="G321" s="2"/>
      <c r="H321" s="2"/>
      <c r="I321" s="2"/>
      <c r="J321" s="58"/>
      <c r="K321" s="2"/>
      <c r="L321" s="2"/>
      <c r="M321" s="2"/>
      <c r="N321" s="2"/>
      <c r="O321" s="2"/>
      <c r="P321" s="2"/>
      <c r="Q321" s="2"/>
      <c r="R321" s="2"/>
      <c r="S321" s="2"/>
      <c r="T321" s="2"/>
      <c r="U321" s="2"/>
      <c r="V321" s="2"/>
      <c r="W321" s="2"/>
      <c r="X321" s="2"/>
      <c r="Y321" s="2"/>
      <c r="Z321" s="2"/>
    </row>
    <row r="322" spans="1:26" ht="24" customHeight="1">
      <c r="A322" s="2"/>
      <c r="B322" s="2"/>
      <c r="C322" s="2"/>
      <c r="D322" s="1"/>
      <c r="E322" s="1"/>
      <c r="F322" s="2"/>
      <c r="G322" s="2"/>
      <c r="H322" s="2"/>
      <c r="I322" s="2"/>
      <c r="J322" s="58"/>
      <c r="K322" s="2"/>
      <c r="L322" s="2"/>
      <c r="M322" s="2"/>
      <c r="N322" s="2"/>
      <c r="O322" s="2"/>
      <c r="P322" s="2"/>
      <c r="Q322" s="2"/>
      <c r="R322" s="2"/>
      <c r="S322" s="2"/>
      <c r="T322" s="2"/>
      <c r="U322" s="2"/>
      <c r="V322" s="2"/>
      <c r="W322" s="2"/>
      <c r="X322" s="2"/>
      <c r="Y322" s="2"/>
      <c r="Z322" s="2"/>
    </row>
    <row r="323" spans="1:26" ht="24" customHeight="1">
      <c r="A323" s="2"/>
      <c r="B323" s="2"/>
      <c r="C323" s="2"/>
      <c r="D323" s="1"/>
      <c r="E323" s="1"/>
      <c r="F323" s="2"/>
      <c r="G323" s="2"/>
      <c r="H323" s="2"/>
      <c r="I323" s="2"/>
      <c r="J323" s="58"/>
      <c r="K323" s="2"/>
      <c r="L323" s="2"/>
      <c r="M323" s="2"/>
      <c r="N323" s="2"/>
      <c r="O323" s="2"/>
      <c r="P323" s="2"/>
      <c r="Q323" s="2"/>
      <c r="R323" s="2"/>
      <c r="S323" s="2"/>
      <c r="T323" s="2"/>
      <c r="U323" s="2"/>
      <c r="V323" s="2"/>
      <c r="W323" s="2"/>
      <c r="X323" s="2"/>
      <c r="Y323" s="2"/>
      <c r="Z323" s="2"/>
    </row>
    <row r="324" spans="1:26" ht="24" customHeight="1">
      <c r="A324" s="2"/>
      <c r="B324" s="2"/>
      <c r="C324" s="2"/>
      <c r="D324" s="1"/>
      <c r="E324" s="1"/>
      <c r="F324" s="2"/>
      <c r="G324" s="2"/>
      <c r="H324" s="2"/>
      <c r="I324" s="2"/>
      <c r="J324" s="58"/>
      <c r="K324" s="2"/>
      <c r="L324" s="2"/>
      <c r="M324" s="2"/>
      <c r="N324" s="2"/>
      <c r="O324" s="2"/>
      <c r="P324" s="2"/>
      <c r="Q324" s="2"/>
      <c r="R324" s="2"/>
      <c r="S324" s="2"/>
      <c r="T324" s="2"/>
      <c r="U324" s="2"/>
      <c r="V324" s="2"/>
      <c r="W324" s="2"/>
      <c r="X324" s="2"/>
      <c r="Y324" s="2"/>
      <c r="Z324" s="2"/>
    </row>
    <row r="325" spans="1:26" ht="24" customHeight="1">
      <c r="A325" s="2"/>
      <c r="B325" s="2"/>
      <c r="C325" s="2"/>
      <c r="D325" s="1"/>
      <c r="E325" s="1"/>
      <c r="F325" s="2"/>
      <c r="G325" s="2"/>
      <c r="H325" s="2"/>
      <c r="I325" s="2"/>
      <c r="J325" s="58"/>
      <c r="K325" s="2"/>
      <c r="L325" s="2"/>
      <c r="M325" s="2"/>
      <c r="N325" s="2"/>
      <c r="O325" s="2"/>
      <c r="P325" s="2"/>
      <c r="Q325" s="2"/>
      <c r="R325" s="2"/>
      <c r="S325" s="2"/>
      <c r="T325" s="2"/>
      <c r="U325" s="2"/>
      <c r="V325" s="2"/>
      <c r="W325" s="2"/>
      <c r="X325" s="2"/>
      <c r="Y325" s="2"/>
      <c r="Z325" s="2"/>
    </row>
    <row r="326" spans="1:26" ht="24" customHeight="1">
      <c r="A326" s="2"/>
      <c r="B326" s="2"/>
      <c r="C326" s="2"/>
      <c r="D326" s="1"/>
      <c r="E326" s="1"/>
      <c r="F326" s="2"/>
      <c r="G326" s="2"/>
      <c r="H326" s="2"/>
      <c r="I326" s="2"/>
      <c r="J326" s="58"/>
      <c r="K326" s="2"/>
      <c r="L326" s="2"/>
      <c r="M326" s="2"/>
      <c r="N326" s="2"/>
      <c r="O326" s="2"/>
      <c r="P326" s="2"/>
      <c r="Q326" s="2"/>
      <c r="R326" s="2"/>
      <c r="S326" s="2"/>
      <c r="T326" s="2"/>
      <c r="U326" s="2"/>
      <c r="V326" s="2"/>
      <c r="W326" s="2"/>
      <c r="X326" s="2"/>
      <c r="Y326" s="2"/>
      <c r="Z326" s="2"/>
    </row>
    <row r="327" spans="1:26" ht="24" customHeight="1">
      <c r="A327" s="2"/>
      <c r="B327" s="2"/>
      <c r="C327" s="2"/>
      <c r="D327" s="1"/>
      <c r="E327" s="1"/>
      <c r="F327" s="2"/>
      <c r="G327" s="2"/>
      <c r="H327" s="2"/>
      <c r="I327" s="2"/>
      <c r="J327" s="58"/>
      <c r="K327" s="2"/>
      <c r="L327" s="2"/>
      <c r="M327" s="2"/>
      <c r="N327" s="2"/>
      <c r="O327" s="2"/>
      <c r="P327" s="2"/>
      <c r="Q327" s="2"/>
      <c r="R327" s="2"/>
      <c r="S327" s="2"/>
      <c r="T327" s="2"/>
      <c r="U327" s="2"/>
      <c r="V327" s="2"/>
      <c r="W327" s="2"/>
      <c r="X327" s="2"/>
      <c r="Y327" s="2"/>
      <c r="Z327" s="2"/>
    </row>
    <row r="328" spans="1:26" ht="24" customHeight="1">
      <c r="A328" s="2"/>
      <c r="B328" s="2"/>
      <c r="C328" s="2"/>
      <c r="D328" s="1"/>
      <c r="E328" s="1"/>
      <c r="F328" s="2"/>
      <c r="G328" s="2"/>
      <c r="H328" s="2"/>
      <c r="I328" s="2"/>
      <c r="J328" s="58"/>
      <c r="K328" s="2"/>
      <c r="L328" s="2"/>
      <c r="M328" s="2"/>
      <c r="N328" s="2"/>
      <c r="O328" s="2"/>
      <c r="P328" s="2"/>
      <c r="Q328" s="2"/>
      <c r="R328" s="2"/>
      <c r="S328" s="2"/>
      <c r="T328" s="2"/>
      <c r="U328" s="2"/>
      <c r="V328" s="2"/>
      <c r="W328" s="2"/>
      <c r="X328" s="2"/>
      <c r="Y328" s="2"/>
      <c r="Z328" s="2"/>
    </row>
    <row r="329" spans="1:26" ht="24" customHeight="1">
      <c r="A329" s="2"/>
      <c r="B329" s="2"/>
      <c r="C329" s="2"/>
      <c r="D329" s="1"/>
      <c r="E329" s="1"/>
      <c r="F329" s="2"/>
      <c r="G329" s="2"/>
      <c r="H329" s="2"/>
      <c r="I329" s="2"/>
      <c r="J329" s="58"/>
      <c r="K329" s="2"/>
      <c r="L329" s="2"/>
      <c r="M329" s="2"/>
      <c r="N329" s="2"/>
      <c r="O329" s="2"/>
      <c r="P329" s="2"/>
      <c r="Q329" s="2"/>
      <c r="R329" s="2"/>
      <c r="S329" s="2"/>
      <c r="T329" s="2"/>
      <c r="U329" s="2"/>
      <c r="V329" s="2"/>
      <c r="W329" s="2"/>
      <c r="X329" s="2"/>
      <c r="Y329" s="2"/>
      <c r="Z329" s="2"/>
    </row>
    <row r="330" spans="1:26" ht="24" customHeight="1">
      <c r="A330" s="2"/>
      <c r="B330" s="2"/>
      <c r="C330" s="2"/>
      <c r="D330" s="1"/>
      <c r="E330" s="1"/>
      <c r="F330" s="2"/>
      <c r="G330" s="2"/>
      <c r="H330" s="2"/>
      <c r="I330" s="2"/>
      <c r="J330" s="58"/>
      <c r="K330" s="2"/>
      <c r="L330" s="2"/>
      <c r="M330" s="2"/>
      <c r="N330" s="2"/>
      <c r="O330" s="2"/>
      <c r="P330" s="2"/>
      <c r="Q330" s="2"/>
      <c r="R330" s="2"/>
      <c r="S330" s="2"/>
      <c r="T330" s="2"/>
      <c r="U330" s="2"/>
      <c r="V330" s="2"/>
      <c r="W330" s="2"/>
      <c r="X330" s="2"/>
      <c r="Y330" s="2"/>
      <c r="Z330" s="2"/>
    </row>
    <row r="331" spans="1:26" ht="24" customHeight="1">
      <c r="A331" s="2"/>
      <c r="B331" s="2"/>
      <c r="C331" s="2"/>
      <c r="D331" s="1"/>
      <c r="E331" s="1"/>
      <c r="F331" s="2"/>
      <c r="G331" s="2"/>
      <c r="H331" s="2"/>
      <c r="I331" s="2"/>
      <c r="J331" s="58"/>
      <c r="K331" s="2"/>
      <c r="L331" s="2"/>
      <c r="M331" s="2"/>
      <c r="N331" s="2"/>
      <c r="O331" s="2"/>
      <c r="P331" s="2"/>
      <c r="Q331" s="2"/>
      <c r="R331" s="2"/>
      <c r="S331" s="2"/>
      <c r="T331" s="2"/>
      <c r="U331" s="2"/>
      <c r="V331" s="2"/>
      <c r="W331" s="2"/>
      <c r="X331" s="2"/>
      <c r="Y331" s="2"/>
      <c r="Z331" s="2"/>
    </row>
    <row r="332" spans="1:26" ht="24" customHeight="1">
      <c r="A332" s="2"/>
      <c r="B332" s="2"/>
      <c r="C332" s="2"/>
      <c r="D332" s="1"/>
      <c r="E332" s="1"/>
      <c r="F332" s="2"/>
      <c r="G332" s="2"/>
      <c r="H332" s="2"/>
      <c r="I332" s="2"/>
      <c r="J332" s="58"/>
      <c r="K332" s="2"/>
      <c r="L332" s="2"/>
      <c r="M332" s="2"/>
      <c r="N332" s="2"/>
      <c r="O332" s="2"/>
      <c r="P332" s="2"/>
      <c r="Q332" s="2"/>
      <c r="R332" s="2"/>
      <c r="S332" s="2"/>
      <c r="T332" s="2"/>
      <c r="U332" s="2"/>
      <c r="V332" s="2"/>
      <c r="W332" s="2"/>
      <c r="X332" s="2"/>
      <c r="Y332" s="2"/>
      <c r="Z332" s="2"/>
    </row>
    <row r="333" spans="1:26" ht="24" customHeight="1">
      <c r="A333" s="2"/>
      <c r="B333" s="2"/>
      <c r="C333" s="2"/>
      <c r="D333" s="1"/>
      <c r="E333" s="1"/>
      <c r="F333" s="2"/>
      <c r="G333" s="2"/>
      <c r="H333" s="2"/>
      <c r="I333" s="2"/>
      <c r="J333" s="58"/>
      <c r="K333" s="2"/>
      <c r="L333" s="2"/>
      <c r="M333" s="2"/>
      <c r="N333" s="2"/>
      <c r="O333" s="2"/>
      <c r="P333" s="2"/>
      <c r="Q333" s="2"/>
      <c r="R333" s="2"/>
      <c r="S333" s="2"/>
      <c r="T333" s="2"/>
      <c r="U333" s="2"/>
      <c r="V333" s="2"/>
      <c r="W333" s="2"/>
      <c r="X333" s="2"/>
      <c r="Y333" s="2"/>
      <c r="Z333" s="2"/>
    </row>
    <row r="334" spans="1:26" ht="24" customHeight="1">
      <c r="A334" s="2"/>
      <c r="B334" s="2"/>
      <c r="C334" s="2"/>
      <c r="D334" s="1"/>
      <c r="E334" s="1"/>
      <c r="F334" s="2"/>
      <c r="G334" s="2"/>
      <c r="H334" s="2"/>
      <c r="I334" s="2"/>
      <c r="J334" s="58"/>
      <c r="K334" s="2"/>
      <c r="L334" s="2"/>
      <c r="M334" s="2"/>
      <c r="N334" s="2"/>
      <c r="O334" s="2"/>
      <c r="P334" s="2"/>
      <c r="Q334" s="2"/>
      <c r="R334" s="2"/>
      <c r="S334" s="2"/>
      <c r="T334" s="2"/>
      <c r="U334" s="2"/>
      <c r="V334" s="2"/>
      <c r="W334" s="2"/>
      <c r="X334" s="2"/>
      <c r="Y334" s="2"/>
      <c r="Z334" s="2"/>
    </row>
    <row r="335" spans="1:26" ht="24" customHeight="1">
      <c r="A335" s="2"/>
      <c r="B335" s="2"/>
      <c r="C335" s="2"/>
      <c r="D335" s="1"/>
      <c r="E335" s="1"/>
      <c r="F335" s="2"/>
      <c r="G335" s="2"/>
      <c r="H335" s="2"/>
      <c r="I335" s="2"/>
      <c r="J335" s="58"/>
      <c r="K335" s="2"/>
      <c r="L335" s="2"/>
      <c r="M335" s="2"/>
      <c r="N335" s="2"/>
      <c r="O335" s="2"/>
      <c r="P335" s="2"/>
      <c r="Q335" s="2"/>
      <c r="R335" s="2"/>
      <c r="S335" s="2"/>
      <c r="T335" s="2"/>
      <c r="U335" s="2"/>
      <c r="V335" s="2"/>
      <c r="W335" s="2"/>
      <c r="X335" s="2"/>
      <c r="Y335" s="2"/>
      <c r="Z335" s="2"/>
    </row>
    <row r="336" spans="1:26" ht="24" customHeight="1">
      <c r="A336" s="2"/>
      <c r="B336" s="2"/>
      <c r="C336" s="2"/>
      <c r="D336" s="1"/>
      <c r="E336" s="1"/>
      <c r="F336" s="2"/>
      <c r="G336" s="2"/>
      <c r="H336" s="2"/>
      <c r="I336" s="2"/>
      <c r="J336" s="58"/>
      <c r="K336" s="2"/>
      <c r="L336" s="2"/>
      <c r="M336" s="2"/>
      <c r="N336" s="2"/>
      <c r="O336" s="2"/>
      <c r="P336" s="2"/>
      <c r="Q336" s="2"/>
      <c r="R336" s="2"/>
      <c r="S336" s="2"/>
      <c r="T336" s="2"/>
      <c r="U336" s="2"/>
      <c r="V336" s="2"/>
      <c r="W336" s="2"/>
      <c r="X336" s="2"/>
      <c r="Y336" s="2"/>
      <c r="Z336" s="2"/>
    </row>
    <row r="337" spans="1:26" ht="24" customHeight="1">
      <c r="A337" s="2"/>
      <c r="B337" s="2"/>
      <c r="C337" s="2"/>
      <c r="D337" s="1"/>
      <c r="E337" s="1"/>
      <c r="F337" s="2"/>
      <c r="G337" s="2"/>
      <c r="H337" s="2"/>
      <c r="I337" s="2"/>
      <c r="J337" s="58"/>
      <c r="K337" s="2"/>
      <c r="L337" s="2"/>
      <c r="M337" s="2"/>
      <c r="N337" s="2"/>
      <c r="O337" s="2"/>
      <c r="P337" s="2"/>
      <c r="Q337" s="2"/>
      <c r="R337" s="2"/>
      <c r="S337" s="2"/>
      <c r="T337" s="2"/>
      <c r="U337" s="2"/>
      <c r="V337" s="2"/>
      <c r="W337" s="2"/>
      <c r="X337" s="2"/>
      <c r="Y337" s="2"/>
      <c r="Z337" s="2"/>
    </row>
    <row r="338" spans="1:26" ht="24" customHeight="1">
      <c r="A338" s="2"/>
      <c r="B338" s="2"/>
      <c r="C338" s="2"/>
      <c r="D338" s="1"/>
      <c r="E338" s="1"/>
      <c r="F338" s="2"/>
      <c r="G338" s="2"/>
      <c r="H338" s="2"/>
      <c r="I338" s="2"/>
      <c r="J338" s="58"/>
      <c r="K338" s="2"/>
      <c r="L338" s="2"/>
      <c r="M338" s="2"/>
      <c r="N338" s="2"/>
      <c r="O338" s="2"/>
      <c r="P338" s="2"/>
      <c r="Q338" s="2"/>
      <c r="R338" s="2"/>
      <c r="S338" s="2"/>
      <c r="T338" s="2"/>
      <c r="U338" s="2"/>
      <c r="V338" s="2"/>
      <c r="W338" s="2"/>
      <c r="X338" s="2"/>
      <c r="Y338" s="2"/>
      <c r="Z338" s="2"/>
    </row>
    <row r="339" spans="1:26" ht="24" customHeight="1">
      <c r="A339" s="2"/>
      <c r="B339" s="2"/>
      <c r="C339" s="2"/>
      <c r="D339" s="1"/>
      <c r="E339" s="1"/>
      <c r="F339" s="2"/>
      <c r="G339" s="2"/>
      <c r="H339" s="2"/>
      <c r="I339" s="2"/>
      <c r="J339" s="58"/>
      <c r="K339" s="2"/>
      <c r="L339" s="2"/>
      <c r="M339" s="2"/>
      <c r="N339" s="2"/>
      <c r="O339" s="2"/>
      <c r="P339" s="2"/>
      <c r="Q339" s="2"/>
      <c r="R339" s="2"/>
      <c r="S339" s="2"/>
      <c r="T339" s="2"/>
      <c r="U339" s="2"/>
      <c r="V339" s="2"/>
      <c r="W339" s="2"/>
      <c r="X339" s="2"/>
      <c r="Y339" s="2"/>
      <c r="Z339" s="2"/>
    </row>
    <row r="340" spans="1:26" ht="24" customHeight="1">
      <c r="A340" s="2"/>
      <c r="B340" s="2"/>
      <c r="C340" s="2"/>
      <c r="D340" s="1"/>
      <c r="E340" s="1"/>
      <c r="F340" s="2"/>
      <c r="G340" s="2"/>
      <c r="H340" s="2"/>
      <c r="I340" s="2"/>
      <c r="J340" s="58"/>
      <c r="K340" s="2"/>
      <c r="L340" s="2"/>
      <c r="M340" s="2"/>
      <c r="N340" s="2"/>
      <c r="O340" s="2"/>
      <c r="P340" s="2"/>
      <c r="Q340" s="2"/>
      <c r="R340" s="2"/>
      <c r="S340" s="2"/>
      <c r="T340" s="2"/>
      <c r="U340" s="2"/>
      <c r="V340" s="2"/>
      <c r="W340" s="2"/>
      <c r="X340" s="2"/>
      <c r="Y340" s="2"/>
      <c r="Z340" s="2"/>
    </row>
    <row r="341" spans="1:26" ht="24" customHeight="1">
      <c r="A341" s="2"/>
      <c r="B341" s="2"/>
      <c r="C341" s="2"/>
      <c r="D341" s="1"/>
      <c r="E341" s="1"/>
      <c r="F341" s="2"/>
      <c r="G341" s="2"/>
      <c r="H341" s="2"/>
      <c r="I341" s="2"/>
      <c r="J341" s="58"/>
      <c r="K341" s="2"/>
      <c r="L341" s="2"/>
      <c r="M341" s="2"/>
      <c r="N341" s="2"/>
      <c r="O341" s="2"/>
      <c r="P341" s="2"/>
      <c r="Q341" s="2"/>
      <c r="R341" s="2"/>
      <c r="S341" s="2"/>
      <c r="T341" s="2"/>
      <c r="U341" s="2"/>
      <c r="V341" s="2"/>
      <c r="W341" s="2"/>
      <c r="X341" s="2"/>
      <c r="Y341" s="2"/>
      <c r="Z341" s="2"/>
    </row>
    <row r="342" spans="1:26" ht="24" customHeight="1">
      <c r="A342" s="2"/>
      <c r="B342" s="2"/>
      <c r="C342" s="2"/>
      <c r="D342" s="1"/>
      <c r="E342" s="1"/>
      <c r="F342" s="2"/>
      <c r="G342" s="2"/>
      <c r="H342" s="2"/>
      <c r="I342" s="2"/>
      <c r="J342" s="58"/>
      <c r="K342" s="2"/>
      <c r="L342" s="2"/>
      <c r="M342" s="2"/>
      <c r="N342" s="2"/>
      <c r="O342" s="2"/>
      <c r="P342" s="2"/>
      <c r="Q342" s="2"/>
      <c r="R342" s="2"/>
      <c r="S342" s="2"/>
      <c r="T342" s="2"/>
      <c r="U342" s="2"/>
      <c r="V342" s="2"/>
      <c r="W342" s="2"/>
      <c r="X342" s="2"/>
      <c r="Y342" s="2"/>
      <c r="Z342" s="2"/>
    </row>
    <row r="343" spans="1:26" ht="24" customHeight="1">
      <c r="A343" s="2"/>
      <c r="B343" s="2"/>
      <c r="C343" s="2"/>
      <c r="D343" s="1"/>
      <c r="E343" s="1"/>
      <c r="F343" s="2"/>
      <c r="G343" s="2"/>
      <c r="H343" s="2"/>
      <c r="I343" s="2"/>
      <c r="J343" s="58"/>
      <c r="K343" s="2"/>
      <c r="L343" s="2"/>
      <c r="M343" s="2"/>
      <c r="N343" s="2"/>
      <c r="O343" s="2"/>
      <c r="P343" s="2"/>
      <c r="Q343" s="2"/>
      <c r="R343" s="2"/>
      <c r="S343" s="2"/>
      <c r="T343" s="2"/>
      <c r="U343" s="2"/>
      <c r="V343" s="2"/>
      <c r="W343" s="2"/>
      <c r="X343" s="2"/>
      <c r="Y343" s="2"/>
      <c r="Z343" s="2"/>
    </row>
    <row r="344" spans="1:26" ht="24" customHeight="1">
      <c r="A344" s="2"/>
      <c r="B344" s="2"/>
      <c r="C344" s="2"/>
      <c r="D344" s="1"/>
      <c r="E344" s="1"/>
      <c r="F344" s="2"/>
      <c r="G344" s="2"/>
      <c r="H344" s="2"/>
      <c r="I344" s="2"/>
      <c r="J344" s="58"/>
      <c r="K344" s="2"/>
      <c r="L344" s="2"/>
      <c r="M344" s="2"/>
      <c r="N344" s="2"/>
      <c r="O344" s="2"/>
      <c r="P344" s="2"/>
      <c r="Q344" s="2"/>
      <c r="R344" s="2"/>
      <c r="S344" s="2"/>
      <c r="T344" s="2"/>
      <c r="U344" s="2"/>
      <c r="V344" s="2"/>
      <c r="W344" s="2"/>
      <c r="X344" s="2"/>
      <c r="Y344" s="2"/>
      <c r="Z344" s="2"/>
    </row>
    <row r="345" spans="1:26" ht="24" customHeight="1">
      <c r="A345" s="2"/>
      <c r="B345" s="2"/>
      <c r="C345" s="2"/>
      <c r="D345" s="1"/>
      <c r="E345" s="1"/>
      <c r="F345" s="2"/>
      <c r="G345" s="2"/>
      <c r="H345" s="2"/>
      <c r="I345" s="2"/>
      <c r="J345" s="58"/>
      <c r="K345" s="2"/>
      <c r="L345" s="2"/>
      <c r="M345" s="2"/>
      <c r="N345" s="2"/>
      <c r="O345" s="2"/>
      <c r="P345" s="2"/>
      <c r="Q345" s="2"/>
      <c r="R345" s="2"/>
      <c r="S345" s="2"/>
      <c r="T345" s="2"/>
      <c r="U345" s="2"/>
      <c r="V345" s="2"/>
      <c r="W345" s="2"/>
      <c r="X345" s="2"/>
      <c r="Y345" s="2"/>
      <c r="Z345" s="2"/>
    </row>
    <row r="346" spans="1:26" ht="24" customHeight="1">
      <c r="A346" s="2"/>
      <c r="B346" s="2"/>
      <c r="C346" s="2"/>
      <c r="D346" s="1"/>
      <c r="E346" s="1"/>
      <c r="F346" s="2"/>
      <c r="G346" s="2"/>
      <c r="H346" s="2"/>
      <c r="I346" s="2"/>
      <c r="J346" s="58"/>
      <c r="K346" s="2"/>
      <c r="L346" s="2"/>
      <c r="M346" s="2"/>
      <c r="N346" s="2"/>
      <c r="O346" s="2"/>
      <c r="P346" s="2"/>
      <c r="Q346" s="2"/>
      <c r="R346" s="2"/>
      <c r="S346" s="2"/>
      <c r="T346" s="2"/>
      <c r="U346" s="2"/>
      <c r="V346" s="2"/>
      <c r="W346" s="2"/>
      <c r="X346" s="2"/>
      <c r="Y346" s="2"/>
      <c r="Z346" s="2"/>
    </row>
    <row r="347" spans="1:26" ht="24" customHeight="1">
      <c r="A347" s="2"/>
      <c r="B347" s="2"/>
      <c r="C347" s="2"/>
      <c r="D347" s="1"/>
      <c r="E347" s="1"/>
      <c r="F347" s="2"/>
      <c r="G347" s="2"/>
      <c r="H347" s="2"/>
      <c r="I347" s="2"/>
      <c r="J347" s="58"/>
      <c r="K347" s="2"/>
      <c r="L347" s="2"/>
      <c r="M347" s="2"/>
      <c r="N347" s="2"/>
      <c r="O347" s="2"/>
      <c r="P347" s="2"/>
      <c r="Q347" s="2"/>
      <c r="R347" s="2"/>
      <c r="S347" s="2"/>
      <c r="T347" s="2"/>
      <c r="U347" s="2"/>
      <c r="V347" s="2"/>
      <c r="W347" s="2"/>
      <c r="X347" s="2"/>
      <c r="Y347" s="2"/>
      <c r="Z347" s="2"/>
    </row>
    <row r="348" spans="1:26" ht="24" customHeight="1">
      <c r="A348" s="2"/>
      <c r="B348" s="2"/>
      <c r="C348" s="2"/>
      <c r="D348" s="1"/>
      <c r="E348" s="1"/>
      <c r="F348" s="2"/>
      <c r="G348" s="2"/>
      <c r="H348" s="2"/>
      <c r="I348" s="2"/>
      <c r="J348" s="58"/>
      <c r="K348" s="2"/>
      <c r="L348" s="2"/>
      <c r="M348" s="2"/>
      <c r="N348" s="2"/>
      <c r="O348" s="2"/>
      <c r="P348" s="2"/>
      <c r="Q348" s="2"/>
      <c r="R348" s="2"/>
      <c r="S348" s="2"/>
      <c r="T348" s="2"/>
      <c r="U348" s="2"/>
      <c r="V348" s="2"/>
      <c r="W348" s="2"/>
      <c r="X348" s="2"/>
      <c r="Y348" s="2"/>
      <c r="Z348" s="2"/>
    </row>
    <row r="349" spans="1:26" ht="24" customHeight="1">
      <c r="A349" s="2"/>
      <c r="B349" s="2"/>
      <c r="C349" s="2"/>
      <c r="D349" s="1"/>
      <c r="E349" s="1"/>
      <c r="F349" s="2"/>
      <c r="G349" s="2"/>
      <c r="H349" s="2"/>
      <c r="I349" s="2"/>
      <c r="J349" s="58"/>
      <c r="K349" s="2"/>
      <c r="L349" s="2"/>
      <c r="M349" s="2"/>
      <c r="N349" s="2"/>
      <c r="O349" s="2"/>
      <c r="P349" s="2"/>
      <c r="Q349" s="2"/>
      <c r="R349" s="2"/>
      <c r="S349" s="2"/>
      <c r="T349" s="2"/>
      <c r="U349" s="2"/>
      <c r="V349" s="2"/>
      <c r="W349" s="2"/>
      <c r="X349" s="2"/>
      <c r="Y349" s="2"/>
      <c r="Z349" s="2"/>
    </row>
    <row r="350" spans="1:26" ht="24" customHeight="1">
      <c r="A350" s="2"/>
      <c r="B350" s="2"/>
      <c r="C350" s="2"/>
      <c r="D350" s="1"/>
      <c r="E350" s="1"/>
      <c r="F350" s="2"/>
      <c r="G350" s="2"/>
      <c r="H350" s="2"/>
      <c r="I350" s="2"/>
      <c r="J350" s="58"/>
      <c r="K350" s="2"/>
      <c r="L350" s="2"/>
      <c r="M350" s="2"/>
      <c r="N350" s="2"/>
      <c r="O350" s="2"/>
      <c r="P350" s="2"/>
      <c r="Q350" s="2"/>
      <c r="R350" s="2"/>
      <c r="S350" s="2"/>
      <c r="T350" s="2"/>
      <c r="U350" s="2"/>
      <c r="V350" s="2"/>
      <c r="W350" s="2"/>
      <c r="X350" s="2"/>
      <c r="Y350" s="2"/>
      <c r="Z350" s="2"/>
    </row>
    <row r="351" spans="1:26" ht="24" customHeight="1">
      <c r="A351" s="2"/>
      <c r="B351" s="2"/>
      <c r="C351" s="2"/>
      <c r="D351" s="1"/>
      <c r="E351" s="1"/>
      <c r="F351" s="2"/>
      <c r="G351" s="2"/>
      <c r="H351" s="2"/>
      <c r="I351" s="2"/>
      <c r="J351" s="58"/>
      <c r="K351" s="2"/>
      <c r="L351" s="2"/>
      <c r="M351" s="2"/>
      <c r="N351" s="2"/>
      <c r="O351" s="2"/>
      <c r="P351" s="2"/>
      <c r="Q351" s="2"/>
      <c r="R351" s="2"/>
      <c r="S351" s="2"/>
      <c r="T351" s="2"/>
      <c r="U351" s="2"/>
      <c r="V351" s="2"/>
      <c r="W351" s="2"/>
      <c r="X351" s="2"/>
      <c r="Y351" s="2"/>
      <c r="Z351" s="2"/>
    </row>
    <row r="352" spans="1:26" ht="24" customHeight="1">
      <c r="A352" s="2"/>
      <c r="B352" s="2"/>
      <c r="C352" s="2"/>
      <c r="D352" s="1"/>
      <c r="E352" s="1"/>
      <c r="F352" s="2"/>
      <c r="G352" s="2"/>
      <c r="H352" s="2"/>
      <c r="I352" s="2"/>
      <c r="J352" s="58"/>
      <c r="K352" s="2"/>
      <c r="L352" s="2"/>
      <c r="M352" s="2"/>
      <c r="N352" s="2"/>
      <c r="O352" s="2"/>
      <c r="P352" s="2"/>
      <c r="Q352" s="2"/>
      <c r="R352" s="2"/>
      <c r="S352" s="2"/>
      <c r="T352" s="2"/>
      <c r="U352" s="2"/>
      <c r="V352" s="2"/>
      <c r="W352" s="2"/>
      <c r="X352" s="2"/>
      <c r="Y352" s="2"/>
      <c r="Z352" s="2"/>
    </row>
    <row r="353" spans="1:26" ht="24" customHeight="1">
      <c r="A353" s="2"/>
      <c r="B353" s="2"/>
      <c r="C353" s="2"/>
      <c r="D353" s="1"/>
      <c r="E353" s="1"/>
      <c r="F353" s="2"/>
      <c r="G353" s="2"/>
      <c r="H353" s="2"/>
      <c r="I353" s="2"/>
      <c r="J353" s="58"/>
      <c r="K353" s="2"/>
      <c r="L353" s="2"/>
      <c r="M353" s="2"/>
      <c r="N353" s="2"/>
      <c r="O353" s="2"/>
      <c r="P353" s="2"/>
      <c r="Q353" s="2"/>
      <c r="R353" s="2"/>
      <c r="S353" s="2"/>
      <c r="T353" s="2"/>
      <c r="U353" s="2"/>
      <c r="V353" s="2"/>
      <c r="W353" s="2"/>
      <c r="X353" s="2"/>
      <c r="Y353" s="2"/>
      <c r="Z353" s="2"/>
    </row>
    <row r="354" spans="1:26" ht="24" customHeight="1">
      <c r="A354" s="2"/>
      <c r="B354" s="2"/>
      <c r="C354" s="2"/>
      <c r="D354" s="1"/>
      <c r="E354" s="1"/>
      <c r="F354" s="2"/>
      <c r="G354" s="2"/>
      <c r="H354" s="2"/>
      <c r="I354" s="2"/>
      <c r="J354" s="58"/>
      <c r="K354" s="2"/>
      <c r="L354" s="2"/>
      <c r="M354" s="2"/>
      <c r="N354" s="2"/>
      <c r="O354" s="2"/>
      <c r="P354" s="2"/>
      <c r="Q354" s="2"/>
      <c r="R354" s="2"/>
      <c r="S354" s="2"/>
      <c r="T354" s="2"/>
      <c r="U354" s="2"/>
      <c r="V354" s="2"/>
      <c r="W354" s="2"/>
      <c r="X354" s="2"/>
      <c r="Y354" s="2"/>
      <c r="Z354" s="2"/>
    </row>
    <row r="355" spans="1:26" ht="24" customHeight="1">
      <c r="A355" s="2"/>
      <c r="B355" s="2"/>
      <c r="C355" s="2"/>
      <c r="D355" s="1"/>
      <c r="E355" s="1"/>
      <c r="F355" s="2"/>
      <c r="G355" s="2"/>
      <c r="H355" s="2"/>
      <c r="I355" s="2"/>
      <c r="J355" s="58"/>
      <c r="K355" s="2"/>
      <c r="L355" s="2"/>
      <c r="M355" s="2"/>
      <c r="N355" s="2"/>
      <c r="O355" s="2"/>
      <c r="P355" s="2"/>
      <c r="Q355" s="2"/>
      <c r="R355" s="2"/>
      <c r="S355" s="2"/>
      <c r="T355" s="2"/>
      <c r="U355" s="2"/>
      <c r="V355" s="2"/>
      <c r="W355" s="2"/>
      <c r="X355" s="2"/>
      <c r="Y355" s="2"/>
      <c r="Z355" s="2"/>
    </row>
    <row r="356" spans="1:26" ht="24" customHeight="1">
      <c r="A356" s="2"/>
      <c r="B356" s="2"/>
      <c r="C356" s="2"/>
      <c r="D356" s="1"/>
      <c r="E356" s="1"/>
      <c r="F356" s="2"/>
      <c r="G356" s="2"/>
      <c r="H356" s="2"/>
      <c r="I356" s="2"/>
      <c r="J356" s="58"/>
      <c r="K356" s="2"/>
      <c r="L356" s="2"/>
      <c r="M356" s="2"/>
      <c r="N356" s="2"/>
      <c r="O356" s="2"/>
      <c r="P356" s="2"/>
      <c r="Q356" s="2"/>
      <c r="R356" s="2"/>
      <c r="S356" s="2"/>
      <c r="T356" s="2"/>
      <c r="U356" s="2"/>
      <c r="V356" s="2"/>
      <c r="W356" s="2"/>
      <c r="X356" s="2"/>
      <c r="Y356" s="2"/>
      <c r="Z356" s="2"/>
    </row>
    <row r="357" spans="1:26" ht="24" customHeight="1">
      <c r="A357" s="2"/>
      <c r="B357" s="2"/>
      <c r="C357" s="2"/>
      <c r="D357" s="1"/>
      <c r="E357" s="1"/>
      <c r="F357" s="2"/>
      <c r="G357" s="2"/>
      <c r="H357" s="2"/>
      <c r="I357" s="2"/>
      <c r="J357" s="58"/>
      <c r="K357" s="2"/>
      <c r="L357" s="2"/>
      <c r="M357" s="2"/>
      <c r="N357" s="2"/>
      <c r="O357" s="2"/>
      <c r="P357" s="2"/>
      <c r="Q357" s="2"/>
      <c r="R357" s="2"/>
      <c r="S357" s="2"/>
      <c r="T357" s="2"/>
      <c r="U357" s="2"/>
      <c r="V357" s="2"/>
      <c r="W357" s="2"/>
      <c r="X357" s="2"/>
      <c r="Y357" s="2"/>
      <c r="Z357" s="2"/>
    </row>
    <row r="358" spans="1:26" ht="24" customHeight="1">
      <c r="A358" s="2"/>
      <c r="B358" s="2"/>
      <c r="C358" s="2"/>
      <c r="D358" s="1"/>
      <c r="E358" s="1"/>
      <c r="F358" s="2"/>
      <c r="G358" s="2"/>
      <c r="H358" s="2"/>
      <c r="I358" s="2"/>
      <c r="J358" s="58"/>
      <c r="K358" s="2"/>
      <c r="L358" s="2"/>
      <c r="M358" s="2"/>
      <c r="N358" s="2"/>
      <c r="O358" s="2"/>
      <c r="P358" s="2"/>
      <c r="Q358" s="2"/>
      <c r="R358" s="2"/>
      <c r="S358" s="2"/>
      <c r="T358" s="2"/>
      <c r="U358" s="2"/>
      <c r="V358" s="2"/>
      <c r="W358" s="2"/>
      <c r="X358" s="2"/>
      <c r="Y358" s="2"/>
      <c r="Z358" s="2"/>
    </row>
    <row r="359" spans="1:26" ht="24" customHeight="1">
      <c r="A359" s="2"/>
      <c r="B359" s="2"/>
      <c r="C359" s="2"/>
      <c r="D359" s="1"/>
      <c r="E359" s="1"/>
      <c r="F359" s="2"/>
      <c r="G359" s="2"/>
      <c r="H359" s="2"/>
      <c r="I359" s="2"/>
      <c r="J359" s="58"/>
      <c r="K359" s="2"/>
      <c r="L359" s="2"/>
      <c r="M359" s="2"/>
      <c r="N359" s="2"/>
      <c r="O359" s="2"/>
      <c r="P359" s="2"/>
      <c r="Q359" s="2"/>
      <c r="R359" s="2"/>
      <c r="S359" s="2"/>
      <c r="T359" s="2"/>
      <c r="U359" s="2"/>
      <c r="V359" s="2"/>
      <c r="W359" s="2"/>
      <c r="X359" s="2"/>
      <c r="Y359" s="2"/>
      <c r="Z359" s="2"/>
    </row>
    <row r="360" spans="1:26" ht="24" customHeight="1">
      <c r="A360" s="2"/>
      <c r="B360" s="2"/>
      <c r="C360" s="2"/>
      <c r="D360" s="1"/>
      <c r="E360" s="1"/>
      <c r="F360" s="2"/>
      <c r="G360" s="2"/>
      <c r="H360" s="2"/>
      <c r="I360" s="2"/>
      <c r="J360" s="58"/>
      <c r="K360" s="2"/>
      <c r="L360" s="2"/>
      <c r="M360" s="2"/>
      <c r="N360" s="2"/>
      <c r="O360" s="2"/>
      <c r="P360" s="2"/>
      <c r="Q360" s="2"/>
      <c r="R360" s="2"/>
      <c r="S360" s="2"/>
      <c r="T360" s="2"/>
      <c r="U360" s="2"/>
      <c r="V360" s="2"/>
      <c r="W360" s="2"/>
      <c r="X360" s="2"/>
      <c r="Y360" s="2"/>
      <c r="Z360" s="2"/>
    </row>
    <row r="361" spans="1:26" ht="24" customHeight="1">
      <c r="A361" s="2"/>
      <c r="B361" s="2"/>
      <c r="C361" s="2"/>
      <c r="D361" s="1"/>
      <c r="E361" s="1"/>
      <c r="F361" s="2"/>
      <c r="G361" s="2"/>
      <c r="H361" s="2"/>
      <c r="I361" s="2"/>
      <c r="J361" s="58"/>
      <c r="K361" s="2"/>
      <c r="L361" s="2"/>
      <c r="M361" s="2"/>
      <c r="N361" s="2"/>
      <c r="O361" s="2"/>
      <c r="P361" s="2"/>
      <c r="Q361" s="2"/>
      <c r="R361" s="2"/>
      <c r="S361" s="2"/>
      <c r="T361" s="2"/>
      <c r="U361" s="2"/>
      <c r="V361" s="2"/>
      <c r="W361" s="2"/>
      <c r="X361" s="2"/>
      <c r="Y361" s="2"/>
      <c r="Z361" s="2"/>
    </row>
    <row r="362" spans="1:26" ht="24" customHeight="1">
      <c r="A362" s="2"/>
      <c r="B362" s="2"/>
      <c r="C362" s="2"/>
      <c r="D362" s="1"/>
      <c r="E362" s="1"/>
      <c r="F362" s="2"/>
      <c r="G362" s="2"/>
      <c r="H362" s="2"/>
      <c r="I362" s="2"/>
      <c r="J362" s="58"/>
      <c r="K362" s="2"/>
      <c r="L362" s="2"/>
      <c r="M362" s="2"/>
      <c r="N362" s="2"/>
      <c r="O362" s="2"/>
      <c r="P362" s="2"/>
      <c r="Q362" s="2"/>
      <c r="R362" s="2"/>
      <c r="S362" s="2"/>
      <c r="T362" s="2"/>
      <c r="U362" s="2"/>
      <c r="V362" s="2"/>
      <c r="W362" s="2"/>
      <c r="X362" s="2"/>
      <c r="Y362" s="2"/>
      <c r="Z362" s="2"/>
    </row>
    <row r="363" spans="1:26" ht="24" customHeight="1">
      <c r="A363" s="2"/>
      <c r="B363" s="2"/>
      <c r="C363" s="2"/>
      <c r="D363" s="1"/>
      <c r="E363" s="1"/>
      <c r="F363" s="2"/>
      <c r="G363" s="2"/>
      <c r="H363" s="2"/>
      <c r="I363" s="2"/>
      <c r="J363" s="58"/>
      <c r="K363" s="2"/>
      <c r="L363" s="2"/>
      <c r="M363" s="2"/>
      <c r="N363" s="2"/>
      <c r="O363" s="2"/>
      <c r="P363" s="2"/>
      <c r="Q363" s="2"/>
      <c r="R363" s="2"/>
      <c r="S363" s="2"/>
      <c r="T363" s="2"/>
      <c r="U363" s="2"/>
      <c r="V363" s="2"/>
      <c r="W363" s="2"/>
      <c r="X363" s="2"/>
      <c r="Y363" s="2"/>
      <c r="Z363" s="2"/>
    </row>
    <row r="364" spans="1:26" ht="24" customHeight="1">
      <c r="A364" s="2"/>
      <c r="B364" s="2"/>
      <c r="C364" s="2"/>
      <c r="D364" s="1"/>
      <c r="E364" s="1"/>
      <c r="F364" s="2"/>
      <c r="G364" s="2"/>
      <c r="H364" s="2"/>
      <c r="I364" s="2"/>
      <c r="J364" s="58"/>
      <c r="K364" s="2"/>
      <c r="L364" s="2"/>
      <c r="M364" s="2"/>
      <c r="N364" s="2"/>
      <c r="O364" s="2"/>
      <c r="P364" s="2"/>
      <c r="Q364" s="2"/>
      <c r="R364" s="2"/>
      <c r="S364" s="2"/>
      <c r="T364" s="2"/>
      <c r="U364" s="2"/>
      <c r="V364" s="2"/>
      <c r="W364" s="2"/>
      <c r="X364" s="2"/>
      <c r="Y364" s="2"/>
      <c r="Z364" s="2"/>
    </row>
    <row r="365" spans="1:26" ht="24" customHeight="1">
      <c r="A365" s="2"/>
      <c r="B365" s="2"/>
      <c r="C365" s="2"/>
      <c r="D365" s="1"/>
      <c r="E365" s="1"/>
      <c r="F365" s="2"/>
      <c r="G365" s="2"/>
      <c r="H365" s="2"/>
      <c r="I365" s="2"/>
      <c r="J365" s="58"/>
      <c r="K365" s="2"/>
      <c r="L365" s="2"/>
      <c r="M365" s="2"/>
      <c r="N365" s="2"/>
      <c r="O365" s="2"/>
      <c r="P365" s="2"/>
      <c r="Q365" s="2"/>
      <c r="R365" s="2"/>
      <c r="S365" s="2"/>
      <c r="T365" s="2"/>
      <c r="U365" s="2"/>
      <c r="V365" s="2"/>
      <c r="W365" s="2"/>
      <c r="X365" s="2"/>
      <c r="Y365" s="2"/>
      <c r="Z365" s="2"/>
    </row>
    <row r="366" spans="1:26" ht="24" customHeight="1">
      <c r="A366" s="2"/>
      <c r="B366" s="2"/>
      <c r="C366" s="2"/>
      <c r="D366" s="1"/>
      <c r="E366" s="1"/>
      <c r="F366" s="2"/>
      <c r="G366" s="2"/>
      <c r="H366" s="2"/>
      <c r="I366" s="2"/>
      <c r="J366" s="58"/>
      <c r="K366" s="2"/>
      <c r="L366" s="2"/>
      <c r="M366" s="2"/>
      <c r="N366" s="2"/>
      <c r="O366" s="2"/>
      <c r="P366" s="2"/>
      <c r="Q366" s="2"/>
      <c r="R366" s="2"/>
      <c r="S366" s="2"/>
      <c r="T366" s="2"/>
      <c r="U366" s="2"/>
      <c r="V366" s="2"/>
      <c r="W366" s="2"/>
      <c r="X366" s="2"/>
      <c r="Y366" s="2"/>
      <c r="Z366" s="2"/>
    </row>
    <row r="367" spans="1:26" ht="24" customHeight="1">
      <c r="A367" s="2"/>
      <c r="B367" s="2"/>
      <c r="C367" s="2"/>
      <c r="D367" s="1"/>
      <c r="E367" s="1"/>
      <c r="F367" s="2"/>
      <c r="G367" s="2"/>
      <c r="H367" s="2"/>
      <c r="I367" s="2"/>
      <c r="J367" s="58"/>
      <c r="K367" s="2"/>
      <c r="L367" s="2"/>
      <c r="M367" s="2"/>
      <c r="N367" s="2"/>
      <c r="O367" s="2"/>
      <c r="P367" s="2"/>
      <c r="Q367" s="2"/>
      <c r="R367" s="2"/>
      <c r="S367" s="2"/>
      <c r="T367" s="2"/>
      <c r="U367" s="2"/>
      <c r="V367" s="2"/>
      <c r="W367" s="2"/>
      <c r="X367" s="2"/>
      <c r="Y367" s="2"/>
      <c r="Z367" s="2"/>
    </row>
    <row r="368" spans="1:26" ht="24" customHeight="1">
      <c r="A368" s="2"/>
      <c r="B368" s="2"/>
      <c r="C368" s="2"/>
      <c r="D368" s="1"/>
      <c r="E368" s="1"/>
      <c r="F368" s="2"/>
      <c r="G368" s="2"/>
      <c r="H368" s="2"/>
      <c r="I368" s="2"/>
      <c r="J368" s="58"/>
      <c r="K368" s="2"/>
      <c r="L368" s="2"/>
      <c r="M368" s="2"/>
      <c r="N368" s="2"/>
      <c r="O368" s="2"/>
      <c r="P368" s="2"/>
      <c r="Q368" s="2"/>
      <c r="R368" s="2"/>
      <c r="S368" s="2"/>
      <c r="T368" s="2"/>
      <c r="U368" s="2"/>
      <c r="V368" s="2"/>
      <c r="W368" s="2"/>
      <c r="X368" s="2"/>
      <c r="Y368" s="2"/>
      <c r="Z368" s="2"/>
    </row>
    <row r="369" spans="1:26" ht="24" customHeight="1">
      <c r="A369" s="2"/>
      <c r="B369" s="2"/>
      <c r="C369" s="2"/>
      <c r="D369" s="1"/>
      <c r="E369" s="1"/>
      <c r="F369" s="2"/>
      <c r="G369" s="2"/>
      <c r="H369" s="2"/>
      <c r="I369" s="2"/>
      <c r="J369" s="58"/>
      <c r="K369" s="2"/>
      <c r="L369" s="2"/>
      <c r="M369" s="2"/>
      <c r="N369" s="2"/>
      <c r="O369" s="2"/>
      <c r="P369" s="2"/>
      <c r="Q369" s="2"/>
      <c r="R369" s="2"/>
      <c r="S369" s="2"/>
      <c r="T369" s="2"/>
      <c r="U369" s="2"/>
      <c r="V369" s="2"/>
      <c r="W369" s="2"/>
      <c r="X369" s="2"/>
      <c r="Y369" s="2"/>
      <c r="Z369" s="2"/>
    </row>
    <row r="370" spans="1:26" ht="24" customHeight="1">
      <c r="A370" s="2"/>
      <c r="B370" s="2"/>
      <c r="C370" s="2"/>
      <c r="D370" s="1"/>
      <c r="E370" s="1"/>
      <c r="F370" s="2"/>
      <c r="G370" s="2"/>
      <c r="H370" s="2"/>
      <c r="I370" s="2"/>
      <c r="J370" s="58"/>
      <c r="K370" s="2"/>
      <c r="L370" s="2"/>
      <c r="M370" s="2"/>
      <c r="N370" s="2"/>
      <c r="O370" s="2"/>
      <c r="P370" s="2"/>
      <c r="Q370" s="2"/>
      <c r="R370" s="2"/>
      <c r="S370" s="2"/>
      <c r="T370" s="2"/>
      <c r="U370" s="2"/>
      <c r="V370" s="2"/>
      <c r="W370" s="2"/>
      <c r="X370" s="2"/>
      <c r="Y370" s="2"/>
      <c r="Z370" s="2"/>
    </row>
    <row r="371" spans="1:26" ht="24" customHeight="1">
      <c r="A371" s="2"/>
      <c r="B371" s="2"/>
      <c r="C371" s="2"/>
      <c r="D371" s="1"/>
      <c r="E371" s="1"/>
      <c r="F371" s="2"/>
      <c r="G371" s="2"/>
      <c r="H371" s="2"/>
      <c r="I371" s="2"/>
      <c r="J371" s="58"/>
      <c r="K371" s="2"/>
      <c r="L371" s="2"/>
      <c r="M371" s="2"/>
      <c r="N371" s="2"/>
      <c r="O371" s="2"/>
      <c r="P371" s="2"/>
      <c r="Q371" s="2"/>
      <c r="R371" s="2"/>
      <c r="S371" s="2"/>
      <c r="T371" s="2"/>
      <c r="U371" s="2"/>
      <c r="V371" s="2"/>
      <c r="W371" s="2"/>
      <c r="X371" s="2"/>
      <c r="Y371" s="2"/>
      <c r="Z371" s="2"/>
    </row>
    <row r="372" spans="1:26" ht="24" customHeight="1">
      <c r="A372" s="2"/>
      <c r="B372" s="2"/>
      <c r="C372" s="2"/>
      <c r="D372" s="1"/>
      <c r="E372" s="1"/>
      <c r="F372" s="2"/>
      <c r="G372" s="2"/>
      <c r="H372" s="2"/>
      <c r="I372" s="2"/>
      <c r="J372" s="58"/>
      <c r="K372" s="2"/>
      <c r="L372" s="2"/>
      <c r="M372" s="2"/>
      <c r="N372" s="2"/>
      <c r="O372" s="2"/>
      <c r="P372" s="2"/>
      <c r="Q372" s="2"/>
      <c r="R372" s="2"/>
      <c r="S372" s="2"/>
      <c r="T372" s="2"/>
      <c r="U372" s="2"/>
      <c r="V372" s="2"/>
      <c r="W372" s="2"/>
      <c r="X372" s="2"/>
      <c r="Y372" s="2"/>
      <c r="Z372" s="2"/>
    </row>
    <row r="373" spans="1:26" ht="24" customHeight="1">
      <c r="A373" s="2"/>
      <c r="B373" s="2"/>
      <c r="C373" s="2"/>
      <c r="D373" s="1"/>
      <c r="E373" s="1"/>
      <c r="F373" s="2"/>
      <c r="G373" s="2"/>
      <c r="H373" s="2"/>
      <c r="I373" s="2"/>
      <c r="J373" s="58"/>
      <c r="K373" s="2"/>
      <c r="L373" s="2"/>
      <c r="M373" s="2"/>
      <c r="N373" s="2"/>
      <c r="O373" s="2"/>
      <c r="P373" s="2"/>
      <c r="Q373" s="2"/>
      <c r="R373" s="2"/>
      <c r="S373" s="2"/>
      <c r="T373" s="2"/>
      <c r="U373" s="2"/>
      <c r="V373" s="2"/>
      <c r="W373" s="2"/>
      <c r="X373" s="2"/>
      <c r="Y373" s="2"/>
      <c r="Z373" s="2"/>
    </row>
    <row r="374" spans="1:26" ht="24" customHeight="1">
      <c r="A374" s="2"/>
      <c r="B374" s="2"/>
      <c r="C374" s="2"/>
      <c r="D374" s="1"/>
      <c r="E374" s="1"/>
      <c r="F374" s="2"/>
      <c r="G374" s="2"/>
      <c r="H374" s="2"/>
      <c r="I374" s="2"/>
      <c r="J374" s="58"/>
      <c r="K374" s="2"/>
      <c r="L374" s="2"/>
      <c r="M374" s="2"/>
      <c r="N374" s="2"/>
      <c r="O374" s="2"/>
      <c r="P374" s="2"/>
      <c r="Q374" s="2"/>
      <c r="R374" s="2"/>
      <c r="S374" s="2"/>
      <c r="T374" s="2"/>
      <c r="U374" s="2"/>
      <c r="V374" s="2"/>
      <c r="W374" s="2"/>
      <c r="X374" s="2"/>
      <c r="Y374" s="2"/>
      <c r="Z374" s="2"/>
    </row>
    <row r="375" spans="1:26" ht="24" customHeight="1">
      <c r="A375" s="2"/>
      <c r="B375" s="2"/>
      <c r="C375" s="2"/>
      <c r="D375" s="1"/>
      <c r="E375" s="1"/>
      <c r="F375" s="2"/>
      <c r="G375" s="2"/>
      <c r="H375" s="2"/>
      <c r="I375" s="2"/>
      <c r="J375" s="58"/>
      <c r="K375" s="2"/>
      <c r="L375" s="2"/>
      <c r="M375" s="2"/>
      <c r="N375" s="2"/>
      <c r="O375" s="2"/>
      <c r="P375" s="2"/>
      <c r="Q375" s="2"/>
      <c r="R375" s="2"/>
      <c r="S375" s="2"/>
      <c r="T375" s="2"/>
      <c r="U375" s="2"/>
      <c r="V375" s="2"/>
      <c r="W375" s="2"/>
      <c r="X375" s="2"/>
      <c r="Y375" s="2"/>
      <c r="Z375" s="2"/>
    </row>
    <row r="376" spans="1:26" ht="24" customHeight="1">
      <c r="A376" s="2"/>
      <c r="B376" s="2"/>
      <c r="C376" s="2"/>
      <c r="D376" s="1"/>
      <c r="E376" s="1"/>
      <c r="F376" s="2"/>
      <c r="G376" s="2"/>
      <c r="H376" s="2"/>
      <c r="I376" s="2"/>
      <c r="J376" s="58"/>
      <c r="K376" s="2"/>
      <c r="L376" s="2"/>
      <c r="M376" s="2"/>
      <c r="N376" s="2"/>
      <c r="O376" s="2"/>
      <c r="P376" s="2"/>
      <c r="Q376" s="2"/>
      <c r="R376" s="2"/>
      <c r="S376" s="2"/>
      <c r="T376" s="2"/>
      <c r="U376" s="2"/>
      <c r="V376" s="2"/>
      <c r="W376" s="2"/>
      <c r="X376" s="2"/>
      <c r="Y376" s="2"/>
      <c r="Z376" s="2"/>
    </row>
    <row r="377" spans="1:26" ht="24" customHeight="1">
      <c r="A377" s="2"/>
      <c r="B377" s="2"/>
      <c r="C377" s="2"/>
      <c r="D377" s="1"/>
      <c r="E377" s="1"/>
      <c r="F377" s="2"/>
      <c r="G377" s="2"/>
      <c r="H377" s="2"/>
      <c r="I377" s="2"/>
      <c r="J377" s="58"/>
      <c r="K377" s="2"/>
      <c r="L377" s="2"/>
      <c r="M377" s="2"/>
      <c r="N377" s="2"/>
      <c r="O377" s="2"/>
      <c r="P377" s="2"/>
      <c r="Q377" s="2"/>
      <c r="R377" s="2"/>
      <c r="S377" s="2"/>
      <c r="T377" s="2"/>
      <c r="U377" s="2"/>
      <c r="V377" s="2"/>
      <c r="W377" s="2"/>
      <c r="X377" s="2"/>
      <c r="Y377" s="2"/>
      <c r="Z377" s="2"/>
    </row>
    <row r="378" spans="1:26" ht="24" customHeight="1">
      <c r="A378" s="2"/>
      <c r="B378" s="2"/>
      <c r="C378" s="2"/>
      <c r="D378" s="1"/>
      <c r="E378" s="1"/>
      <c r="F378" s="2"/>
      <c r="G378" s="2"/>
      <c r="H378" s="2"/>
      <c r="I378" s="2"/>
      <c r="J378" s="58"/>
      <c r="K378" s="2"/>
      <c r="L378" s="2"/>
      <c r="M378" s="2"/>
      <c r="N378" s="2"/>
      <c r="O378" s="2"/>
      <c r="P378" s="2"/>
      <c r="Q378" s="2"/>
      <c r="R378" s="2"/>
      <c r="S378" s="2"/>
      <c r="T378" s="2"/>
      <c r="U378" s="2"/>
      <c r="V378" s="2"/>
      <c r="W378" s="2"/>
      <c r="X378" s="2"/>
      <c r="Y378" s="2"/>
      <c r="Z378" s="2"/>
    </row>
    <row r="379" spans="1:26" ht="24" customHeight="1">
      <c r="A379" s="2"/>
      <c r="B379" s="2"/>
      <c r="C379" s="2"/>
      <c r="D379" s="1"/>
      <c r="E379" s="1"/>
      <c r="F379" s="2"/>
      <c r="G379" s="2"/>
      <c r="H379" s="2"/>
      <c r="I379" s="2"/>
      <c r="J379" s="58"/>
      <c r="K379" s="2"/>
      <c r="L379" s="2"/>
      <c r="M379" s="2"/>
      <c r="N379" s="2"/>
      <c r="O379" s="2"/>
      <c r="P379" s="2"/>
      <c r="Q379" s="2"/>
      <c r="R379" s="2"/>
      <c r="S379" s="2"/>
      <c r="T379" s="2"/>
      <c r="U379" s="2"/>
      <c r="V379" s="2"/>
      <c r="W379" s="2"/>
      <c r="X379" s="2"/>
      <c r="Y379" s="2"/>
      <c r="Z379" s="2"/>
    </row>
    <row r="380" spans="1:26" ht="24" customHeight="1">
      <c r="A380" s="2"/>
      <c r="B380" s="2"/>
      <c r="C380" s="2"/>
      <c r="D380" s="1"/>
      <c r="E380" s="1"/>
      <c r="F380" s="2"/>
      <c r="G380" s="2"/>
      <c r="H380" s="2"/>
      <c r="I380" s="2"/>
      <c r="J380" s="58"/>
      <c r="K380" s="2"/>
      <c r="L380" s="2"/>
      <c r="M380" s="2"/>
      <c r="N380" s="2"/>
      <c r="O380" s="2"/>
      <c r="P380" s="2"/>
      <c r="Q380" s="2"/>
      <c r="R380" s="2"/>
      <c r="S380" s="2"/>
      <c r="T380" s="2"/>
      <c r="U380" s="2"/>
      <c r="V380" s="2"/>
      <c r="W380" s="2"/>
      <c r="X380" s="2"/>
      <c r="Y380" s="2"/>
      <c r="Z380" s="2"/>
    </row>
    <row r="381" spans="1:26" ht="24" customHeight="1">
      <c r="A381" s="2"/>
      <c r="B381" s="2"/>
      <c r="C381" s="2"/>
      <c r="D381" s="1"/>
      <c r="E381" s="1"/>
      <c r="F381" s="2"/>
      <c r="G381" s="2"/>
      <c r="H381" s="2"/>
      <c r="I381" s="2"/>
      <c r="J381" s="58"/>
      <c r="K381" s="2"/>
      <c r="L381" s="2"/>
      <c r="M381" s="2"/>
      <c r="N381" s="2"/>
      <c r="O381" s="2"/>
      <c r="P381" s="2"/>
      <c r="Q381" s="2"/>
      <c r="R381" s="2"/>
      <c r="S381" s="2"/>
      <c r="T381" s="2"/>
      <c r="U381" s="2"/>
      <c r="V381" s="2"/>
      <c r="W381" s="2"/>
      <c r="X381" s="2"/>
      <c r="Y381" s="2"/>
      <c r="Z381" s="2"/>
    </row>
    <row r="382" spans="1:26" ht="24" customHeight="1">
      <c r="A382" s="2"/>
      <c r="B382" s="2"/>
      <c r="C382" s="2"/>
      <c r="D382" s="1"/>
      <c r="E382" s="1"/>
      <c r="F382" s="2"/>
      <c r="G382" s="2"/>
      <c r="H382" s="2"/>
      <c r="I382" s="2"/>
      <c r="J382" s="58"/>
      <c r="K382" s="2"/>
      <c r="L382" s="2"/>
      <c r="M382" s="2"/>
      <c r="N382" s="2"/>
      <c r="O382" s="2"/>
      <c r="P382" s="2"/>
      <c r="Q382" s="2"/>
      <c r="R382" s="2"/>
      <c r="S382" s="2"/>
      <c r="T382" s="2"/>
      <c r="U382" s="2"/>
      <c r="V382" s="2"/>
      <c r="W382" s="2"/>
      <c r="X382" s="2"/>
      <c r="Y382" s="2"/>
      <c r="Z382" s="2"/>
    </row>
    <row r="383" spans="1:26" ht="24" customHeight="1">
      <c r="A383" s="2"/>
      <c r="B383" s="2"/>
      <c r="C383" s="2"/>
      <c r="D383" s="1"/>
      <c r="E383" s="1"/>
      <c r="F383" s="2"/>
      <c r="G383" s="2"/>
      <c r="H383" s="2"/>
      <c r="I383" s="2"/>
      <c r="J383" s="58"/>
      <c r="K383" s="2"/>
      <c r="L383" s="2"/>
      <c r="M383" s="2"/>
      <c r="N383" s="2"/>
      <c r="O383" s="2"/>
      <c r="P383" s="2"/>
      <c r="Q383" s="2"/>
      <c r="R383" s="2"/>
      <c r="S383" s="2"/>
      <c r="T383" s="2"/>
      <c r="U383" s="2"/>
      <c r="V383" s="2"/>
      <c r="W383" s="2"/>
      <c r="X383" s="2"/>
      <c r="Y383" s="2"/>
      <c r="Z383" s="2"/>
    </row>
    <row r="384" spans="1:26" ht="24" customHeight="1">
      <c r="A384" s="2"/>
      <c r="B384" s="2"/>
      <c r="C384" s="2"/>
      <c r="D384" s="1"/>
      <c r="E384" s="1"/>
      <c r="F384" s="2"/>
      <c r="G384" s="2"/>
      <c r="H384" s="2"/>
      <c r="I384" s="2"/>
      <c r="J384" s="58"/>
      <c r="K384" s="2"/>
      <c r="L384" s="2"/>
      <c r="M384" s="2"/>
      <c r="N384" s="2"/>
      <c r="O384" s="2"/>
      <c r="P384" s="2"/>
      <c r="Q384" s="2"/>
      <c r="R384" s="2"/>
      <c r="S384" s="2"/>
      <c r="T384" s="2"/>
      <c r="U384" s="2"/>
      <c r="V384" s="2"/>
      <c r="W384" s="2"/>
      <c r="X384" s="2"/>
      <c r="Y384" s="2"/>
      <c r="Z384" s="2"/>
    </row>
    <row r="385" spans="1:26" ht="24" customHeight="1">
      <c r="A385" s="2"/>
      <c r="B385" s="2"/>
      <c r="C385" s="2"/>
      <c r="D385" s="1"/>
      <c r="E385" s="1"/>
      <c r="F385" s="2"/>
      <c r="G385" s="2"/>
      <c r="H385" s="2"/>
      <c r="I385" s="2"/>
      <c r="J385" s="58"/>
      <c r="K385" s="2"/>
      <c r="L385" s="2"/>
      <c r="M385" s="2"/>
      <c r="N385" s="2"/>
      <c r="O385" s="2"/>
      <c r="P385" s="2"/>
      <c r="Q385" s="2"/>
      <c r="R385" s="2"/>
      <c r="S385" s="2"/>
      <c r="T385" s="2"/>
      <c r="U385" s="2"/>
      <c r="V385" s="2"/>
      <c r="W385" s="2"/>
      <c r="X385" s="2"/>
      <c r="Y385" s="2"/>
      <c r="Z385" s="2"/>
    </row>
    <row r="386" spans="1:26" ht="24" customHeight="1">
      <c r="A386" s="2"/>
      <c r="B386" s="2"/>
      <c r="C386" s="2"/>
      <c r="D386" s="1"/>
      <c r="E386" s="1"/>
      <c r="F386" s="2"/>
      <c r="G386" s="2"/>
      <c r="H386" s="2"/>
      <c r="I386" s="2"/>
      <c r="J386" s="58"/>
      <c r="K386" s="2"/>
      <c r="L386" s="2"/>
      <c r="M386" s="2"/>
      <c r="N386" s="2"/>
      <c r="O386" s="2"/>
      <c r="P386" s="2"/>
      <c r="Q386" s="2"/>
      <c r="R386" s="2"/>
      <c r="S386" s="2"/>
      <c r="T386" s="2"/>
      <c r="U386" s="2"/>
      <c r="V386" s="2"/>
      <c r="W386" s="2"/>
      <c r="X386" s="2"/>
      <c r="Y386" s="2"/>
      <c r="Z386" s="2"/>
    </row>
    <row r="387" spans="1:26" ht="24" customHeight="1">
      <c r="A387" s="2"/>
      <c r="B387" s="2"/>
      <c r="C387" s="2"/>
      <c r="D387" s="1"/>
      <c r="E387" s="1"/>
      <c r="F387" s="2"/>
      <c r="G387" s="2"/>
      <c r="H387" s="2"/>
      <c r="I387" s="2"/>
      <c r="J387" s="58"/>
      <c r="K387" s="2"/>
      <c r="L387" s="2"/>
      <c r="M387" s="2"/>
      <c r="N387" s="2"/>
      <c r="O387" s="2"/>
      <c r="P387" s="2"/>
      <c r="Q387" s="2"/>
      <c r="R387" s="2"/>
      <c r="S387" s="2"/>
      <c r="T387" s="2"/>
      <c r="U387" s="2"/>
      <c r="V387" s="2"/>
      <c r="W387" s="2"/>
      <c r="X387" s="2"/>
      <c r="Y387" s="2"/>
      <c r="Z387" s="2"/>
    </row>
    <row r="388" spans="1:26" ht="24" customHeight="1">
      <c r="A388" s="2"/>
      <c r="B388" s="2"/>
      <c r="C388" s="2"/>
      <c r="D388" s="1"/>
      <c r="E388" s="1"/>
      <c r="F388" s="2"/>
      <c r="G388" s="2"/>
      <c r="H388" s="2"/>
      <c r="I388" s="2"/>
      <c r="J388" s="58"/>
      <c r="K388" s="2"/>
      <c r="L388" s="2"/>
      <c r="M388" s="2"/>
      <c r="N388" s="2"/>
      <c r="O388" s="2"/>
      <c r="P388" s="2"/>
      <c r="Q388" s="2"/>
      <c r="R388" s="2"/>
      <c r="S388" s="2"/>
      <c r="T388" s="2"/>
      <c r="U388" s="2"/>
      <c r="V388" s="2"/>
      <c r="W388" s="2"/>
      <c r="X388" s="2"/>
      <c r="Y388" s="2"/>
      <c r="Z388" s="2"/>
    </row>
    <row r="389" spans="1:26" ht="24" customHeight="1">
      <c r="A389" s="2"/>
      <c r="B389" s="2"/>
      <c r="C389" s="2"/>
      <c r="D389" s="1"/>
      <c r="E389" s="1"/>
      <c r="F389" s="2"/>
      <c r="G389" s="2"/>
      <c r="H389" s="2"/>
      <c r="I389" s="2"/>
      <c r="J389" s="58"/>
      <c r="K389" s="2"/>
      <c r="L389" s="2"/>
      <c r="M389" s="2"/>
      <c r="N389" s="2"/>
      <c r="O389" s="2"/>
      <c r="P389" s="2"/>
      <c r="Q389" s="2"/>
      <c r="R389" s="2"/>
      <c r="S389" s="2"/>
      <c r="T389" s="2"/>
      <c r="U389" s="2"/>
      <c r="V389" s="2"/>
      <c r="W389" s="2"/>
      <c r="X389" s="2"/>
      <c r="Y389" s="2"/>
      <c r="Z389" s="2"/>
    </row>
    <row r="390" spans="1:26" ht="24" customHeight="1">
      <c r="A390" s="2"/>
      <c r="B390" s="2"/>
      <c r="C390" s="2"/>
      <c r="D390" s="1"/>
      <c r="E390" s="1"/>
      <c r="F390" s="2"/>
      <c r="G390" s="2"/>
      <c r="H390" s="2"/>
      <c r="I390" s="2"/>
      <c r="J390" s="58"/>
      <c r="K390" s="2"/>
      <c r="L390" s="2"/>
      <c r="M390" s="2"/>
      <c r="N390" s="2"/>
      <c r="O390" s="2"/>
      <c r="P390" s="2"/>
      <c r="Q390" s="2"/>
      <c r="R390" s="2"/>
      <c r="S390" s="2"/>
      <c r="T390" s="2"/>
      <c r="U390" s="2"/>
      <c r="V390" s="2"/>
      <c r="W390" s="2"/>
      <c r="X390" s="2"/>
      <c r="Y390" s="2"/>
      <c r="Z390" s="2"/>
    </row>
    <row r="391" spans="1:26" ht="24" customHeight="1">
      <c r="A391" s="2"/>
      <c r="B391" s="2"/>
      <c r="C391" s="2"/>
      <c r="D391" s="1"/>
      <c r="E391" s="1"/>
      <c r="F391" s="2"/>
      <c r="G391" s="2"/>
      <c r="H391" s="2"/>
      <c r="I391" s="2"/>
      <c r="J391" s="58"/>
      <c r="K391" s="2"/>
      <c r="L391" s="2"/>
      <c r="M391" s="2"/>
      <c r="N391" s="2"/>
      <c r="O391" s="2"/>
      <c r="P391" s="2"/>
      <c r="Q391" s="2"/>
      <c r="R391" s="2"/>
      <c r="S391" s="2"/>
      <c r="T391" s="2"/>
      <c r="U391" s="2"/>
      <c r="V391" s="2"/>
      <c r="W391" s="2"/>
      <c r="X391" s="2"/>
      <c r="Y391" s="2"/>
      <c r="Z391" s="2"/>
    </row>
    <row r="392" spans="1:26" ht="24" customHeight="1">
      <c r="A392" s="2"/>
      <c r="B392" s="2"/>
      <c r="C392" s="2"/>
      <c r="D392" s="1"/>
      <c r="E392" s="1"/>
      <c r="F392" s="2"/>
      <c r="G392" s="2"/>
      <c r="H392" s="2"/>
      <c r="I392" s="2"/>
      <c r="J392" s="58"/>
      <c r="K392" s="2"/>
      <c r="L392" s="2"/>
      <c r="M392" s="2"/>
      <c r="N392" s="2"/>
      <c r="O392" s="2"/>
      <c r="P392" s="2"/>
      <c r="Q392" s="2"/>
      <c r="R392" s="2"/>
      <c r="S392" s="2"/>
      <c r="T392" s="2"/>
      <c r="U392" s="2"/>
      <c r="V392" s="2"/>
      <c r="W392" s="2"/>
      <c r="X392" s="2"/>
      <c r="Y392" s="2"/>
      <c r="Z392" s="2"/>
    </row>
    <row r="393" spans="1:26" ht="24" customHeight="1">
      <c r="A393" s="2"/>
      <c r="B393" s="2"/>
      <c r="C393" s="2"/>
      <c r="D393" s="1"/>
      <c r="E393" s="1"/>
      <c r="F393" s="2"/>
      <c r="G393" s="2"/>
      <c r="H393" s="2"/>
      <c r="I393" s="2"/>
      <c r="J393" s="58"/>
      <c r="K393" s="2"/>
      <c r="L393" s="2"/>
      <c r="M393" s="2"/>
      <c r="N393" s="2"/>
      <c r="O393" s="2"/>
      <c r="P393" s="2"/>
      <c r="Q393" s="2"/>
      <c r="R393" s="2"/>
      <c r="S393" s="2"/>
      <c r="T393" s="2"/>
      <c r="U393" s="2"/>
      <c r="V393" s="2"/>
      <c r="W393" s="2"/>
      <c r="X393" s="2"/>
      <c r="Y393" s="2"/>
      <c r="Z393" s="2"/>
    </row>
    <row r="394" spans="1:26" ht="24" customHeight="1">
      <c r="A394" s="2"/>
      <c r="B394" s="2"/>
      <c r="C394" s="2"/>
      <c r="D394" s="1"/>
      <c r="E394" s="1"/>
      <c r="F394" s="2"/>
      <c r="G394" s="2"/>
      <c r="H394" s="2"/>
      <c r="I394" s="2"/>
      <c r="J394" s="58"/>
      <c r="K394" s="2"/>
      <c r="L394" s="2"/>
      <c r="M394" s="2"/>
      <c r="N394" s="2"/>
      <c r="O394" s="2"/>
      <c r="P394" s="2"/>
      <c r="Q394" s="2"/>
      <c r="R394" s="2"/>
      <c r="S394" s="2"/>
      <c r="T394" s="2"/>
      <c r="U394" s="2"/>
      <c r="V394" s="2"/>
      <c r="W394" s="2"/>
      <c r="X394" s="2"/>
      <c r="Y394" s="2"/>
      <c r="Z394" s="2"/>
    </row>
    <row r="395" spans="1:26" ht="24" customHeight="1">
      <c r="A395" s="2"/>
      <c r="B395" s="2"/>
      <c r="C395" s="2"/>
      <c r="D395" s="1"/>
      <c r="E395" s="1"/>
      <c r="F395" s="2"/>
      <c r="G395" s="2"/>
      <c r="H395" s="2"/>
      <c r="I395" s="2"/>
      <c r="J395" s="58"/>
      <c r="K395" s="2"/>
      <c r="L395" s="2"/>
      <c r="M395" s="2"/>
      <c r="N395" s="2"/>
      <c r="O395" s="2"/>
      <c r="P395" s="2"/>
      <c r="Q395" s="2"/>
      <c r="R395" s="2"/>
      <c r="S395" s="2"/>
      <c r="T395" s="2"/>
      <c r="U395" s="2"/>
      <c r="V395" s="2"/>
      <c r="W395" s="2"/>
      <c r="X395" s="2"/>
      <c r="Y395" s="2"/>
      <c r="Z395" s="2"/>
    </row>
    <row r="396" spans="1:26" ht="24" customHeight="1">
      <c r="A396" s="2"/>
      <c r="B396" s="2"/>
      <c r="C396" s="2"/>
      <c r="D396" s="1"/>
      <c r="E396" s="1"/>
      <c r="F396" s="2"/>
      <c r="G396" s="2"/>
      <c r="H396" s="2"/>
      <c r="I396" s="2"/>
      <c r="J396" s="58"/>
      <c r="K396" s="2"/>
      <c r="L396" s="2"/>
      <c r="M396" s="2"/>
      <c r="N396" s="2"/>
      <c r="O396" s="2"/>
      <c r="P396" s="2"/>
      <c r="Q396" s="2"/>
      <c r="R396" s="2"/>
      <c r="S396" s="2"/>
      <c r="T396" s="2"/>
      <c r="U396" s="2"/>
      <c r="V396" s="2"/>
      <c r="W396" s="2"/>
      <c r="X396" s="2"/>
      <c r="Y396" s="2"/>
      <c r="Z396" s="2"/>
    </row>
    <row r="397" spans="1:26" ht="24" customHeight="1">
      <c r="A397" s="2"/>
      <c r="B397" s="2"/>
      <c r="C397" s="2"/>
      <c r="D397" s="1"/>
      <c r="E397" s="1"/>
      <c r="F397" s="2"/>
      <c r="G397" s="2"/>
      <c r="H397" s="2"/>
      <c r="I397" s="2"/>
      <c r="J397" s="58"/>
      <c r="K397" s="2"/>
      <c r="L397" s="2"/>
      <c r="M397" s="2"/>
      <c r="N397" s="2"/>
      <c r="O397" s="2"/>
      <c r="P397" s="2"/>
      <c r="Q397" s="2"/>
      <c r="R397" s="2"/>
      <c r="S397" s="2"/>
      <c r="T397" s="2"/>
      <c r="U397" s="2"/>
      <c r="V397" s="2"/>
      <c r="W397" s="2"/>
      <c r="X397" s="2"/>
      <c r="Y397" s="2"/>
      <c r="Z397" s="2"/>
    </row>
    <row r="398" spans="1:26" ht="24" customHeight="1">
      <c r="A398" s="2"/>
      <c r="B398" s="2"/>
      <c r="C398" s="2"/>
      <c r="D398" s="1"/>
      <c r="E398" s="1"/>
      <c r="F398" s="2"/>
      <c r="G398" s="2"/>
      <c r="H398" s="2"/>
      <c r="I398" s="2"/>
      <c r="J398" s="58"/>
      <c r="K398" s="2"/>
      <c r="L398" s="2"/>
      <c r="M398" s="2"/>
      <c r="N398" s="2"/>
      <c r="O398" s="2"/>
      <c r="P398" s="2"/>
      <c r="Q398" s="2"/>
      <c r="R398" s="2"/>
      <c r="S398" s="2"/>
      <c r="T398" s="2"/>
      <c r="U398" s="2"/>
      <c r="V398" s="2"/>
      <c r="W398" s="2"/>
      <c r="X398" s="2"/>
      <c r="Y398" s="2"/>
      <c r="Z398" s="2"/>
    </row>
    <row r="399" spans="1:26" ht="24" customHeight="1">
      <c r="A399" s="2"/>
      <c r="B399" s="2"/>
      <c r="C399" s="2"/>
      <c r="D399" s="1"/>
      <c r="E399" s="1"/>
      <c r="F399" s="2"/>
      <c r="G399" s="2"/>
      <c r="H399" s="2"/>
      <c r="I399" s="2"/>
      <c r="J399" s="58"/>
      <c r="K399" s="2"/>
      <c r="L399" s="2"/>
      <c r="M399" s="2"/>
      <c r="N399" s="2"/>
      <c r="O399" s="2"/>
      <c r="P399" s="2"/>
      <c r="Q399" s="2"/>
      <c r="R399" s="2"/>
      <c r="S399" s="2"/>
      <c r="T399" s="2"/>
      <c r="U399" s="2"/>
      <c r="V399" s="2"/>
      <c r="W399" s="2"/>
      <c r="X399" s="2"/>
      <c r="Y399" s="2"/>
      <c r="Z399" s="2"/>
    </row>
    <row r="400" spans="1:26" ht="24" customHeight="1">
      <c r="A400" s="2"/>
      <c r="B400" s="2"/>
      <c r="C400" s="2"/>
      <c r="D400" s="1"/>
      <c r="E400" s="1"/>
      <c r="F400" s="2"/>
      <c r="G400" s="2"/>
      <c r="H400" s="2"/>
      <c r="I400" s="2"/>
      <c r="J400" s="58"/>
      <c r="K400" s="2"/>
      <c r="L400" s="2"/>
      <c r="M400" s="2"/>
      <c r="N400" s="2"/>
      <c r="O400" s="2"/>
      <c r="P400" s="2"/>
      <c r="Q400" s="2"/>
      <c r="R400" s="2"/>
      <c r="S400" s="2"/>
      <c r="T400" s="2"/>
      <c r="U400" s="2"/>
      <c r="V400" s="2"/>
      <c r="W400" s="2"/>
      <c r="X400" s="2"/>
      <c r="Y400" s="2"/>
      <c r="Z400" s="2"/>
    </row>
    <row r="401" spans="1:26" ht="24" customHeight="1">
      <c r="A401" s="2"/>
      <c r="B401" s="2"/>
      <c r="C401" s="2"/>
      <c r="D401" s="1"/>
      <c r="E401" s="1"/>
      <c r="F401" s="2"/>
      <c r="G401" s="2"/>
      <c r="H401" s="2"/>
      <c r="I401" s="2"/>
      <c r="J401" s="58"/>
      <c r="K401" s="2"/>
      <c r="L401" s="2"/>
      <c r="M401" s="2"/>
      <c r="N401" s="2"/>
      <c r="O401" s="2"/>
      <c r="P401" s="2"/>
      <c r="Q401" s="2"/>
      <c r="R401" s="2"/>
      <c r="S401" s="2"/>
      <c r="T401" s="2"/>
      <c r="U401" s="2"/>
      <c r="V401" s="2"/>
      <c r="W401" s="2"/>
      <c r="X401" s="2"/>
      <c r="Y401" s="2"/>
      <c r="Z401" s="2"/>
    </row>
    <row r="402" spans="1:26" ht="24" customHeight="1">
      <c r="A402" s="2"/>
      <c r="B402" s="2"/>
      <c r="C402" s="2"/>
      <c r="D402" s="1"/>
      <c r="E402" s="1"/>
      <c r="F402" s="2"/>
      <c r="G402" s="2"/>
      <c r="H402" s="2"/>
      <c r="I402" s="2"/>
      <c r="J402" s="58"/>
      <c r="K402" s="2"/>
      <c r="L402" s="2"/>
      <c r="M402" s="2"/>
      <c r="N402" s="2"/>
      <c r="O402" s="2"/>
      <c r="P402" s="2"/>
      <c r="Q402" s="2"/>
      <c r="R402" s="2"/>
      <c r="S402" s="2"/>
      <c r="T402" s="2"/>
      <c r="U402" s="2"/>
      <c r="V402" s="2"/>
      <c r="W402" s="2"/>
      <c r="X402" s="2"/>
      <c r="Y402" s="2"/>
      <c r="Z402" s="2"/>
    </row>
    <row r="403" spans="1:26" ht="24" customHeight="1">
      <c r="A403" s="2"/>
      <c r="B403" s="2"/>
      <c r="C403" s="2"/>
      <c r="D403" s="1"/>
      <c r="E403" s="1"/>
      <c r="F403" s="2"/>
      <c r="G403" s="2"/>
      <c r="H403" s="2"/>
      <c r="I403" s="2"/>
      <c r="J403" s="58"/>
      <c r="K403" s="2"/>
      <c r="L403" s="2"/>
      <c r="M403" s="2"/>
      <c r="N403" s="2"/>
      <c r="O403" s="2"/>
      <c r="P403" s="2"/>
      <c r="Q403" s="2"/>
      <c r="R403" s="2"/>
      <c r="S403" s="2"/>
      <c r="T403" s="2"/>
      <c r="U403" s="2"/>
      <c r="V403" s="2"/>
      <c r="W403" s="2"/>
      <c r="X403" s="2"/>
      <c r="Y403" s="2"/>
      <c r="Z403" s="2"/>
    </row>
    <row r="404" spans="1:26" ht="24" customHeight="1">
      <c r="A404" s="2"/>
      <c r="B404" s="2"/>
      <c r="C404" s="2"/>
      <c r="D404" s="1"/>
      <c r="E404" s="1"/>
      <c r="F404" s="2"/>
      <c r="G404" s="2"/>
      <c r="H404" s="2"/>
      <c r="I404" s="2"/>
      <c r="J404" s="58"/>
      <c r="K404" s="2"/>
      <c r="L404" s="2"/>
      <c r="M404" s="2"/>
      <c r="N404" s="2"/>
      <c r="O404" s="2"/>
      <c r="P404" s="2"/>
      <c r="Q404" s="2"/>
      <c r="R404" s="2"/>
      <c r="S404" s="2"/>
      <c r="T404" s="2"/>
      <c r="U404" s="2"/>
      <c r="V404" s="2"/>
      <c r="W404" s="2"/>
      <c r="X404" s="2"/>
      <c r="Y404" s="2"/>
      <c r="Z404" s="2"/>
    </row>
    <row r="405" spans="1:26" ht="24" customHeight="1">
      <c r="A405" s="2"/>
      <c r="B405" s="2"/>
      <c r="C405" s="2"/>
      <c r="D405" s="1"/>
      <c r="E405" s="1"/>
      <c r="F405" s="2"/>
      <c r="G405" s="2"/>
      <c r="H405" s="2"/>
      <c r="I405" s="2"/>
      <c r="J405" s="58"/>
      <c r="K405" s="2"/>
      <c r="L405" s="2"/>
      <c r="M405" s="2"/>
      <c r="N405" s="2"/>
      <c r="O405" s="2"/>
      <c r="P405" s="2"/>
      <c r="Q405" s="2"/>
      <c r="R405" s="2"/>
      <c r="S405" s="2"/>
      <c r="T405" s="2"/>
      <c r="U405" s="2"/>
      <c r="V405" s="2"/>
      <c r="W405" s="2"/>
      <c r="X405" s="2"/>
      <c r="Y405" s="2"/>
      <c r="Z405" s="2"/>
    </row>
    <row r="406" spans="1:26" ht="24" customHeight="1">
      <c r="A406" s="2"/>
      <c r="B406" s="2"/>
      <c r="C406" s="2"/>
      <c r="D406" s="1"/>
      <c r="E406" s="1"/>
      <c r="F406" s="2"/>
      <c r="G406" s="2"/>
      <c r="H406" s="2"/>
      <c r="I406" s="2"/>
      <c r="J406" s="58"/>
      <c r="K406" s="2"/>
      <c r="L406" s="2"/>
      <c r="M406" s="2"/>
      <c r="N406" s="2"/>
      <c r="O406" s="2"/>
      <c r="P406" s="2"/>
      <c r="Q406" s="2"/>
      <c r="R406" s="2"/>
      <c r="S406" s="2"/>
      <c r="T406" s="2"/>
      <c r="U406" s="2"/>
      <c r="V406" s="2"/>
      <c r="W406" s="2"/>
      <c r="X406" s="2"/>
      <c r="Y406" s="2"/>
      <c r="Z406" s="2"/>
    </row>
    <row r="407" spans="1:26" ht="24" customHeight="1">
      <c r="A407" s="2"/>
      <c r="B407" s="2"/>
      <c r="C407" s="2"/>
      <c r="D407" s="1"/>
      <c r="E407" s="1"/>
      <c r="F407" s="2"/>
      <c r="G407" s="2"/>
      <c r="H407" s="2"/>
      <c r="I407" s="2"/>
      <c r="J407" s="58"/>
      <c r="K407" s="2"/>
      <c r="L407" s="2"/>
      <c r="M407" s="2"/>
      <c r="N407" s="2"/>
      <c r="O407" s="2"/>
      <c r="P407" s="2"/>
      <c r="Q407" s="2"/>
      <c r="R407" s="2"/>
      <c r="S407" s="2"/>
      <c r="T407" s="2"/>
      <c r="U407" s="2"/>
      <c r="V407" s="2"/>
      <c r="W407" s="2"/>
      <c r="X407" s="2"/>
      <c r="Y407" s="2"/>
      <c r="Z407" s="2"/>
    </row>
    <row r="408" spans="1:26" ht="24" customHeight="1">
      <c r="A408" s="2"/>
      <c r="B408" s="2"/>
      <c r="C408" s="2"/>
      <c r="D408" s="1"/>
      <c r="E408" s="1"/>
      <c r="F408" s="2"/>
      <c r="G408" s="2"/>
      <c r="H408" s="2"/>
      <c r="I408" s="2"/>
      <c r="J408" s="58"/>
      <c r="K408" s="2"/>
      <c r="L408" s="2"/>
      <c r="M408" s="2"/>
      <c r="N408" s="2"/>
      <c r="O408" s="2"/>
      <c r="P408" s="2"/>
      <c r="Q408" s="2"/>
      <c r="R408" s="2"/>
      <c r="S408" s="2"/>
      <c r="T408" s="2"/>
      <c r="U408" s="2"/>
      <c r="V408" s="2"/>
      <c r="W408" s="2"/>
      <c r="X408" s="2"/>
      <c r="Y408" s="2"/>
      <c r="Z408" s="2"/>
    </row>
    <row r="409" spans="1:26" ht="24" customHeight="1">
      <c r="A409" s="2"/>
      <c r="B409" s="2"/>
      <c r="C409" s="2"/>
      <c r="D409" s="1"/>
      <c r="E409" s="1"/>
      <c r="F409" s="2"/>
      <c r="G409" s="2"/>
      <c r="H409" s="2"/>
      <c r="I409" s="2"/>
      <c r="J409" s="58"/>
      <c r="K409" s="2"/>
      <c r="L409" s="2"/>
      <c r="M409" s="2"/>
      <c r="N409" s="2"/>
      <c r="O409" s="2"/>
      <c r="P409" s="2"/>
      <c r="Q409" s="2"/>
      <c r="R409" s="2"/>
      <c r="S409" s="2"/>
      <c r="T409" s="2"/>
      <c r="U409" s="2"/>
      <c r="V409" s="2"/>
      <c r="W409" s="2"/>
      <c r="X409" s="2"/>
      <c r="Y409" s="2"/>
      <c r="Z409" s="2"/>
    </row>
    <row r="410" spans="1:26" ht="24" customHeight="1">
      <c r="A410" s="2"/>
      <c r="B410" s="2"/>
      <c r="C410" s="2"/>
      <c r="D410" s="1"/>
      <c r="E410" s="1"/>
      <c r="F410" s="2"/>
      <c r="G410" s="2"/>
      <c r="H410" s="2"/>
      <c r="I410" s="2"/>
      <c r="J410" s="58"/>
      <c r="K410" s="2"/>
      <c r="L410" s="2"/>
      <c r="M410" s="2"/>
      <c r="N410" s="2"/>
      <c r="O410" s="2"/>
      <c r="P410" s="2"/>
      <c r="Q410" s="2"/>
      <c r="R410" s="2"/>
      <c r="S410" s="2"/>
      <c r="T410" s="2"/>
      <c r="U410" s="2"/>
      <c r="V410" s="2"/>
      <c r="W410" s="2"/>
      <c r="X410" s="2"/>
      <c r="Y410" s="2"/>
      <c r="Z410" s="2"/>
    </row>
    <row r="411" spans="1:26" ht="24" customHeight="1">
      <c r="A411" s="2"/>
      <c r="B411" s="2"/>
      <c r="C411" s="2"/>
      <c r="D411" s="1"/>
      <c r="E411" s="1"/>
      <c r="F411" s="2"/>
      <c r="G411" s="2"/>
      <c r="H411" s="2"/>
      <c r="I411" s="2"/>
      <c r="J411" s="58"/>
      <c r="K411" s="2"/>
      <c r="L411" s="2"/>
      <c r="M411" s="2"/>
      <c r="N411" s="2"/>
      <c r="O411" s="2"/>
      <c r="P411" s="2"/>
      <c r="Q411" s="2"/>
      <c r="R411" s="2"/>
      <c r="S411" s="2"/>
      <c r="T411" s="2"/>
      <c r="U411" s="2"/>
      <c r="V411" s="2"/>
      <c r="W411" s="2"/>
      <c r="X411" s="2"/>
      <c r="Y411" s="2"/>
      <c r="Z411" s="2"/>
    </row>
    <row r="412" spans="1:26" ht="24" customHeight="1">
      <c r="A412" s="2"/>
      <c r="B412" s="2"/>
      <c r="C412" s="2"/>
      <c r="D412" s="1"/>
      <c r="E412" s="1"/>
      <c r="F412" s="2"/>
      <c r="G412" s="2"/>
      <c r="H412" s="2"/>
      <c r="I412" s="2"/>
      <c r="J412" s="58"/>
      <c r="K412" s="2"/>
      <c r="L412" s="2"/>
      <c r="M412" s="2"/>
      <c r="N412" s="2"/>
      <c r="O412" s="2"/>
      <c r="P412" s="2"/>
      <c r="Q412" s="2"/>
      <c r="R412" s="2"/>
      <c r="S412" s="2"/>
      <c r="T412" s="2"/>
      <c r="U412" s="2"/>
      <c r="V412" s="2"/>
      <c r="W412" s="2"/>
      <c r="X412" s="2"/>
      <c r="Y412" s="2"/>
      <c r="Z412" s="2"/>
    </row>
    <row r="413" spans="1:26" ht="24" customHeight="1">
      <c r="A413" s="2"/>
      <c r="B413" s="2"/>
      <c r="C413" s="2"/>
      <c r="D413" s="1"/>
      <c r="E413" s="1"/>
      <c r="F413" s="2"/>
      <c r="G413" s="2"/>
      <c r="H413" s="2"/>
      <c r="I413" s="2"/>
      <c r="J413" s="58"/>
      <c r="K413" s="2"/>
      <c r="L413" s="2"/>
      <c r="M413" s="2"/>
      <c r="N413" s="2"/>
      <c r="O413" s="2"/>
      <c r="P413" s="2"/>
      <c r="Q413" s="2"/>
      <c r="R413" s="2"/>
      <c r="S413" s="2"/>
      <c r="T413" s="2"/>
      <c r="U413" s="2"/>
      <c r="V413" s="2"/>
      <c r="W413" s="2"/>
      <c r="X413" s="2"/>
      <c r="Y413" s="2"/>
      <c r="Z413" s="2"/>
    </row>
    <row r="414" spans="1:26" ht="24" customHeight="1">
      <c r="A414" s="2"/>
      <c r="B414" s="2"/>
      <c r="C414" s="2"/>
      <c r="D414" s="1"/>
      <c r="E414" s="1"/>
      <c r="F414" s="2"/>
      <c r="G414" s="2"/>
      <c r="H414" s="2"/>
      <c r="I414" s="2"/>
      <c r="J414" s="58"/>
      <c r="K414" s="2"/>
      <c r="L414" s="2"/>
      <c r="M414" s="2"/>
      <c r="N414" s="2"/>
      <c r="O414" s="2"/>
      <c r="P414" s="2"/>
      <c r="Q414" s="2"/>
      <c r="R414" s="2"/>
      <c r="S414" s="2"/>
      <c r="T414" s="2"/>
      <c r="U414" s="2"/>
      <c r="V414" s="2"/>
      <c r="W414" s="2"/>
      <c r="X414" s="2"/>
      <c r="Y414" s="2"/>
      <c r="Z414" s="2"/>
    </row>
    <row r="415" spans="1:26" ht="24" customHeight="1">
      <c r="A415" s="2"/>
      <c r="B415" s="2"/>
      <c r="C415" s="2"/>
      <c r="D415" s="1"/>
      <c r="E415" s="1"/>
      <c r="F415" s="2"/>
      <c r="G415" s="2"/>
      <c r="H415" s="2"/>
      <c r="I415" s="2"/>
      <c r="J415" s="58"/>
      <c r="K415" s="2"/>
      <c r="L415" s="2"/>
      <c r="M415" s="2"/>
      <c r="N415" s="2"/>
      <c r="O415" s="2"/>
      <c r="P415" s="2"/>
      <c r="Q415" s="2"/>
      <c r="R415" s="2"/>
      <c r="S415" s="2"/>
      <c r="T415" s="2"/>
      <c r="U415" s="2"/>
      <c r="V415" s="2"/>
      <c r="W415" s="2"/>
      <c r="X415" s="2"/>
      <c r="Y415" s="2"/>
      <c r="Z415" s="2"/>
    </row>
    <row r="416" spans="1:26" ht="24" customHeight="1">
      <c r="A416" s="2"/>
      <c r="B416" s="2"/>
      <c r="C416" s="2"/>
      <c r="D416" s="1"/>
      <c r="E416" s="1"/>
      <c r="F416" s="2"/>
      <c r="G416" s="2"/>
      <c r="H416" s="2"/>
      <c r="I416" s="2"/>
      <c r="J416" s="58"/>
      <c r="K416" s="2"/>
      <c r="L416" s="2"/>
      <c r="M416" s="2"/>
      <c r="N416" s="2"/>
      <c r="O416" s="2"/>
      <c r="P416" s="2"/>
      <c r="Q416" s="2"/>
      <c r="R416" s="2"/>
      <c r="S416" s="2"/>
      <c r="T416" s="2"/>
      <c r="U416" s="2"/>
      <c r="V416" s="2"/>
      <c r="W416" s="2"/>
      <c r="X416" s="2"/>
      <c r="Y416" s="2"/>
      <c r="Z416" s="2"/>
    </row>
    <row r="417" spans="1:26" ht="24" customHeight="1">
      <c r="A417" s="2"/>
      <c r="B417" s="2"/>
      <c r="C417" s="2"/>
      <c r="D417" s="1"/>
      <c r="E417" s="1"/>
      <c r="F417" s="2"/>
      <c r="G417" s="2"/>
      <c r="H417" s="2"/>
      <c r="I417" s="2"/>
      <c r="J417" s="58"/>
      <c r="K417" s="2"/>
      <c r="L417" s="2"/>
      <c r="M417" s="2"/>
      <c r="N417" s="2"/>
      <c r="O417" s="2"/>
      <c r="P417" s="2"/>
      <c r="Q417" s="2"/>
      <c r="R417" s="2"/>
      <c r="S417" s="2"/>
      <c r="T417" s="2"/>
      <c r="U417" s="2"/>
      <c r="V417" s="2"/>
      <c r="W417" s="2"/>
      <c r="X417" s="2"/>
      <c r="Y417" s="2"/>
      <c r="Z417" s="2"/>
    </row>
    <row r="418" spans="1:26" ht="24" customHeight="1">
      <c r="A418" s="2"/>
      <c r="B418" s="2"/>
      <c r="C418" s="2"/>
      <c r="D418" s="1"/>
      <c r="E418" s="1"/>
      <c r="F418" s="2"/>
      <c r="G418" s="2"/>
      <c r="H418" s="2"/>
      <c r="I418" s="2"/>
      <c r="J418" s="58"/>
      <c r="K418" s="2"/>
      <c r="L418" s="2"/>
      <c r="M418" s="2"/>
      <c r="N418" s="2"/>
      <c r="O418" s="2"/>
      <c r="P418" s="2"/>
      <c r="Q418" s="2"/>
      <c r="R418" s="2"/>
      <c r="S418" s="2"/>
      <c r="T418" s="2"/>
      <c r="U418" s="2"/>
      <c r="V418" s="2"/>
      <c r="W418" s="2"/>
      <c r="X418" s="2"/>
      <c r="Y418" s="2"/>
      <c r="Z418" s="2"/>
    </row>
    <row r="419" spans="1:26" ht="24" customHeight="1">
      <c r="A419" s="2"/>
      <c r="B419" s="2"/>
      <c r="C419" s="2"/>
      <c r="D419" s="1"/>
      <c r="E419" s="1"/>
      <c r="F419" s="2"/>
      <c r="G419" s="2"/>
      <c r="H419" s="2"/>
      <c r="I419" s="2"/>
      <c r="J419" s="58"/>
      <c r="K419" s="2"/>
      <c r="L419" s="2"/>
      <c r="M419" s="2"/>
      <c r="N419" s="2"/>
      <c r="O419" s="2"/>
      <c r="P419" s="2"/>
      <c r="Q419" s="2"/>
      <c r="R419" s="2"/>
      <c r="S419" s="2"/>
      <c r="T419" s="2"/>
      <c r="U419" s="2"/>
      <c r="V419" s="2"/>
      <c r="W419" s="2"/>
      <c r="X419" s="2"/>
      <c r="Y419" s="2"/>
      <c r="Z419" s="2"/>
    </row>
    <row r="420" spans="1:26" ht="24" customHeight="1">
      <c r="A420" s="2"/>
      <c r="B420" s="2"/>
      <c r="C420" s="2"/>
      <c r="D420" s="1"/>
      <c r="E420" s="1"/>
      <c r="F420" s="2"/>
      <c r="G420" s="2"/>
      <c r="H420" s="2"/>
      <c r="I420" s="2"/>
      <c r="J420" s="58"/>
      <c r="K420" s="2"/>
      <c r="L420" s="2"/>
      <c r="M420" s="2"/>
      <c r="N420" s="2"/>
      <c r="O420" s="2"/>
      <c r="P420" s="2"/>
      <c r="Q420" s="2"/>
      <c r="R420" s="2"/>
      <c r="S420" s="2"/>
      <c r="T420" s="2"/>
      <c r="U420" s="2"/>
      <c r="V420" s="2"/>
      <c r="W420" s="2"/>
      <c r="X420" s="2"/>
      <c r="Y420" s="2"/>
      <c r="Z420" s="2"/>
    </row>
    <row r="421" spans="1:26" ht="24" customHeight="1">
      <c r="A421" s="2"/>
      <c r="B421" s="2"/>
      <c r="C421" s="2"/>
      <c r="D421" s="1"/>
      <c r="E421" s="1"/>
      <c r="F421" s="2"/>
      <c r="G421" s="2"/>
      <c r="H421" s="2"/>
      <c r="I421" s="2"/>
      <c r="J421" s="58"/>
      <c r="K421" s="2"/>
      <c r="L421" s="2"/>
      <c r="M421" s="2"/>
      <c r="N421" s="2"/>
      <c r="O421" s="2"/>
      <c r="P421" s="2"/>
      <c r="Q421" s="2"/>
      <c r="R421" s="2"/>
      <c r="S421" s="2"/>
      <c r="T421" s="2"/>
      <c r="U421" s="2"/>
      <c r="V421" s="2"/>
      <c r="W421" s="2"/>
      <c r="X421" s="2"/>
      <c r="Y421" s="2"/>
      <c r="Z421" s="2"/>
    </row>
    <row r="422" spans="1:26" ht="24" customHeight="1">
      <c r="A422" s="2"/>
      <c r="B422" s="2"/>
      <c r="C422" s="2"/>
      <c r="D422" s="1"/>
      <c r="E422" s="1"/>
      <c r="F422" s="2"/>
      <c r="G422" s="2"/>
      <c r="H422" s="2"/>
      <c r="I422" s="2"/>
      <c r="J422" s="58"/>
      <c r="K422" s="2"/>
      <c r="L422" s="2"/>
      <c r="M422" s="2"/>
      <c r="N422" s="2"/>
      <c r="O422" s="2"/>
      <c r="P422" s="2"/>
      <c r="Q422" s="2"/>
      <c r="R422" s="2"/>
      <c r="S422" s="2"/>
      <c r="T422" s="2"/>
      <c r="U422" s="2"/>
      <c r="V422" s="2"/>
      <c r="W422" s="2"/>
      <c r="X422" s="2"/>
      <c r="Y422" s="2"/>
      <c r="Z422" s="2"/>
    </row>
    <row r="423" spans="1:26" ht="24" customHeight="1">
      <c r="A423" s="2"/>
      <c r="B423" s="2"/>
      <c r="C423" s="2"/>
      <c r="D423" s="1"/>
      <c r="E423" s="1"/>
      <c r="F423" s="2"/>
      <c r="G423" s="2"/>
      <c r="H423" s="2"/>
      <c r="I423" s="2"/>
      <c r="J423" s="58"/>
      <c r="K423" s="2"/>
      <c r="L423" s="2"/>
      <c r="M423" s="2"/>
      <c r="N423" s="2"/>
      <c r="O423" s="2"/>
      <c r="P423" s="2"/>
      <c r="Q423" s="2"/>
      <c r="R423" s="2"/>
      <c r="S423" s="2"/>
      <c r="T423" s="2"/>
      <c r="U423" s="2"/>
      <c r="V423" s="2"/>
      <c r="W423" s="2"/>
      <c r="X423" s="2"/>
      <c r="Y423" s="2"/>
      <c r="Z423" s="2"/>
    </row>
    <row r="424" spans="1:26" ht="24" customHeight="1">
      <c r="A424" s="2"/>
      <c r="B424" s="2"/>
      <c r="C424" s="2"/>
      <c r="D424" s="1"/>
      <c r="E424" s="1"/>
      <c r="F424" s="2"/>
      <c r="G424" s="2"/>
      <c r="H424" s="2"/>
      <c r="I424" s="2"/>
      <c r="J424" s="58"/>
      <c r="K424" s="2"/>
      <c r="L424" s="2"/>
      <c r="M424" s="2"/>
      <c r="N424" s="2"/>
      <c r="O424" s="2"/>
      <c r="P424" s="2"/>
      <c r="Q424" s="2"/>
      <c r="R424" s="2"/>
      <c r="S424" s="2"/>
      <c r="T424" s="2"/>
      <c r="U424" s="2"/>
      <c r="V424" s="2"/>
      <c r="W424" s="2"/>
      <c r="X424" s="2"/>
      <c r="Y424" s="2"/>
      <c r="Z424" s="2"/>
    </row>
    <row r="425" spans="1:26" ht="24" customHeight="1">
      <c r="A425" s="2"/>
      <c r="B425" s="2"/>
      <c r="C425" s="2"/>
      <c r="D425" s="1"/>
      <c r="E425" s="1"/>
      <c r="F425" s="2"/>
      <c r="G425" s="2"/>
      <c r="H425" s="2"/>
      <c r="I425" s="2"/>
      <c r="J425" s="58"/>
      <c r="K425" s="2"/>
      <c r="L425" s="2"/>
      <c r="M425" s="2"/>
      <c r="N425" s="2"/>
      <c r="O425" s="2"/>
      <c r="P425" s="2"/>
      <c r="Q425" s="2"/>
      <c r="R425" s="2"/>
      <c r="S425" s="2"/>
      <c r="T425" s="2"/>
      <c r="U425" s="2"/>
      <c r="V425" s="2"/>
      <c r="W425" s="2"/>
      <c r="X425" s="2"/>
      <c r="Y425" s="2"/>
      <c r="Z425" s="2"/>
    </row>
    <row r="426" spans="1:26" ht="24" customHeight="1">
      <c r="A426" s="2"/>
      <c r="B426" s="2"/>
      <c r="C426" s="2"/>
      <c r="D426" s="1"/>
      <c r="E426" s="1"/>
      <c r="F426" s="2"/>
      <c r="G426" s="2"/>
      <c r="H426" s="2"/>
      <c r="I426" s="2"/>
      <c r="J426" s="58"/>
      <c r="K426" s="2"/>
      <c r="L426" s="2"/>
      <c r="M426" s="2"/>
      <c r="N426" s="2"/>
      <c r="O426" s="2"/>
      <c r="P426" s="2"/>
      <c r="Q426" s="2"/>
      <c r="R426" s="2"/>
      <c r="S426" s="2"/>
      <c r="T426" s="2"/>
      <c r="U426" s="2"/>
      <c r="V426" s="2"/>
      <c r="W426" s="2"/>
      <c r="X426" s="2"/>
      <c r="Y426" s="2"/>
      <c r="Z426" s="2"/>
    </row>
    <row r="427" spans="1:26" ht="24" customHeight="1">
      <c r="A427" s="2"/>
      <c r="B427" s="2"/>
      <c r="C427" s="2"/>
      <c r="D427" s="1"/>
      <c r="E427" s="1"/>
      <c r="F427" s="2"/>
      <c r="G427" s="2"/>
      <c r="H427" s="2"/>
      <c r="I427" s="2"/>
      <c r="J427" s="58"/>
      <c r="K427" s="2"/>
      <c r="L427" s="2"/>
      <c r="M427" s="2"/>
      <c r="N427" s="2"/>
      <c r="O427" s="2"/>
      <c r="P427" s="2"/>
      <c r="Q427" s="2"/>
      <c r="R427" s="2"/>
      <c r="S427" s="2"/>
      <c r="T427" s="2"/>
      <c r="U427" s="2"/>
      <c r="V427" s="2"/>
      <c r="W427" s="2"/>
      <c r="X427" s="2"/>
      <c r="Y427" s="2"/>
      <c r="Z427" s="2"/>
    </row>
    <row r="428" spans="1:26" ht="24" customHeight="1">
      <c r="A428" s="2"/>
      <c r="B428" s="2"/>
      <c r="C428" s="2"/>
      <c r="D428" s="1"/>
      <c r="E428" s="1"/>
      <c r="F428" s="2"/>
      <c r="G428" s="2"/>
      <c r="H428" s="2"/>
      <c r="I428" s="2"/>
      <c r="J428" s="58"/>
      <c r="K428" s="2"/>
      <c r="L428" s="2"/>
      <c r="M428" s="2"/>
      <c r="N428" s="2"/>
      <c r="O428" s="2"/>
      <c r="P428" s="2"/>
      <c r="Q428" s="2"/>
      <c r="R428" s="2"/>
      <c r="S428" s="2"/>
      <c r="T428" s="2"/>
      <c r="U428" s="2"/>
      <c r="V428" s="2"/>
      <c r="W428" s="2"/>
      <c r="X428" s="2"/>
      <c r="Y428" s="2"/>
      <c r="Z428" s="2"/>
    </row>
    <row r="429" spans="1:26" ht="24" customHeight="1">
      <c r="A429" s="2"/>
      <c r="B429" s="2"/>
      <c r="C429" s="2"/>
      <c r="D429" s="1"/>
      <c r="E429" s="1"/>
      <c r="F429" s="2"/>
      <c r="G429" s="2"/>
      <c r="H429" s="2"/>
      <c r="I429" s="2"/>
      <c r="J429" s="58"/>
      <c r="K429" s="2"/>
      <c r="L429" s="2"/>
      <c r="M429" s="2"/>
      <c r="N429" s="2"/>
      <c r="O429" s="2"/>
      <c r="P429" s="2"/>
      <c r="Q429" s="2"/>
      <c r="R429" s="2"/>
      <c r="S429" s="2"/>
      <c r="T429" s="2"/>
      <c r="U429" s="2"/>
      <c r="V429" s="2"/>
      <c r="W429" s="2"/>
      <c r="X429" s="2"/>
      <c r="Y429" s="2"/>
      <c r="Z429" s="2"/>
    </row>
    <row r="430" spans="1:26" ht="24" customHeight="1">
      <c r="A430" s="2"/>
      <c r="B430" s="2"/>
      <c r="C430" s="2"/>
      <c r="D430" s="1"/>
      <c r="E430" s="1"/>
      <c r="F430" s="2"/>
      <c r="G430" s="2"/>
      <c r="H430" s="2"/>
      <c r="I430" s="2"/>
      <c r="J430" s="58"/>
      <c r="K430" s="2"/>
      <c r="L430" s="2"/>
      <c r="M430" s="2"/>
      <c r="N430" s="2"/>
      <c r="O430" s="2"/>
      <c r="P430" s="2"/>
      <c r="Q430" s="2"/>
      <c r="R430" s="2"/>
      <c r="S430" s="2"/>
      <c r="T430" s="2"/>
      <c r="U430" s="2"/>
      <c r="V430" s="2"/>
      <c r="W430" s="2"/>
      <c r="X430" s="2"/>
      <c r="Y430" s="2"/>
      <c r="Z430" s="2"/>
    </row>
    <row r="431" spans="1:26" ht="24" customHeight="1">
      <c r="A431" s="2"/>
      <c r="B431" s="2"/>
      <c r="C431" s="2"/>
      <c r="D431" s="1"/>
      <c r="E431" s="1"/>
      <c r="F431" s="2"/>
      <c r="G431" s="2"/>
      <c r="H431" s="2"/>
      <c r="I431" s="2"/>
      <c r="J431" s="58"/>
      <c r="K431" s="2"/>
      <c r="L431" s="2"/>
      <c r="M431" s="2"/>
      <c r="N431" s="2"/>
      <c r="O431" s="2"/>
      <c r="P431" s="2"/>
      <c r="Q431" s="2"/>
      <c r="R431" s="2"/>
      <c r="S431" s="2"/>
      <c r="T431" s="2"/>
      <c r="U431" s="2"/>
      <c r="V431" s="2"/>
      <c r="W431" s="2"/>
      <c r="X431" s="2"/>
      <c r="Y431" s="2"/>
      <c r="Z431" s="2"/>
    </row>
    <row r="432" spans="1:26" ht="24" customHeight="1">
      <c r="A432" s="2"/>
      <c r="B432" s="2"/>
      <c r="C432" s="2"/>
      <c r="D432" s="1"/>
      <c r="E432" s="1"/>
      <c r="F432" s="2"/>
      <c r="G432" s="2"/>
      <c r="H432" s="2"/>
      <c r="I432" s="2"/>
      <c r="J432" s="58"/>
      <c r="K432" s="2"/>
      <c r="L432" s="2"/>
      <c r="M432" s="2"/>
      <c r="N432" s="2"/>
      <c r="O432" s="2"/>
      <c r="P432" s="2"/>
      <c r="Q432" s="2"/>
      <c r="R432" s="2"/>
      <c r="S432" s="2"/>
      <c r="T432" s="2"/>
      <c r="U432" s="2"/>
      <c r="V432" s="2"/>
      <c r="W432" s="2"/>
      <c r="X432" s="2"/>
      <c r="Y432" s="2"/>
      <c r="Z432" s="2"/>
    </row>
    <row r="433" spans="1:26" ht="24" customHeight="1">
      <c r="A433" s="2"/>
      <c r="B433" s="2"/>
      <c r="C433" s="2"/>
      <c r="D433" s="1"/>
      <c r="E433" s="1"/>
      <c r="F433" s="2"/>
      <c r="G433" s="2"/>
      <c r="H433" s="2"/>
      <c r="I433" s="2"/>
      <c r="J433" s="58"/>
      <c r="K433" s="2"/>
      <c r="L433" s="2"/>
      <c r="M433" s="2"/>
      <c r="N433" s="2"/>
      <c r="O433" s="2"/>
      <c r="P433" s="2"/>
      <c r="Q433" s="2"/>
      <c r="R433" s="2"/>
      <c r="S433" s="2"/>
      <c r="T433" s="2"/>
      <c r="U433" s="2"/>
      <c r="V433" s="2"/>
      <c r="W433" s="2"/>
      <c r="X433" s="2"/>
      <c r="Y433" s="2"/>
      <c r="Z433" s="2"/>
    </row>
    <row r="434" spans="1:26" ht="24" customHeight="1">
      <c r="A434" s="2"/>
      <c r="B434" s="2"/>
      <c r="C434" s="2"/>
      <c r="D434" s="1"/>
      <c r="E434" s="1"/>
      <c r="F434" s="2"/>
      <c r="G434" s="2"/>
      <c r="H434" s="2"/>
      <c r="I434" s="2"/>
      <c r="J434" s="58"/>
      <c r="K434" s="2"/>
      <c r="L434" s="2"/>
      <c r="M434" s="2"/>
      <c r="N434" s="2"/>
      <c r="O434" s="2"/>
      <c r="P434" s="2"/>
      <c r="Q434" s="2"/>
      <c r="R434" s="2"/>
      <c r="S434" s="2"/>
      <c r="T434" s="2"/>
      <c r="U434" s="2"/>
      <c r="V434" s="2"/>
      <c r="W434" s="2"/>
      <c r="X434" s="2"/>
      <c r="Y434" s="2"/>
      <c r="Z434" s="2"/>
    </row>
    <row r="435" spans="1:26" ht="24" customHeight="1">
      <c r="A435" s="2"/>
      <c r="B435" s="2"/>
      <c r="C435" s="2"/>
      <c r="D435" s="1"/>
      <c r="E435" s="1"/>
      <c r="F435" s="2"/>
      <c r="G435" s="2"/>
      <c r="H435" s="2"/>
      <c r="I435" s="2"/>
      <c r="J435" s="58"/>
      <c r="K435" s="2"/>
      <c r="L435" s="2"/>
      <c r="M435" s="2"/>
      <c r="N435" s="2"/>
      <c r="O435" s="2"/>
      <c r="P435" s="2"/>
      <c r="Q435" s="2"/>
      <c r="R435" s="2"/>
      <c r="S435" s="2"/>
      <c r="T435" s="2"/>
      <c r="U435" s="2"/>
      <c r="V435" s="2"/>
      <c r="W435" s="2"/>
      <c r="X435" s="2"/>
      <c r="Y435" s="2"/>
      <c r="Z435" s="2"/>
    </row>
    <row r="436" spans="1:26" ht="24" customHeight="1">
      <c r="A436" s="2"/>
      <c r="B436" s="2"/>
      <c r="C436" s="2"/>
      <c r="D436" s="1"/>
      <c r="E436" s="1"/>
      <c r="F436" s="2"/>
      <c r="G436" s="2"/>
      <c r="H436" s="2"/>
      <c r="I436" s="2"/>
      <c r="J436" s="58"/>
      <c r="K436" s="2"/>
      <c r="L436" s="2"/>
      <c r="M436" s="2"/>
      <c r="N436" s="2"/>
      <c r="O436" s="2"/>
      <c r="P436" s="2"/>
      <c r="Q436" s="2"/>
      <c r="R436" s="2"/>
      <c r="S436" s="2"/>
      <c r="T436" s="2"/>
      <c r="U436" s="2"/>
      <c r="V436" s="2"/>
      <c r="W436" s="2"/>
      <c r="X436" s="2"/>
      <c r="Y436" s="2"/>
      <c r="Z436" s="2"/>
    </row>
    <row r="437" spans="1:26" ht="24" customHeight="1">
      <c r="A437" s="2"/>
      <c r="B437" s="2"/>
      <c r="C437" s="2"/>
      <c r="D437" s="1"/>
      <c r="E437" s="1"/>
      <c r="F437" s="2"/>
      <c r="G437" s="2"/>
      <c r="H437" s="2"/>
      <c r="I437" s="2"/>
      <c r="J437" s="58"/>
      <c r="K437" s="2"/>
      <c r="L437" s="2"/>
      <c r="M437" s="2"/>
      <c r="N437" s="2"/>
      <c r="O437" s="2"/>
      <c r="P437" s="2"/>
      <c r="Q437" s="2"/>
      <c r="R437" s="2"/>
      <c r="S437" s="2"/>
      <c r="T437" s="2"/>
      <c r="U437" s="2"/>
      <c r="V437" s="2"/>
      <c r="W437" s="2"/>
      <c r="X437" s="2"/>
      <c r="Y437" s="2"/>
      <c r="Z437" s="2"/>
    </row>
    <row r="438" spans="1:26" ht="24" customHeight="1">
      <c r="A438" s="2"/>
      <c r="B438" s="2"/>
      <c r="C438" s="2"/>
      <c r="D438" s="1"/>
      <c r="E438" s="1"/>
      <c r="F438" s="2"/>
      <c r="G438" s="2"/>
      <c r="H438" s="2"/>
      <c r="I438" s="2"/>
      <c r="J438" s="58"/>
      <c r="K438" s="2"/>
      <c r="L438" s="2"/>
      <c r="M438" s="2"/>
      <c r="N438" s="2"/>
      <c r="O438" s="2"/>
      <c r="P438" s="2"/>
      <c r="Q438" s="2"/>
      <c r="R438" s="2"/>
      <c r="S438" s="2"/>
      <c r="T438" s="2"/>
      <c r="U438" s="2"/>
      <c r="V438" s="2"/>
      <c r="W438" s="2"/>
      <c r="X438" s="2"/>
      <c r="Y438" s="2"/>
      <c r="Z438" s="2"/>
    </row>
    <row r="439" spans="1:26" ht="24" customHeight="1">
      <c r="A439" s="2"/>
      <c r="B439" s="2"/>
      <c r="C439" s="2"/>
      <c r="D439" s="1"/>
      <c r="E439" s="1"/>
      <c r="F439" s="2"/>
      <c r="G439" s="2"/>
      <c r="H439" s="2"/>
      <c r="I439" s="2"/>
      <c r="J439" s="58"/>
      <c r="K439" s="2"/>
      <c r="L439" s="2"/>
      <c r="M439" s="2"/>
      <c r="N439" s="2"/>
      <c r="O439" s="2"/>
      <c r="P439" s="2"/>
      <c r="Q439" s="2"/>
      <c r="R439" s="2"/>
      <c r="S439" s="2"/>
      <c r="T439" s="2"/>
      <c r="U439" s="2"/>
      <c r="V439" s="2"/>
      <c r="W439" s="2"/>
      <c r="X439" s="2"/>
      <c r="Y439" s="2"/>
      <c r="Z439" s="2"/>
    </row>
    <row r="440" spans="1:26" ht="24" customHeight="1">
      <c r="A440" s="2"/>
      <c r="B440" s="2"/>
      <c r="C440" s="2"/>
      <c r="D440" s="1"/>
      <c r="E440" s="1"/>
      <c r="F440" s="2"/>
      <c r="G440" s="2"/>
      <c r="H440" s="2"/>
      <c r="I440" s="2"/>
      <c r="J440" s="58"/>
      <c r="K440" s="2"/>
      <c r="L440" s="2"/>
      <c r="M440" s="2"/>
      <c r="N440" s="2"/>
      <c r="O440" s="2"/>
      <c r="P440" s="2"/>
      <c r="Q440" s="2"/>
      <c r="R440" s="2"/>
      <c r="S440" s="2"/>
      <c r="T440" s="2"/>
      <c r="U440" s="2"/>
      <c r="V440" s="2"/>
      <c r="W440" s="2"/>
      <c r="X440" s="2"/>
      <c r="Y440" s="2"/>
      <c r="Z440" s="2"/>
    </row>
    <row r="441" spans="1:26" ht="24" customHeight="1">
      <c r="A441" s="2"/>
      <c r="B441" s="2"/>
      <c r="C441" s="2"/>
      <c r="D441" s="1"/>
      <c r="E441" s="1"/>
      <c r="F441" s="2"/>
      <c r="G441" s="2"/>
      <c r="H441" s="2"/>
      <c r="I441" s="2"/>
      <c r="J441" s="58"/>
      <c r="K441" s="2"/>
      <c r="L441" s="2"/>
      <c r="M441" s="2"/>
      <c r="N441" s="2"/>
      <c r="O441" s="2"/>
      <c r="P441" s="2"/>
      <c r="Q441" s="2"/>
      <c r="R441" s="2"/>
      <c r="S441" s="2"/>
      <c r="T441" s="2"/>
      <c r="U441" s="2"/>
      <c r="V441" s="2"/>
      <c r="W441" s="2"/>
      <c r="X441" s="2"/>
      <c r="Y441" s="2"/>
      <c r="Z441" s="2"/>
    </row>
    <row r="442" spans="1:26" ht="24" customHeight="1">
      <c r="A442" s="2"/>
      <c r="B442" s="2"/>
      <c r="C442" s="2"/>
      <c r="D442" s="1"/>
      <c r="E442" s="1"/>
      <c r="F442" s="2"/>
      <c r="G442" s="2"/>
      <c r="H442" s="2"/>
      <c r="I442" s="2"/>
      <c r="J442" s="58"/>
      <c r="K442" s="2"/>
      <c r="L442" s="2"/>
      <c r="M442" s="2"/>
      <c r="N442" s="2"/>
      <c r="O442" s="2"/>
      <c r="P442" s="2"/>
      <c r="Q442" s="2"/>
      <c r="R442" s="2"/>
      <c r="S442" s="2"/>
      <c r="T442" s="2"/>
      <c r="U442" s="2"/>
      <c r="V442" s="2"/>
      <c r="W442" s="2"/>
      <c r="X442" s="2"/>
      <c r="Y442" s="2"/>
      <c r="Z442" s="2"/>
    </row>
    <row r="443" spans="1:26" ht="24" customHeight="1">
      <c r="A443" s="2"/>
      <c r="B443" s="2"/>
      <c r="C443" s="2"/>
      <c r="D443" s="1"/>
      <c r="E443" s="1"/>
      <c r="F443" s="2"/>
      <c r="G443" s="2"/>
      <c r="H443" s="2"/>
      <c r="I443" s="2"/>
      <c r="J443" s="58"/>
      <c r="K443" s="2"/>
      <c r="L443" s="2"/>
      <c r="M443" s="2"/>
      <c r="N443" s="2"/>
      <c r="O443" s="2"/>
      <c r="P443" s="2"/>
      <c r="Q443" s="2"/>
      <c r="R443" s="2"/>
      <c r="S443" s="2"/>
      <c r="T443" s="2"/>
      <c r="U443" s="2"/>
      <c r="V443" s="2"/>
      <c r="W443" s="2"/>
      <c r="X443" s="2"/>
      <c r="Y443" s="2"/>
      <c r="Z443" s="2"/>
    </row>
    <row r="444" spans="1:26" ht="24" customHeight="1">
      <c r="A444" s="2"/>
      <c r="B444" s="2"/>
      <c r="C444" s="2"/>
      <c r="D444" s="1"/>
      <c r="E444" s="1"/>
      <c r="F444" s="2"/>
      <c r="G444" s="2"/>
      <c r="H444" s="2"/>
      <c r="I444" s="2"/>
      <c r="J444" s="58"/>
      <c r="K444" s="2"/>
      <c r="L444" s="2"/>
      <c r="M444" s="2"/>
      <c r="N444" s="2"/>
      <c r="O444" s="2"/>
      <c r="P444" s="2"/>
      <c r="Q444" s="2"/>
      <c r="R444" s="2"/>
      <c r="S444" s="2"/>
      <c r="T444" s="2"/>
      <c r="U444" s="2"/>
      <c r="V444" s="2"/>
      <c r="W444" s="2"/>
      <c r="X444" s="2"/>
      <c r="Y444" s="2"/>
      <c r="Z444" s="2"/>
    </row>
    <row r="445" spans="1:26" ht="24" customHeight="1">
      <c r="A445" s="2"/>
      <c r="B445" s="2"/>
      <c r="C445" s="2"/>
      <c r="D445" s="1"/>
      <c r="E445" s="1"/>
      <c r="F445" s="2"/>
      <c r="G445" s="2"/>
      <c r="H445" s="2"/>
      <c r="I445" s="2"/>
      <c r="J445" s="58"/>
      <c r="K445" s="2"/>
      <c r="L445" s="2"/>
      <c r="M445" s="2"/>
      <c r="N445" s="2"/>
      <c r="O445" s="2"/>
      <c r="P445" s="2"/>
      <c r="Q445" s="2"/>
      <c r="R445" s="2"/>
      <c r="S445" s="2"/>
      <c r="T445" s="2"/>
      <c r="U445" s="2"/>
      <c r="V445" s="2"/>
      <c r="W445" s="2"/>
      <c r="X445" s="2"/>
      <c r="Y445" s="2"/>
      <c r="Z445" s="2"/>
    </row>
    <row r="446" spans="1:26" ht="24" customHeight="1">
      <c r="A446" s="2"/>
      <c r="B446" s="2"/>
      <c r="C446" s="2"/>
      <c r="D446" s="1"/>
      <c r="E446" s="1"/>
      <c r="F446" s="2"/>
      <c r="G446" s="2"/>
      <c r="H446" s="2"/>
      <c r="I446" s="2"/>
      <c r="J446" s="58"/>
      <c r="K446" s="2"/>
      <c r="L446" s="2"/>
      <c r="M446" s="2"/>
      <c r="N446" s="2"/>
      <c r="O446" s="2"/>
      <c r="P446" s="2"/>
      <c r="Q446" s="2"/>
      <c r="R446" s="2"/>
      <c r="S446" s="2"/>
      <c r="T446" s="2"/>
      <c r="U446" s="2"/>
      <c r="V446" s="2"/>
      <c r="W446" s="2"/>
      <c r="X446" s="2"/>
      <c r="Y446" s="2"/>
      <c r="Z446" s="2"/>
    </row>
    <row r="447" spans="1:26" ht="24" customHeight="1">
      <c r="A447" s="2"/>
      <c r="B447" s="2"/>
      <c r="C447" s="2"/>
      <c r="D447" s="1"/>
      <c r="E447" s="1"/>
      <c r="F447" s="2"/>
      <c r="G447" s="2"/>
      <c r="H447" s="2"/>
      <c r="I447" s="2"/>
      <c r="J447" s="58"/>
      <c r="K447" s="2"/>
      <c r="L447" s="2"/>
      <c r="M447" s="2"/>
      <c r="N447" s="2"/>
      <c r="O447" s="2"/>
      <c r="P447" s="2"/>
      <c r="Q447" s="2"/>
      <c r="R447" s="2"/>
      <c r="S447" s="2"/>
      <c r="T447" s="2"/>
      <c r="U447" s="2"/>
      <c r="V447" s="2"/>
      <c r="W447" s="2"/>
      <c r="X447" s="2"/>
      <c r="Y447" s="2"/>
      <c r="Z447" s="2"/>
    </row>
    <row r="448" spans="1:26" ht="24" customHeight="1">
      <c r="A448" s="2"/>
      <c r="B448" s="2"/>
      <c r="C448" s="2"/>
      <c r="D448" s="1"/>
      <c r="E448" s="1"/>
      <c r="F448" s="2"/>
      <c r="G448" s="2"/>
      <c r="H448" s="2"/>
      <c r="I448" s="2"/>
      <c r="J448" s="58"/>
      <c r="K448" s="2"/>
      <c r="L448" s="2"/>
      <c r="M448" s="2"/>
      <c r="N448" s="2"/>
      <c r="O448" s="2"/>
      <c r="P448" s="2"/>
      <c r="Q448" s="2"/>
      <c r="R448" s="2"/>
      <c r="S448" s="2"/>
      <c r="T448" s="2"/>
      <c r="U448" s="2"/>
      <c r="V448" s="2"/>
      <c r="W448" s="2"/>
      <c r="X448" s="2"/>
      <c r="Y448" s="2"/>
      <c r="Z448" s="2"/>
    </row>
    <row r="449" spans="1:26" ht="24" customHeight="1">
      <c r="A449" s="2"/>
      <c r="B449" s="2"/>
      <c r="C449" s="2"/>
      <c r="D449" s="1"/>
      <c r="E449" s="1"/>
      <c r="F449" s="2"/>
      <c r="G449" s="2"/>
      <c r="H449" s="2"/>
      <c r="I449" s="2"/>
      <c r="J449" s="58"/>
      <c r="K449" s="2"/>
      <c r="L449" s="2"/>
      <c r="M449" s="2"/>
      <c r="N449" s="2"/>
      <c r="O449" s="2"/>
      <c r="P449" s="2"/>
      <c r="Q449" s="2"/>
      <c r="R449" s="2"/>
      <c r="S449" s="2"/>
      <c r="T449" s="2"/>
      <c r="U449" s="2"/>
      <c r="V449" s="2"/>
      <c r="W449" s="2"/>
      <c r="X449" s="2"/>
      <c r="Y449" s="2"/>
      <c r="Z449" s="2"/>
    </row>
    <row r="450" spans="1:26" ht="24" customHeight="1">
      <c r="A450" s="2"/>
      <c r="B450" s="2"/>
      <c r="C450" s="2"/>
      <c r="D450" s="1"/>
      <c r="E450" s="1"/>
      <c r="F450" s="2"/>
      <c r="G450" s="2"/>
      <c r="H450" s="2"/>
      <c r="I450" s="2"/>
      <c r="J450" s="58"/>
      <c r="K450" s="2"/>
      <c r="L450" s="2"/>
      <c r="M450" s="2"/>
      <c r="N450" s="2"/>
      <c r="O450" s="2"/>
      <c r="P450" s="2"/>
      <c r="Q450" s="2"/>
      <c r="R450" s="2"/>
      <c r="S450" s="2"/>
      <c r="T450" s="2"/>
      <c r="U450" s="2"/>
      <c r="V450" s="2"/>
      <c r="W450" s="2"/>
      <c r="X450" s="2"/>
      <c r="Y450" s="2"/>
      <c r="Z450" s="2"/>
    </row>
    <row r="451" spans="1:26" ht="24" customHeight="1">
      <c r="A451" s="2"/>
      <c r="B451" s="2"/>
      <c r="C451" s="2"/>
      <c r="D451" s="1"/>
      <c r="E451" s="1"/>
      <c r="F451" s="2"/>
      <c r="G451" s="2"/>
      <c r="H451" s="2"/>
      <c r="I451" s="2"/>
      <c r="J451" s="58"/>
      <c r="K451" s="2"/>
      <c r="L451" s="2"/>
      <c r="M451" s="2"/>
      <c r="N451" s="2"/>
      <c r="O451" s="2"/>
      <c r="P451" s="2"/>
      <c r="Q451" s="2"/>
      <c r="R451" s="2"/>
      <c r="S451" s="2"/>
      <c r="T451" s="2"/>
      <c r="U451" s="2"/>
      <c r="V451" s="2"/>
      <c r="W451" s="2"/>
      <c r="X451" s="2"/>
      <c r="Y451" s="2"/>
      <c r="Z451" s="2"/>
    </row>
    <row r="452" spans="1:26" ht="24" customHeight="1">
      <c r="A452" s="2"/>
      <c r="B452" s="2"/>
      <c r="C452" s="2"/>
      <c r="D452" s="1"/>
      <c r="E452" s="1"/>
      <c r="F452" s="2"/>
      <c r="G452" s="2"/>
      <c r="H452" s="2"/>
      <c r="I452" s="2"/>
      <c r="J452" s="58"/>
      <c r="K452" s="2"/>
      <c r="L452" s="2"/>
      <c r="M452" s="2"/>
      <c r="N452" s="2"/>
      <c r="O452" s="2"/>
      <c r="P452" s="2"/>
      <c r="Q452" s="2"/>
      <c r="R452" s="2"/>
      <c r="S452" s="2"/>
      <c r="T452" s="2"/>
      <c r="U452" s="2"/>
      <c r="V452" s="2"/>
      <c r="W452" s="2"/>
      <c r="X452" s="2"/>
      <c r="Y452" s="2"/>
      <c r="Z452" s="2"/>
    </row>
    <row r="453" spans="1:26" ht="24" customHeight="1">
      <c r="A453" s="2"/>
      <c r="B453" s="2"/>
      <c r="C453" s="2"/>
      <c r="D453" s="1"/>
      <c r="E453" s="1"/>
      <c r="F453" s="2"/>
      <c r="G453" s="2"/>
      <c r="H453" s="2"/>
      <c r="I453" s="2"/>
      <c r="J453" s="58"/>
      <c r="K453" s="2"/>
      <c r="L453" s="2"/>
      <c r="M453" s="2"/>
      <c r="N453" s="2"/>
      <c r="O453" s="2"/>
      <c r="P453" s="2"/>
      <c r="Q453" s="2"/>
      <c r="R453" s="2"/>
      <c r="S453" s="2"/>
      <c r="T453" s="2"/>
      <c r="U453" s="2"/>
      <c r="V453" s="2"/>
      <c r="W453" s="2"/>
      <c r="X453" s="2"/>
      <c r="Y453" s="2"/>
      <c r="Z453" s="2"/>
    </row>
    <row r="454" spans="1:26" ht="24" customHeight="1">
      <c r="A454" s="2"/>
      <c r="B454" s="2"/>
      <c r="C454" s="2"/>
      <c r="D454" s="1"/>
      <c r="E454" s="1"/>
      <c r="F454" s="2"/>
      <c r="G454" s="2"/>
      <c r="H454" s="2"/>
      <c r="I454" s="2"/>
      <c r="J454" s="58"/>
      <c r="K454" s="2"/>
      <c r="L454" s="2"/>
      <c r="M454" s="2"/>
      <c r="N454" s="2"/>
      <c r="O454" s="2"/>
      <c r="P454" s="2"/>
      <c r="Q454" s="2"/>
      <c r="R454" s="2"/>
      <c r="S454" s="2"/>
      <c r="T454" s="2"/>
      <c r="U454" s="2"/>
      <c r="V454" s="2"/>
      <c r="W454" s="2"/>
      <c r="X454" s="2"/>
      <c r="Y454" s="2"/>
      <c r="Z454" s="2"/>
    </row>
    <row r="455" spans="1:26" ht="24" customHeight="1">
      <c r="A455" s="2"/>
      <c r="B455" s="2"/>
      <c r="C455" s="2"/>
      <c r="D455" s="1"/>
      <c r="E455" s="1"/>
      <c r="F455" s="2"/>
      <c r="G455" s="2"/>
      <c r="H455" s="2"/>
      <c r="I455" s="2"/>
      <c r="J455" s="58"/>
      <c r="K455" s="2"/>
      <c r="L455" s="2"/>
      <c r="M455" s="2"/>
      <c r="N455" s="2"/>
      <c r="O455" s="2"/>
      <c r="P455" s="2"/>
      <c r="Q455" s="2"/>
      <c r="R455" s="2"/>
      <c r="S455" s="2"/>
      <c r="T455" s="2"/>
      <c r="U455" s="2"/>
      <c r="V455" s="2"/>
      <c r="W455" s="2"/>
      <c r="X455" s="2"/>
      <c r="Y455" s="2"/>
      <c r="Z455" s="2"/>
    </row>
    <row r="456" spans="1:26" ht="24" customHeight="1">
      <c r="A456" s="2"/>
      <c r="B456" s="2"/>
      <c r="C456" s="2"/>
      <c r="D456" s="1"/>
      <c r="E456" s="1"/>
      <c r="F456" s="2"/>
      <c r="G456" s="2"/>
      <c r="H456" s="2"/>
      <c r="I456" s="2"/>
      <c r="J456" s="58"/>
      <c r="K456" s="2"/>
      <c r="L456" s="2"/>
      <c r="M456" s="2"/>
      <c r="N456" s="2"/>
      <c r="O456" s="2"/>
      <c r="P456" s="2"/>
      <c r="Q456" s="2"/>
      <c r="R456" s="2"/>
      <c r="S456" s="2"/>
      <c r="T456" s="2"/>
      <c r="U456" s="2"/>
      <c r="V456" s="2"/>
      <c r="W456" s="2"/>
      <c r="X456" s="2"/>
      <c r="Y456" s="2"/>
      <c r="Z456" s="2"/>
    </row>
    <row r="457" spans="1:26" ht="24" customHeight="1">
      <c r="A457" s="2"/>
      <c r="B457" s="2"/>
      <c r="C457" s="2"/>
      <c r="D457" s="1"/>
      <c r="E457" s="1"/>
      <c r="F457" s="2"/>
      <c r="G457" s="2"/>
      <c r="H457" s="2"/>
      <c r="I457" s="2"/>
      <c r="J457" s="58"/>
      <c r="K457" s="2"/>
      <c r="L457" s="2"/>
      <c r="M457" s="2"/>
      <c r="N457" s="2"/>
      <c r="O457" s="2"/>
      <c r="P457" s="2"/>
      <c r="Q457" s="2"/>
      <c r="R457" s="2"/>
      <c r="S457" s="2"/>
      <c r="T457" s="2"/>
      <c r="U457" s="2"/>
      <c r="V457" s="2"/>
      <c r="W457" s="2"/>
      <c r="X457" s="2"/>
      <c r="Y457" s="2"/>
      <c r="Z457" s="2"/>
    </row>
    <row r="458" spans="1:26" ht="24" customHeight="1">
      <c r="A458" s="2"/>
      <c r="B458" s="2"/>
      <c r="C458" s="2"/>
      <c r="D458" s="1"/>
      <c r="E458" s="1"/>
      <c r="F458" s="2"/>
      <c r="G458" s="2"/>
      <c r="H458" s="2"/>
      <c r="I458" s="2"/>
      <c r="J458" s="58"/>
      <c r="K458" s="2"/>
      <c r="L458" s="2"/>
      <c r="M458" s="2"/>
      <c r="N458" s="2"/>
      <c r="O458" s="2"/>
      <c r="P458" s="2"/>
      <c r="Q458" s="2"/>
      <c r="R458" s="2"/>
      <c r="S458" s="2"/>
      <c r="T458" s="2"/>
      <c r="U458" s="2"/>
      <c r="V458" s="2"/>
      <c r="W458" s="2"/>
      <c r="X458" s="2"/>
      <c r="Y458" s="2"/>
      <c r="Z458" s="2"/>
    </row>
    <row r="459" spans="1:26" ht="24" customHeight="1">
      <c r="A459" s="2"/>
      <c r="B459" s="2"/>
      <c r="C459" s="2"/>
      <c r="D459" s="1"/>
      <c r="E459" s="1"/>
      <c r="F459" s="2"/>
      <c r="G459" s="2"/>
      <c r="H459" s="2"/>
      <c r="I459" s="2"/>
      <c r="J459" s="58"/>
      <c r="K459" s="2"/>
      <c r="L459" s="2"/>
      <c r="M459" s="2"/>
      <c r="N459" s="2"/>
      <c r="O459" s="2"/>
      <c r="P459" s="2"/>
      <c r="Q459" s="2"/>
      <c r="R459" s="2"/>
      <c r="S459" s="2"/>
      <c r="T459" s="2"/>
      <c r="U459" s="2"/>
      <c r="V459" s="2"/>
      <c r="W459" s="2"/>
      <c r="X459" s="2"/>
      <c r="Y459" s="2"/>
      <c r="Z459" s="2"/>
    </row>
    <row r="460" spans="1:26" ht="24" customHeight="1">
      <c r="A460" s="2"/>
      <c r="B460" s="2"/>
      <c r="C460" s="2"/>
      <c r="D460" s="1"/>
      <c r="E460" s="1"/>
      <c r="F460" s="2"/>
      <c r="G460" s="2"/>
      <c r="H460" s="2"/>
      <c r="I460" s="2"/>
      <c r="J460" s="58"/>
      <c r="K460" s="2"/>
      <c r="L460" s="2"/>
      <c r="M460" s="2"/>
      <c r="N460" s="2"/>
      <c r="O460" s="2"/>
      <c r="P460" s="2"/>
      <c r="Q460" s="2"/>
      <c r="R460" s="2"/>
      <c r="S460" s="2"/>
      <c r="T460" s="2"/>
      <c r="U460" s="2"/>
      <c r="V460" s="2"/>
      <c r="W460" s="2"/>
      <c r="X460" s="2"/>
      <c r="Y460" s="2"/>
      <c r="Z460" s="2"/>
    </row>
    <row r="461" spans="1:26" ht="24" customHeight="1">
      <c r="A461" s="2"/>
      <c r="B461" s="2"/>
      <c r="C461" s="2"/>
      <c r="D461" s="1"/>
      <c r="E461" s="1"/>
      <c r="F461" s="2"/>
      <c r="G461" s="2"/>
      <c r="H461" s="2"/>
      <c r="I461" s="2"/>
      <c r="J461" s="58"/>
      <c r="K461" s="2"/>
      <c r="L461" s="2"/>
      <c r="M461" s="2"/>
      <c r="N461" s="2"/>
      <c r="O461" s="2"/>
      <c r="P461" s="2"/>
      <c r="Q461" s="2"/>
      <c r="R461" s="2"/>
      <c r="S461" s="2"/>
      <c r="T461" s="2"/>
      <c r="U461" s="2"/>
      <c r="V461" s="2"/>
      <c r="W461" s="2"/>
      <c r="X461" s="2"/>
      <c r="Y461" s="2"/>
      <c r="Z461" s="2"/>
    </row>
    <row r="462" spans="1:26" ht="24" customHeight="1">
      <c r="A462" s="2"/>
      <c r="B462" s="2"/>
      <c r="C462" s="2"/>
      <c r="D462" s="1"/>
      <c r="E462" s="1"/>
      <c r="F462" s="2"/>
      <c r="G462" s="2"/>
      <c r="H462" s="2"/>
      <c r="I462" s="2"/>
      <c r="J462" s="58"/>
      <c r="K462" s="2"/>
      <c r="L462" s="2"/>
      <c r="M462" s="2"/>
      <c r="N462" s="2"/>
      <c r="O462" s="2"/>
      <c r="P462" s="2"/>
      <c r="Q462" s="2"/>
      <c r="R462" s="2"/>
      <c r="S462" s="2"/>
      <c r="T462" s="2"/>
      <c r="U462" s="2"/>
      <c r="V462" s="2"/>
      <c r="W462" s="2"/>
      <c r="X462" s="2"/>
      <c r="Y462" s="2"/>
      <c r="Z462" s="2"/>
    </row>
    <row r="463" spans="1:26" ht="24" customHeight="1">
      <c r="A463" s="2"/>
      <c r="B463" s="2"/>
      <c r="C463" s="2"/>
      <c r="D463" s="1"/>
      <c r="E463" s="1"/>
      <c r="F463" s="2"/>
      <c r="G463" s="2"/>
      <c r="H463" s="2"/>
      <c r="I463" s="2"/>
      <c r="J463" s="58"/>
      <c r="K463" s="2"/>
      <c r="L463" s="2"/>
      <c r="M463" s="2"/>
      <c r="N463" s="2"/>
      <c r="O463" s="2"/>
      <c r="P463" s="2"/>
      <c r="Q463" s="2"/>
      <c r="R463" s="2"/>
      <c r="S463" s="2"/>
      <c r="T463" s="2"/>
      <c r="U463" s="2"/>
      <c r="V463" s="2"/>
      <c r="W463" s="2"/>
      <c r="X463" s="2"/>
      <c r="Y463" s="2"/>
      <c r="Z463" s="2"/>
    </row>
    <row r="464" spans="1:26" ht="24" customHeight="1">
      <c r="A464" s="2"/>
      <c r="B464" s="2"/>
      <c r="C464" s="2"/>
      <c r="D464" s="1"/>
      <c r="E464" s="1"/>
      <c r="F464" s="2"/>
      <c r="G464" s="2"/>
      <c r="H464" s="2"/>
      <c r="I464" s="2"/>
      <c r="J464" s="58"/>
      <c r="K464" s="2"/>
      <c r="L464" s="2"/>
      <c r="M464" s="2"/>
      <c r="N464" s="2"/>
      <c r="O464" s="2"/>
      <c r="P464" s="2"/>
      <c r="Q464" s="2"/>
      <c r="R464" s="2"/>
      <c r="S464" s="2"/>
      <c r="T464" s="2"/>
      <c r="U464" s="2"/>
      <c r="V464" s="2"/>
      <c r="W464" s="2"/>
      <c r="X464" s="2"/>
      <c r="Y464" s="2"/>
      <c r="Z464" s="2"/>
    </row>
    <row r="465" spans="1:26" ht="24" customHeight="1">
      <c r="A465" s="2"/>
      <c r="B465" s="2"/>
      <c r="C465" s="2"/>
      <c r="D465" s="1"/>
      <c r="E465" s="1"/>
      <c r="F465" s="2"/>
      <c r="G465" s="2"/>
      <c r="H465" s="2"/>
      <c r="I465" s="2"/>
      <c r="J465" s="58"/>
      <c r="K465" s="2"/>
      <c r="L465" s="2"/>
      <c r="M465" s="2"/>
      <c r="N465" s="2"/>
      <c r="O465" s="2"/>
      <c r="P465" s="2"/>
      <c r="Q465" s="2"/>
      <c r="R465" s="2"/>
      <c r="S465" s="2"/>
      <c r="T465" s="2"/>
      <c r="U465" s="2"/>
      <c r="V465" s="2"/>
      <c r="W465" s="2"/>
      <c r="X465" s="2"/>
      <c r="Y465" s="2"/>
      <c r="Z465" s="2"/>
    </row>
    <row r="466" spans="1:26" ht="24" customHeight="1">
      <c r="A466" s="2"/>
      <c r="B466" s="2"/>
      <c r="C466" s="2"/>
      <c r="D466" s="1"/>
      <c r="E466" s="1"/>
      <c r="F466" s="2"/>
      <c r="G466" s="2"/>
      <c r="H466" s="2"/>
      <c r="I466" s="2"/>
      <c r="J466" s="58"/>
      <c r="K466" s="2"/>
      <c r="L466" s="2"/>
      <c r="M466" s="2"/>
      <c r="N466" s="2"/>
      <c r="O466" s="2"/>
      <c r="P466" s="2"/>
      <c r="Q466" s="2"/>
      <c r="R466" s="2"/>
      <c r="S466" s="2"/>
      <c r="T466" s="2"/>
      <c r="U466" s="2"/>
      <c r="V466" s="2"/>
      <c r="W466" s="2"/>
      <c r="X466" s="2"/>
      <c r="Y466" s="2"/>
      <c r="Z466" s="2"/>
    </row>
    <row r="467" spans="1:26" ht="24" customHeight="1">
      <c r="A467" s="2"/>
      <c r="B467" s="2"/>
      <c r="C467" s="2"/>
      <c r="D467" s="1"/>
      <c r="E467" s="1"/>
      <c r="F467" s="2"/>
      <c r="G467" s="2"/>
      <c r="H467" s="2"/>
      <c r="I467" s="2"/>
      <c r="J467" s="58"/>
      <c r="K467" s="2"/>
      <c r="L467" s="2"/>
      <c r="M467" s="2"/>
      <c r="N467" s="2"/>
      <c r="O467" s="2"/>
      <c r="P467" s="2"/>
      <c r="Q467" s="2"/>
      <c r="R467" s="2"/>
      <c r="S467" s="2"/>
      <c r="T467" s="2"/>
      <c r="U467" s="2"/>
      <c r="V467" s="2"/>
      <c r="W467" s="2"/>
      <c r="X467" s="2"/>
      <c r="Y467" s="2"/>
      <c r="Z467" s="2"/>
    </row>
    <row r="468" spans="1:26" ht="24" customHeight="1">
      <c r="A468" s="2"/>
      <c r="B468" s="2"/>
      <c r="C468" s="2"/>
      <c r="D468" s="1"/>
      <c r="E468" s="1"/>
      <c r="F468" s="2"/>
      <c r="G468" s="2"/>
      <c r="H468" s="2"/>
      <c r="I468" s="2"/>
      <c r="J468" s="58"/>
      <c r="K468" s="2"/>
      <c r="L468" s="2"/>
      <c r="M468" s="2"/>
      <c r="N468" s="2"/>
      <c r="O468" s="2"/>
      <c r="P468" s="2"/>
      <c r="Q468" s="2"/>
      <c r="R468" s="2"/>
      <c r="S468" s="2"/>
      <c r="T468" s="2"/>
      <c r="U468" s="2"/>
      <c r="V468" s="2"/>
      <c r="W468" s="2"/>
      <c r="X468" s="2"/>
      <c r="Y468" s="2"/>
      <c r="Z468" s="2"/>
    </row>
    <row r="469" spans="1:26" ht="24" customHeight="1">
      <c r="A469" s="2"/>
      <c r="B469" s="2"/>
      <c r="C469" s="2"/>
      <c r="D469" s="1"/>
      <c r="E469" s="1"/>
      <c r="F469" s="2"/>
      <c r="G469" s="2"/>
      <c r="H469" s="2"/>
      <c r="I469" s="2"/>
      <c r="J469" s="58"/>
      <c r="K469" s="2"/>
      <c r="L469" s="2"/>
      <c r="M469" s="2"/>
      <c r="N469" s="2"/>
      <c r="O469" s="2"/>
      <c r="P469" s="2"/>
      <c r="Q469" s="2"/>
      <c r="R469" s="2"/>
      <c r="S469" s="2"/>
      <c r="T469" s="2"/>
      <c r="U469" s="2"/>
      <c r="V469" s="2"/>
      <c r="W469" s="2"/>
      <c r="X469" s="2"/>
      <c r="Y469" s="2"/>
      <c r="Z469" s="2"/>
    </row>
    <row r="470" spans="1:26" ht="24" customHeight="1">
      <c r="A470" s="2"/>
      <c r="B470" s="2"/>
      <c r="C470" s="2"/>
      <c r="D470" s="1"/>
      <c r="E470" s="1"/>
      <c r="F470" s="2"/>
      <c r="G470" s="2"/>
      <c r="H470" s="2"/>
      <c r="I470" s="2"/>
      <c r="J470" s="58"/>
      <c r="K470" s="2"/>
      <c r="L470" s="2"/>
      <c r="M470" s="2"/>
      <c r="N470" s="2"/>
      <c r="O470" s="2"/>
      <c r="P470" s="2"/>
      <c r="Q470" s="2"/>
      <c r="R470" s="2"/>
      <c r="S470" s="2"/>
      <c r="T470" s="2"/>
      <c r="U470" s="2"/>
      <c r="V470" s="2"/>
      <c r="W470" s="2"/>
      <c r="X470" s="2"/>
      <c r="Y470" s="2"/>
      <c r="Z470" s="2"/>
    </row>
    <row r="471" spans="1:26" ht="24" customHeight="1">
      <c r="A471" s="2"/>
      <c r="B471" s="2"/>
      <c r="C471" s="2"/>
      <c r="D471" s="1"/>
      <c r="E471" s="1"/>
      <c r="F471" s="2"/>
      <c r="G471" s="2"/>
      <c r="H471" s="2"/>
      <c r="I471" s="2"/>
      <c r="J471" s="58"/>
      <c r="K471" s="2"/>
      <c r="L471" s="2"/>
      <c r="M471" s="2"/>
      <c r="N471" s="2"/>
      <c r="O471" s="2"/>
      <c r="P471" s="2"/>
      <c r="Q471" s="2"/>
      <c r="R471" s="2"/>
      <c r="S471" s="2"/>
      <c r="T471" s="2"/>
      <c r="U471" s="2"/>
      <c r="V471" s="2"/>
      <c r="W471" s="2"/>
      <c r="X471" s="2"/>
      <c r="Y471" s="2"/>
      <c r="Z471" s="2"/>
    </row>
    <row r="472" spans="1:26" ht="24" customHeight="1">
      <c r="A472" s="2"/>
      <c r="B472" s="2"/>
      <c r="C472" s="2"/>
      <c r="D472" s="1"/>
      <c r="E472" s="1"/>
      <c r="F472" s="2"/>
      <c r="G472" s="2"/>
      <c r="H472" s="2"/>
      <c r="I472" s="2"/>
      <c r="J472" s="58"/>
      <c r="K472" s="2"/>
      <c r="L472" s="2"/>
      <c r="M472" s="2"/>
      <c r="N472" s="2"/>
      <c r="O472" s="2"/>
      <c r="P472" s="2"/>
      <c r="Q472" s="2"/>
      <c r="R472" s="2"/>
      <c r="S472" s="2"/>
      <c r="T472" s="2"/>
      <c r="U472" s="2"/>
      <c r="V472" s="2"/>
      <c r="W472" s="2"/>
      <c r="X472" s="2"/>
      <c r="Y472" s="2"/>
      <c r="Z472" s="2"/>
    </row>
    <row r="473" spans="1:26" ht="24" customHeight="1">
      <c r="A473" s="2"/>
      <c r="B473" s="2"/>
      <c r="C473" s="2"/>
      <c r="D473" s="1"/>
      <c r="E473" s="1"/>
      <c r="F473" s="2"/>
      <c r="G473" s="2"/>
      <c r="H473" s="2"/>
      <c r="I473" s="2"/>
      <c r="J473" s="58"/>
      <c r="K473" s="2"/>
      <c r="L473" s="2"/>
      <c r="M473" s="2"/>
      <c r="N473" s="2"/>
      <c r="O473" s="2"/>
      <c r="P473" s="2"/>
      <c r="Q473" s="2"/>
      <c r="R473" s="2"/>
      <c r="S473" s="2"/>
      <c r="T473" s="2"/>
      <c r="U473" s="2"/>
      <c r="V473" s="2"/>
      <c r="W473" s="2"/>
      <c r="X473" s="2"/>
      <c r="Y473" s="2"/>
      <c r="Z473" s="2"/>
    </row>
    <row r="474" spans="1:26" ht="24" customHeight="1">
      <c r="A474" s="2"/>
      <c r="B474" s="2"/>
      <c r="C474" s="2"/>
      <c r="D474" s="1"/>
      <c r="E474" s="1"/>
      <c r="F474" s="2"/>
      <c r="G474" s="2"/>
      <c r="H474" s="2"/>
      <c r="I474" s="2"/>
      <c r="J474" s="58"/>
      <c r="K474" s="2"/>
      <c r="L474" s="2"/>
      <c r="M474" s="2"/>
      <c r="N474" s="2"/>
      <c r="O474" s="2"/>
      <c r="P474" s="2"/>
      <c r="Q474" s="2"/>
      <c r="R474" s="2"/>
      <c r="S474" s="2"/>
      <c r="T474" s="2"/>
      <c r="U474" s="2"/>
      <c r="V474" s="2"/>
      <c r="W474" s="2"/>
      <c r="X474" s="2"/>
      <c r="Y474" s="2"/>
      <c r="Z474" s="2"/>
    </row>
    <row r="475" spans="1:26" ht="24" customHeight="1">
      <c r="A475" s="2"/>
      <c r="B475" s="2"/>
      <c r="C475" s="2"/>
      <c r="D475" s="1"/>
      <c r="E475" s="1"/>
      <c r="F475" s="2"/>
      <c r="G475" s="2"/>
      <c r="H475" s="2"/>
      <c r="I475" s="2"/>
      <c r="J475" s="58"/>
      <c r="K475" s="2"/>
      <c r="L475" s="2"/>
      <c r="M475" s="2"/>
      <c r="N475" s="2"/>
      <c r="O475" s="2"/>
      <c r="P475" s="2"/>
      <c r="Q475" s="2"/>
      <c r="R475" s="2"/>
      <c r="S475" s="2"/>
      <c r="T475" s="2"/>
      <c r="U475" s="2"/>
      <c r="V475" s="2"/>
      <c r="W475" s="2"/>
      <c r="X475" s="2"/>
      <c r="Y475" s="2"/>
      <c r="Z475" s="2"/>
    </row>
    <row r="476" spans="1:26" ht="24" customHeight="1">
      <c r="A476" s="2"/>
      <c r="B476" s="2"/>
      <c r="C476" s="2"/>
      <c r="D476" s="1"/>
      <c r="E476" s="1"/>
      <c r="F476" s="2"/>
      <c r="G476" s="2"/>
      <c r="H476" s="2"/>
      <c r="I476" s="2"/>
      <c r="J476" s="58"/>
      <c r="K476" s="2"/>
      <c r="L476" s="2"/>
      <c r="M476" s="2"/>
      <c r="N476" s="2"/>
      <c r="O476" s="2"/>
      <c r="P476" s="2"/>
      <c r="Q476" s="2"/>
      <c r="R476" s="2"/>
      <c r="S476" s="2"/>
      <c r="T476" s="2"/>
      <c r="U476" s="2"/>
      <c r="V476" s="2"/>
      <c r="W476" s="2"/>
      <c r="X476" s="2"/>
      <c r="Y476" s="2"/>
      <c r="Z476" s="2"/>
    </row>
    <row r="477" spans="1:26" ht="24" customHeight="1">
      <c r="A477" s="2"/>
      <c r="B477" s="2"/>
      <c r="C477" s="2"/>
      <c r="D477" s="1"/>
      <c r="E477" s="1"/>
      <c r="F477" s="2"/>
      <c r="G477" s="2"/>
      <c r="H477" s="2"/>
      <c r="I477" s="2"/>
      <c r="J477" s="58"/>
      <c r="K477" s="2"/>
      <c r="L477" s="2"/>
      <c r="M477" s="2"/>
      <c r="N477" s="2"/>
      <c r="O477" s="2"/>
      <c r="P477" s="2"/>
      <c r="Q477" s="2"/>
      <c r="R477" s="2"/>
      <c r="S477" s="2"/>
      <c r="T477" s="2"/>
      <c r="U477" s="2"/>
      <c r="V477" s="2"/>
      <c r="W477" s="2"/>
      <c r="X477" s="2"/>
      <c r="Y477" s="2"/>
      <c r="Z477" s="2"/>
    </row>
    <row r="478" spans="1:26" ht="24" customHeight="1">
      <c r="A478" s="2"/>
      <c r="B478" s="2"/>
      <c r="C478" s="2"/>
      <c r="D478" s="1"/>
      <c r="E478" s="1"/>
      <c r="F478" s="2"/>
      <c r="G478" s="2"/>
      <c r="H478" s="2"/>
      <c r="I478" s="2"/>
      <c r="J478" s="58"/>
      <c r="K478" s="2"/>
      <c r="L478" s="2"/>
      <c r="M478" s="2"/>
      <c r="N478" s="2"/>
      <c r="O478" s="2"/>
      <c r="P478" s="2"/>
      <c r="Q478" s="2"/>
      <c r="R478" s="2"/>
      <c r="S478" s="2"/>
      <c r="T478" s="2"/>
      <c r="U478" s="2"/>
      <c r="V478" s="2"/>
      <c r="W478" s="2"/>
      <c r="X478" s="2"/>
      <c r="Y478" s="2"/>
      <c r="Z478" s="2"/>
    </row>
    <row r="479" spans="1:26" ht="24" customHeight="1">
      <c r="A479" s="2"/>
      <c r="B479" s="2"/>
      <c r="C479" s="2"/>
      <c r="D479" s="1"/>
      <c r="E479" s="1"/>
      <c r="F479" s="2"/>
      <c r="G479" s="2"/>
      <c r="H479" s="2"/>
      <c r="I479" s="2"/>
      <c r="J479" s="58"/>
      <c r="K479" s="2"/>
      <c r="L479" s="2"/>
      <c r="M479" s="2"/>
      <c r="N479" s="2"/>
      <c r="O479" s="2"/>
      <c r="P479" s="2"/>
      <c r="Q479" s="2"/>
      <c r="R479" s="2"/>
      <c r="S479" s="2"/>
      <c r="T479" s="2"/>
      <c r="U479" s="2"/>
      <c r="V479" s="2"/>
      <c r="W479" s="2"/>
      <c r="X479" s="2"/>
      <c r="Y479" s="2"/>
      <c r="Z479" s="2"/>
    </row>
    <row r="480" spans="1:26" ht="24" customHeight="1">
      <c r="A480" s="2"/>
      <c r="B480" s="2"/>
      <c r="C480" s="2"/>
      <c r="D480" s="1"/>
      <c r="E480" s="1"/>
      <c r="F480" s="2"/>
      <c r="G480" s="2"/>
      <c r="H480" s="2"/>
      <c r="I480" s="2"/>
      <c r="J480" s="58"/>
      <c r="K480" s="2"/>
      <c r="L480" s="2"/>
      <c r="M480" s="2"/>
      <c r="N480" s="2"/>
      <c r="O480" s="2"/>
      <c r="P480" s="2"/>
      <c r="Q480" s="2"/>
      <c r="R480" s="2"/>
      <c r="S480" s="2"/>
      <c r="T480" s="2"/>
      <c r="U480" s="2"/>
      <c r="V480" s="2"/>
      <c r="W480" s="2"/>
      <c r="X480" s="2"/>
      <c r="Y480" s="2"/>
      <c r="Z480" s="2"/>
    </row>
    <row r="481" spans="1:26" ht="24" customHeight="1">
      <c r="A481" s="2"/>
      <c r="B481" s="2"/>
      <c r="C481" s="2"/>
      <c r="D481" s="1"/>
      <c r="E481" s="1"/>
      <c r="F481" s="2"/>
      <c r="G481" s="2"/>
      <c r="H481" s="2"/>
      <c r="I481" s="2"/>
      <c r="J481" s="58"/>
      <c r="K481" s="2"/>
      <c r="L481" s="2"/>
      <c r="M481" s="2"/>
      <c r="N481" s="2"/>
      <c r="O481" s="2"/>
      <c r="P481" s="2"/>
      <c r="Q481" s="2"/>
      <c r="R481" s="2"/>
      <c r="S481" s="2"/>
      <c r="T481" s="2"/>
      <c r="U481" s="2"/>
      <c r="V481" s="2"/>
      <c r="W481" s="2"/>
      <c r="X481" s="2"/>
      <c r="Y481" s="2"/>
      <c r="Z481" s="2"/>
    </row>
    <row r="482" spans="1:26" ht="24" customHeight="1">
      <c r="A482" s="2"/>
      <c r="B482" s="2"/>
      <c r="C482" s="2"/>
      <c r="D482" s="1"/>
      <c r="E482" s="1"/>
      <c r="F482" s="2"/>
      <c r="G482" s="2"/>
      <c r="H482" s="2"/>
      <c r="I482" s="2"/>
      <c r="J482" s="58"/>
      <c r="K482" s="2"/>
      <c r="L482" s="2"/>
      <c r="M482" s="2"/>
      <c r="N482" s="2"/>
      <c r="O482" s="2"/>
      <c r="P482" s="2"/>
      <c r="Q482" s="2"/>
      <c r="R482" s="2"/>
      <c r="S482" s="2"/>
      <c r="T482" s="2"/>
      <c r="U482" s="2"/>
      <c r="V482" s="2"/>
      <c r="W482" s="2"/>
      <c r="X482" s="2"/>
      <c r="Y482" s="2"/>
      <c r="Z482" s="2"/>
    </row>
    <row r="483" spans="1:26" ht="24" customHeight="1">
      <c r="A483" s="2"/>
      <c r="B483" s="2"/>
      <c r="C483" s="2"/>
      <c r="D483" s="1"/>
      <c r="E483" s="1"/>
      <c r="F483" s="2"/>
      <c r="G483" s="2"/>
      <c r="H483" s="2"/>
      <c r="I483" s="2"/>
      <c r="J483" s="58"/>
      <c r="K483" s="2"/>
      <c r="L483" s="2"/>
      <c r="M483" s="2"/>
      <c r="N483" s="2"/>
      <c r="O483" s="2"/>
      <c r="P483" s="2"/>
      <c r="Q483" s="2"/>
      <c r="R483" s="2"/>
      <c r="S483" s="2"/>
      <c r="T483" s="2"/>
      <c r="U483" s="2"/>
      <c r="V483" s="2"/>
      <c r="W483" s="2"/>
      <c r="X483" s="2"/>
      <c r="Y483" s="2"/>
      <c r="Z483" s="2"/>
    </row>
    <row r="484" spans="1:26" ht="24" customHeight="1">
      <c r="A484" s="2"/>
      <c r="B484" s="2"/>
      <c r="C484" s="2"/>
      <c r="D484" s="1"/>
      <c r="E484" s="1"/>
      <c r="F484" s="2"/>
      <c r="G484" s="2"/>
      <c r="H484" s="2"/>
      <c r="I484" s="2"/>
      <c r="J484" s="58"/>
      <c r="K484" s="2"/>
      <c r="L484" s="2"/>
      <c r="M484" s="2"/>
      <c r="N484" s="2"/>
      <c r="O484" s="2"/>
      <c r="P484" s="2"/>
      <c r="Q484" s="2"/>
      <c r="R484" s="2"/>
      <c r="S484" s="2"/>
      <c r="T484" s="2"/>
      <c r="U484" s="2"/>
      <c r="V484" s="2"/>
      <c r="W484" s="2"/>
      <c r="X484" s="2"/>
      <c r="Y484" s="2"/>
      <c r="Z484" s="2"/>
    </row>
    <row r="485" spans="1:26" ht="24" customHeight="1">
      <c r="A485" s="2"/>
      <c r="B485" s="2"/>
      <c r="C485" s="2"/>
      <c r="D485" s="1"/>
      <c r="E485" s="1"/>
      <c r="F485" s="2"/>
      <c r="G485" s="2"/>
      <c r="H485" s="2"/>
      <c r="I485" s="2"/>
      <c r="J485" s="58"/>
      <c r="K485" s="2"/>
      <c r="L485" s="2"/>
      <c r="M485" s="2"/>
      <c r="N485" s="2"/>
      <c r="O485" s="2"/>
      <c r="P485" s="2"/>
      <c r="Q485" s="2"/>
      <c r="R485" s="2"/>
      <c r="S485" s="2"/>
      <c r="T485" s="2"/>
      <c r="U485" s="2"/>
      <c r="V485" s="2"/>
      <c r="W485" s="2"/>
      <c r="X485" s="2"/>
      <c r="Y485" s="2"/>
      <c r="Z485" s="2"/>
    </row>
    <row r="486" spans="1:26" ht="24" customHeight="1">
      <c r="A486" s="2"/>
      <c r="B486" s="2"/>
      <c r="C486" s="2"/>
      <c r="D486" s="1"/>
      <c r="E486" s="1"/>
      <c r="F486" s="2"/>
      <c r="G486" s="2"/>
      <c r="H486" s="2"/>
      <c r="I486" s="2"/>
      <c r="J486" s="58"/>
      <c r="K486" s="2"/>
      <c r="L486" s="2"/>
      <c r="M486" s="2"/>
      <c r="N486" s="2"/>
      <c r="O486" s="2"/>
      <c r="P486" s="2"/>
      <c r="Q486" s="2"/>
      <c r="R486" s="2"/>
      <c r="S486" s="2"/>
      <c r="T486" s="2"/>
      <c r="U486" s="2"/>
      <c r="V486" s="2"/>
      <c r="W486" s="2"/>
      <c r="X486" s="2"/>
      <c r="Y486" s="2"/>
      <c r="Z486" s="2"/>
    </row>
    <row r="487" spans="1:26" ht="24" customHeight="1">
      <c r="A487" s="2"/>
      <c r="B487" s="2"/>
      <c r="C487" s="2"/>
      <c r="D487" s="1"/>
      <c r="E487" s="1"/>
      <c r="F487" s="2"/>
      <c r="G487" s="2"/>
      <c r="H487" s="2"/>
      <c r="I487" s="2"/>
      <c r="J487" s="58"/>
      <c r="K487" s="2"/>
      <c r="L487" s="2"/>
      <c r="M487" s="2"/>
      <c r="N487" s="2"/>
      <c r="O487" s="2"/>
      <c r="P487" s="2"/>
      <c r="Q487" s="2"/>
      <c r="R487" s="2"/>
      <c r="S487" s="2"/>
      <c r="T487" s="2"/>
      <c r="U487" s="2"/>
      <c r="V487" s="2"/>
      <c r="W487" s="2"/>
      <c r="X487" s="2"/>
      <c r="Y487" s="2"/>
      <c r="Z487" s="2"/>
    </row>
    <row r="488" spans="1:26" ht="24" customHeight="1">
      <c r="A488" s="2"/>
      <c r="B488" s="2"/>
      <c r="C488" s="2"/>
      <c r="D488" s="1"/>
      <c r="E488" s="1"/>
      <c r="F488" s="2"/>
      <c r="G488" s="2"/>
      <c r="H488" s="2"/>
      <c r="I488" s="2"/>
      <c r="J488" s="58"/>
      <c r="K488" s="2"/>
      <c r="L488" s="2"/>
      <c r="M488" s="2"/>
      <c r="N488" s="2"/>
      <c r="O488" s="2"/>
      <c r="P488" s="2"/>
      <c r="Q488" s="2"/>
      <c r="R488" s="2"/>
      <c r="S488" s="2"/>
      <c r="T488" s="2"/>
      <c r="U488" s="2"/>
      <c r="V488" s="2"/>
      <c r="W488" s="2"/>
      <c r="X488" s="2"/>
      <c r="Y488" s="2"/>
      <c r="Z488" s="2"/>
    </row>
    <row r="489" spans="1:26" ht="24" customHeight="1">
      <c r="A489" s="2"/>
      <c r="B489" s="2"/>
      <c r="C489" s="2"/>
      <c r="D489" s="1"/>
      <c r="E489" s="1"/>
      <c r="F489" s="2"/>
      <c r="G489" s="2"/>
      <c r="H489" s="2"/>
      <c r="I489" s="2"/>
      <c r="J489" s="58"/>
      <c r="K489" s="2"/>
      <c r="L489" s="2"/>
      <c r="M489" s="2"/>
      <c r="N489" s="2"/>
      <c r="O489" s="2"/>
      <c r="P489" s="2"/>
      <c r="Q489" s="2"/>
      <c r="R489" s="2"/>
      <c r="S489" s="2"/>
      <c r="T489" s="2"/>
      <c r="U489" s="2"/>
      <c r="V489" s="2"/>
      <c r="W489" s="2"/>
      <c r="X489" s="2"/>
      <c r="Y489" s="2"/>
      <c r="Z489" s="2"/>
    </row>
    <row r="490" spans="1:26" ht="24" customHeight="1">
      <c r="A490" s="2"/>
      <c r="B490" s="2"/>
      <c r="C490" s="2"/>
      <c r="D490" s="1"/>
      <c r="E490" s="1"/>
      <c r="F490" s="2"/>
      <c r="G490" s="2"/>
      <c r="H490" s="2"/>
      <c r="I490" s="2"/>
      <c r="J490" s="58"/>
      <c r="K490" s="2"/>
      <c r="L490" s="2"/>
      <c r="M490" s="2"/>
      <c r="N490" s="2"/>
      <c r="O490" s="2"/>
      <c r="P490" s="2"/>
      <c r="Q490" s="2"/>
      <c r="R490" s="2"/>
      <c r="S490" s="2"/>
      <c r="T490" s="2"/>
      <c r="U490" s="2"/>
      <c r="V490" s="2"/>
      <c r="W490" s="2"/>
      <c r="X490" s="2"/>
      <c r="Y490" s="2"/>
      <c r="Z490" s="2"/>
    </row>
    <row r="491" spans="1:26" ht="24" customHeight="1">
      <c r="A491" s="2"/>
      <c r="B491" s="2"/>
      <c r="C491" s="2"/>
      <c r="D491" s="1"/>
      <c r="E491" s="1"/>
      <c r="F491" s="2"/>
      <c r="G491" s="2"/>
      <c r="H491" s="2"/>
      <c r="I491" s="2"/>
      <c r="J491" s="58"/>
      <c r="K491" s="2"/>
      <c r="L491" s="2"/>
      <c r="M491" s="2"/>
      <c r="N491" s="2"/>
      <c r="O491" s="2"/>
      <c r="P491" s="2"/>
      <c r="Q491" s="2"/>
      <c r="R491" s="2"/>
      <c r="S491" s="2"/>
      <c r="T491" s="2"/>
      <c r="U491" s="2"/>
      <c r="V491" s="2"/>
      <c r="W491" s="2"/>
      <c r="X491" s="2"/>
      <c r="Y491" s="2"/>
      <c r="Z491" s="2"/>
    </row>
    <row r="492" spans="1:26" ht="24" customHeight="1">
      <c r="A492" s="2"/>
      <c r="B492" s="2"/>
      <c r="C492" s="2"/>
      <c r="D492" s="1"/>
      <c r="E492" s="1"/>
      <c r="F492" s="2"/>
      <c r="G492" s="2"/>
      <c r="H492" s="2"/>
      <c r="I492" s="2"/>
      <c r="J492" s="58"/>
      <c r="K492" s="2"/>
      <c r="L492" s="2"/>
      <c r="M492" s="2"/>
      <c r="N492" s="2"/>
      <c r="O492" s="2"/>
      <c r="P492" s="2"/>
      <c r="Q492" s="2"/>
      <c r="R492" s="2"/>
      <c r="S492" s="2"/>
      <c r="T492" s="2"/>
      <c r="U492" s="2"/>
      <c r="V492" s="2"/>
      <c r="W492" s="2"/>
      <c r="X492" s="2"/>
      <c r="Y492" s="2"/>
      <c r="Z492" s="2"/>
    </row>
    <row r="493" spans="1:26" ht="24" customHeight="1">
      <c r="A493" s="2"/>
      <c r="B493" s="2"/>
      <c r="C493" s="2"/>
      <c r="D493" s="1"/>
      <c r="E493" s="1"/>
      <c r="F493" s="2"/>
      <c r="G493" s="2"/>
      <c r="H493" s="2"/>
      <c r="I493" s="2"/>
      <c r="J493" s="58"/>
      <c r="K493" s="2"/>
      <c r="L493" s="2"/>
      <c r="M493" s="2"/>
      <c r="N493" s="2"/>
      <c r="O493" s="2"/>
      <c r="P493" s="2"/>
      <c r="Q493" s="2"/>
      <c r="R493" s="2"/>
      <c r="S493" s="2"/>
      <c r="T493" s="2"/>
      <c r="U493" s="2"/>
      <c r="V493" s="2"/>
      <c r="W493" s="2"/>
      <c r="X493" s="2"/>
      <c r="Y493" s="2"/>
      <c r="Z493" s="2"/>
    </row>
    <row r="494" spans="1:26" ht="24" customHeight="1">
      <c r="A494" s="2"/>
      <c r="B494" s="2"/>
      <c r="C494" s="2"/>
      <c r="D494" s="1"/>
      <c r="E494" s="1"/>
      <c r="F494" s="2"/>
      <c r="G494" s="2"/>
      <c r="H494" s="2"/>
      <c r="I494" s="2"/>
      <c r="J494" s="58"/>
      <c r="K494" s="2"/>
      <c r="L494" s="2"/>
      <c r="M494" s="2"/>
      <c r="N494" s="2"/>
      <c r="O494" s="2"/>
      <c r="P494" s="2"/>
      <c r="Q494" s="2"/>
      <c r="R494" s="2"/>
      <c r="S494" s="2"/>
      <c r="T494" s="2"/>
      <c r="U494" s="2"/>
      <c r="V494" s="2"/>
      <c r="W494" s="2"/>
      <c r="X494" s="2"/>
      <c r="Y494" s="2"/>
      <c r="Z494" s="2"/>
    </row>
    <row r="495" spans="1:26" ht="24" customHeight="1">
      <c r="A495" s="2"/>
      <c r="B495" s="2"/>
      <c r="C495" s="2"/>
      <c r="D495" s="1"/>
      <c r="E495" s="1"/>
      <c r="F495" s="2"/>
      <c r="G495" s="2"/>
      <c r="H495" s="2"/>
      <c r="I495" s="2"/>
      <c r="J495" s="58"/>
      <c r="K495" s="2"/>
      <c r="L495" s="2"/>
      <c r="M495" s="2"/>
      <c r="N495" s="2"/>
      <c r="O495" s="2"/>
      <c r="P495" s="2"/>
      <c r="Q495" s="2"/>
      <c r="R495" s="2"/>
      <c r="S495" s="2"/>
      <c r="T495" s="2"/>
      <c r="U495" s="2"/>
      <c r="V495" s="2"/>
      <c r="W495" s="2"/>
      <c r="X495" s="2"/>
      <c r="Y495" s="2"/>
      <c r="Z495" s="2"/>
    </row>
    <row r="496" spans="1:26" ht="24" customHeight="1">
      <c r="A496" s="2"/>
      <c r="B496" s="2"/>
      <c r="C496" s="2"/>
      <c r="D496" s="1"/>
      <c r="E496" s="1"/>
      <c r="F496" s="2"/>
      <c r="G496" s="2"/>
      <c r="H496" s="2"/>
      <c r="I496" s="2"/>
      <c r="J496" s="58"/>
      <c r="K496" s="2"/>
      <c r="L496" s="2"/>
      <c r="M496" s="2"/>
      <c r="N496" s="2"/>
      <c r="O496" s="2"/>
      <c r="P496" s="2"/>
      <c r="Q496" s="2"/>
      <c r="R496" s="2"/>
      <c r="S496" s="2"/>
      <c r="T496" s="2"/>
      <c r="U496" s="2"/>
      <c r="V496" s="2"/>
      <c r="W496" s="2"/>
      <c r="X496" s="2"/>
      <c r="Y496" s="2"/>
      <c r="Z496" s="2"/>
    </row>
    <row r="497" spans="1:26" ht="24" customHeight="1">
      <c r="A497" s="2"/>
      <c r="B497" s="2"/>
      <c r="C497" s="2"/>
      <c r="D497" s="1"/>
      <c r="E497" s="1"/>
      <c r="F497" s="2"/>
      <c r="G497" s="2"/>
      <c r="H497" s="2"/>
      <c r="I497" s="2"/>
      <c r="J497" s="58"/>
      <c r="K497" s="2"/>
      <c r="L497" s="2"/>
      <c r="M497" s="2"/>
      <c r="N497" s="2"/>
      <c r="O497" s="2"/>
      <c r="P497" s="2"/>
      <c r="Q497" s="2"/>
      <c r="R497" s="2"/>
      <c r="S497" s="2"/>
      <c r="T497" s="2"/>
      <c r="U497" s="2"/>
      <c r="V497" s="2"/>
      <c r="W497" s="2"/>
      <c r="X497" s="2"/>
      <c r="Y497" s="2"/>
      <c r="Z497" s="2"/>
    </row>
    <row r="498" spans="1:26" ht="24" customHeight="1">
      <c r="A498" s="2"/>
      <c r="B498" s="2"/>
      <c r="C498" s="2"/>
      <c r="D498" s="1"/>
      <c r="E498" s="1"/>
      <c r="F498" s="2"/>
      <c r="G498" s="2"/>
      <c r="H498" s="2"/>
      <c r="I498" s="2"/>
      <c r="J498" s="58"/>
      <c r="K498" s="2"/>
      <c r="L498" s="2"/>
      <c r="M498" s="2"/>
      <c r="N498" s="2"/>
      <c r="O498" s="2"/>
      <c r="P498" s="2"/>
      <c r="Q498" s="2"/>
      <c r="R498" s="2"/>
      <c r="S498" s="2"/>
      <c r="T498" s="2"/>
      <c r="U498" s="2"/>
      <c r="V498" s="2"/>
      <c r="W498" s="2"/>
      <c r="X498" s="2"/>
      <c r="Y498" s="2"/>
      <c r="Z498" s="2"/>
    </row>
    <row r="499" spans="1:26" ht="24" customHeight="1">
      <c r="A499" s="2"/>
      <c r="B499" s="2"/>
      <c r="C499" s="2"/>
      <c r="D499" s="1"/>
      <c r="E499" s="1"/>
      <c r="F499" s="2"/>
      <c r="G499" s="2"/>
      <c r="H499" s="2"/>
      <c r="I499" s="2"/>
      <c r="J499" s="58"/>
      <c r="K499" s="2"/>
      <c r="L499" s="2"/>
      <c r="M499" s="2"/>
      <c r="N499" s="2"/>
      <c r="O499" s="2"/>
      <c r="P499" s="2"/>
      <c r="Q499" s="2"/>
      <c r="R499" s="2"/>
      <c r="S499" s="2"/>
      <c r="T499" s="2"/>
      <c r="U499" s="2"/>
      <c r="V499" s="2"/>
      <c r="W499" s="2"/>
      <c r="X499" s="2"/>
      <c r="Y499" s="2"/>
      <c r="Z499" s="2"/>
    </row>
    <row r="500" spans="1:26" ht="24" customHeight="1">
      <c r="A500" s="2"/>
      <c r="B500" s="2"/>
      <c r="C500" s="2"/>
      <c r="D500" s="1"/>
      <c r="E500" s="1"/>
      <c r="F500" s="2"/>
      <c r="G500" s="2"/>
      <c r="H500" s="2"/>
      <c r="I500" s="2"/>
      <c r="J500" s="58"/>
      <c r="K500" s="2"/>
      <c r="L500" s="2"/>
      <c r="M500" s="2"/>
      <c r="N500" s="2"/>
      <c r="O500" s="2"/>
      <c r="P500" s="2"/>
      <c r="Q500" s="2"/>
      <c r="R500" s="2"/>
      <c r="S500" s="2"/>
      <c r="T500" s="2"/>
      <c r="U500" s="2"/>
      <c r="V500" s="2"/>
      <c r="W500" s="2"/>
      <c r="X500" s="2"/>
      <c r="Y500" s="2"/>
      <c r="Z500" s="2"/>
    </row>
    <row r="501" spans="1:26" ht="24" customHeight="1">
      <c r="A501" s="2"/>
      <c r="B501" s="2"/>
      <c r="C501" s="2"/>
      <c r="D501" s="1"/>
      <c r="E501" s="1"/>
      <c r="F501" s="2"/>
      <c r="G501" s="2"/>
      <c r="H501" s="2"/>
      <c r="I501" s="2"/>
      <c r="J501" s="58"/>
      <c r="K501" s="2"/>
      <c r="L501" s="2"/>
      <c r="M501" s="2"/>
      <c r="N501" s="2"/>
      <c r="O501" s="2"/>
      <c r="P501" s="2"/>
      <c r="Q501" s="2"/>
      <c r="R501" s="2"/>
      <c r="S501" s="2"/>
      <c r="T501" s="2"/>
      <c r="U501" s="2"/>
      <c r="V501" s="2"/>
      <c r="W501" s="2"/>
      <c r="X501" s="2"/>
      <c r="Y501" s="2"/>
      <c r="Z501" s="2"/>
    </row>
    <row r="502" spans="1:26" ht="24" customHeight="1">
      <c r="A502" s="2"/>
      <c r="B502" s="2"/>
      <c r="C502" s="2"/>
      <c r="D502" s="1"/>
      <c r="E502" s="1"/>
      <c r="F502" s="2"/>
      <c r="G502" s="2"/>
      <c r="H502" s="2"/>
      <c r="I502" s="2"/>
      <c r="J502" s="58"/>
      <c r="K502" s="2"/>
      <c r="L502" s="2"/>
      <c r="M502" s="2"/>
      <c r="N502" s="2"/>
      <c r="O502" s="2"/>
      <c r="P502" s="2"/>
      <c r="Q502" s="2"/>
      <c r="R502" s="2"/>
      <c r="S502" s="2"/>
      <c r="T502" s="2"/>
      <c r="U502" s="2"/>
      <c r="V502" s="2"/>
      <c r="W502" s="2"/>
      <c r="X502" s="2"/>
      <c r="Y502" s="2"/>
      <c r="Z502" s="2"/>
    </row>
    <row r="503" spans="1:26" ht="24" customHeight="1">
      <c r="A503" s="2"/>
      <c r="B503" s="2"/>
      <c r="C503" s="2"/>
      <c r="D503" s="1"/>
      <c r="E503" s="1"/>
      <c r="F503" s="2"/>
      <c r="G503" s="2"/>
      <c r="H503" s="2"/>
      <c r="I503" s="2"/>
      <c r="J503" s="58"/>
      <c r="K503" s="2"/>
      <c r="L503" s="2"/>
      <c r="M503" s="2"/>
      <c r="N503" s="2"/>
      <c r="O503" s="2"/>
      <c r="P503" s="2"/>
      <c r="Q503" s="2"/>
      <c r="R503" s="2"/>
      <c r="S503" s="2"/>
      <c r="T503" s="2"/>
      <c r="U503" s="2"/>
      <c r="V503" s="2"/>
      <c r="W503" s="2"/>
      <c r="X503" s="2"/>
      <c r="Y503" s="2"/>
      <c r="Z503" s="2"/>
    </row>
    <row r="504" spans="1:26" ht="24" customHeight="1">
      <c r="A504" s="2"/>
      <c r="B504" s="2"/>
      <c r="C504" s="2"/>
      <c r="D504" s="1"/>
      <c r="E504" s="1"/>
      <c r="F504" s="2"/>
      <c r="G504" s="2"/>
      <c r="H504" s="2"/>
      <c r="I504" s="2"/>
      <c r="J504" s="58"/>
      <c r="K504" s="2"/>
      <c r="L504" s="2"/>
      <c r="M504" s="2"/>
      <c r="N504" s="2"/>
      <c r="O504" s="2"/>
      <c r="P504" s="2"/>
      <c r="Q504" s="2"/>
      <c r="R504" s="2"/>
      <c r="S504" s="2"/>
      <c r="T504" s="2"/>
      <c r="U504" s="2"/>
      <c r="V504" s="2"/>
      <c r="W504" s="2"/>
      <c r="X504" s="2"/>
      <c r="Y504" s="2"/>
      <c r="Z504" s="2"/>
    </row>
    <row r="505" spans="1:26" ht="24" customHeight="1">
      <c r="A505" s="2"/>
      <c r="B505" s="2"/>
      <c r="C505" s="2"/>
      <c r="D505" s="1"/>
      <c r="E505" s="1"/>
      <c r="F505" s="2"/>
      <c r="G505" s="2"/>
      <c r="H505" s="2"/>
      <c r="I505" s="2"/>
      <c r="J505" s="58"/>
      <c r="K505" s="2"/>
      <c r="L505" s="2"/>
      <c r="M505" s="2"/>
      <c r="N505" s="2"/>
      <c r="O505" s="2"/>
      <c r="P505" s="2"/>
      <c r="Q505" s="2"/>
      <c r="R505" s="2"/>
      <c r="S505" s="2"/>
      <c r="T505" s="2"/>
      <c r="U505" s="2"/>
      <c r="V505" s="2"/>
      <c r="W505" s="2"/>
      <c r="X505" s="2"/>
      <c r="Y505" s="2"/>
      <c r="Z505" s="2"/>
    </row>
    <row r="506" spans="1:26" ht="24" customHeight="1">
      <c r="A506" s="2"/>
      <c r="B506" s="2"/>
      <c r="C506" s="2"/>
      <c r="D506" s="1"/>
      <c r="E506" s="1"/>
      <c r="F506" s="2"/>
      <c r="G506" s="2"/>
      <c r="H506" s="2"/>
      <c r="I506" s="2"/>
      <c r="J506" s="58"/>
      <c r="K506" s="2"/>
      <c r="L506" s="2"/>
      <c r="M506" s="2"/>
      <c r="N506" s="2"/>
      <c r="O506" s="2"/>
      <c r="P506" s="2"/>
      <c r="Q506" s="2"/>
      <c r="R506" s="2"/>
      <c r="S506" s="2"/>
      <c r="T506" s="2"/>
      <c r="U506" s="2"/>
      <c r="V506" s="2"/>
      <c r="W506" s="2"/>
      <c r="X506" s="2"/>
      <c r="Y506" s="2"/>
      <c r="Z506" s="2"/>
    </row>
    <row r="507" spans="1:26" ht="24" customHeight="1">
      <c r="A507" s="2"/>
      <c r="B507" s="2"/>
      <c r="C507" s="2"/>
      <c r="D507" s="1"/>
      <c r="E507" s="1"/>
      <c r="F507" s="2"/>
      <c r="G507" s="2"/>
      <c r="H507" s="2"/>
      <c r="I507" s="2"/>
      <c r="J507" s="58"/>
      <c r="K507" s="2"/>
      <c r="L507" s="2"/>
      <c r="M507" s="2"/>
      <c r="N507" s="2"/>
      <c r="O507" s="2"/>
      <c r="P507" s="2"/>
      <c r="Q507" s="2"/>
      <c r="R507" s="2"/>
      <c r="S507" s="2"/>
      <c r="T507" s="2"/>
      <c r="U507" s="2"/>
      <c r="V507" s="2"/>
      <c r="W507" s="2"/>
      <c r="X507" s="2"/>
      <c r="Y507" s="2"/>
      <c r="Z507" s="2"/>
    </row>
    <row r="508" spans="1:26" ht="24" customHeight="1">
      <c r="A508" s="2"/>
      <c r="B508" s="2"/>
      <c r="C508" s="2"/>
      <c r="D508" s="1"/>
      <c r="E508" s="1"/>
      <c r="F508" s="2"/>
      <c r="G508" s="2"/>
      <c r="H508" s="2"/>
      <c r="I508" s="2"/>
      <c r="J508" s="58"/>
      <c r="K508" s="2"/>
      <c r="L508" s="2"/>
      <c r="M508" s="2"/>
      <c r="N508" s="2"/>
      <c r="O508" s="2"/>
      <c r="P508" s="2"/>
      <c r="Q508" s="2"/>
      <c r="R508" s="2"/>
      <c r="S508" s="2"/>
      <c r="T508" s="2"/>
      <c r="U508" s="2"/>
      <c r="V508" s="2"/>
      <c r="W508" s="2"/>
      <c r="X508" s="2"/>
      <c r="Y508" s="2"/>
      <c r="Z508" s="2"/>
    </row>
    <row r="509" spans="1:26" ht="24" customHeight="1">
      <c r="A509" s="2"/>
      <c r="B509" s="2"/>
      <c r="C509" s="2"/>
      <c r="D509" s="1"/>
      <c r="E509" s="1"/>
      <c r="F509" s="2"/>
      <c r="G509" s="2"/>
      <c r="H509" s="2"/>
      <c r="I509" s="2"/>
      <c r="J509" s="58"/>
      <c r="K509" s="2"/>
      <c r="L509" s="2"/>
      <c r="M509" s="2"/>
      <c r="N509" s="2"/>
      <c r="O509" s="2"/>
      <c r="P509" s="2"/>
      <c r="Q509" s="2"/>
      <c r="R509" s="2"/>
      <c r="S509" s="2"/>
      <c r="T509" s="2"/>
      <c r="U509" s="2"/>
      <c r="V509" s="2"/>
      <c r="W509" s="2"/>
      <c r="X509" s="2"/>
      <c r="Y509" s="2"/>
      <c r="Z509" s="2"/>
    </row>
    <row r="510" spans="1:26" ht="24" customHeight="1">
      <c r="A510" s="2"/>
      <c r="B510" s="2"/>
      <c r="C510" s="2"/>
      <c r="D510" s="1"/>
      <c r="E510" s="1"/>
      <c r="F510" s="2"/>
      <c r="G510" s="2"/>
      <c r="H510" s="2"/>
      <c r="I510" s="2"/>
      <c r="J510" s="58"/>
      <c r="K510" s="2"/>
      <c r="L510" s="2"/>
      <c r="M510" s="2"/>
      <c r="N510" s="2"/>
      <c r="O510" s="2"/>
      <c r="P510" s="2"/>
      <c r="Q510" s="2"/>
      <c r="R510" s="2"/>
      <c r="S510" s="2"/>
      <c r="T510" s="2"/>
      <c r="U510" s="2"/>
      <c r="V510" s="2"/>
      <c r="W510" s="2"/>
      <c r="X510" s="2"/>
      <c r="Y510" s="2"/>
      <c r="Z510" s="2"/>
    </row>
    <row r="511" spans="1:26" ht="24" customHeight="1">
      <c r="A511" s="2"/>
      <c r="B511" s="2"/>
      <c r="C511" s="2"/>
      <c r="D511" s="1"/>
      <c r="E511" s="1"/>
      <c r="F511" s="2"/>
      <c r="G511" s="2"/>
      <c r="H511" s="2"/>
      <c r="I511" s="2"/>
      <c r="J511" s="58"/>
      <c r="K511" s="2"/>
      <c r="L511" s="2"/>
      <c r="M511" s="2"/>
      <c r="N511" s="2"/>
      <c r="O511" s="2"/>
      <c r="P511" s="2"/>
      <c r="Q511" s="2"/>
      <c r="R511" s="2"/>
      <c r="S511" s="2"/>
      <c r="T511" s="2"/>
      <c r="U511" s="2"/>
      <c r="V511" s="2"/>
      <c r="W511" s="2"/>
      <c r="X511" s="2"/>
      <c r="Y511" s="2"/>
      <c r="Z511" s="2"/>
    </row>
    <row r="512" spans="1:26" ht="24" customHeight="1">
      <c r="A512" s="2"/>
      <c r="B512" s="2"/>
      <c r="C512" s="2"/>
      <c r="D512" s="1"/>
      <c r="E512" s="1"/>
      <c r="F512" s="2"/>
      <c r="G512" s="2"/>
      <c r="H512" s="2"/>
      <c r="I512" s="2"/>
      <c r="J512" s="58"/>
      <c r="K512" s="2"/>
      <c r="L512" s="2"/>
      <c r="M512" s="2"/>
      <c r="N512" s="2"/>
      <c r="O512" s="2"/>
      <c r="P512" s="2"/>
      <c r="Q512" s="2"/>
      <c r="R512" s="2"/>
      <c r="S512" s="2"/>
      <c r="T512" s="2"/>
      <c r="U512" s="2"/>
      <c r="V512" s="2"/>
      <c r="W512" s="2"/>
      <c r="X512" s="2"/>
      <c r="Y512" s="2"/>
      <c r="Z512" s="2"/>
    </row>
    <row r="513" spans="1:26" ht="24" customHeight="1">
      <c r="A513" s="2"/>
      <c r="B513" s="2"/>
      <c r="C513" s="2"/>
      <c r="D513" s="1"/>
      <c r="E513" s="1"/>
      <c r="F513" s="2"/>
      <c r="G513" s="2"/>
      <c r="H513" s="2"/>
      <c r="I513" s="2"/>
      <c r="J513" s="58"/>
      <c r="K513" s="2"/>
      <c r="L513" s="2"/>
      <c r="M513" s="2"/>
      <c r="N513" s="2"/>
      <c r="O513" s="2"/>
      <c r="P513" s="2"/>
      <c r="Q513" s="2"/>
      <c r="R513" s="2"/>
      <c r="S513" s="2"/>
      <c r="T513" s="2"/>
      <c r="U513" s="2"/>
      <c r="V513" s="2"/>
      <c r="W513" s="2"/>
      <c r="X513" s="2"/>
      <c r="Y513" s="2"/>
      <c r="Z513" s="2"/>
    </row>
    <row r="514" spans="1:26" ht="24" customHeight="1">
      <c r="A514" s="2"/>
      <c r="B514" s="2"/>
      <c r="C514" s="2"/>
      <c r="D514" s="1"/>
      <c r="E514" s="1"/>
      <c r="F514" s="2"/>
      <c r="G514" s="2"/>
      <c r="H514" s="2"/>
      <c r="I514" s="2"/>
      <c r="J514" s="58"/>
      <c r="K514" s="2"/>
      <c r="L514" s="2"/>
      <c r="M514" s="2"/>
      <c r="N514" s="2"/>
      <c r="O514" s="2"/>
      <c r="P514" s="2"/>
      <c r="Q514" s="2"/>
      <c r="R514" s="2"/>
      <c r="S514" s="2"/>
      <c r="T514" s="2"/>
      <c r="U514" s="2"/>
      <c r="V514" s="2"/>
      <c r="W514" s="2"/>
      <c r="X514" s="2"/>
      <c r="Y514" s="2"/>
      <c r="Z514" s="2"/>
    </row>
    <row r="515" spans="1:26" ht="24" customHeight="1">
      <c r="A515" s="2"/>
      <c r="B515" s="2"/>
      <c r="C515" s="2"/>
      <c r="D515" s="1"/>
      <c r="E515" s="1"/>
      <c r="F515" s="2"/>
      <c r="G515" s="2"/>
      <c r="H515" s="2"/>
      <c r="I515" s="2"/>
      <c r="J515" s="58"/>
      <c r="K515" s="2"/>
      <c r="L515" s="2"/>
      <c r="M515" s="2"/>
      <c r="N515" s="2"/>
      <c r="O515" s="2"/>
      <c r="P515" s="2"/>
      <c r="Q515" s="2"/>
      <c r="R515" s="2"/>
      <c r="S515" s="2"/>
      <c r="T515" s="2"/>
      <c r="U515" s="2"/>
      <c r="V515" s="2"/>
      <c r="W515" s="2"/>
      <c r="X515" s="2"/>
      <c r="Y515" s="2"/>
      <c r="Z515" s="2"/>
    </row>
    <row r="516" spans="1:26" ht="24" customHeight="1">
      <c r="A516" s="2"/>
      <c r="B516" s="2"/>
      <c r="C516" s="2"/>
      <c r="D516" s="1"/>
      <c r="E516" s="1"/>
      <c r="F516" s="2"/>
      <c r="G516" s="2"/>
      <c r="H516" s="2"/>
      <c r="I516" s="2"/>
      <c r="J516" s="58"/>
      <c r="K516" s="2"/>
      <c r="L516" s="2"/>
      <c r="M516" s="2"/>
      <c r="N516" s="2"/>
      <c r="O516" s="2"/>
      <c r="P516" s="2"/>
      <c r="Q516" s="2"/>
      <c r="R516" s="2"/>
      <c r="S516" s="2"/>
      <c r="T516" s="2"/>
      <c r="U516" s="2"/>
      <c r="V516" s="2"/>
      <c r="W516" s="2"/>
      <c r="X516" s="2"/>
      <c r="Y516" s="2"/>
      <c r="Z516" s="2"/>
    </row>
    <row r="517" spans="1:26" ht="24" customHeight="1">
      <c r="A517" s="2"/>
      <c r="B517" s="2"/>
      <c r="C517" s="2"/>
      <c r="D517" s="1"/>
      <c r="E517" s="1"/>
      <c r="F517" s="2"/>
      <c r="G517" s="2"/>
      <c r="H517" s="2"/>
      <c r="I517" s="2"/>
      <c r="J517" s="58"/>
      <c r="K517" s="2"/>
      <c r="L517" s="2"/>
      <c r="M517" s="2"/>
      <c r="N517" s="2"/>
      <c r="O517" s="2"/>
      <c r="P517" s="2"/>
      <c r="Q517" s="2"/>
      <c r="R517" s="2"/>
      <c r="S517" s="2"/>
      <c r="T517" s="2"/>
      <c r="U517" s="2"/>
      <c r="V517" s="2"/>
      <c r="W517" s="2"/>
      <c r="X517" s="2"/>
      <c r="Y517" s="2"/>
      <c r="Z517" s="2"/>
    </row>
    <row r="518" spans="1:26" ht="24" customHeight="1">
      <c r="A518" s="2"/>
      <c r="B518" s="2"/>
      <c r="C518" s="2"/>
      <c r="D518" s="1"/>
      <c r="E518" s="1"/>
      <c r="F518" s="2"/>
      <c r="G518" s="2"/>
      <c r="H518" s="2"/>
      <c r="I518" s="2"/>
      <c r="J518" s="58"/>
      <c r="K518" s="2"/>
      <c r="L518" s="2"/>
      <c r="M518" s="2"/>
      <c r="N518" s="2"/>
      <c r="O518" s="2"/>
      <c r="P518" s="2"/>
      <c r="Q518" s="2"/>
      <c r="R518" s="2"/>
      <c r="S518" s="2"/>
      <c r="T518" s="2"/>
      <c r="U518" s="2"/>
      <c r="V518" s="2"/>
      <c r="W518" s="2"/>
      <c r="X518" s="2"/>
      <c r="Y518" s="2"/>
      <c r="Z518" s="2"/>
    </row>
    <row r="519" spans="1:26" ht="24" customHeight="1">
      <c r="A519" s="2"/>
      <c r="B519" s="2"/>
      <c r="C519" s="2"/>
      <c r="D519" s="1"/>
      <c r="E519" s="1"/>
      <c r="F519" s="2"/>
      <c r="G519" s="2"/>
      <c r="H519" s="2"/>
      <c r="I519" s="2"/>
      <c r="J519" s="58"/>
      <c r="K519" s="2"/>
      <c r="L519" s="2"/>
      <c r="M519" s="2"/>
      <c r="N519" s="2"/>
      <c r="O519" s="2"/>
      <c r="P519" s="2"/>
      <c r="Q519" s="2"/>
      <c r="R519" s="2"/>
      <c r="S519" s="2"/>
      <c r="T519" s="2"/>
      <c r="U519" s="2"/>
      <c r="V519" s="2"/>
      <c r="W519" s="2"/>
      <c r="X519" s="2"/>
      <c r="Y519" s="2"/>
      <c r="Z519" s="2"/>
    </row>
    <row r="520" spans="1:26" ht="24" customHeight="1">
      <c r="A520" s="2"/>
      <c r="B520" s="2"/>
      <c r="C520" s="2"/>
      <c r="D520" s="1"/>
      <c r="E520" s="1"/>
      <c r="F520" s="2"/>
      <c r="G520" s="2"/>
      <c r="H520" s="2"/>
      <c r="I520" s="2"/>
      <c r="J520" s="58"/>
      <c r="K520" s="2"/>
      <c r="L520" s="2"/>
      <c r="M520" s="2"/>
      <c r="N520" s="2"/>
      <c r="O520" s="2"/>
      <c r="P520" s="2"/>
      <c r="Q520" s="2"/>
      <c r="R520" s="2"/>
      <c r="S520" s="2"/>
      <c r="T520" s="2"/>
      <c r="U520" s="2"/>
      <c r="V520" s="2"/>
      <c r="W520" s="2"/>
      <c r="X520" s="2"/>
      <c r="Y520" s="2"/>
      <c r="Z520" s="2"/>
    </row>
    <row r="521" spans="1:26" ht="24" customHeight="1">
      <c r="A521" s="2"/>
      <c r="B521" s="2"/>
      <c r="C521" s="2"/>
      <c r="D521" s="1"/>
      <c r="E521" s="1"/>
      <c r="F521" s="2"/>
      <c r="G521" s="2"/>
      <c r="H521" s="2"/>
      <c r="I521" s="2"/>
      <c r="J521" s="58"/>
      <c r="K521" s="2"/>
      <c r="L521" s="2"/>
      <c r="M521" s="2"/>
      <c r="N521" s="2"/>
      <c r="O521" s="2"/>
      <c r="P521" s="2"/>
      <c r="Q521" s="2"/>
      <c r="R521" s="2"/>
      <c r="S521" s="2"/>
      <c r="T521" s="2"/>
      <c r="U521" s="2"/>
      <c r="V521" s="2"/>
      <c r="W521" s="2"/>
      <c r="X521" s="2"/>
      <c r="Y521" s="2"/>
      <c r="Z521" s="2"/>
    </row>
    <row r="522" spans="1:26" ht="24" customHeight="1">
      <c r="A522" s="2"/>
      <c r="B522" s="2"/>
      <c r="C522" s="2"/>
      <c r="D522" s="1"/>
      <c r="E522" s="1"/>
      <c r="F522" s="2"/>
      <c r="G522" s="2"/>
      <c r="H522" s="2"/>
      <c r="I522" s="2"/>
      <c r="J522" s="58"/>
      <c r="K522" s="2"/>
      <c r="L522" s="2"/>
      <c r="M522" s="2"/>
      <c r="N522" s="2"/>
      <c r="O522" s="2"/>
      <c r="P522" s="2"/>
      <c r="Q522" s="2"/>
      <c r="R522" s="2"/>
      <c r="S522" s="2"/>
      <c r="T522" s="2"/>
      <c r="U522" s="2"/>
      <c r="V522" s="2"/>
      <c r="W522" s="2"/>
      <c r="X522" s="2"/>
      <c r="Y522" s="2"/>
      <c r="Z522" s="2"/>
    </row>
    <row r="523" spans="1:26" ht="24" customHeight="1">
      <c r="A523" s="2"/>
      <c r="B523" s="2"/>
      <c r="C523" s="2"/>
      <c r="D523" s="1"/>
      <c r="E523" s="1"/>
      <c r="F523" s="2"/>
      <c r="G523" s="2"/>
      <c r="H523" s="2"/>
      <c r="I523" s="2"/>
      <c r="J523" s="58"/>
      <c r="K523" s="2"/>
      <c r="L523" s="2"/>
      <c r="M523" s="2"/>
      <c r="N523" s="2"/>
      <c r="O523" s="2"/>
      <c r="P523" s="2"/>
      <c r="Q523" s="2"/>
      <c r="R523" s="2"/>
      <c r="S523" s="2"/>
      <c r="T523" s="2"/>
      <c r="U523" s="2"/>
      <c r="V523" s="2"/>
      <c r="W523" s="2"/>
      <c r="X523" s="2"/>
      <c r="Y523" s="2"/>
      <c r="Z523" s="2"/>
    </row>
    <row r="524" spans="1:26" ht="24" customHeight="1">
      <c r="A524" s="2"/>
      <c r="B524" s="2"/>
      <c r="C524" s="2"/>
      <c r="D524" s="1"/>
      <c r="E524" s="1"/>
      <c r="F524" s="2"/>
      <c r="G524" s="2"/>
      <c r="H524" s="2"/>
      <c r="I524" s="2"/>
      <c r="J524" s="58"/>
      <c r="K524" s="2"/>
      <c r="L524" s="2"/>
      <c r="M524" s="2"/>
      <c r="N524" s="2"/>
      <c r="O524" s="2"/>
      <c r="P524" s="2"/>
      <c r="Q524" s="2"/>
      <c r="R524" s="2"/>
      <c r="S524" s="2"/>
      <c r="T524" s="2"/>
      <c r="U524" s="2"/>
      <c r="V524" s="2"/>
      <c r="W524" s="2"/>
      <c r="X524" s="2"/>
      <c r="Y524" s="2"/>
      <c r="Z524" s="2"/>
    </row>
    <row r="525" spans="1:26" ht="24" customHeight="1">
      <c r="A525" s="2"/>
      <c r="B525" s="2"/>
      <c r="C525" s="2"/>
      <c r="D525" s="1"/>
      <c r="E525" s="1"/>
      <c r="F525" s="2"/>
      <c r="G525" s="2"/>
      <c r="H525" s="2"/>
      <c r="I525" s="2"/>
      <c r="J525" s="58"/>
      <c r="K525" s="2"/>
      <c r="L525" s="2"/>
      <c r="M525" s="2"/>
      <c r="N525" s="2"/>
      <c r="O525" s="2"/>
      <c r="P525" s="2"/>
      <c r="Q525" s="2"/>
      <c r="R525" s="2"/>
      <c r="S525" s="2"/>
      <c r="T525" s="2"/>
      <c r="U525" s="2"/>
      <c r="V525" s="2"/>
      <c r="W525" s="2"/>
      <c r="X525" s="2"/>
      <c r="Y525" s="2"/>
      <c r="Z525" s="2"/>
    </row>
    <row r="526" spans="1:26" ht="24" customHeight="1">
      <c r="A526" s="2"/>
      <c r="B526" s="2"/>
      <c r="C526" s="2"/>
      <c r="D526" s="1"/>
      <c r="E526" s="1"/>
      <c r="F526" s="2"/>
      <c r="G526" s="2"/>
      <c r="H526" s="2"/>
      <c r="I526" s="2"/>
      <c r="J526" s="58"/>
      <c r="K526" s="2"/>
      <c r="L526" s="2"/>
      <c r="M526" s="2"/>
      <c r="N526" s="2"/>
      <c r="O526" s="2"/>
      <c r="P526" s="2"/>
      <c r="Q526" s="2"/>
      <c r="R526" s="2"/>
      <c r="S526" s="2"/>
      <c r="T526" s="2"/>
      <c r="U526" s="2"/>
      <c r="V526" s="2"/>
      <c r="W526" s="2"/>
      <c r="X526" s="2"/>
      <c r="Y526" s="2"/>
      <c r="Z526" s="2"/>
    </row>
    <row r="527" spans="1:26" ht="24" customHeight="1">
      <c r="A527" s="2"/>
      <c r="B527" s="2"/>
      <c r="C527" s="2"/>
      <c r="D527" s="1"/>
      <c r="E527" s="1"/>
      <c r="F527" s="2"/>
      <c r="G527" s="2"/>
      <c r="H527" s="2"/>
      <c r="I527" s="2"/>
      <c r="J527" s="58"/>
      <c r="K527" s="2"/>
      <c r="L527" s="2"/>
      <c r="M527" s="2"/>
      <c r="N527" s="2"/>
      <c r="O527" s="2"/>
      <c r="P527" s="2"/>
      <c r="Q527" s="2"/>
      <c r="R527" s="2"/>
      <c r="S527" s="2"/>
      <c r="T527" s="2"/>
      <c r="U527" s="2"/>
      <c r="V527" s="2"/>
      <c r="W527" s="2"/>
      <c r="X527" s="2"/>
      <c r="Y527" s="2"/>
      <c r="Z527" s="2"/>
    </row>
    <row r="528" spans="1:26" ht="24" customHeight="1">
      <c r="A528" s="2"/>
      <c r="B528" s="2"/>
      <c r="C528" s="2"/>
      <c r="D528" s="1"/>
      <c r="E528" s="1"/>
      <c r="F528" s="2"/>
      <c r="G528" s="2"/>
      <c r="H528" s="2"/>
      <c r="I528" s="2"/>
      <c r="J528" s="58"/>
      <c r="K528" s="2"/>
      <c r="L528" s="2"/>
      <c r="M528" s="2"/>
      <c r="N528" s="2"/>
      <c r="O528" s="2"/>
      <c r="P528" s="2"/>
      <c r="Q528" s="2"/>
      <c r="R528" s="2"/>
      <c r="S528" s="2"/>
      <c r="T528" s="2"/>
      <c r="U528" s="2"/>
      <c r="V528" s="2"/>
      <c r="W528" s="2"/>
      <c r="X528" s="2"/>
      <c r="Y528" s="2"/>
      <c r="Z528" s="2"/>
    </row>
    <row r="529" spans="1:26" ht="24" customHeight="1">
      <c r="A529" s="2"/>
      <c r="B529" s="2"/>
      <c r="C529" s="2"/>
      <c r="D529" s="1"/>
      <c r="E529" s="1"/>
      <c r="F529" s="2"/>
      <c r="G529" s="2"/>
      <c r="H529" s="2"/>
      <c r="I529" s="2"/>
      <c r="J529" s="58"/>
      <c r="K529" s="2"/>
      <c r="L529" s="2"/>
      <c r="M529" s="2"/>
      <c r="N529" s="2"/>
      <c r="O529" s="2"/>
      <c r="P529" s="2"/>
      <c r="Q529" s="2"/>
      <c r="R529" s="2"/>
      <c r="S529" s="2"/>
      <c r="T529" s="2"/>
      <c r="U529" s="2"/>
      <c r="V529" s="2"/>
      <c r="W529" s="2"/>
      <c r="X529" s="2"/>
      <c r="Y529" s="2"/>
      <c r="Z529" s="2"/>
    </row>
    <row r="530" spans="1:26" ht="24" customHeight="1">
      <c r="A530" s="2"/>
      <c r="B530" s="2"/>
      <c r="C530" s="2"/>
      <c r="D530" s="1"/>
      <c r="E530" s="1"/>
      <c r="F530" s="2"/>
      <c r="G530" s="2"/>
      <c r="H530" s="2"/>
      <c r="I530" s="2"/>
      <c r="J530" s="58"/>
      <c r="K530" s="2"/>
      <c r="L530" s="2"/>
      <c r="M530" s="2"/>
      <c r="N530" s="2"/>
      <c r="O530" s="2"/>
      <c r="P530" s="2"/>
      <c r="Q530" s="2"/>
      <c r="R530" s="2"/>
      <c r="S530" s="2"/>
      <c r="T530" s="2"/>
      <c r="U530" s="2"/>
      <c r="V530" s="2"/>
      <c r="W530" s="2"/>
      <c r="X530" s="2"/>
      <c r="Y530" s="2"/>
      <c r="Z530" s="2"/>
    </row>
    <row r="531" spans="1:26" ht="24" customHeight="1">
      <c r="A531" s="2"/>
      <c r="B531" s="2"/>
      <c r="C531" s="2"/>
      <c r="D531" s="1"/>
      <c r="E531" s="1"/>
      <c r="F531" s="2"/>
      <c r="G531" s="2"/>
      <c r="H531" s="2"/>
      <c r="I531" s="2"/>
      <c r="J531" s="58"/>
      <c r="K531" s="2"/>
      <c r="L531" s="2"/>
      <c r="M531" s="2"/>
      <c r="N531" s="2"/>
      <c r="O531" s="2"/>
      <c r="P531" s="2"/>
      <c r="Q531" s="2"/>
      <c r="R531" s="2"/>
      <c r="S531" s="2"/>
      <c r="T531" s="2"/>
      <c r="U531" s="2"/>
      <c r="V531" s="2"/>
      <c r="W531" s="2"/>
      <c r="X531" s="2"/>
      <c r="Y531" s="2"/>
      <c r="Z531" s="2"/>
    </row>
    <row r="532" spans="1:26" ht="24" customHeight="1">
      <c r="A532" s="2"/>
      <c r="B532" s="2"/>
      <c r="C532" s="2"/>
      <c r="D532" s="1"/>
      <c r="E532" s="1"/>
      <c r="F532" s="2"/>
      <c r="G532" s="2"/>
      <c r="H532" s="2"/>
      <c r="I532" s="2"/>
      <c r="J532" s="58"/>
      <c r="K532" s="2"/>
      <c r="L532" s="2"/>
      <c r="M532" s="2"/>
      <c r="N532" s="2"/>
      <c r="O532" s="2"/>
      <c r="P532" s="2"/>
      <c r="Q532" s="2"/>
      <c r="R532" s="2"/>
      <c r="S532" s="2"/>
      <c r="T532" s="2"/>
      <c r="U532" s="2"/>
      <c r="V532" s="2"/>
      <c r="W532" s="2"/>
      <c r="X532" s="2"/>
      <c r="Y532" s="2"/>
      <c r="Z532" s="2"/>
    </row>
    <row r="533" spans="1:26" ht="24" customHeight="1">
      <c r="A533" s="2"/>
      <c r="B533" s="2"/>
      <c r="C533" s="2"/>
      <c r="D533" s="1"/>
      <c r="E533" s="1"/>
      <c r="F533" s="2"/>
      <c r="G533" s="2"/>
      <c r="H533" s="2"/>
      <c r="I533" s="2"/>
      <c r="J533" s="58"/>
      <c r="K533" s="2"/>
      <c r="L533" s="2"/>
      <c r="M533" s="2"/>
      <c r="N533" s="2"/>
      <c r="O533" s="2"/>
      <c r="P533" s="2"/>
      <c r="Q533" s="2"/>
      <c r="R533" s="2"/>
      <c r="S533" s="2"/>
      <c r="T533" s="2"/>
      <c r="U533" s="2"/>
      <c r="V533" s="2"/>
      <c r="W533" s="2"/>
      <c r="X533" s="2"/>
      <c r="Y533" s="2"/>
      <c r="Z533" s="2"/>
    </row>
    <row r="534" spans="1:26" ht="24" customHeight="1">
      <c r="A534" s="2"/>
      <c r="B534" s="2"/>
      <c r="C534" s="2"/>
      <c r="D534" s="1"/>
      <c r="E534" s="1"/>
      <c r="F534" s="2"/>
      <c r="G534" s="2"/>
      <c r="H534" s="2"/>
      <c r="I534" s="2"/>
      <c r="J534" s="58"/>
      <c r="K534" s="2"/>
      <c r="L534" s="2"/>
      <c r="M534" s="2"/>
      <c r="N534" s="2"/>
      <c r="O534" s="2"/>
      <c r="P534" s="2"/>
      <c r="Q534" s="2"/>
      <c r="R534" s="2"/>
      <c r="S534" s="2"/>
      <c r="T534" s="2"/>
      <c r="U534" s="2"/>
      <c r="V534" s="2"/>
      <c r="W534" s="2"/>
      <c r="X534" s="2"/>
      <c r="Y534" s="2"/>
      <c r="Z534" s="2"/>
    </row>
    <row r="535" spans="1:26" ht="24" customHeight="1">
      <c r="A535" s="2"/>
      <c r="B535" s="2"/>
      <c r="C535" s="2"/>
      <c r="D535" s="1"/>
      <c r="E535" s="1"/>
      <c r="F535" s="2"/>
      <c r="G535" s="2"/>
      <c r="H535" s="2"/>
      <c r="I535" s="2"/>
      <c r="J535" s="58"/>
      <c r="K535" s="2"/>
      <c r="L535" s="2"/>
      <c r="M535" s="2"/>
      <c r="N535" s="2"/>
      <c r="O535" s="2"/>
      <c r="P535" s="2"/>
      <c r="Q535" s="2"/>
      <c r="R535" s="2"/>
      <c r="S535" s="2"/>
      <c r="T535" s="2"/>
      <c r="U535" s="2"/>
      <c r="V535" s="2"/>
      <c r="W535" s="2"/>
      <c r="X535" s="2"/>
      <c r="Y535" s="2"/>
      <c r="Z535" s="2"/>
    </row>
    <row r="536" spans="1:26" ht="24" customHeight="1">
      <c r="A536" s="2"/>
      <c r="B536" s="2"/>
      <c r="C536" s="2"/>
      <c r="D536" s="1"/>
      <c r="E536" s="1"/>
      <c r="F536" s="2"/>
      <c r="G536" s="2"/>
      <c r="H536" s="2"/>
      <c r="I536" s="2"/>
      <c r="J536" s="58"/>
      <c r="K536" s="2"/>
      <c r="L536" s="2"/>
      <c r="M536" s="2"/>
      <c r="N536" s="2"/>
      <c r="O536" s="2"/>
      <c r="P536" s="2"/>
      <c r="Q536" s="2"/>
      <c r="R536" s="2"/>
      <c r="S536" s="2"/>
      <c r="T536" s="2"/>
      <c r="U536" s="2"/>
      <c r="V536" s="2"/>
      <c r="W536" s="2"/>
      <c r="X536" s="2"/>
      <c r="Y536" s="2"/>
      <c r="Z536" s="2"/>
    </row>
    <row r="537" spans="1:26" ht="24" customHeight="1">
      <c r="A537" s="2"/>
      <c r="B537" s="2"/>
      <c r="C537" s="2"/>
      <c r="D537" s="1"/>
      <c r="E537" s="1"/>
      <c r="F537" s="2"/>
      <c r="G537" s="2"/>
      <c r="H537" s="2"/>
      <c r="I537" s="2"/>
      <c r="J537" s="58"/>
      <c r="K537" s="2"/>
      <c r="L537" s="2"/>
      <c r="M537" s="2"/>
      <c r="N537" s="2"/>
      <c r="O537" s="2"/>
      <c r="P537" s="2"/>
      <c r="Q537" s="2"/>
      <c r="R537" s="2"/>
      <c r="S537" s="2"/>
      <c r="T537" s="2"/>
      <c r="U537" s="2"/>
      <c r="V537" s="2"/>
      <c r="W537" s="2"/>
      <c r="X537" s="2"/>
      <c r="Y537" s="2"/>
      <c r="Z537" s="2"/>
    </row>
    <row r="538" spans="1:26" ht="24" customHeight="1">
      <c r="A538" s="2"/>
      <c r="B538" s="2"/>
      <c r="C538" s="2"/>
      <c r="D538" s="1"/>
      <c r="E538" s="1"/>
      <c r="F538" s="2"/>
      <c r="G538" s="2"/>
      <c r="H538" s="2"/>
      <c r="I538" s="2"/>
      <c r="J538" s="58"/>
      <c r="K538" s="2"/>
      <c r="L538" s="2"/>
      <c r="M538" s="2"/>
      <c r="N538" s="2"/>
      <c r="O538" s="2"/>
      <c r="P538" s="2"/>
      <c r="Q538" s="2"/>
      <c r="R538" s="2"/>
      <c r="S538" s="2"/>
      <c r="T538" s="2"/>
      <c r="U538" s="2"/>
      <c r="V538" s="2"/>
      <c r="W538" s="2"/>
      <c r="X538" s="2"/>
      <c r="Y538" s="2"/>
      <c r="Z538" s="2"/>
    </row>
    <row r="539" spans="1:26" ht="24" customHeight="1">
      <c r="A539" s="2"/>
      <c r="B539" s="2"/>
      <c r="C539" s="2"/>
      <c r="D539" s="1"/>
      <c r="E539" s="1"/>
      <c r="F539" s="2"/>
      <c r="G539" s="2"/>
      <c r="H539" s="2"/>
      <c r="I539" s="2"/>
      <c r="J539" s="58"/>
      <c r="K539" s="2"/>
      <c r="L539" s="2"/>
      <c r="M539" s="2"/>
      <c r="N539" s="2"/>
      <c r="O539" s="2"/>
      <c r="P539" s="2"/>
      <c r="Q539" s="2"/>
      <c r="R539" s="2"/>
      <c r="S539" s="2"/>
      <c r="T539" s="2"/>
      <c r="U539" s="2"/>
      <c r="V539" s="2"/>
      <c r="W539" s="2"/>
      <c r="X539" s="2"/>
      <c r="Y539" s="2"/>
      <c r="Z539" s="2"/>
    </row>
    <row r="540" spans="1:26" ht="24" customHeight="1">
      <c r="A540" s="2"/>
      <c r="B540" s="2"/>
      <c r="C540" s="2"/>
      <c r="D540" s="1"/>
      <c r="E540" s="1"/>
      <c r="F540" s="2"/>
      <c r="G540" s="2"/>
      <c r="H540" s="2"/>
      <c r="I540" s="2"/>
      <c r="J540" s="58"/>
      <c r="K540" s="2"/>
      <c r="L540" s="2"/>
      <c r="M540" s="2"/>
      <c r="N540" s="2"/>
      <c r="O540" s="2"/>
      <c r="P540" s="2"/>
      <c r="Q540" s="2"/>
      <c r="R540" s="2"/>
      <c r="S540" s="2"/>
      <c r="T540" s="2"/>
      <c r="U540" s="2"/>
      <c r="V540" s="2"/>
      <c r="W540" s="2"/>
      <c r="X540" s="2"/>
      <c r="Y540" s="2"/>
      <c r="Z540" s="2"/>
    </row>
    <row r="541" spans="1:26" ht="24" customHeight="1">
      <c r="A541" s="2"/>
      <c r="B541" s="2"/>
      <c r="C541" s="2"/>
      <c r="D541" s="1"/>
      <c r="E541" s="1"/>
      <c r="F541" s="2"/>
      <c r="G541" s="2"/>
      <c r="H541" s="2"/>
      <c r="I541" s="2"/>
      <c r="J541" s="58"/>
      <c r="K541" s="2"/>
      <c r="L541" s="2"/>
      <c r="M541" s="2"/>
      <c r="N541" s="2"/>
      <c r="O541" s="2"/>
      <c r="P541" s="2"/>
      <c r="Q541" s="2"/>
      <c r="R541" s="2"/>
      <c r="S541" s="2"/>
      <c r="T541" s="2"/>
      <c r="U541" s="2"/>
      <c r="V541" s="2"/>
      <c r="W541" s="2"/>
      <c r="X541" s="2"/>
      <c r="Y541" s="2"/>
      <c r="Z541" s="2"/>
    </row>
    <row r="542" spans="1:26" ht="24" customHeight="1">
      <c r="A542" s="2"/>
      <c r="B542" s="2"/>
      <c r="C542" s="2"/>
      <c r="D542" s="1"/>
      <c r="E542" s="1"/>
      <c r="F542" s="2"/>
      <c r="G542" s="2"/>
      <c r="H542" s="2"/>
      <c r="I542" s="2"/>
      <c r="J542" s="58"/>
      <c r="K542" s="2"/>
      <c r="L542" s="2"/>
      <c r="M542" s="2"/>
      <c r="N542" s="2"/>
      <c r="O542" s="2"/>
      <c r="P542" s="2"/>
      <c r="Q542" s="2"/>
      <c r="R542" s="2"/>
      <c r="S542" s="2"/>
      <c r="T542" s="2"/>
      <c r="U542" s="2"/>
      <c r="V542" s="2"/>
      <c r="W542" s="2"/>
      <c r="X542" s="2"/>
      <c r="Y542" s="2"/>
      <c r="Z542" s="2"/>
    </row>
    <row r="543" spans="1:26" ht="24" customHeight="1">
      <c r="A543" s="2"/>
      <c r="B543" s="2"/>
      <c r="C543" s="2"/>
      <c r="D543" s="1"/>
      <c r="E543" s="1"/>
      <c r="F543" s="2"/>
      <c r="G543" s="2"/>
      <c r="H543" s="2"/>
      <c r="I543" s="2"/>
      <c r="J543" s="58"/>
      <c r="K543" s="2"/>
      <c r="L543" s="2"/>
      <c r="M543" s="2"/>
      <c r="N543" s="2"/>
      <c r="O543" s="2"/>
      <c r="P543" s="2"/>
      <c r="Q543" s="2"/>
      <c r="R543" s="2"/>
      <c r="S543" s="2"/>
      <c r="T543" s="2"/>
      <c r="U543" s="2"/>
      <c r="V543" s="2"/>
      <c r="W543" s="2"/>
      <c r="X543" s="2"/>
      <c r="Y543" s="2"/>
      <c r="Z543" s="2"/>
    </row>
    <row r="544" spans="1:26" ht="24" customHeight="1">
      <c r="A544" s="2"/>
      <c r="B544" s="2"/>
      <c r="C544" s="2"/>
      <c r="D544" s="1"/>
      <c r="E544" s="1"/>
      <c r="F544" s="2"/>
      <c r="G544" s="2"/>
      <c r="H544" s="2"/>
      <c r="I544" s="2"/>
      <c r="J544" s="58"/>
      <c r="K544" s="2"/>
      <c r="L544" s="2"/>
      <c r="M544" s="2"/>
      <c r="N544" s="2"/>
      <c r="O544" s="2"/>
      <c r="P544" s="2"/>
      <c r="Q544" s="2"/>
      <c r="R544" s="2"/>
      <c r="S544" s="2"/>
      <c r="T544" s="2"/>
      <c r="U544" s="2"/>
      <c r="V544" s="2"/>
      <c r="W544" s="2"/>
      <c r="X544" s="2"/>
      <c r="Y544" s="2"/>
      <c r="Z544" s="2"/>
    </row>
    <row r="545" spans="1:26" ht="24" customHeight="1">
      <c r="A545" s="2"/>
      <c r="B545" s="2"/>
      <c r="C545" s="2"/>
      <c r="D545" s="1"/>
      <c r="E545" s="1"/>
      <c r="F545" s="2"/>
      <c r="G545" s="2"/>
      <c r="H545" s="2"/>
      <c r="I545" s="2"/>
      <c r="J545" s="58"/>
      <c r="K545" s="2"/>
      <c r="L545" s="2"/>
      <c r="M545" s="2"/>
      <c r="N545" s="2"/>
      <c r="O545" s="2"/>
      <c r="P545" s="2"/>
      <c r="Q545" s="2"/>
      <c r="R545" s="2"/>
      <c r="S545" s="2"/>
      <c r="T545" s="2"/>
      <c r="U545" s="2"/>
      <c r="V545" s="2"/>
      <c r="W545" s="2"/>
      <c r="X545" s="2"/>
      <c r="Y545" s="2"/>
      <c r="Z545" s="2"/>
    </row>
    <row r="546" spans="1:26" ht="24" customHeight="1">
      <c r="A546" s="2"/>
      <c r="B546" s="2"/>
      <c r="C546" s="2"/>
      <c r="D546" s="1"/>
      <c r="E546" s="1"/>
      <c r="F546" s="2"/>
      <c r="G546" s="2"/>
      <c r="H546" s="2"/>
      <c r="I546" s="2"/>
      <c r="J546" s="58"/>
      <c r="K546" s="2"/>
      <c r="L546" s="2"/>
      <c r="M546" s="2"/>
      <c r="N546" s="2"/>
      <c r="O546" s="2"/>
      <c r="P546" s="2"/>
      <c r="Q546" s="2"/>
      <c r="R546" s="2"/>
      <c r="S546" s="2"/>
      <c r="T546" s="2"/>
      <c r="U546" s="2"/>
      <c r="V546" s="2"/>
      <c r="W546" s="2"/>
      <c r="X546" s="2"/>
      <c r="Y546" s="2"/>
      <c r="Z546" s="2"/>
    </row>
    <row r="547" spans="1:26" ht="24" customHeight="1">
      <c r="A547" s="2"/>
      <c r="B547" s="2"/>
      <c r="C547" s="2"/>
      <c r="D547" s="1"/>
      <c r="E547" s="1"/>
      <c r="F547" s="2"/>
      <c r="G547" s="2"/>
      <c r="H547" s="2"/>
      <c r="I547" s="2"/>
      <c r="J547" s="58"/>
      <c r="K547" s="2"/>
      <c r="L547" s="2"/>
      <c r="M547" s="2"/>
      <c r="N547" s="2"/>
      <c r="O547" s="2"/>
      <c r="P547" s="2"/>
      <c r="Q547" s="2"/>
      <c r="R547" s="2"/>
      <c r="S547" s="2"/>
      <c r="T547" s="2"/>
      <c r="U547" s="2"/>
      <c r="V547" s="2"/>
      <c r="W547" s="2"/>
      <c r="X547" s="2"/>
      <c r="Y547" s="2"/>
      <c r="Z547" s="2"/>
    </row>
    <row r="548" spans="1:26" ht="24" customHeight="1">
      <c r="A548" s="2"/>
      <c r="B548" s="2"/>
      <c r="C548" s="2"/>
      <c r="D548" s="1"/>
      <c r="E548" s="1"/>
      <c r="F548" s="2"/>
      <c r="G548" s="2"/>
      <c r="H548" s="2"/>
      <c r="I548" s="2"/>
      <c r="J548" s="58"/>
      <c r="K548" s="2"/>
      <c r="L548" s="2"/>
      <c r="M548" s="2"/>
      <c r="N548" s="2"/>
      <c r="O548" s="2"/>
      <c r="P548" s="2"/>
      <c r="Q548" s="2"/>
      <c r="R548" s="2"/>
      <c r="S548" s="2"/>
      <c r="T548" s="2"/>
      <c r="U548" s="2"/>
      <c r="V548" s="2"/>
      <c r="W548" s="2"/>
      <c r="X548" s="2"/>
      <c r="Y548" s="2"/>
      <c r="Z548" s="2"/>
    </row>
    <row r="549" spans="1:26" ht="24" customHeight="1">
      <c r="A549" s="2"/>
      <c r="B549" s="2"/>
      <c r="C549" s="2"/>
      <c r="D549" s="1"/>
      <c r="E549" s="1"/>
      <c r="F549" s="2"/>
      <c r="G549" s="2"/>
      <c r="H549" s="2"/>
      <c r="I549" s="2"/>
      <c r="J549" s="58"/>
      <c r="K549" s="2"/>
      <c r="L549" s="2"/>
      <c r="M549" s="2"/>
      <c r="N549" s="2"/>
      <c r="O549" s="2"/>
      <c r="P549" s="2"/>
      <c r="Q549" s="2"/>
      <c r="R549" s="2"/>
      <c r="S549" s="2"/>
      <c r="T549" s="2"/>
      <c r="U549" s="2"/>
      <c r="V549" s="2"/>
      <c r="W549" s="2"/>
      <c r="X549" s="2"/>
      <c r="Y549" s="2"/>
      <c r="Z549" s="2"/>
    </row>
    <row r="550" spans="1:26" ht="24" customHeight="1">
      <c r="A550" s="2"/>
      <c r="B550" s="2"/>
      <c r="C550" s="2"/>
      <c r="D550" s="1"/>
      <c r="E550" s="1"/>
      <c r="F550" s="2"/>
      <c r="G550" s="2"/>
      <c r="H550" s="2"/>
      <c r="I550" s="2"/>
      <c r="J550" s="58"/>
      <c r="K550" s="2"/>
      <c r="L550" s="2"/>
      <c r="M550" s="2"/>
      <c r="N550" s="2"/>
      <c r="O550" s="2"/>
      <c r="P550" s="2"/>
      <c r="Q550" s="2"/>
      <c r="R550" s="2"/>
      <c r="S550" s="2"/>
      <c r="T550" s="2"/>
      <c r="U550" s="2"/>
      <c r="V550" s="2"/>
      <c r="W550" s="2"/>
      <c r="X550" s="2"/>
      <c r="Y550" s="2"/>
      <c r="Z550" s="2"/>
    </row>
    <row r="551" spans="1:26" ht="24" customHeight="1">
      <c r="A551" s="2"/>
      <c r="B551" s="2"/>
      <c r="C551" s="2"/>
      <c r="D551" s="1"/>
      <c r="E551" s="1"/>
      <c r="F551" s="2"/>
      <c r="G551" s="2"/>
      <c r="H551" s="2"/>
      <c r="I551" s="2"/>
      <c r="J551" s="58"/>
      <c r="K551" s="2"/>
      <c r="L551" s="2"/>
      <c r="M551" s="2"/>
      <c r="N551" s="2"/>
      <c r="O551" s="2"/>
      <c r="P551" s="2"/>
      <c r="Q551" s="2"/>
      <c r="R551" s="2"/>
      <c r="S551" s="2"/>
      <c r="T551" s="2"/>
      <c r="U551" s="2"/>
      <c r="V551" s="2"/>
      <c r="W551" s="2"/>
      <c r="X551" s="2"/>
      <c r="Y551" s="2"/>
      <c r="Z551" s="2"/>
    </row>
    <row r="552" spans="1:26" ht="24" customHeight="1">
      <c r="A552" s="2"/>
      <c r="B552" s="2"/>
      <c r="C552" s="2"/>
      <c r="D552" s="1"/>
      <c r="E552" s="1"/>
      <c r="F552" s="2"/>
      <c r="G552" s="2"/>
      <c r="H552" s="2"/>
      <c r="I552" s="2"/>
      <c r="J552" s="58"/>
      <c r="K552" s="2"/>
      <c r="L552" s="2"/>
      <c r="M552" s="2"/>
      <c r="N552" s="2"/>
      <c r="O552" s="2"/>
      <c r="P552" s="2"/>
      <c r="Q552" s="2"/>
      <c r="R552" s="2"/>
      <c r="S552" s="2"/>
      <c r="T552" s="2"/>
      <c r="U552" s="2"/>
      <c r="V552" s="2"/>
      <c r="W552" s="2"/>
      <c r="X552" s="2"/>
      <c r="Y552" s="2"/>
      <c r="Z552" s="2"/>
    </row>
    <row r="553" spans="1:26" ht="24" customHeight="1">
      <c r="A553" s="2"/>
      <c r="B553" s="2"/>
      <c r="C553" s="2"/>
      <c r="D553" s="1"/>
      <c r="E553" s="1"/>
      <c r="F553" s="2"/>
      <c r="G553" s="2"/>
      <c r="H553" s="2"/>
      <c r="I553" s="2"/>
      <c r="J553" s="58"/>
      <c r="K553" s="2"/>
      <c r="L553" s="2"/>
      <c r="M553" s="2"/>
      <c r="N553" s="2"/>
      <c r="O553" s="2"/>
      <c r="P553" s="2"/>
      <c r="Q553" s="2"/>
      <c r="R553" s="2"/>
      <c r="S553" s="2"/>
      <c r="T553" s="2"/>
      <c r="U553" s="2"/>
      <c r="V553" s="2"/>
      <c r="W553" s="2"/>
      <c r="X553" s="2"/>
      <c r="Y553" s="2"/>
      <c r="Z553" s="2"/>
    </row>
    <row r="554" spans="1:26" ht="24" customHeight="1">
      <c r="A554" s="2"/>
      <c r="B554" s="2"/>
      <c r="C554" s="2"/>
      <c r="D554" s="1"/>
      <c r="E554" s="1"/>
      <c r="F554" s="2"/>
      <c r="G554" s="2"/>
      <c r="H554" s="2"/>
      <c r="I554" s="2"/>
      <c r="J554" s="58"/>
      <c r="K554" s="2"/>
      <c r="L554" s="2"/>
      <c r="M554" s="2"/>
      <c r="N554" s="2"/>
      <c r="O554" s="2"/>
      <c r="P554" s="2"/>
      <c r="Q554" s="2"/>
      <c r="R554" s="2"/>
      <c r="S554" s="2"/>
      <c r="T554" s="2"/>
      <c r="U554" s="2"/>
      <c r="V554" s="2"/>
      <c r="W554" s="2"/>
      <c r="X554" s="2"/>
      <c r="Y554" s="2"/>
      <c r="Z554" s="2"/>
    </row>
    <row r="555" spans="1:26" ht="24" customHeight="1">
      <c r="A555" s="2"/>
      <c r="B555" s="2"/>
      <c r="C555" s="2"/>
      <c r="D555" s="1"/>
      <c r="E555" s="1"/>
      <c r="F555" s="2"/>
      <c r="G555" s="2"/>
      <c r="H555" s="2"/>
      <c r="I555" s="2"/>
      <c r="J555" s="58"/>
      <c r="K555" s="2"/>
      <c r="L555" s="2"/>
      <c r="M555" s="2"/>
      <c r="N555" s="2"/>
      <c r="O555" s="2"/>
      <c r="P555" s="2"/>
      <c r="Q555" s="2"/>
      <c r="R555" s="2"/>
      <c r="S555" s="2"/>
      <c r="T555" s="2"/>
      <c r="U555" s="2"/>
      <c r="V555" s="2"/>
      <c r="W555" s="2"/>
      <c r="X555" s="2"/>
      <c r="Y555" s="2"/>
      <c r="Z555" s="2"/>
    </row>
    <row r="556" spans="1:26" ht="24" customHeight="1">
      <c r="A556" s="2"/>
      <c r="B556" s="2"/>
      <c r="C556" s="2"/>
      <c r="D556" s="1"/>
      <c r="E556" s="1"/>
      <c r="F556" s="2"/>
      <c r="G556" s="2"/>
      <c r="H556" s="2"/>
      <c r="I556" s="2"/>
      <c r="J556" s="58"/>
      <c r="K556" s="2"/>
      <c r="L556" s="2"/>
      <c r="M556" s="2"/>
      <c r="N556" s="2"/>
      <c r="O556" s="2"/>
      <c r="P556" s="2"/>
      <c r="Q556" s="2"/>
      <c r="R556" s="2"/>
      <c r="S556" s="2"/>
      <c r="T556" s="2"/>
      <c r="U556" s="2"/>
      <c r="V556" s="2"/>
      <c r="W556" s="2"/>
      <c r="X556" s="2"/>
      <c r="Y556" s="2"/>
      <c r="Z556" s="2"/>
    </row>
    <row r="557" spans="1:26" ht="24" customHeight="1">
      <c r="A557" s="2"/>
      <c r="B557" s="2"/>
      <c r="C557" s="2"/>
      <c r="D557" s="1"/>
      <c r="E557" s="1"/>
      <c r="F557" s="2"/>
      <c r="G557" s="2"/>
      <c r="H557" s="2"/>
      <c r="I557" s="2"/>
      <c r="J557" s="58"/>
      <c r="K557" s="2"/>
      <c r="L557" s="2"/>
      <c r="M557" s="2"/>
      <c r="N557" s="2"/>
      <c r="O557" s="2"/>
      <c r="P557" s="2"/>
      <c r="Q557" s="2"/>
      <c r="R557" s="2"/>
      <c r="S557" s="2"/>
      <c r="T557" s="2"/>
      <c r="U557" s="2"/>
      <c r="V557" s="2"/>
      <c r="W557" s="2"/>
      <c r="X557" s="2"/>
      <c r="Y557" s="2"/>
      <c r="Z557" s="2"/>
    </row>
    <row r="558" spans="1:26" ht="24" customHeight="1">
      <c r="A558" s="2"/>
      <c r="B558" s="2"/>
      <c r="C558" s="2"/>
      <c r="D558" s="1"/>
      <c r="E558" s="1"/>
      <c r="F558" s="2"/>
      <c r="G558" s="2"/>
      <c r="H558" s="2"/>
      <c r="I558" s="2"/>
      <c r="J558" s="58"/>
      <c r="K558" s="2"/>
      <c r="L558" s="2"/>
      <c r="M558" s="2"/>
      <c r="N558" s="2"/>
      <c r="O558" s="2"/>
      <c r="P558" s="2"/>
      <c r="Q558" s="2"/>
      <c r="R558" s="2"/>
      <c r="S558" s="2"/>
      <c r="T558" s="2"/>
      <c r="U558" s="2"/>
      <c r="V558" s="2"/>
      <c r="W558" s="2"/>
      <c r="X558" s="2"/>
      <c r="Y558" s="2"/>
      <c r="Z558" s="2"/>
    </row>
    <row r="559" spans="1:26" ht="24" customHeight="1">
      <c r="A559" s="2"/>
      <c r="B559" s="2"/>
      <c r="C559" s="2"/>
      <c r="D559" s="1"/>
      <c r="E559" s="1"/>
      <c r="F559" s="2"/>
      <c r="G559" s="2"/>
      <c r="H559" s="2"/>
      <c r="I559" s="2"/>
      <c r="J559" s="58"/>
      <c r="K559" s="2"/>
      <c r="L559" s="2"/>
      <c r="M559" s="2"/>
      <c r="N559" s="2"/>
      <c r="O559" s="2"/>
      <c r="P559" s="2"/>
      <c r="Q559" s="2"/>
      <c r="R559" s="2"/>
      <c r="S559" s="2"/>
      <c r="T559" s="2"/>
      <c r="U559" s="2"/>
      <c r="V559" s="2"/>
      <c r="W559" s="2"/>
      <c r="X559" s="2"/>
      <c r="Y559" s="2"/>
      <c r="Z559" s="2"/>
    </row>
    <row r="560" spans="1:26" ht="24" customHeight="1">
      <c r="A560" s="2"/>
      <c r="B560" s="2"/>
      <c r="C560" s="2"/>
      <c r="D560" s="1"/>
      <c r="E560" s="1"/>
      <c r="F560" s="2"/>
      <c r="G560" s="2"/>
      <c r="H560" s="2"/>
      <c r="I560" s="2"/>
      <c r="J560" s="58"/>
      <c r="K560" s="2"/>
      <c r="L560" s="2"/>
      <c r="M560" s="2"/>
      <c r="N560" s="2"/>
      <c r="O560" s="2"/>
      <c r="P560" s="2"/>
      <c r="Q560" s="2"/>
      <c r="R560" s="2"/>
      <c r="S560" s="2"/>
      <c r="T560" s="2"/>
      <c r="U560" s="2"/>
      <c r="V560" s="2"/>
      <c r="W560" s="2"/>
      <c r="X560" s="2"/>
      <c r="Y560" s="2"/>
      <c r="Z560" s="2"/>
    </row>
    <row r="561" spans="1:26" ht="24" customHeight="1">
      <c r="A561" s="2"/>
      <c r="B561" s="2"/>
      <c r="C561" s="2"/>
      <c r="D561" s="1"/>
      <c r="E561" s="1"/>
      <c r="F561" s="2"/>
      <c r="G561" s="2"/>
      <c r="H561" s="2"/>
      <c r="I561" s="2"/>
      <c r="J561" s="58"/>
      <c r="K561" s="2"/>
      <c r="L561" s="2"/>
      <c r="M561" s="2"/>
      <c r="N561" s="2"/>
      <c r="O561" s="2"/>
      <c r="P561" s="2"/>
      <c r="Q561" s="2"/>
      <c r="R561" s="2"/>
      <c r="S561" s="2"/>
      <c r="T561" s="2"/>
      <c r="U561" s="2"/>
      <c r="V561" s="2"/>
      <c r="W561" s="2"/>
      <c r="X561" s="2"/>
      <c r="Y561" s="2"/>
      <c r="Z561" s="2"/>
    </row>
    <row r="562" spans="1:26" ht="24" customHeight="1">
      <c r="A562" s="2"/>
      <c r="B562" s="2"/>
      <c r="C562" s="2"/>
      <c r="D562" s="1"/>
      <c r="E562" s="1"/>
      <c r="F562" s="2"/>
      <c r="G562" s="2"/>
      <c r="H562" s="2"/>
      <c r="I562" s="2"/>
      <c r="J562" s="58"/>
      <c r="K562" s="2"/>
      <c r="L562" s="2"/>
      <c r="M562" s="2"/>
      <c r="N562" s="2"/>
      <c r="O562" s="2"/>
      <c r="P562" s="2"/>
      <c r="Q562" s="2"/>
      <c r="R562" s="2"/>
      <c r="S562" s="2"/>
      <c r="T562" s="2"/>
      <c r="U562" s="2"/>
      <c r="V562" s="2"/>
      <c r="W562" s="2"/>
      <c r="X562" s="2"/>
      <c r="Y562" s="2"/>
      <c r="Z562" s="2"/>
    </row>
    <row r="563" spans="1:26" ht="24" customHeight="1">
      <c r="A563" s="2"/>
      <c r="B563" s="2"/>
      <c r="C563" s="2"/>
      <c r="D563" s="1"/>
      <c r="E563" s="1"/>
      <c r="F563" s="2"/>
      <c r="G563" s="2"/>
      <c r="H563" s="2"/>
      <c r="I563" s="2"/>
      <c r="J563" s="58"/>
      <c r="K563" s="2"/>
      <c r="L563" s="2"/>
      <c r="M563" s="2"/>
      <c r="N563" s="2"/>
      <c r="O563" s="2"/>
      <c r="P563" s="2"/>
      <c r="Q563" s="2"/>
      <c r="R563" s="2"/>
      <c r="S563" s="2"/>
      <c r="T563" s="2"/>
      <c r="U563" s="2"/>
      <c r="V563" s="2"/>
      <c r="W563" s="2"/>
      <c r="X563" s="2"/>
      <c r="Y563" s="2"/>
      <c r="Z563" s="2"/>
    </row>
    <row r="564" spans="1:26" ht="24" customHeight="1">
      <c r="A564" s="2"/>
      <c r="B564" s="2"/>
      <c r="C564" s="2"/>
      <c r="D564" s="1"/>
      <c r="E564" s="1"/>
      <c r="F564" s="2"/>
      <c r="G564" s="2"/>
      <c r="H564" s="2"/>
      <c r="I564" s="2"/>
      <c r="J564" s="58"/>
      <c r="K564" s="2"/>
      <c r="L564" s="2"/>
      <c r="M564" s="2"/>
      <c r="N564" s="2"/>
      <c r="O564" s="2"/>
      <c r="P564" s="2"/>
      <c r="Q564" s="2"/>
      <c r="R564" s="2"/>
      <c r="S564" s="2"/>
      <c r="T564" s="2"/>
      <c r="U564" s="2"/>
      <c r="V564" s="2"/>
      <c r="W564" s="2"/>
      <c r="X564" s="2"/>
      <c r="Y564" s="2"/>
      <c r="Z564" s="2"/>
    </row>
    <row r="565" spans="1:26" ht="24" customHeight="1">
      <c r="A565" s="2"/>
      <c r="B565" s="2"/>
      <c r="C565" s="2"/>
      <c r="D565" s="1"/>
      <c r="E565" s="1"/>
      <c r="F565" s="2"/>
      <c r="G565" s="2"/>
      <c r="H565" s="2"/>
      <c r="I565" s="2"/>
      <c r="J565" s="58"/>
      <c r="K565" s="2"/>
      <c r="L565" s="2"/>
      <c r="M565" s="2"/>
      <c r="N565" s="2"/>
      <c r="O565" s="2"/>
      <c r="P565" s="2"/>
      <c r="Q565" s="2"/>
      <c r="R565" s="2"/>
      <c r="S565" s="2"/>
      <c r="T565" s="2"/>
      <c r="U565" s="2"/>
      <c r="V565" s="2"/>
      <c r="W565" s="2"/>
      <c r="X565" s="2"/>
      <c r="Y565" s="2"/>
      <c r="Z565" s="2"/>
    </row>
    <row r="566" spans="1:26" ht="24" customHeight="1">
      <c r="A566" s="2"/>
      <c r="B566" s="2"/>
      <c r="C566" s="2"/>
      <c r="D566" s="1"/>
      <c r="E566" s="1"/>
      <c r="F566" s="2"/>
      <c r="G566" s="2"/>
      <c r="H566" s="2"/>
      <c r="I566" s="2"/>
      <c r="J566" s="58"/>
      <c r="K566" s="2"/>
      <c r="L566" s="2"/>
      <c r="M566" s="2"/>
      <c r="N566" s="2"/>
      <c r="O566" s="2"/>
      <c r="P566" s="2"/>
      <c r="Q566" s="2"/>
      <c r="R566" s="2"/>
      <c r="S566" s="2"/>
      <c r="T566" s="2"/>
      <c r="U566" s="2"/>
      <c r="V566" s="2"/>
      <c r="W566" s="2"/>
      <c r="X566" s="2"/>
      <c r="Y566" s="2"/>
      <c r="Z566" s="2"/>
    </row>
    <row r="567" spans="1:26" ht="24" customHeight="1">
      <c r="A567" s="2"/>
      <c r="B567" s="2"/>
      <c r="C567" s="2"/>
      <c r="D567" s="1"/>
      <c r="E567" s="1"/>
      <c r="F567" s="2"/>
      <c r="G567" s="2"/>
      <c r="H567" s="2"/>
      <c r="I567" s="2"/>
      <c r="J567" s="58"/>
      <c r="K567" s="2"/>
      <c r="L567" s="2"/>
      <c r="M567" s="2"/>
      <c r="N567" s="2"/>
      <c r="O567" s="2"/>
      <c r="P567" s="2"/>
      <c r="Q567" s="2"/>
      <c r="R567" s="2"/>
      <c r="S567" s="2"/>
      <c r="T567" s="2"/>
      <c r="U567" s="2"/>
      <c r="V567" s="2"/>
      <c r="W567" s="2"/>
      <c r="X567" s="2"/>
      <c r="Y567" s="2"/>
      <c r="Z567" s="2"/>
    </row>
    <row r="568" spans="1:26" ht="24" customHeight="1">
      <c r="A568" s="2"/>
      <c r="B568" s="2"/>
      <c r="C568" s="2"/>
      <c r="D568" s="1"/>
      <c r="E568" s="1"/>
      <c r="F568" s="2"/>
      <c r="G568" s="2"/>
      <c r="H568" s="2"/>
      <c r="I568" s="2"/>
      <c r="J568" s="58"/>
      <c r="K568" s="2"/>
      <c r="L568" s="2"/>
      <c r="M568" s="2"/>
      <c r="N568" s="2"/>
      <c r="O568" s="2"/>
      <c r="P568" s="2"/>
      <c r="Q568" s="2"/>
      <c r="R568" s="2"/>
      <c r="S568" s="2"/>
      <c r="T568" s="2"/>
      <c r="U568" s="2"/>
      <c r="V568" s="2"/>
      <c r="W568" s="2"/>
      <c r="X568" s="2"/>
      <c r="Y568" s="2"/>
      <c r="Z568" s="2"/>
    </row>
    <row r="569" spans="1:26" ht="24" customHeight="1">
      <c r="A569" s="2"/>
      <c r="B569" s="2"/>
      <c r="C569" s="2"/>
      <c r="D569" s="1"/>
      <c r="E569" s="1"/>
      <c r="F569" s="2"/>
      <c r="G569" s="2"/>
      <c r="H569" s="2"/>
      <c r="I569" s="2"/>
      <c r="J569" s="58"/>
      <c r="K569" s="2"/>
      <c r="L569" s="2"/>
      <c r="M569" s="2"/>
      <c r="N569" s="2"/>
      <c r="O569" s="2"/>
      <c r="P569" s="2"/>
      <c r="Q569" s="2"/>
      <c r="R569" s="2"/>
      <c r="S569" s="2"/>
      <c r="T569" s="2"/>
      <c r="U569" s="2"/>
      <c r="V569" s="2"/>
      <c r="W569" s="2"/>
      <c r="X569" s="2"/>
      <c r="Y569" s="2"/>
      <c r="Z569" s="2"/>
    </row>
    <row r="570" spans="1:26" ht="24" customHeight="1">
      <c r="A570" s="2"/>
      <c r="B570" s="2"/>
      <c r="C570" s="2"/>
      <c r="D570" s="1"/>
      <c r="E570" s="1"/>
      <c r="F570" s="2"/>
      <c r="G570" s="2"/>
      <c r="H570" s="2"/>
      <c r="I570" s="2"/>
      <c r="J570" s="58"/>
      <c r="K570" s="2"/>
      <c r="L570" s="2"/>
      <c r="M570" s="2"/>
      <c r="N570" s="2"/>
      <c r="O570" s="2"/>
      <c r="P570" s="2"/>
      <c r="Q570" s="2"/>
      <c r="R570" s="2"/>
      <c r="S570" s="2"/>
      <c r="T570" s="2"/>
      <c r="U570" s="2"/>
      <c r="V570" s="2"/>
      <c r="W570" s="2"/>
      <c r="X570" s="2"/>
      <c r="Y570" s="2"/>
      <c r="Z570" s="2"/>
    </row>
    <row r="571" spans="1:26" ht="24" customHeight="1">
      <c r="A571" s="2"/>
      <c r="B571" s="2"/>
      <c r="C571" s="2"/>
      <c r="D571" s="1"/>
      <c r="E571" s="1"/>
      <c r="F571" s="2"/>
      <c r="G571" s="2"/>
      <c r="H571" s="2"/>
      <c r="I571" s="2"/>
      <c r="J571" s="58"/>
      <c r="K571" s="2"/>
      <c r="L571" s="2"/>
      <c r="M571" s="2"/>
      <c r="N571" s="2"/>
      <c r="O571" s="2"/>
      <c r="P571" s="2"/>
      <c r="Q571" s="2"/>
      <c r="R571" s="2"/>
      <c r="S571" s="2"/>
      <c r="T571" s="2"/>
      <c r="U571" s="2"/>
      <c r="V571" s="2"/>
      <c r="W571" s="2"/>
      <c r="X571" s="2"/>
      <c r="Y571" s="2"/>
      <c r="Z571" s="2"/>
    </row>
    <row r="572" spans="1:26" ht="24" customHeight="1">
      <c r="A572" s="2"/>
      <c r="B572" s="2"/>
      <c r="C572" s="2"/>
      <c r="D572" s="1"/>
      <c r="E572" s="1"/>
      <c r="F572" s="2"/>
      <c r="G572" s="2"/>
      <c r="H572" s="2"/>
      <c r="I572" s="2"/>
      <c r="J572" s="58"/>
      <c r="K572" s="2"/>
      <c r="L572" s="2"/>
      <c r="M572" s="2"/>
      <c r="N572" s="2"/>
      <c r="O572" s="2"/>
      <c r="P572" s="2"/>
      <c r="Q572" s="2"/>
      <c r="R572" s="2"/>
      <c r="S572" s="2"/>
      <c r="T572" s="2"/>
      <c r="U572" s="2"/>
      <c r="V572" s="2"/>
      <c r="W572" s="2"/>
      <c r="X572" s="2"/>
      <c r="Y572" s="2"/>
      <c r="Z572" s="2"/>
    </row>
    <row r="573" spans="1:26" ht="24" customHeight="1">
      <c r="A573" s="2"/>
      <c r="B573" s="2"/>
      <c r="C573" s="2"/>
      <c r="D573" s="1"/>
      <c r="E573" s="1"/>
      <c r="F573" s="2"/>
      <c r="G573" s="2"/>
      <c r="H573" s="2"/>
      <c r="I573" s="2"/>
      <c r="J573" s="58"/>
      <c r="K573" s="2"/>
      <c r="L573" s="2"/>
      <c r="M573" s="2"/>
      <c r="N573" s="2"/>
      <c r="O573" s="2"/>
      <c r="P573" s="2"/>
      <c r="Q573" s="2"/>
      <c r="R573" s="2"/>
      <c r="S573" s="2"/>
      <c r="T573" s="2"/>
      <c r="U573" s="2"/>
      <c r="V573" s="2"/>
      <c r="W573" s="2"/>
      <c r="X573" s="2"/>
      <c r="Y573" s="2"/>
      <c r="Z573" s="2"/>
    </row>
    <row r="574" spans="1:26" ht="24" customHeight="1">
      <c r="A574" s="2"/>
      <c r="B574" s="2"/>
      <c r="C574" s="2"/>
      <c r="D574" s="1"/>
      <c r="E574" s="1"/>
      <c r="F574" s="2"/>
      <c r="G574" s="2"/>
      <c r="H574" s="2"/>
      <c r="I574" s="2"/>
      <c r="J574" s="58"/>
      <c r="K574" s="2"/>
      <c r="L574" s="2"/>
      <c r="M574" s="2"/>
      <c r="N574" s="2"/>
      <c r="O574" s="2"/>
      <c r="P574" s="2"/>
      <c r="Q574" s="2"/>
      <c r="R574" s="2"/>
      <c r="S574" s="2"/>
      <c r="T574" s="2"/>
      <c r="U574" s="2"/>
      <c r="V574" s="2"/>
      <c r="W574" s="2"/>
      <c r="X574" s="2"/>
      <c r="Y574" s="2"/>
      <c r="Z574" s="2"/>
    </row>
    <row r="575" spans="1:26" ht="24" customHeight="1">
      <c r="A575" s="2"/>
      <c r="B575" s="2"/>
      <c r="C575" s="2"/>
      <c r="D575" s="1"/>
      <c r="E575" s="1"/>
      <c r="F575" s="2"/>
      <c r="G575" s="2"/>
      <c r="H575" s="2"/>
      <c r="I575" s="2"/>
      <c r="J575" s="58"/>
      <c r="K575" s="2"/>
      <c r="L575" s="2"/>
      <c r="M575" s="2"/>
      <c r="N575" s="2"/>
      <c r="O575" s="2"/>
      <c r="P575" s="2"/>
      <c r="Q575" s="2"/>
      <c r="R575" s="2"/>
      <c r="S575" s="2"/>
      <c r="T575" s="2"/>
      <c r="U575" s="2"/>
      <c r="V575" s="2"/>
      <c r="W575" s="2"/>
      <c r="X575" s="2"/>
      <c r="Y575" s="2"/>
      <c r="Z575" s="2"/>
    </row>
    <row r="576" spans="1:26" ht="24" customHeight="1">
      <c r="A576" s="2"/>
      <c r="B576" s="2"/>
      <c r="C576" s="2"/>
      <c r="D576" s="1"/>
      <c r="E576" s="1"/>
      <c r="F576" s="2"/>
      <c r="G576" s="2"/>
      <c r="H576" s="2"/>
      <c r="I576" s="2"/>
      <c r="J576" s="58"/>
      <c r="K576" s="2"/>
      <c r="L576" s="2"/>
      <c r="M576" s="2"/>
      <c r="N576" s="2"/>
      <c r="O576" s="2"/>
      <c r="P576" s="2"/>
      <c r="Q576" s="2"/>
      <c r="R576" s="2"/>
      <c r="S576" s="2"/>
      <c r="T576" s="2"/>
      <c r="U576" s="2"/>
      <c r="V576" s="2"/>
      <c r="W576" s="2"/>
      <c r="X576" s="2"/>
      <c r="Y576" s="2"/>
      <c r="Z576" s="2"/>
    </row>
    <row r="577" spans="1:26" ht="24" customHeight="1">
      <c r="A577" s="2"/>
      <c r="B577" s="2"/>
      <c r="C577" s="2"/>
      <c r="D577" s="1"/>
      <c r="E577" s="1"/>
      <c r="F577" s="2"/>
      <c r="G577" s="2"/>
      <c r="H577" s="2"/>
      <c r="I577" s="2"/>
      <c r="J577" s="58"/>
      <c r="K577" s="2"/>
      <c r="L577" s="2"/>
      <c r="M577" s="2"/>
      <c r="N577" s="2"/>
      <c r="O577" s="2"/>
      <c r="P577" s="2"/>
      <c r="Q577" s="2"/>
      <c r="R577" s="2"/>
      <c r="S577" s="2"/>
      <c r="T577" s="2"/>
      <c r="U577" s="2"/>
      <c r="V577" s="2"/>
      <c r="W577" s="2"/>
      <c r="X577" s="2"/>
      <c r="Y577" s="2"/>
      <c r="Z577" s="2"/>
    </row>
    <row r="578" spans="1:26" ht="24" customHeight="1">
      <c r="A578" s="2"/>
      <c r="B578" s="2"/>
      <c r="C578" s="2"/>
      <c r="D578" s="1"/>
      <c r="E578" s="1"/>
      <c r="F578" s="2"/>
      <c r="G578" s="2"/>
      <c r="H578" s="2"/>
      <c r="I578" s="2"/>
      <c r="J578" s="58"/>
      <c r="K578" s="2"/>
      <c r="L578" s="2"/>
      <c r="M578" s="2"/>
      <c r="N578" s="2"/>
      <c r="O578" s="2"/>
      <c r="P578" s="2"/>
      <c r="Q578" s="2"/>
      <c r="R578" s="2"/>
      <c r="S578" s="2"/>
      <c r="T578" s="2"/>
      <c r="U578" s="2"/>
      <c r="V578" s="2"/>
      <c r="W578" s="2"/>
      <c r="X578" s="2"/>
      <c r="Y578" s="2"/>
      <c r="Z578" s="2"/>
    </row>
    <row r="579" spans="1:26" ht="24" customHeight="1">
      <c r="A579" s="2"/>
      <c r="B579" s="2"/>
      <c r="C579" s="2"/>
      <c r="D579" s="1"/>
      <c r="E579" s="1"/>
      <c r="F579" s="2"/>
      <c r="G579" s="2"/>
      <c r="H579" s="2"/>
      <c r="I579" s="2"/>
      <c r="J579" s="58"/>
      <c r="K579" s="2"/>
      <c r="L579" s="2"/>
      <c r="M579" s="2"/>
      <c r="N579" s="2"/>
      <c r="O579" s="2"/>
      <c r="P579" s="2"/>
      <c r="Q579" s="2"/>
      <c r="R579" s="2"/>
      <c r="S579" s="2"/>
      <c r="T579" s="2"/>
      <c r="U579" s="2"/>
      <c r="V579" s="2"/>
      <c r="W579" s="2"/>
      <c r="X579" s="2"/>
      <c r="Y579" s="2"/>
      <c r="Z579" s="2"/>
    </row>
    <row r="580" spans="1:26" ht="24" customHeight="1">
      <c r="A580" s="2"/>
      <c r="B580" s="2"/>
      <c r="C580" s="2"/>
      <c r="D580" s="1"/>
      <c r="E580" s="1"/>
      <c r="F580" s="2"/>
      <c r="G580" s="2"/>
      <c r="H580" s="2"/>
      <c r="I580" s="2"/>
      <c r="J580" s="58"/>
      <c r="K580" s="2"/>
      <c r="L580" s="2"/>
      <c r="M580" s="2"/>
      <c r="N580" s="2"/>
      <c r="O580" s="2"/>
      <c r="P580" s="2"/>
      <c r="Q580" s="2"/>
      <c r="R580" s="2"/>
      <c r="S580" s="2"/>
      <c r="T580" s="2"/>
      <c r="U580" s="2"/>
      <c r="V580" s="2"/>
      <c r="W580" s="2"/>
      <c r="X580" s="2"/>
      <c r="Y580" s="2"/>
      <c r="Z580" s="2"/>
    </row>
    <row r="581" spans="1:26" ht="24" customHeight="1">
      <c r="A581" s="2"/>
      <c r="B581" s="2"/>
      <c r="C581" s="2"/>
      <c r="D581" s="1"/>
      <c r="E581" s="1"/>
      <c r="F581" s="2"/>
      <c r="G581" s="2"/>
      <c r="H581" s="2"/>
      <c r="I581" s="2"/>
      <c r="J581" s="58"/>
      <c r="K581" s="2"/>
      <c r="L581" s="2"/>
      <c r="M581" s="2"/>
      <c r="N581" s="2"/>
      <c r="O581" s="2"/>
      <c r="P581" s="2"/>
      <c r="Q581" s="2"/>
      <c r="R581" s="2"/>
      <c r="S581" s="2"/>
      <c r="T581" s="2"/>
      <c r="U581" s="2"/>
      <c r="V581" s="2"/>
      <c r="W581" s="2"/>
      <c r="X581" s="2"/>
      <c r="Y581" s="2"/>
      <c r="Z581" s="2"/>
    </row>
    <row r="582" spans="1:26" ht="24" customHeight="1">
      <c r="A582" s="2"/>
      <c r="B582" s="2"/>
      <c r="C582" s="2"/>
      <c r="D582" s="1"/>
      <c r="E582" s="1"/>
      <c r="F582" s="2"/>
      <c r="G582" s="2"/>
      <c r="H582" s="2"/>
      <c r="I582" s="2"/>
      <c r="J582" s="58"/>
      <c r="K582" s="2"/>
      <c r="L582" s="2"/>
      <c r="M582" s="2"/>
      <c r="N582" s="2"/>
      <c r="O582" s="2"/>
      <c r="P582" s="2"/>
      <c r="Q582" s="2"/>
      <c r="R582" s="2"/>
      <c r="S582" s="2"/>
      <c r="T582" s="2"/>
      <c r="U582" s="2"/>
      <c r="V582" s="2"/>
      <c r="W582" s="2"/>
      <c r="X582" s="2"/>
      <c r="Y582" s="2"/>
      <c r="Z582" s="2"/>
    </row>
    <row r="583" spans="1:26" ht="24" customHeight="1">
      <c r="A583" s="2"/>
      <c r="B583" s="2"/>
      <c r="C583" s="2"/>
      <c r="D583" s="1"/>
      <c r="E583" s="1"/>
      <c r="F583" s="2"/>
      <c r="G583" s="2"/>
      <c r="H583" s="2"/>
      <c r="I583" s="2"/>
      <c r="J583" s="58"/>
      <c r="K583" s="2"/>
      <c r="L583" s="2"/>
      <c r="M583" s="2"/>
      <c r="N583" s="2"/>
      <c r="O583" s="2"/>
      <c r="P583" s="2"/>
      <c r="Q583" s="2"/>
      <c r="R583" s="2"/>
      <c r="S583" s="2"/>
      <c r="T583" s="2"/>
      <c r="U583" s="2"/>
      <c r="V583" s="2"/>
      <c r="W583" s="2"/>
      <c r="X583" s="2"/>
      <c r="Y583" s="2"/>
      <c r="Z583" s="2"/>
    </row>
    <row r="584" spans="1:26" ht="24" customHeight="1">
      <c r="A584" s="2"/>
      <c r="B584" s="2"/>
      <c r="C584" s="2"/>
      <c r="D584" s="1"/>
      <c r="E584" s="1"/>
      <c r="F584" s="2"/>
      <c r="G584" s="2"/>
      <c r="H584" s="2"/>
      <c r="I584" s="2"/>
      <c r="J584" s="58"/>
      <c r="K584" s="2"/>
      <c r="L584" s="2"/>
      <c r="M584" s="2"/>
      <c r="N584" s="2"/>
      <c r="O584" s="2"/>
      <c r="P584" s="2"/>
      <c r="Q584" s="2"/>
      <c r="R584" s="2"/>
      <c r="S584" s="2"/>
      <c r="T584" s="2"/>
      <c r="U584" s="2"/>
      <c r="V584" s="2"/>
      <c r="W584" s="2"/>
      <c r="X584" s="2"/>
      <c r="Y584" s="2"/>
      <c r="Z584" s="2"/>
    </row>
    <row r="585" spans="1:26" ht="24" customHeight="1">
      <c r="A585" s="2"/>
      <c r="B585" s="2"/>
      <c r="C585" s="2"/>
      <c r="D585" s="1"/>
      <c r="E585" s="1"/>
      <c r="F585" s="2"/>
      <c r="G585" s="2"/>
      <c r="H585" s="2"/>
      <c r="I585" s="2"/>
      <c r="J585" s="58"/>
      <c r="K585" s="2"/>
      <c r="L585" s="2"/>
      <c r="M585" s="2"/>
      <c r="N585" s="2"/>
      <c r="O585" s="2"/>
      <c r="P585" s="2"/>
      <c r="Q585" s="2"/>
      <c r="R585" s="2"/>
      <c r="S585" s="2"/>
      <c r="T585" s="2"/>
      <c r="U585" s="2"/>
      <c r="V585" s="2"/>
      <c r="W585" s="2"/>
      <c r="X585" s="2"/>
      <c r="Y585" s="2"/>
      <c r="Z585" s="2"/>
    </row>
    <row r="586" spans="1:26" ht="24" customHeight="1">
      <c r="A586" s="2"/>
      <c r="B586" s="2"/>
      <c r="C586" s="2"/>
      <c r="D586" s="1"/>
      <c r="E586" s="1"/>
      <c r="F586" s="2"/>
      <c r="G586" s="2"/>
      <c r="H586" s="2"/>
      <c r="I586" s="2"/>
      <c r="J586" s="58"/>
      <c r="K586" s="2"/>
      <c r="L586" s="2"/>
      <c r="M586" s="2"/>
      <c r="N586" s="2"/>
      <c r="O586" s="2"/>
      <c r="P586" s="2"/>
      <c r="Q586" s="2"/>
      <c r="R586" s="2"/>
      <c r="S586" s="2"/>
      <c r="T586" s="2"/>
      <c r="U586" s="2"/>
      <c r="V586" s="2"/>
      <c r="W586" s="2"/>
      <c r="X586" s="2"/>
      <c r="Y586" s="2"/>
      <c r="Z586" s="2"/>
    </row>
    <row r="587" spans="1:26" ht="24" customHeight="1">
      <c r="A587" s="2"/>
      <c r="B587" s="2"/>
      <c r="C587" s="2"/>
      <c r="D587" s="1"/>
      <c r="E587" s="1"/>
      <c r="F587" s="2"/>
      <c r="G587" s="2"/>
      <c r="H587" s="2"/>
      <c r="I587" s="2"/>
      <c r="J587" s="58"/>
      <c r="K587" s="2"/>
      <c r="L587" s="2"/>
      <c r="M587" s="2"/>
      <c r="N587" s="2"/>
      <c r="O587" s="2"/>
      <c r="P587" s="2"/>
      <c r="Q587" s="2"/>
      <c r="R587" s="2"/>
      <c r="S587" s="2"/>
      <c r="T587" s="2"/>
      <c r="U587" s="2"/>
      <c r="V587" s="2"/>
      <c r="W587" s="2"/>
      <c r="X587" s="2"/>
      <c r="Y587" s="2"/>
      <c r="Z587" s="2"/>
    </row>
    <row r="588" spans="1:26" ht="24" customHeight="1">
      <c r="A588" s="2"/>
      <c r="B588" s="2"/>
      <c r="C588" s="2"/>
      <c r="D588" s="1"/>
      <c r="E588" s="1"/>
      <c r="F588" s="2"/>
      <c r="G588" s="2"/>
      <c r="H588" s="2"/>
      <c r="I588" s="2"/>
      <c r="J588" s="58"/>
      <c r="K588" s="2"/>
      <c r="L588" s="2"/>
      <c r="M588" s="2"/>
      <c r="N588" s="2"/>
      <c r="O588" s="2"/>
      <c r="P588" s="2"/>
      <c r="Q588" s="2"/>
      <c r="R588" s="2"/>
      <c r="S588" s="2"/>
      <c r="T588" s="2"/>
      <c r="U588" s="2"/>
      <c r="V588" s="2"/>
      <c r="W588" s="2"/>
      <c r="X588" s="2"/>
      <c r="Y588" s="2"/>
      <c r="Z588" s="2"/>
    </row>
    <row r="589" spans="1:26" ht="24" customHeight="1">
      <c r="A589" s="2"/>
      <c r="B589" s="2"/>
      <c r="C589" s="2"/>
      <c r="D589" s="1"/>
      <c r="E589" s="1"/>
      <c r="F589" s="2"/>
      <c r="G589" s="2"/>
      <c r="H589" s="2"/>
      <c r="I589" s="2"/>
      <c r="J589" s="58"/>
      <c r="K589" s="2"/>
      <c r="L589" s="2"/>
      <c r="M589" s="2"/>
      <c r="N589" s="2"/>
      <c r="O589" s="2"/>
      <c r="P589" s="2"/>
      <c r="Q589" s="2"/>
      <c r="R589" s="2"/>
      <c r="S589" s="2"/>
      <c r="T589" s="2"/>
      <c r="U589" s="2"/>
      <c r="V589" s="2"/>
      <c r="W589" s="2"/>
      <c r="X589" s="2"/>
      <c r="Y589" s="2"/>
      <c r="Z589" s="2"/>
    </row>
    <row r="590" spans="1:26" ht="24" customHeight="1">
      <c r="A590" s="2"/>
      <c r="B590" s="2"/>
      <c r="C590" s="2"/>
      <c r="D590" s="1"/>
      <c r="E590" s="1"/>
      <c r="F590" s="2"/>
      <c r="G590" s="2"/>
      <c r="H590" s="2"/>
      <c r="I590" s="2"/>
      <c r="J590" s="58"/>
      <c r="K590" s="2"/>
      <c r="L590" s="2"/>
      <c r="M590" s="2"/>
      <c r="N590" s="2"/>
      <c r="O590" s="2"/>
      <c r="P590" s="2"/>
      <c r="Q590" s="2"/>
      <c r="R590" s="2"/>
      <c r="S590" s="2"/>
      <c r="T590" s="2"/>
      <c r="U590" s="2"/>
      <c r="V590" s="2"/>
      <c r="W590" s="2"/>
      <c r="X590" s="2"/>
      <c r="Y590" s="2"/>
      <c r="Z590" s="2"/>
    </row>
    <row r="591" spans="1:26" ht="24" customHeight="1">
      <c r="A591" s="2"/>
      <c r="B591" s="2"/>
      <c r="C591" s="2"/>
      <c r="D591" s="1"/>
      <c r="E591" s="1"/>
      <c r="F591" s="2"/>
      <c r="G591" s="2"/>
      <c r="H591" s="2"/>
      <c r="I591" s="2"/>
      <c r="J591" s="58"/>
      <c r="K591" s="2"/>
      <c r="L591" s="2"/>
      <c r="M591" s="2"/>
      <c r="N591" s="2"/>
      <c r="O591" s="2"/>
      <c r="P591" s="2"/>
      <c r="Q591" s="2"/>
      <c r="R591" s="2"/>
      <c r="S591" s="2"/>
      <c r="T591" s="2"/>
      <c r="U591" s="2"/>
      <c r="V591" s="2"/>
      <c r="W591" s="2"/>
      <c r="X591" s="2"/>
      <c r="Y591" s="2"/>
      <c r="Z591" s="2"/>
    </row>
    <row r="592" spans="1:26" ht="24" customHeight="1">
      <c r="A592" s="2"/>
      <c r="B592" s="2"/>
      <c r="C592" s="2"/>
      <c r="D592" s="1"/>
      <c r="E592" s="1"/>
      <c r="F592" s="2"/>
      <c r="G592" s="2"/>
      <c r="H592" s="2"/>
      <c r="I592" s="2"/>
      <c r="J592" s="58"/>
      <c r="K592" s="2"/>
      <c r="L592" s="2"/>
      <c r="M592" s="2"/>
      <c r="N592" s="2"/>
      <c r="O592" s="2"/>
      <c r="P592" s="2"/>
      <c r="Q592" s="2"/>
      <c r="R592" s="2"/>
      <c r="S592" s="2"/>
      <c r="T592" s="2"/>
      <c r="U592" s="2"/>
      <c r="V592" s="2"/>
      <c r="W592" s="2"/>
      <c r="X592" s="2"/>
      <c r="Y592" s="2"/>
      <c r="Z592" s="2"/>
    </row>
    <row r="593" spans="1:26" ht="24" customHeight="1">
      <c r="A593" s="2"/>
      <c r="B593" s="2"/>
      <c r="C593" s="2"/>
      <c r="D593" s="1"/>
      <c r="E593" s="1"/>
      <c r="F593" s="2"/>
      <c r="G593" s="2"/>
      <c r="H593" s="2"/>
      <c r="I593" s="2"/>
      <c r="J593" s="58"/>
      <c r="K593" s="2"/>
      <c r="L593" s="2"/>
      <c r="M593" s="2"/>
      <c r="N593" s="2"/>
      <c r="O593" s="2"/>
      <c r="P593" s="2"/>
      <c r="Q593" s="2"/>
      <c r="R593" s="2"/>
      <c r="S593" s="2"/>
      <c r="T593" s="2"/>
      <c r="U593" s="2"/>
      <c r="V593" s="2"/>
      <c r="W593" s="2"/>
      <c r="X593" s="2"/>
      <c r="Y593" s="2"/>
      <c r="Z593" s="2"/>
    </row>
    <row r="594" spans="1:26" ht="24" customHeight="1">
      <c r="A594" s="2"/>
      <c r="B594" s="2"/>
      <c r="C594" s="2"/>
      <c r="D594" s="1"/>
      <c r="E594" s="1"/>
      <c r="F594" s="2"/>
      <c r="G594" s="2"/>
      <c r="H594" s="2"/>
      <c r="I594" s="2"/>
      <c r="J594" s="58"/>
      <c r="K594" s="2"/>
      <c r="L594" s="2"/>
      <c r="M594" s="2"/>
      <c r="N594" s="2"/>
      <c r="O594" s="2"/>
      <c r="P594" s="2"/>
      <c r="Q594" s="2"/>
      <c r="R594" s="2"/>
      <c r="S594" s="2"/>
      <c r="T594" s="2"/>
      <c r="U594" s="2"/>
      <c r="V594" s="2"/>
      <c r="W594" s="2"/>
      <c r="X594" s="2"/>
      <c r="Y594" s="2"/>
      <c r="Z594" s="2"/>
    </row>
    <row r="595" spans="1:26" ht="24" customHeight="1">
      <c r="A595" s="2"/>
      <c r="B595" s="2"/>
      <c r="C595" s="2"/>
      <c r="D595" s="1"/>
      <c r="E595" s="1"/>
      <c r="F595" s="2"/>
      <c r="G595" s="2"/>
      <c r="H595" s="2"/>
      <c r="I595" s="2"/>
      <c r="J595" s="58"/>
      <c r="K595" s="2"/>
      <c r="L595" s="2"/>
      <c r="M595" s="2"/>
      <c r="N595" s="2"/>
      <c r="O595" s="2"/>
      <c r="P595" s="2"/>
      <c r="Q595" s="2"/>
      <c r="R595" s="2"/>
      <c r="S595" s="2"/>
      <c r="T595" s="2"/>
      <c r="U595" s="2"/>
      <c r="V595" s="2"/>
      <c r="W595" s="2"/>
      <c r="X595" s="2"/>
      <c r="Y595" s="2"/>
      <c r="Z595" s="2"/>
    </row>
    <row r="596" spans="1:26" ht="24" customHeight="1">
      <c r="A596" s="2"/>
      <c r="B596" s="2"/>
      <c r="C596" s="2"/>
      <c r="D596" s="1"/>
      <c r="E596" s="1"/>
      <c r="F596" s="2"/>
      <c r="G596" s="2"/>
      <c r="H596" s="2"/>
      <c r="I596" s="2"/>
      <c r="J596" s="58"/>
      <c r="K596" s="2"/>
      <c r="L596" s="2"/>
      <c r="M596" s="2"/>
      <c r="N596" s="2"/>
      <c r="O596" s="2"/>
      <c r="P596" s="2"/>
      <c r="Q596" s="2"/>
      <c r="R596" s="2"/>
      <c r="S596" s="2"/>
      <c r="T596" s="2"/>
      <c r="U596" s="2"/>
      <c r="V596" s="2"/>
      <c r="W596" s="2"/>
      <c r="X596" s="2"/>
      <c r="Y596" s="2"/>
      <c r="Z596" s="2"/>
    </row>
    <row r="597" spans="1:26" ht="24" customHeight="1">
      <c r="A597" s="2"/>
      <c r="B597" s="2"/>
      <c r="C597" s="2"/>
      <c r="D597" s="1"/>
      <c r="E597" s="1"/>
      <c r="F597" s="2"/>
      <c r="G597" s="2"/>
      <c r="H597" s="2"/>
      <c r="I597" s="2"/>
      <c r="J597" s="58"/>
      <c r="K597" s="2"/>
      <c r="L597" s="2"/>
      <c r="M597" s="2"/>
      <c r="N597" s="2"/>
      <c r="O597" s="2"/>
      <c r="P597" s="2"/>
      <c r="Q597" s="2"/>
      <c r="R597" s="2"/>
      <c r="S597" s="2"/>
      <c r="T597" s="2"/>
      <c r="U597" s="2"/>
      <c r="V597" s="2"/>
      <c r="W597" s="2"/>
      <c r="X597" s="2"/>
      <c r="Y597" s="2"/>
      <c r="Z597" s="2"/>
    </row>
    <row r="598" spans="1:26" ht="24" customHeight="1">
      <c r="A598" s="2"/>
      <c r="B598" s="2"/>
      <c r="C598" s="2"/>
      <c r="D598" s="1"/>
      <c r="E598" s="1"/>
      <c r="F598" s="2"/>
      <c r="G598" s="2"/>
      <c r="H598" s="2"/>
      <c r="I598" s="2"/>
      <c r="J598" s="58"/>
      <c r="K598" s="2"/>
      <c r="L598" s="2"/>
      <c r="M598" s="2"/>
      <c r="N598" s="2"/>
      <c r="O598" s="2"/>
      <c r="P598" s="2"/>
      <c r="Q598" s="2"/>
      <c r="R598" s="2"/>
      <c r="S598" s="2"/>
      <c r="T598" s="2"/>
      <c r="U598" s="2"/>
      <c r="V598" s="2"/>
      <c r="W598" s="2"/>
      <c r="X598" s="2"/>
      <c r="Y598" s="2"/>
      <c r="Z598" s="2"/>
    </row>
    <row r="599" spans="1:26" ht="24" customHeight="1">
      <c r="A599" s="2"/>
      <c r="B599" s="2"/>
      <c r="C599" s="2"/>
      <c r="D599" s="1"/>
      <c r="E599" s="1"/>
      <c r="F599" s="2"/>
      <c r="G599" s="2"/>
      <c r="H599" s="2"/>
      <c r="I599" s="2"/>
      <c r="J599" s="58"/>
      <c r="K599" s="2"/>
      <c r="L599" s="2"/>
      <c r="M599" s="2"/>
      <c r="N599" s="2"/>
      <c r="O599" s="2"/>
      <c r="P599" s="2"/>
      <c r="Q599" s="2"/>
      <c r="R599" s="2"/>
      <c r="S599" s="2"/>
      <c r="T599" s="2"/>
      <c r="U599" s="2"/>
      <c r="V599" s="2"/>
      <c r="W599" s="2"/>
      <c r="X599" s="2"/>
      <c r="Y599" s="2"/>
      <c r="Z599" s="2"/>
    </row>
    <row r="600" spans="1:26" ht="24" customHeight="1">
      <c r="A600" s="2"/>
      <c r="B600" s="2"/>
      <c r="C600" s="2"/>
      <c r="D600" s="1"/>
      <c r="E600" s="1"/>
      <c r="F600" s="2"/>
      <c r="G600" s="2"/>
      <c r="H600" s="2"/>
      <c r="I600" s="2"/>
      <c r="J600" s="58"/>
      <c r="K600" s="2"/>
      <c r="L600" s="2"/>
      <c r="M600" s="2"/>
      <c r="N600" s="2"/>
      <c r="O600" s="2"/>
      <c r="P600" s="2"/>
      <c r="Q600" s="2"/>
      <c r="R600" s="2"/>
      <c r="S600" s="2"/>
      <c r="T600" s="2"/>
      <c r="U600" s="2"/>
      <c r="V600" s="2"/>
      <c r="W600" s="2"/>
      <c r="X600" s="2"/>
      <c r="Y600" s="2"/>
      <c r="Z600" s="2"/>
    </row>
    <row r="601" spans="1:26" ht="24" customHeight="1">
      <c r="A601" s="2"/>
      <c r="B601" s="2"/>
      <c r="C601" s="2"/>
      <c r="D601" s="1"/>
      <c r="E601" s="1"/>
      <c r="F601" s="2"/>
      <c r="G601" s="2"/>
      <c r="H601" s="2"/>
      <c r="I601" s="2"/>
      <c r="J601" s="58"/>
      <c r="K601" s="2"/>
      <c r="L601" s="2"/>
      <c r="M601" s="2"/>
      <c r="N601" s="2"/>
      <c r="O601" s="2"/>
      <c r="P601" s="2"/>
      <c r="Q601" s="2"/>
      <c r="R601" s="2"/>
      <c r="S601" s="2"/>
      <c r="T601" s="2"/>
      <c r="U601" s="2"/>
      <c r="V601" s="2"/>
      <c r="W601" s="2"/>
      <c r="X601" s="2"/>
      <c r="Y601" s="2"/>
      <c r="Z601" s="2"/>
    </row>
    <row r="602" spans="1:26" ht="24" customHeight="1">
      <c r="A602" s="2"/>
      <c r="B602" s="2"/>
      <c r="C602" s="2"/>
      <c r="D602" s="1"/>
      <c r="E602" s="1"/>
      <c r="F602" s="2"/>
      <c r="G602" s="2"/>
      <c r="H602" s="2"/>
      <c r="I602" s="2"/>
      <c r="J602" s="58"/>
      <c r="K602" s="2"/>
      <c r="L602" s="2"/>
      <c r="M602" s="2"/>
      <c r="N602" s="2"/>
      <c r="O602" s="2"/>
      <c r="P602" s="2"/>
      <c r="Q602" s="2"/>
      <c r="R602" s="2"/>
      <c r="S602" s="2"/>
      <c r="T602" s="2"/>
      <c r="U602" s="2"/>
      <c r="V602" s="2"/>
      <c r="W602" s="2"/>
      <c r="X602" s="2"/>
      <c r="Y602" s="2"/>
      <c r="Z602" s="2"/>
    </row>
    <row r="603" spans="1:26" ht="24" customHeight="1">
      <c r="A603" s="2"/>
      <c r="B603" s="2"/>
      <c r="C603" s="2"/>
      <c r="D603" s="1"/>
      <c r="E603" s="1"/>
      <c r="F603" s="2"/>
      <c r="G603" s="2"/>
      <c r="H603" s="2"/>
      <c r="I603" s="2"/>
      <c r="J603" s="58"/>
      <c r="K603" s="2"/>
      <c r="L603" s="2"/>
      <c r="M603" s="2"/>
      <c r="N603" s="2"/>
      <c r="O603" s="2"/>
      <c r="P603" s="2"/>
      <c r="Q603" s="2"/>
      <c r="R603" s="2"/>
      <c r="S603" s="2"/>
      <c r="T603" s="2"/>
      <c r="U603" s="2"/>
      <c r="V603" s="2"/>
      <c r="W603" s="2"/>
      <c r="X603" s="2"/>
      <c r="Y603" s="2"/>
      <c r="Z603" s="2"/>
    </row>
    <row r="604" spans="1:26" ht="24" customHeight="1">
      <c r="A604" s="2"/>
      <c r="B604" s="2"/>
      <c r="C604" s="2"/>
      <c r="D604" s="1"/>
      <c r="E604" s="1"/>
      <c r="F604" s="2"/>
      <c r="G604" s="2"/>
      <c r="H604" s="2"/>
      <c r="I604" s="2"/>
      <c r="J604" s="58"/>
      <c r="K604" s="2"/>
      <c r="L604" s="2"/>
      <c r="M604" s="2"/>
      <c r="N604" s="2"/>
      <c r="O604" s="2"/>
      <c r="P604" s="2"/>
      <c r="Q604" s="2"/>
      <c r="R604" s="2"/>
      <c r="S604" s="2"/>
      <c r="T604" s="2"/>
      <c r="U604" s="2"/>
      <c r="V604" s="2"/>
      <c r="W604" s="2"/>
      <c r="X604" s="2"/>
      <c r="Y604" s="2"/>
      <c r="Z604" s="2"/>
    </row>
    <row r="605" spans="1:26" ht="24" customHeight="1">
      <c r="A605" s="2"/>
      <c r="B605" s="2"/>
      <c r="C605" s="2"/>
      <c r="D605" s="1"/>
      <c r="E605" s="1"/>
      <c r="F605" s="2"/>
      <c r="G605" s="2"/>
      <c r="H605" s="2"/>
      <c r="I605" s="2"/>
      <c r="J605" s="58"/>
      <c r="K605" s="2"/>
      <c r="L605" s="2"/>
      <c r="M605" s="2"/>
      <c r="N605" s="2"/>
      <c r="O605" s="2"/>
      <c r="P605" s="2"/>
      <c r="Q605" s="2"/>
      <c r="R605" s="2"/>
      <c r="S605" s="2"/>
      <c r="T605" s="2"/>
      <c r="U605" s="2"/>
      <c r="V605" s="2"/>
      <c r="W605" s="2"/>
      <c r="X605" s="2"/>
      <c r="Y605" s="2"/>
      <c r="Z605" s="2"/>
    </row>
    <row r="606" spans="1:26" ht="24" customHeight="1">
      <c r="A606" s="2"/>
      <c r="B606" s="2"/>
      <c r="C606" s="2"/>
      <c r="D606" s="1"/>
      <c r="E606" s="1"/>
      <c r="F606" s="2"/>
      <c r="G606" s="2"/>
      <c r="H606" s="2"/>
      <c r="I606" s="2"/>
      <c r="J606" s="58"/>
      <c r="K606" s="2"/>
      <c r="L606" s="2"/>
      <c r="M606" s="2"/>
      <c r="N606" s="2"/>
      <c r="O606" s="2"/>
      <c r="P606" s="2"/>
      <c r="Q606" s="2"/>
      <c r="R606" s="2"/>
      <c r="S606" s="2"/>
      <c r="T606" s="2"/>
      <c r="U606" s="2"/>
      <c r="V606" s="2"/>
      <c r="W606" s="2"/>
      <c r="X606" s="2"/>
      <c r="Y606" s="2"/>
      <c r="Z606" s="2"/>
    </row>
    <row r="607" spans="1:26" ht="24" customHeight="1">
      <c r="A607" s="2"/>
      <c r="B607" s="2"/>
      <c r="C607" s="2"/>
      <c r="D607" s="1"/>
      <c r="E607" s="1"/>
      <c r="F607" s="2"/>
      <c r="G607" s="2"/>
      <c r="H607" s="2"/>
      <c r="I607" s="2"/>
      <c r="J607" s="58"/>
      <c r="K607" s="2"/>
      <c r="L607" s="2"/>
      <c r="M607" s="2"/>
      <c r="N607" s="2"/>
      <c r="O607" s="2"/>
      <c r="P607" s="2"/>
      <c r="Q607" s="2"/>
      <c r="R607" s="2"/>
      <c r="S607" s="2"/>
      <c r="T607" s="2"/>
      <c r="U607" s="2"/>
      <c r="V607" s="2"/>
      <c r="W607" s="2"/>
      <c r="X607" s="2"/>
      <c r="Y607" s="2"/>
      <c r="Z607" s="2"/>
    </row>
    <row r="608" spans="1:26" ht="24" customHeight="1">
      <c r="A608" s="2"/>
      <c r="B608" s="2"/>
      <c r="C608" s="2"/>
      <c r="D608" s="1"/>
      <c r="E608" s="1"/>
      <c r="F608" s="2"/>
      <c r="G608" s="2"/>
      <c r="H608" s="2"/>
      <c r="I608" s="2"/>
      <c r="J608" s="58"/>
      <c r="K608" s="2"/>
      <c r="L608" s="2"/>
      <c r="M608" s="2"/>
      <c r="N608" s="2"/>
      <c r="O608" s="2"/>
      <c r="P608" s="2"/>
      <c r="Q608" s="2"/>
      <c r="R608" s="2"/>
      <c r="S608" s="2"/>
      <c r="T608" s="2"/>
      <c r="U608" s="2"/>
      <c r="V608" s="2"/>
      <c r="W608" s="2"/>
      <c r="X608" s="2"/>
      <c r="Y608" s="2"/>
      <c r="Z608" s="2"/>
    </row>
    <row r="609" spans="1:26" ht="24" customHeight="1">
      <c r="A609" s="2"/>
      <c r="B609" s="2"/>
      <c r="C609" s="2"/>
      <c r="D609" s="1"/>
      <c r="E609" s="1"/>
      <c r="F609" s="2"/>
      <c r="G609" s="2"/>
      <c r="H609" s="2"/>
      <c r="I609" s="2"/>
      <c r="J609" s="58"/>
      <c r="K609" s="2"/>
      <c r="L609" s="2"/>
      <c r="M609" s="2"/>
      <c r="N609" s="2"/>
      <c r="O609" s="2"/>
      <c r="P609" s="2"/>
      <c r="Q609" s="2"/>
      <c r="R609" s="2"/>
      <c r="S609" s="2"/>
      <c r="T609" s="2"/>
      <c r="U609" s="2"/>
      <c r="V609" s="2"/>
      <c r="W609" s="2"/>
      <c r="X609" s="2"/>
      <c r="Y609" s="2"/>
      <c r="Z609" s="2"/>
    </row>
    <row r="610" spans="1:26" ht="24" customHeight="1">
      <c r="A610" s="2"/>
      <c r="B610" s="2"/>
      <c r="C610" s="2"/>
      <c r="D610" s="1"/>
      <c r="E610" s="1"/>
      <c r="F610" s="2"/>
      <c r="G610" s="2"/>
      <c r="H610" s="2"/>
      <c r="I610" s="2"/>
      <c r="J610" s="58"/>
      <c r="K610" s="2"/>
      <c r="L610" s="2"/>
      <c r="M610" s="2"/>
      <c r="N610" s="2"/>
      <c r="O610" s="2"/>
      <c r="P610" s="2"/>
      <c r="Q610" s="2"/>
      <c r="R610" s="2"/>
      <c r="S610" s="2"/>
      <c r="T610" s="2"/>
      <c r="U610" s="2"/>
      <c r="V610" s="2"/>
      <c r="W610" s="2"/>
      <c r="X610" s="2"/>
      <c r="Y610" s="2"/>
      <c r="Z610" s="2"/>
    </row>
    <row r="611" spans="1:26" ht="24" customHeight="1">
      <c r="A611" s="2"/>
      <c r="B611" s="2"/>
      <c r="C611" s="2"/>
      <c r="D611" s="1"/>
      <c r="E611" s="1"/>
      <c r="F611" s="2"/>
      <c r="G611" s="2"/>
      <c r="H611" s="2"/>
      <c r="I611" s="2"/>
      <c r="J611" s="58"/>
      <c r="K611" s="2"/>
      <c r="L611" s="2"/>
      <c r="M611" s="2"/>
      <c r="N611" s="2"/>
      <c r="O611" s="2"/>
      <c r="P611" s="2"/>
      <c r="Q611" s="2"/>
      <c r="R611" s="2"/>
      <c r="S611" s="2"/>
      <c r="T611" s="2"/>
      <c r="U611" s="2"/>
      <c r="V611" s="2"/>
      <c r="W611" s="2"/>
      <c r="X611" s="2"/>
      <c r="Y611" s="2"/>
      <c r="Z611" s="2"/>
    </row>
    <row r="612" spans="1:26" ht="24" customHeight="1">
      <c r="A612" s="2"/>
      <c r="B612" s="2"/>
      <c r="C612" s="2"/>
      <c r="D612" s="1"/>
      <c r="E612" s="1"/>
      <c r="F612" s="2"/>
      <c r="G612" s="2"/>
      <c r="H612" s="2"/>
      <c r="I612" s="2"/>
      <c r="J612" s="58"/>
      <c r="K612" s="2"/>
      <c r="L612" s="2"/>
      <c r="M612" s="2"/>
      <c r="N612" s="2"/>
      <c r="O612" s="2"/>
      <c r="P612" s="2"/>
      <c r="Q612" s="2"/>
      <c r="R612" s="2"/>
      <c r="S612" s="2"/>
      <c r="T612" s="2"/>
      <c r="U612" s="2"/>
      <c r="V612" s="2"/>
      <c r="W612" s="2"/>
      <c r="X612" s="2"/>
      <c r="Y612" s="2"/>
      <c r="Z612" s="2"/>
    </row>
    <row r="613" spans="1:26" ht="24" customHeight="1">
      <c r="A613" s="2"/>
      <c r="B613" s="2"/>
      <c r="C613" s="2"/>
      <c r="D613" s="1"/>
      <c r="E613" s="1"/>
      <c r="F613" s="2"/>
      <c r="G613" s="2"/>
      <c r="H613" s="2"/>
      <c r="I613" s="2"/>
      <c r="J613" s="58"/>
      <c r="K613" s="2"/>
      <c r="L613" s="2"/>
      <c r="M613" s="2"/>
      <c r="N613" s="2"/>
      <c r="O613" s="2"/>
      <c r="P613" s="2"/>
      <c r="Q613" s="2"/>
      <c r="R613" s="2"/>
      <c r="S613" s="2"/>
      <c r="T613" s="2"/>
      <c r="U613" s="2"/>
      <c r="V613" s="2"/>
      <c r="W613" s="2"/>
      <c r="X613" s="2"/>
      <c r="Y613" s="2"/>
      <c r="Z613" s="2"/>
    </row>
    <row r="614" spans="1:26" ht="24" customHeight="1">
      <c r="A614" s="2"/>
      <c r="B614" s="2"/>
      <c r="C614" s="2"/>
      <c r="D614" s="1"/>
      <c r="E614" s="1"/>
      <c r="F614" s="2"/>
      <c r="G614" s="2"/>
      <c r="H614" s="2"/>
      <c r="I614" s="2"/>
      <c r="J614" s="58"/>
      <c r="K614" s="2"/>
      <c r="L614" s="2"/>
      <c r="M614" s="2"/>
      <c r="N614" s="2"/>
      <c r="O614" s="2"/>
      <c r="P614" s="2"/>
      <c r="Q614" s="2"/>
      <c r="R614" s="2"/>
      <c r="S614" s="2"/>
      <c r="T614" s="2"/>
      <c r="U614" s="2"/>
      <c r="V614" s="2"/>
      <c r="W614" s="2"/>
      <c r="X614" s="2"/>
      <c r="Y614" s="2"/>
      <c r="Z614" s="2"/>
    </row>
    <row r="615" spans="1:26" ht="24" customHeight="1">
      <c r="A615" s="2"/>
      <c r="B615" s="2"/>
      <c r="C615" s="2"/>
      <c r="D615" s="1"/>
      <c r="E615" s="1"/>
      <c r="F615" s="2"/>
      <c r="G615" s="2"/>
      <c r="H615" s="2"/>
      <c r="I615" s="2"/>
      <c r="J615" s="58"/>
      <c r="K615" s="2"/>
      <c r="L615" s="2"/>
      <c r="M615" s="2"/>
      <c r="N615" s="2"/>
      <c r="O615" s="2"/>
      <c r="P615" s="2"/>
      <c r="Q615" s="2"/>
      <c r="R615" s="2"/>
      <c r="S615" s="2"/>
      <c r="T615" s="2"/>
      <c r="U615" s="2"/>
      <c r="V615" s="2"/>
      <c r="W615" s="2"/>
      <c r="X615" s="2"/>
      <c r="Y615" s="2"/>
      <c r="Z615" s="2"/>
    </row>
    <row r="616" spans="1:26" ht="24" customHeight="1">
      <c r="A616" s="2"/>
      <c r="B616" s="2"/>
      <c r="C616" s="2"/>
      <c r="D616" s="1"/>
      <c r="E616" s="1"/>
      <c r="F616" s="2"/>
      <c r="G616" s="2"/>
      <c r="H616" s="2"/>
      <c r="I616" s="2"/>
      <c r="J616" s="58"/>
      <c r="K616" s="2"/>
      <c r="L616" s="2"/>
      <c r="M616" s="2"/>
      <c r="N616" s="2"/>
      <c r="O616" s="2"/>
      <c r="P616" s="2"/>
      <c r="Q616" s="2"/>
      <c r="R616" s="2"/>
      <c r="S616" s="2"/>
      <c r="T616" s="2"/>
      <c r="U616" s="2"/>
      <c r="V616" s="2"/>
      <c r="W616" s="2"/>
      <c r="X616" s="2"/>
      <c r="Y616" s="2"/>
      <c r="Z616" s="2"/>
    </row>
    <row r="617" spans="1:26" ht="24" customHeight="1">
      <c r="A617" s="2"/>
      <c r="B617" s="2"/>
      <c r="C617" s="2"/>
      <c r="D617" s="1"/>
      <c r="E617" s="1"/>
      <c r="F617" s="2"/>
      <c r="G617" s="2"/>
      <c r="H617" s="2"/>
      <c r="I617" s="2"/>
      <c r="J617" s="58"/>
      <c r="K617" s="2"/>
      <c r="L617" s="2"/>
      <c r="M617" s="2"/>
      <c r="N617" s="2"/>
      <c r="O617" s="2"/>
      <c r="P617" s="2"/>
      <c r="Q617" s="2"/>
      <c r="R617" s="2"/>
      <c r="S617" s="2"/>
      <c r="T617" s="2"/>
      <c r="U617" s="2"/>
      <c r="V617" s="2"/>
      <c r="W617" s="2"/>
      <c r="X617" s="2"/>
      <c r="Y617" s="2"/>
      <c r="Z617" s="2"/>
    </row>
    <row r="618" spans="1:26" ht="24" customHeight="1">
      <c r="A618" s="2"/>
      <c r="B618" s="2"/>
      <c r="C618" s="2"/>
      <c r="D618" s="1"/>
      <c r="E618" s="1"/>
      <c r="F618" s="2"/>
      <c r="G618" s="2"/>
      <c r="H618" s="2"/>
      <c r="I618" s="2"/>
      <c r="J618" s="58"/>
      <c r="K618" s="2"/>
      <c r="L618" s="2"/>
      <c r="M618" s="2"/>
      <c r="N618" s="2"/>
      <c r="O618" s="2"/>
      <c r="P618" s="2"/>
      <c r="Q618" s="2"/>
      <c r="R618" s="2"/>
      <c r="S618" s="2"/>
      <c r="T618" s="2"/>
      <c r="U618" s="2"/>
      <c r="V618" s="2"/>
      <c r="W618" s="2"/>
      <c r="X618" s="2"/>
      <c r="Y618" s="2"/>
      <c r="Z618" s="2"/>
    </row>
    <row r="619" spans="1:26" ht="24" customHeight="1">
      <c r="A619" s="2"/>
      <c r="B619" s="2"/>
      <c r="C619" s="2"/>
      <c r="D619" s="1"/>
      <c r="E619" s="1"/>
      <c r="F619" s="2"/>
      <c r="G619" s="2"/>
      <c r="H619" s="2"/>
      <c r="I619" s="2"/>
      <c r="J619" s="58"/>
      <c r="K619" s="2"/>
      <c r="L619" s="2"/>
      <c r="M619" s="2"/>
      <c r="N619" s="2"/>
      <c r="O619" s="2"/>
      <c r="P619" s="2"/>
      <c r="Q619" s="2"/>
      <c r="R619" s="2"/>
      <c r="S619" s="2"/>
      <c r="T619" s="2"/>
      <c r="U619" s="2"/>
      <c r="V619" s="2"/>
      <c r="W619" s="2"/>
      <c r="X619" s="2"/>
      <c r="Y619" s="2"/>
      <c r="Z619" s="2"/>
    </row>
    <row r="620" spans="1:26" ht="24" customHeight="1">
      <c r="A620" s="2"/>
      <c r="B620" s="2"/>
      <c r="C620" s="2"/>
      <c r="D620" s="1"/>
      <c r="E620" s="1"/>
      <c r="F620" s="2"/>
      <c r="G620" s="2"/>
      <c r="H620" s="2"/>
      <c r="I620" s="2"/>
      <c r="J620" s="58"/>
      <c r="K620" s="2"/>
      <c r="L620" s="2"/>
      <c r="M620" s="2"/>
      <c r="N620" s="2"/>
      <c r="O620" s="2"/>
      <c r="P620" s="2"/>
      <c r="Q620" s="2"/>
      <c r="R620" s="2"/>
      <c r="S620" s="2"/>
      <c r="T620" s="2"/>
      <c r="U620" s="2"/>
      <c r="V620" s="2"/>
      <c r="W620" s="2"/>
      <c r="X620" s="2"/>
      <c r="Y620" s="2"/>
      <c r="Z620" s="2"/>
    </row>
    <row r="621" spans="1:26" ht="24" customHeight="1">
      <c r="A621" s="2"/>
      <c r="B621" s="2"/>
      <c r="C621" s="2"/>
      <c r="D621" s="1"/>
      <c r="E621" s="1"/>
      <c r="F621" s="2"/>
      <c r="G621" s="2"/>
      <c r="H621" s="2"/>
      <c r="I621" s="2"/>
      <c r="J621" s="58"/>
      <c r="K621" s="2"/>
      <c r="L621" s="2"/>
      <c r="M621" s="2"/>
      <c r="N621" s="2"/>
      <c r="O621" s="2"/>
      <c r="P621" s="2"/>
      <c r="Q621" s="2"/>
      <c r="R621" s="2"/>
      <c r="S621" s="2"/>
      <c r="T621" s="2"/>
      <c r="U621" s="2"/>
      <c r="V621" s="2"/>
      <c r="W621" s="2"/>
      <c r="X621" s="2"/>
      <c r="Y621" s="2"/>
      <c r="Z621" s="2"/>
    </row>
    <row r="622" spans="1:26" ht="24" customHeight="1">
      <c r="A622" s="2"/>
      <c r="B622" s="2"/>
      <c r="C622" s="2"/>
      <c r="D622" s="1"/>
      <c r="E622" s="1"/>
      <c r="F622" s="2"/>
      <c r="G622" s="2"/>
      <c r="H622" s="2"/>
      <c r="I622" s="2"/>
      <c r="J622" s="58"/>
      <c r="K622" s="2"/>
      <c r="L622" s="2"/>
      <c r="M622" s="2"/>
      <c r="N622" s="2"/>
      <c r="O622" s="2"/>
      <c r="P622" s="2"/>
      <c r="Q622" s="2"/>
      <c r="R622" s="2"/>
      <c r="S622" s="2"/>
      <c r="T622" s="2"/>
      <c r="U622" s="2"/>
      <c r="V622" s="2"/>
      <c r="W622" s="2"/>
      <c r="X622" s="2"/>
      <c r="Y622" s="2"/>
      <c r="Z622" s="2"/>
    </row>
    <row r="623" spans="1:26" ht="24" customHeight="1">
      <c r="A623" s="2"/>
      <c r="B623" s="2"/>
      <c r="C623" s="2"/>
      <c r="D623" s="1"/>
      <c r="E623" s="1"/>
      <c r="F623" s="2"/>
      <c r="G623" s="2"/>
      <c r="H623" s="2"/>
      <c r="I623" s="2"/>
      <c r="J623" s="58"/>
      <c r="K623" s="2"/>
      <c r="L623" s="2"/>
      <c r="M623" s="2"/>
      <c r="N623" s="2"/>
      <c r="O623" s="2"/>
      <c r="P623" s="2"/>
      <c r="Q623" s="2"/>
      <c r="R623" s="2"/>
      <c r="S623" s="2"/>
      <c r="T623" s="2"/>
      <c r="U623" s="2"/>
      <c r="V623" s="2"/>
      <c r="W623" s="2"/>
      <c r="X623" s="2"/>
      <c r="Y623" s="2"/>
      <c r="Z623" s="2"/>
    </row>
    <row r="624" spans="1:26" ht="24" customHeight="1">
      <c r="A624" s="2"/>
      <c r="B624" s="2"/>
      <c r="C624" s="2"/>
      <c r="D624" s="1"/>
      <c r="E624" s="1"/>
      <c r="F624" s="2"/>
      <c r="G624" s="2"/>
      <c r="H624" s="2"/>
      <c r="I624" s="2"/>
      <c r="J624" s="58"/>
      <c r="K624" s="2"/>
      <c r="L624" s="2"/>
      <c r="M624" s="2"/>
      <c r="N624" s="2"/>
      <c r="O624" s="2"/>
      <c r="P624" s="2"/>
      <c r="Q624" s="2"/>
      <c r="R624" s="2"/>
      <c r="S624" s="2"/>
      <c r="T624" s="2"/>
      <c r="U624" s="2"/>
      <c r="V624" s="2"/>
      <c r="W624" s="2"/>
      <c r="X624" s="2"/>
      <c r="Y624" s="2"/>
      <c r="Z624" s="2"/>
    </row>
    <row r="625" spans="1:26" ht="24" customHeight="1">
      <c r="A625" s="2"/>
      <c r="B625" s="2"/>
      <c r="C625" s="2"/>
      <c r="D625" s="1"/>
      <c r="E625" s="1"/>
      <c r="F625" s="2"/>
      <c r="G625" s="2"/>
      <c r="H625" s="2"/>
      <c r="I625" s="2"/>
      <c r="J625" s="58"/>
      <c r="K625" s="2"/>
      <c r="L625" s="2"/>
      <c r="M625" s="2"/>
      <c r="N625" s="2"/>
      <c r="O625" s="2"/>
      <c r="P625" s="2"/>
      <c r="Q625" s="2"/>
      <c r="R625" s="2"/>
      <c r="S625" s="2"/>
      <c r="T625" s="2"/>
      <c r="U625" s="2"/>
      <c r="V625" s="2"/>
      <c r="W625" s="2"/>
      <c r="X625" s="2"/>
      <c r="Y625" s="2"/>
      <c r="Z625" s="2"/>
    </row>
    <row r="626" spans="1:26" ht="24" customHeight="1">
      <c r="A626" s="2"/>
      <c r="B626" s="2"/>
      <c r="C626" s="2"/>
      <c r="D626" s="1"/>
      <c r="E626" s="1"/>
      <c r="F626" s="2"/>
      <c r="G626" s="2"/>
      <c r="H626" s="2"/>
      <c r="I626" s="2"/>
      <c r="J626" s="58"/>
      <c r="K626" s="2"/>
      <c r="L626" s="2"/>
      <c r="M626" s="2"/>
      <c r="N626" s="2"/>
      <c r="O626" s="2"/>
      <c r="P626" s="2"/>
      <c r="Q626" s="2"/>
      <c r="R626" s="2"/>
      <c r="S626" s="2"/>
      <c r="T626" s="2"/>
      <c r="U626" s="2"/>
      <c r="V626" s="2"/>
      <c r="W626" s="2"/>
      <c r="X626" s="2"/>
      <c r="Y626" s="2"/>
      <c r="Z626" s="2"/>
    </row>
    <row r="627" spans="1:26" ht="24" customHeight="1">
      <c r="A627" s="2"/>
      <c r="B627" s="2"/>
      <c r="C627" s="2"/>
      <c r="D627" s="1"/>
      <c r="E627" s="1"/>
      <c r="F627" s="2"/>
      <c r="G627" s="2"/>
      <c r="H627" s="2"/>
      <c r="I627" s="2"/>
      <c r="J627" s="58"/>
      <c r="K627" s="2"/>
      <c r="L627" s="2"/>
      <c r="M627" s="2"/>
      <c r="N627" s="2"/>
      <c r="O627" s="2"/>
      <c r="P627" s="2"/>
      <c r="Q627" s="2"/>
      <c r="R627" s="2"/>
      <c r="S627" s="2"/>
      <c r="T627" s="2"/>
      <c r="U627" s="2"/>
      <c r="V627" s="2"/>
      <c r="W627" s="2"/>
      <c r="X627" s="2"/>
      <c r="Y627" s="2"/>
      <c r="Z627" s="2"/>
    </row>
    <row r="628" spans="1:26" ht="24" customHeight="1">
      <c r="A628" s="2"/>
      <c r="B628" s="2"/>
      <c r="C628" s="2"/>
      <c r="D628" s="1"/>
      <c r="E628" s="1"/>
      <c r="F628" s="2"/>
      <c r="G628" s="2"/>
      <c r="H628" s="2"/>
      <c r="I628" s="2"/>
      <c r="J628" s="58"/>
      <c r="K628" s="2"/>
      <c r="L628" s="2"/>
      <c r="M628" s="2"/>
      <c r="N628" s="2"/>
      <c r="O628" s="2"/>
      <c r="P628" s="2"/>
      <c r="Q628" s="2"/>
      <c r="R628" s="2"/>
      <c r="S628" s="2"/>
      <c r="T628" s="2"/>
      <c r="U628" s="2"/>
      <c r="V628" s="2"/>
      <c r="W628" s="2"/>
      <c r="X628" s="2"/>
      <c r="Y628" s="2"/>
      <c r="Z628" s="2"/>
    </row>
    <row r="629" spans="1:26" ht="24" customHeight="1">
      <c r="A629" s="2"/>
      <c r="B629" s="2"/>
      <c r="C629" s="2"/>
      <c r="D629" s="1"/>
      <c r="E629" s="1"/>
      <c r="F629" s="2"/>
      <c r="G629" s="2"/>
      <c r="H629" s="2"/>
      <c r="I629" s="2"/>
      <c r="J629" s="58"/>
      <c r="K629" s="2"/>
      <c r="L629" s="2"/>
      <c r="M629" s="2"/>
      <c r="N629" s="2"/>
      <c r="O629" s="2"/>
      <c r="P629" s="2"/>
      <c r="Q629" s="2"/>
      <c r="R629" s="2"/>
      <c r="S629" s="2"/>
      <c r="T629" s="2"/>
      <c r="U629" s="2"/>
      <c r="V629" s="2"/>
      <c r="W629" s="2"/>
      <c r="X629" s="2"/>
      <c r="Y629" s="2"/>
      <c r="Z629" s="2"/>
    </row>
    <row r="630" spans="1:26" ht="24" customHeight="1">
      <c r="A630" s="2"/>
      <c r="B630" s="2"/>
      <c r="C630" s="2"/>
      <c r="D630" s="1"/>
      <c r="E630" s="1"/>
      <c r="F630" s="2"/>
      <c r="G630" s="2"/>
      <c r="H630" s="2"/>
      <c r="I630" s="2"/>
      <c r="J630" s="58"/>
      <c r="K630" s="2"/>
      <c r="L630" s="2"/>
      <c r="M630" s="2"/>
      <c r="N630" s="2"/>
      <c r="O630" s="2"/>
      <c r="P630" s="2"/>
      <c r="Q630" s="2"/>
      <c r="R630" s="2"/>
      <c r="S630" s="2"/>
      <c r="T630" s="2"/>
      <c r="U630" s="2"/>
      <c r="V630" s="2"/>
      <c r="W630" s="2"/>
      <c r="X630" s="2"/>
      <c r="Y630" s="2"/>
      <c r="Z630" s="2"/>
    </row>
    <row r="631" spans="1:26" ht="24" customHeight="1">
      <c r="A631" s="2"/>
      <c r="B631" s="2"/>
      <c r="C631" s="2"/>
      <c r="D631" s="1"/>
      <c r="E631" s="1"/>
      <c r="F631" s="2"/>
      <c r="G631" s="2"/>
      <c r="H631" s="2"/>
      <c r="I631" s="2"/>
      <c r="J631" s="58"/>
      <c r="K631" s="2"/>
      <c r="L631" s="2"/>
      <c r="M631" s="2"/>
      <c r="N631" s="2"/>
      <c r="O631" s="2"/>
      <c r="P631" s="2"/>
      <c r="Q631" s="2"/>
      <c r="R631" s="2"/>
      <c r="S631" s="2"/>
      <c r="T631" s="2"/>
      <c r="U631" s="2"/>
      <c r="V631" s="2"/>
      <c r="W631" s="2"/>
      <c r="X631" s="2"/>
      <c r="Y631" s="2"/>
      <c r="Z631" s="2"/>
    </row>
    <row r="632" spans="1:26" ht="24" customHeight="1">
      <c r="A632" s="2"/>
      <c r="B632" s="2"/>
      <c r="C632" s="2"/>
      <c r="D632" s="1"/>
      <c r="E632" s="1"/>
      <c r="F632" s="2"/>
      <c r="G632" s="2"/>
      <c r="H632" s="2"/>
      <c r="I632" s="2"/>
      <c r="J632" s="58"/>
      <c r="K632" s="2"/>
      <c r="L632" s="2"/>
      <c r="M632" s="2"/>
      <c r="N632" s="2"/>
      <c r="O632" s="2"/>
      <c r="P632" s="2"/>
      <c r="Q632" s="2"/>
      <c r="R632" s="2"/>
      <c r="S632" s="2"/>
      <c r="T632" s="2"/>
      <c r="U632" s="2"/>
      <c r="V632" s="2"/>
      <c r="W632" s="2"/>
      <c r="X632" s="2"/>
      <c r="Y632" s="2"/>
      <c r="Z632" s="2"/>
    </row>
    <row r="633" spans="1:26" ht="24" customHeight="1">
      <c r="A633" s="2"/>
      <c r="B633" s="2"/>
      <c r="C633" s="2"/>
      <c r="D633" s="1"/>
      <c r="E633" s="1"/>
      <c r="F633" s="2"/>
      <c r="G633" s="2"/>
      <c r="H633" s="2"/>
      <c r="I633" s="2"/>
      <c r="J633" s="58"/>
      <c r="K633" s="2"/>
      <c r="L633" s="2"/>
      <c r="M633" s="2"/>
      <c r="N633" s="2"/>
      <c r="O633" s="2"/>
      <c r="P633" s="2"/>
      <c r="Q633" s="2"/>
      <c r="R633" s="2"/>
      <c r="S633" s="2"/>
      <c r="T633" s="2"/>
      <c r="U633" s="2"/>
      <c r="V633" s="2"/>
      <c r="W633" s="2"/>
      <c r="X633" s="2"/>
      <c r="Y633" s="2"/>
      <c r="Z633" s="2"/>
    </row>
    <row r="634" spans="1:26" ht="24" customHeight="1">
      <c r="A634" s="2"/>
      <c r="B634" s="2"/>
      <c r="C634" s="2"/>
      <c r="D634" s="1"/>
      <c r="E634" s="1"/>
      <c r="F634" s="2"/>
      <c r="G634" s="2"/>
      <c r="H634" s="2"/>
      <c r="I634" s="2"/>
      <c r="J634" s="58"/>
      <c r="K634" s="2"/>
      <c r="L634" s="2"/>
      <c r="M634" s="2"/>
      <c r="N634" s="2"/>
      <c r="O634" s="2"/>
      <c r="P634" s="2"/>
      <c r="Q634" s="2"/>
      <c r="R634" s="2"/>
      <c r="S634" s="2"/>
      <c r="T634" s="2"/>
      <c r="U634" s="2"/>
      <c r="V634" s="2"/>
      <c r="W634" s="2"/>
      <c r="X634" s="2"/>
      <c r="Y634" s="2"/>
      <c r="Z634" s="2"/>
    </row>
    <row r="635" spans="1:26" ht="24" customHeight="1">
      <c r="A635" s="2"/>
      <c r="B635" s="2"/>
      <c r="C635" s="2"/>
      <c r="D635" s="1"/>
      <c r="E635" s="1"/>
      <c r="F635" s="2"/>
      <c r="G635" s="2"/>
      <c r="H635" s="2"/>
      <c r="I635" s="2"/>
      <c r="J635" s="58"/>
      <c r="K635" s="2"/>
      <c r="L635" s="2"/>
      <c r="M635" s="2"/>
      <c r="N635" s="2"/>
      <c r="O635" s="2"/>
      <c r="P635" s="2"/>
      <c r="Q635" s="2"/>
      <c r="R635" s="2"/>
      <c r="S635" s="2"/>
      <c r="T635" s="2"/>
      <c r="U635" s="2"/>
      <c r="V635" s="2"/>
      <c r="W635" s="2"/>
      <c r="X635" s="2"/>
      <c r="Y635" s="2"/>
      <c r="Z635" s="2"/>
    </row>
    <row r="636" spans="1:26" ht="24" customHeight="1">
      <c r="A636" s="2"/>
      <c r="B636" s="2"/>
      <c r="C636" s="2"/>
      <c r="D636" s="1"/>
      <c r="E636" s="1"/>
      <c r="F636" s="2"/>
      <c r="G636" s="2"/>
      <c r="H636" s="2"/>
      <c r="I636" s="2"/>
      <c r="J636" s="58"/>
      <c r="K636" s="2"/>
      <c r="L636" s="2"/>
      <c r="M636" s="2"/>
      <c r="N636" s="2"/>
      <c r="O636" s="2"/>
      <c r="P636" s="2"/>
      <c r="Q636" s="2"/>
      <c r="R636" s="2"/>
      <c r="S636" s="2"/>
      <c r="T636" s="2"/>
      <c r="U636" s="2"/>
      <c r="V636" s="2"/>
      <c r="W636" s="2"/>
      <c r="X636" s="2"/>
      <c r="Y636" s="2"/>
      <c r="Z636" s="2"/>
    </row>
    <row r="637" spans="1:26" ht="24" customHeight="1">
      <c r="A637" s="2"/>
      <c r="B637" s="2"/>
      <c r="C637" s="2"/>
      <c r="D637" s="1"/>
      <c r="E637" s="1"/>
      <c r="F637" s="2"/>
      <c r="G637" s="2"/>
      <c r="H637" s="2"/>
      <c r="I637" s="2"/>
      <c r="J637" s="58"/>
      <c r="K637" s="2"/>
      <c r="L637" s="2"/>
      <c r="M637" s="2"/>
      <c r="N637" s="2"/>
      <c r="O637" s="2"/>
      <c r="P637" s="2"/>
      <c r="Q637" s="2"/>
      <c r="R637" s="2"/>
      <c r="S637" s="2"/>
      <c r="T637" s="2"/>
      <c r="U637" s="2"/>
      <c r="V637" s="2"/>
      <c r="W637" s="2"/>
      <c r="X637" s="2"/>
      <c r="Y637" s="2"/>
      <c r="Z637" s="2"/>
    </row>
    <row r="638" spans="1:26" ht="24" customHeight="1">
      <c r="A638" s="2"/>
      <c r="B638" s="2"/>
      <c r="C638" s="2"/>
      <c r="D638" s="1"/>
      <c r="E638" s="1"/>
      <c r="F638" s="2"/>
      <c r="G638" s="2"/>
      <c r="H638" s="2"/>
      <c r="I638" s="2"/>
      <c r="J638" s="58"/>
      <c r="K638" s="2"/>
      <c r="L638" s="2"/>
      <c r="M638" s="2"/>
      <c r="N638" s="2"/>
      <c r="O638" s="2"/>
      <c r="P638" s="2"/>
      <c r="Q638" s="2"/>
      <c r="R638" s="2"/>
      <c r="S638" s="2"/>
      <c r="T638" s="2"/>
      <c r="U638" s="2"/>
      <c r="V638" s="2"/>
      <c r="W638" s="2"/>
      <c r="X638" s="2"/>
      <c r="Y638" s="2"/>
      <c r="Z638" s="2"/>
    </row>
    <row r="639" spans="1:26" ht="24" customHeight="1">
      <c r="A639" s="2"/>
      <c r="B639" s="2"/>
      <c r="C639" s="2"/>
      <c r="D639" s="1"/>
      <c r="E639" s="1"/>
      <c r="F639" s="2"/>
      <c r="G639" s="2"/>
      <c r="H639" s="2"/>
      <c r="I639" s="2"/>
      <c r="J639" s="58"/>
      <c r="K639" s="2"/>
      <c r="L639" s="2"/>
      <c r="M639" s="2"/>
      <c r="N639" s="2"/>
      <c r="O639" s="2"/>
      <c r="P639" s="2"/>
      <c r="Q639" s="2"/>
      <c r="R639" s="2"/>
      <c r="S639" s="2"/>
      <c r="T639" s="2"/>
      <c r="U639" s="2"/>
      <c r="V639" s="2"/>
      <c r="W639" s="2"/>
      <c r="X639" s="2"/>
      <c r="Y639" s="2"/>
      <c r="Z639" s="2"/>
    </row>
    <row r="640" spans="1:26" ht="24" customHeight="1">
      <c r="A640" s="2"/>
      <c r="B640" s="2"/>
      <c r="C640" s="2"/>
      <c r="D640" s="1"/>
      <c r="E640" s="1"/>
      <c r="F640" s="2"/>
      <c r="G640" s="2"/>
      <c r="H640" s="2"/>
      <c r="I640" s="2"/>
      <c r="J640" s="58"/>
      <c r="K640" s="2"/>
      <c r="L640" s="2"/>
      <c r="M640" s="2"/>
      <c r="N640" s="2"/>
      <c r="O640" s="2"/>
      <c r="P640" s="2"/>
      <c r="Q640" s="2"/>
      <c r="R640" s="2"/>
      <c r="S640" s="2"/>
      <c r="T640" s="2"/>
      <c r="U640" s="2"/>
      <c r="V640" s="2"/>
      <c r="W640" s="2"/>
      <c r="X640" s="2"/>
      <c r="Y640" s="2"/>
      <c r="Z640" s="2"/>
    </row>
    <row r="641" spans="1:26" ht="24" customHeight="1">
      <c r="A641" s="2"/>
      <c r="B641" s="2"/>
      <c r="C641" s="2"/>
      <c r="D641" s="1"/>
      <c r="E641" s="1"/>
      <c r="F641" s="2"/>
      <c r="G641" s="2"/>
      <c r="H641" s="2"/>
      <c r="I641" s="2"/>
      <c r="J641" s="58"/>
      <c r="K641" s="2"/>
      <c r="L641" s="2"/>
      <c r="M641" s="2"/>
      <c r="N641" s="2"/>
      <c r="O641" s="2"/>
      <c r="P641" s="2"/>
      <c r="Q641" s="2"/>
      <c r="R641" s="2"/>
      <c r="S641" s="2"/>
      <c r="T641" s="2"/>
      <c r="U641" s="2"/>
      <c r="V641" s="2"/>
      <c r="W641" s="2"/>
      <c r="X641" s="2"/>
      <c r="Y641" s="2"/>
      <c r="Z641" s="2"/>
    </row>
    <row r="642" spans="1:26" ht="24" customHeight="1">
      <c r="A642" s="2"/>
      <c r="B642" s="2"/>
      <c r="C642" s="2"/>
      <c r="D642" s="1"/>
      <c r="E642" s="1"/>
      <c r="F642" s="2"/>
      <c r="G642" s="2"/>
      <c r="H642" s="2"/>
      <c r="I642" s="2"/>
      <c r="J642" s="58"/>
      <c r="K642" s="2"/>
      <c r="L642" s="2"/>
      <c r="M642" s="2"/>
      <c r="N642" s="2"/>
      <c r="O642" s="2"/>
      <c r="P642" s="2"/>
      <c r="Q642" s="2"/>
      <c r="R642" s="2"/>
      <c r="S642" s="2"/>
      <c r="T642" s="2"/>
      <c r="U642" s="2"/>
      <c r="V642" s="2"/>
      <c r="W642" s="2"/>
      <c r="X642" s="2"/>
      <c r="Y642" s="2"/>
      <c r="Z642" s="2"/>
    </row>
    <row r="643" spans="1:26" ht="24" customHeight="1">
      <c r="A643" s="2"/>
      <c r="B643" s="2"/>
      <c r="C643" s="2"/>
      <c r="D643" s="1"/>
      <c r="E643" s="1"/>
      <c r="F643" s="2"/>
      <c r="G643" s="2"/>
      <c r="H643" s="2"/>
      <c r="I643" s="2"/>
      <c r="J643" s="58"/>
      <c r="K643" s="2"/>
      <c r="L643" s="2"/>
      <c r="M643" s="2"/>
      <c r="N643" s="2"/>
      <c r="O643" s="2"/>
      <c r="P643" s="2"/>
      <c r="Q643" s="2"/>
      <c r="R643" s="2"/>
      <c r="S643" s="2"/>
      <c r="T643" s="2"/>
      <c r="U643" s="2"/>
      <c r="V643" s="2"/>
      <c r="W643" s="2"/>
      <c r="X643" s="2"/>
      <c r="Y643" s="2"/>
      <c r="Z643" s="2"/>
    </row>
    <row r="644" spans="1:26" ht="24" customHeight="1">
      <c r="A644" s="2"/>
      <c r="B644" s="2"/>
      <c r="C644" s="2"/>
      <c r="D644" s="1"/>
      <c r="E644" s="1"/>
      <c r="F644" s="2"/>
      <c r="G644" s="2"/>
      <c r="H644" s="2"/>
      <c r="I644" s="2"/>
      <c r="J644" s="58"/>
      <c r="K644" s="2"/>
      <c r="L644" s="2"/>
      <c r="M644" s="2"/>
      <c r="N644" s="2"/>
      <c r="O644" s="2"/>
      <c r="P644" s="2"/>
      <c r="Q644" s="2"/>
      <c r="R644" s="2"/>
      <c r="S644" s="2"/>
      <c r="T644" s="2"/>
      <c r="U644" s="2"/>
      <c r="V644" s="2"/>
      <c r="W644" s="2"/>
      <c r="X644" s="2"/>
      <c r="Y644" s="2"/>
      <c r="Z644" s="2"/>
    </row>
    <row r="645" spans="1:26" ht="24" customHeight="1">
      <c r="A645" s="2"/>
      <c r="B645" s="2"/>
      <c r="C645" s="2"/>
      <c r="D645" s="1"/>
      <c r="E645" s="1"/>
      <c r="F645" s="2"/>
      <c r="G645" s="2"/>
      <c r="H645" s="2"/>
      <c r="I645" s="2"/>
      <c r="J645" s="58"/>
      <c r="K645" s="2"/>
      <c r="L645" s="2"/>
      <c r="M645" s="2"/>
      <c r="N645" s="2"/>
      <c r="O645" s="2"/>
      <c r="P645" s="2"/>
      <c r="Q645" s="2"/>
      <c r="R645" s="2"/>
      <c r="S645" s="2"/>
      <c r="T645" s="2"/>
      <c r="U645" s="2"/>
      <c r="V645" s="2"/>
      <c r="W645" s="2"/>
      <c r="X645" s="2"/>
      <c r="Y645" s="2"/>
      <c r="Z645" s="2"/>
    </row>
    <row r="646" spans="1:26" ht="24" customHeight="1">
      <c r="A646" s="2"/>
      <c r="B646" s="2"/>
      <c r="C646" s="2"/>
      <c r="D646" s="1"/>
      <c r="E646" s="1"/>
      <c r="F646" s="2"/>
      <c r="G646" s="2"/>
      <c r="H646" s="2"/>
      <c r="I646" s="2"/>
      <c r="J646" s="58"/>
      <c r="K646" s="2"/>
      <c r="L646" s="2"/>
      <c r="M646" s="2"/>
      <c r="N646" s="2"/>
      <c r="O646" s="2"/>
      <c r="P646" s="2"/>
      <c r="Q646" s="2"/>
      <c r="R646" s="2"/>
      <c r="S646" s="2"/>
      <c r="T646" s="2"/>
      <c r="U646" s="2"/>
      <c r="V646" s="2"/>
      <c r="W646" s="2"/>
      <c r="X646" s="2"/>
      <c r="Y646" s="2"/>
      <c r="Z646" s="2"/>
    </row>
    <row r="647" spans="1:26" ht="24" customHeight="1">
      <c r="A647" s="2"/>
      <c r="B647" s="2"/>
      <c r="C647" s="2"/>
      <c r="D647" s="1"/>
      <c r="E647" s="1"/>
      <c r="F647" s="2"/>
      <c r="G647" s="2"/>
      <c r="H647" s="2"/>
      <c r="I647" s="2"/>
      <c r="J647" s="58"/>
      <c r="K647" s="2"/>
      <c r="L647" s="2"/>
      <c r="M647" s="2"/>
      <c r="N647" s="2"/>
      <c r="O647" s="2"/>
      <c r="P647" s="2"/>
      <c r="Q647" s="2"/>
      <c r="R647" s="2"/>
      <c r="S647" s="2"/>
      <c r="T647" s="2"/>
      <c r="U647" s="2"/>
      <c r="V647" s="2"/>
      <c r="W647" s="2"/>
      <c r="X647" s="2"/>
      <c r="Y647" s="2"/>
      <c r="Z647" s="2"/>
    </row>
    <row r="648" spans="1:26" ht="24" customHeight="1">
      <c r="A648" s="2"/>
      <c r="B648" s="2"/>
      <c r="C648" s="2"/>
      <c r="D648" s="1"/>
      <c r="E648" s="1"/>
      <c r="F648" s="2"/>
      <c r="G648" s="2"/>
      <c r="H648" s="2"/>
      <c r="I648" s="2"/>
      <c r="J648" s="58"/>
      <c r="K648" s="2"/>
      <c r="L648" s="2"/>
      <c r="M648" s="2"/>
      <c r="N648" s="2"/>
      <c r="O648" s="2"/>
      <c r="P648" s="2"/>
      <c r="Q648" s="2"/>
      <c r="R648" s="2"/>
      <c r="S648" s="2"/>
      <c r="T648" s="2"/>
      <c r="U648" s="2"/>
      <c r="V648" s="2"/>
      <c r="W648" s="2"/>
      <c r="X648" s="2"/>
      <c r="Y648" s="2"/>
      <c r="Z648" s="2"/>
    </row>
    <row r="649" spans="1:26" ht="24" customHeight="1">
      <c r="A649" s="2"/>
      <c r="B649" s="2"/>
      <c r="C649" s="2"/>
      <c r="D649" s="1"/>
      <c r="E649" s="1"/>
      <c r="F649" s="2"/>
      <c r="G649" s="2"/>
      <c r="H649" s="2"/>
      <c r="I649" s="2"/>
      <c r="J649" s="58"/>
      <c r="K649" s="2"/>
      <c r="L649" s="2"/>
      <c r="M649" s="2"/>
      <c r="N649" s="2"/>
      <c r="O649" s="2"/>
      <c r="P649" s="2"/>
      <c r="Q649" s="2"/>
      <c r="R649" s="2"/>
      <c r="S649" s="2"/>
      <c r="T649" s="2"/>
      <c r="U649" s="2"/>
      <c r="V649" s="2"/>
      <c r="W649" s="2"/>
      <c r="X649" s="2"/>
      <c r="Y649" s="2"/>
      <c r="Z649" s="2"/>
    </row>
    <row r="650" spans="1:26" ht="24" customHeight="1">
      <c r="A650" s="2"/>
      <c r="B650" s="2"/>
      <c r="C650" s="2"/>
      <c r="D650" s="1"/>
      <c r="E650" s="1"/>
      <c r="F650" s="2"/>
      <c r="G650" s="2"/>
      <c r="H650" s="2"/>
      <c r="I650" s="2"/>
      <c r="J650" s="58"/>
      <c r="K650" s="2"/>
      <c r="L650" s="2"/>
      <c r="M650" s="2"/>
      <c r="N650" s="2"/>
      <c r="O650" s="2"/>
      <c r="P650" s="2"/>
      <c r="Q650" s="2"/>
      <c r="R650" s="2"/>
      <c r="S650" s="2"/>
      <c r="T650" s="2"/>
      <c r="U650" s="2"/>
      <c r="V650" s="2"/>
      <c r="W650" s="2"/>
      <c r="X650" s="2"/>
      <c r="Y650" s="2"/>
      <c r="Z650" s="2"/>
    </row>
    <row r="651" spans="1:26" ht="24" customHeight="1">
      <c r="A651" s="2"/>
      <c r="B651" s="2"/>
      <c r="C651" s="2"/>
      <c r="D651" s="1"/>
      <c r="E651" s="1"/>
      <c r="F651" s="2"/>
      <c r="G651" s="2"/>
      <c r="H651" s="2"/>
      <c r="I651" s="2"/>
      <c r="J651" s="58"/>
      <c r="K651" s="2"/>
      <c r="L651" s="2"/>
      <c r="M651" s="2"/>
      <c r="N651" s="2"/>
      <c r="O651" s="2"/>
      <c r="P651" s="2"/>
      <c r="Q651" s="2"/>
      <c r="R651" s="2"/>
      <c r="S651" s="2"/>
      <c r="T651" s="2"/>
      <c r="U651" s="2"/>
      <c r="V651" s="2"/>
      <c r="W651" s="2"/>
      <c r="X651" s="2"/>
      <c r="Y651" s="2"/>
      <c r="Z651" s="2"/>
    </row>
    <row r="652" spans="1:26" ht="24" customHeight="1">
      <c r="A652" s="2"/>
      <c r="B652" s="2"/>
      <c r="C652" s="2"/>
      <c r="D652" s="1"/>
      <c r="E652" s="1"/>
      <c r="F652" s="2"/>
      <c r="G652" s="2"/>
      <c r="H652" s="2"/>
      <c r="I652" s="2"/>
      <c r="J652" s="58"/>
      <c r="K652" s="2"/>
      <c r="L652" s="2"/>
      <c r="M652" s="2"/>
      <c r="N652" s="2"/>
      <c r="O652" s="2"/>
      <c r="P652" s="2"/>
      <c r="Q652" s="2"/>
      <c r="R652" s="2"/>
      <c r="S652" s="2"/>
      <c r="T652" s="2"/>
      <c r="U652" s="2"/>
      <c r="V652" s="2"/>
      <c r="W652" s="2"/>
      <c r="X652" s="2"/>
      <c r="Y652" s="2"/>
      <c r="Z652" s="2"/>
    </row>
    <row r="653" spans="1:26" ht="24" customHeight="1">
      <c r="A653" s="2"/>
      <c r="B653" s="2"/>
      <c r="C653" s="2"/>
      <c r="D653" s="1"/>
      <c r="E653" s="1"/>
      <c r="F653" s="2"/>
      <c r="G653" s="2"/>
      <c r="H653" s="2"/>
      <c r="I653" s="2"/>
      <c r="J653" s="58"/>
      <c r="K653" s="2"/>
      <c r="L653" s="2"/>
      <c r="M653" s="2"/>
      <c r="N653" s="2"/>
      <c r="O653" s="2"/>
      <c r="P653" s="2"/>
      <c r="Q653" s="2"/>
      <c r="R653" s="2"/>
      <c r="S653" s="2"/>
      <c r="T653" s="2"/>
      <c r="U653" s="2"/>
      <c r="V653" s="2"/>
      <c r="W653" s="2"/>
      <c r="X653" s="2"/>
      <c r="Y653" s="2"/>
      <c r="Z653" s="2"/>
    </row>
    <row r="654" spans="1:26" ht="24" customHeight="1">
      <c r="A654" s="2"/>
      <c r="B654" s="2"/>
      <c r="C654" s="2"/>
      <c r="D654" s="1"/>
      <c r="E654" s="1"/>
      <c r="F654" s="2"/>
      <c r="G654" s="2"/>
      <c r="H654" s="2"/>
      <c r="I654" s="2"/>
      <c r="J654" s="58"/>
      <c r="K654" s="2"/>
      <c r="L654" s="2"/>
      <c r="M654" s="2"/>
      <c r="N654" s="2"/>
      <c r="O654" s="2"/>
      <c r="P654" s="2"/>
      <c r="Q654" s="2"/>
      <c r="R654" s="2"/>
      <c r="S654" s="2"/>
      <c r="T654" s="2"/>
      <c r="U654" s="2"/>
      <c r="V654" s="2"/>
      <c r="W654" s="2"/>
      <c r="X654" s="2"/>
      <c r="Y654" s="2"/>
      <c r="Z654" s="2"/>
    </row>
    <row r="655" spans="1:26" ht="24" customHeight="1">
      <c r="A655" s="2"/>
      <c r="B655" s="2"/>
      <c r="C655" s="2"/>
      <c r="D655" s="1"/>
      <c r="E655" s="1"/>
      <c r="F655" s="2"/>
      <c r="G655" s="2"/>
      <c r="H655" s="2"/>
      <c r="I655" s="2"/>
      <c r="J655" s="58"/>
      <c r="K655" s="2"/>
      <c r="L655" s="2"/>
      <c r="M655" s="2"/>
      <c r="N655" s="2"/>
      <c r="O655" s="2"/>
      <c r="P655" s="2"/>
      <c r="Q655" s="2"/>
      <c r="R655" s="2"/>
      <c r="S655" s="2"/>
      <c r="T655" s="2"/>
      <c r="U655" s="2"/>
      <c r="V655" s="2"/>
      <c r="W655" s="2"/>
      <c r="X655" s="2"/>
      <c r="Y655" s="2"/>
      <c r="Z655" s="2"/>
    </row>
    <row r="656" spans="1:26" ht="24" customHeight="1">
      <c r="A656" s="2"/>
      <c r="B656" s="2"/>
      <c r="C656" s="2"/>
      <c r="D656" s="1"/>
      <c r="E656" s="1"/>
      <c r="F656" s="2"/>
      <c r="G656" s="2"/>
      <c r="H656" s="2"/>
      <c r="I656" s="2"/>
      <c r="J656" s="58"/>
      <c r="K656" s="2"/>
      <c r="L656" s="2"/>
      <c r="M656" s="2"/>
      <c r="N656" s="2"/>
      <c r="O656" s="2"/>
      <c r="P656" s="2"/>
      <c r="Q656" s="2"/>
      <c r="R656" s="2"/>
      <c r="S656" s="2"/>
      <c r="T656" s="2"/>
      <c r="U656" s="2"/>
      <c r="V656" s="2"/>
      <c r="W656" s="2"/>
      <c r="X656" s="2"/>
      <c r="Y656" s="2"/>
      <c r="Z656" s="2"/>
    </row>
    <row r="657" spans="1:26" ht="24" customHeight="1">
      <c r="A657" s="2"/>
      <c r="B657" s="2"/>
      <c r="C657" s="2"/>
      <c r="D657" s="1"/>
      <c r="E657" s="1"/>
      <c r="F657" s="2"/>
      <c r="G657" s="2"/>
      <c r="H657" s="2"/>
      <c r="I657" s="2"/>
      <c r="J657" s="58"/>
      <c r="K657" s="2"/>
      <c r="L657" s="2"/>
      <c r="M657" s="2"/>
      <c r="N657" s="2"/>
      <c r="O657" s="2"/>
      <c r="P657" s="2"/>
      <c r="Q657" s="2"/>
      <c r="R657" s="2"/>
      <c r="S657" s="2"/>
      <c r="T657" s="2"/>
      <c r="U657" s="2"/>
      <c r="V657" s="2"/>
      <c r="W657" s="2"/>
      <c r="X657" s="2"/>
      <c r="Y657" s="2"/>
      <c r="Z657" s="2"/>
    </row>
    <row r="658" spans="1:26" ht="24" customHeight="1">
      <c r="A658" s="2"/>
      <c r="B658" s="2"/>
      <c r="C658" s="2"/>
      <c r="D658" s="1"/>
      <c r="E658" s="1"/>
      <c r="F658" s="2"/>
      <c r="G658" s="2"/>
      <c r="H658" s="2"/>
      <c r="I658" s="2"/>
      <c r="J658" s="58"/>
      <c r="K658" s="2"/>
      <c r="L658" s="2"/>
      <c r="M658" s="2"/>
      <c r="N658" s="2"/>
      <c r="O658" s="2"/>
      <c r="P658" s="2"/>
      <c r="Q658" s="2"/>
      <c r="R658" s="2"/>
      <c r="S658" s="2"/>
      <c r="T658" s="2"/>
      <c r="U658" s="2"/>
      <c r="V658" s="2"/>
      <c r="W658" s="2"/>
      <c r="X658" s="2"/>
      <c r="Y658" s="2"/>
      <c r="Z658" s="2"/>
    </row>
    <row r="659" spans="1:26" ht="24" customHeight="1">
      <c r="A659" s="2"/>
      <c r="B659" s="2"/>
      <c r="C659" s="2"/>
      <c r="D659" s="1"/>
      <c r="E659" s="1"/>
      <c r="F659" s="2"/>
      <c r="G659" s="2"/>
      <c r="H659" s="2"/>
      <c r="I659" s="2"/>
      <c r="J659" s="58"/>
      <c r="K659" s="2"/>
      <c r="L659" s="2"/>
      <c r="M659" s="2"/>
      <c r="N659" s="2"/>
      <c r="O659" s="2"/>
      <c r="P659" s="2"/>
      <c r="Q659" s="2"/>
      <c r="R659" s="2"/>
      <c r="S659" s="2"/>
      <c r="T659" s="2"/>
      <c r="U659" s="2"/>
      <c r="V659" s="2"/>
      <c r="W659" s="2"/>
      <c r="X659" s="2"/>
      <c r="Y659" s="2"/>
      <c r="Z659" s="2"/>
    </row>
    <row r="660" spans="1:26" ht="24" customHeight="1">
      <c r="A660" s="2"/>
      <c r="B660" s="2"/>
      <c r="C660" s="2"/>
      <c r="D660" s="1"/>
      <c r="E660" s="1"/>
      <c r="F660" s="2"/>
      <c r="G660" s="2"/>
      <c r="H660" s="2"/>
      <c r="I660" s="2"/>
      <c r="J660" s="58"/>
      <c r="K660" s="2"/>
      <c r="L660" s="2"/>
      <c r="M660" s="2"/>
      <c r="N660" s="2"/>
      <c r="O660" s="2"/>
      <c r="P660" s="2"/>
      <c r="Q660" s="2"/>
      <c r="R660" s="2"/>
      <c r="S660" s="2"/>
      <c r="T660" s="2"/>
      <c r="U660" s="2"/>
      <c r="V660" s="2"/>
      <c r="W660" s="2"/>
      <c r="X660" s="2"/>
      <c r="Y660" s="2"/>
      <c r="Z660" s="2"/>
    </row>
    <row r="661" spans="1:26" ht="24" customHeight="1">
      <c r="A661" s="2"/>
      <c r="B661" s="2"/>
      <c r="C661" s="2"/>
      <c r="D661" s="1"/>
      <c r="E661" s="1"/>
      <c r="F661" s="2"/>
      <c r="G661" s="2"/>
      <c r="H661" s="2"/>
      <c r="I661" s="2"/>
      <c r="J661" s="58"/>
      <c r="K661" s="2"/>
      <c r="L661" s="2"/>
      <c r="M661" s="2"/>
      <c r="N661" s="2"/>
      <c r="O661" s="2"/>
      <c r="P661" s="2"/>
      <c r="Q661" s="2"/>
      <c r="R661" s="2"/>
      <c r="S661" s="2"/>
      <c r="T661" s="2"/>
      <c r="U661" s="2"/>
      <c r="V661" s="2"/>
      <c r="W661" s="2"/>
      <c r="X661" s="2"/>
      <c r="Y661" s="2"/>
      <c r="Z661" s="2"/>
    </row>
    <row r="662" spans="1:26" ht="24" customHeight="1">
      <c r="A662" s="2"/>
      <c r="B662" s="2"/>
      <c r="C662" s="2"/>
      <c r="D662" s="1"/>
      <c r="E662" s="1"/>
      <c r="F662" s="2"/>
      <c r="G662" s="2"/>
      <c r="H662" s="2"/>
      <c r="I662" s="2"/>
      <c r="J662" s="58"/>
      <c r="K662" s="2"/>
      <c r="L662" s="2"/>
      <c r="M662" s="2"/>
      <c r="N662" s="2"/>
      <c r="O662" s="2"/>
      <c r="P662" s="2"/>
      <c r="Q662" s="2"/>
      <c r="R662" s="2"/>
      <c r="S662" s="2"/>
      <c r="T662" s="2"/>
      <c r="U662" s="2"/>
      <c r="V662" s="2"/>
      <c r="W662" s="2"/>
      <c r="X662" s="2"/>
      <c r="Y662" s="2"/>
      <c r="Z662" s="2"/>
    </row>
    <row r="663" spans="1:26" ht="24" customHeight="1">
      <c r="A663" s="2"/>
      <c r="B663" s="2"/>
      <c r="C663" s="2"/>
      <c r="D663" s="1"/>
      <c r="E663" s="1"/>
      <c r="F663" s="2"/>
      <c r="G663" s="2"/>
      <c r="H663" s="2"/>
      <c r="I663" s="2"/>
      <c r="J663" s="58"/>
      <c r="K663" s="2"/>
      <c r="L663" s="2"/>
      <c r="M663" s="2"/>
      <c r="N663" s="2"/>
      <c r="O663" s="2"/>
      <c r="P663" s="2"/>
      <c r="Q663" s="2"/>
      <c r="R663" s="2"/>
      <c r="S663" s="2"/>
      <c r="T663" s="2"/>
      <c r="U663" s="2"/>
      <c r="V663" s="2"/>
      <c r="W663" s="2"/>
      <c r="X663" s="2"/>
      <c r="Y663" s="2"/>
      <c r="Z663" s="2"/>
    </row>
    <row r="664" spans="1:26" ht="24" customHeight="1">
      <c r="A664" s="2"/>
      <c r="B664" s="2"/>
      <c r="C664" s="2"/>
      <c r="D664" s="1"/>
      <c r="E664" s="1"/>
      <c r="F664" s="2"/>
      <c r="G664" s="2"/>
      <c r="H664" s="2"/>
      <c r="I664" s="2"/>
      <c r="J664" s="58"/>
      <c r="K664" s="2"/>
      <c r="L664" s="2"/>
      <c r="M664" s="2"/>
      <c r="N664" s="2"/>
      <c r="O664" s="2"/>
      <c r="P664" s="2"/>
      <c r="Q664" s="2"/>
      <c r="R664" s="2"/>
      <c r="S664" s="2"/>
      <c r="T664" s="2"/>
      <c r="U664" s="2"/>
      <c r="V664" s="2"/>
      <c r="W664" s="2"/>
      <c r="X664" s="2"/>
      <c r="Y664" s="2"/>
      <c r="Z664" s="2"/>
    </row>
    <row r="665" spans="1:26" ht="24" customHeight="1">
      <c r="A665" s="2"/>
      <c r="B665" s="2"/>
      <c r="C665" s="2"/>
      <c r="D665" s="1"/>
      <c r="E665" s="1"/>
      <c r="F665" s="2"/>
      <c r="G665" s="2"/>
      <c r="H665" s="2"/>
      <c r="I665" s="2"/>
      <c r="J665" s="58"/>
      <c r="K665" s="2"/>
      <c r="L665" s="2"/>
      <c r="M665" s="2"/>
      <c r="N665" s="2"/>
      <c r="O665" s="2"/>
      <c r="P665" s="2"/>
      <c r="Q665" s="2"/>
      <c r="R665" s="2"/>
      <c r="S665" s="2"/>
      <c r="T665" s="2"/>
      <c r="U665" s="2"/>
      <c r="V665" s="2"/>
      <c r="W665" s="2"/>
      <c r="X665" s="2"/>
      <c r="Y665" s="2"/>
      <c r="Z665" s="2"/>
    </row>
    <row r="666" spans="1:26" ht="24" customHeight="1">
      <c r="A666" s="2"/>
      <c r="B666" s="2"/>
      <c r="C666" s="2"/>
      <c r="D666" s="1"/>
      <c r="E666" s="1"/>
      <c r="F666" s="2"/>
      <c r="G666" s="2"/>
      <c r="H666" s="2"/>
      <c r="I666" s="2"/>
      <c r="J666" s="58"/>
      <c r="K666" s="2"/>
      <c r="L666" s="2"/>
      <c r="M666" s="2"/>
      <c r="N666" s="2"/>
      <c r="O666" s="2"/>
      <c r="P666" s="2"/>
      <c r="Q666" s="2"/>
      <c r="R666" s="2"/>
      <c r="S666" s="2"/>
      <c r="T666" s="2"/>
      <c r="U666" s="2"/>
      <c r="V666" s="2"/>
      <c r="W666" s="2"/>
      <c r="X666" s="2"/>
      <c r="Y666" s="2"/>
      <c r="Z666" s="2"/>
    </row>
    <row r="667" spans="1:26" ht="24" customHeight="1">
      <c r="A667" s="2"/>
      <c r="B667" s="2"/>
      <c r="C667" s="2"/>
      <c r="D667" s="1"/>
      <c r="E667" s="1"/>
      <c r="F667" s="2"/>
      <c r="G667" s="2"/>
      <c r="H667" s="2"/>
      <c r="I667" s="2"/>
      <c r="J667" s="58"/>
      <c r="K667" s="2"/>
      <c r="L667" s="2"/>
      <c r="M667" s="2"/>
      <c r="N667" s="2"/>
      <c r="O667" s="2"/>
      <c r="P667" s="2"/>
      <c r="Q667" s="2"/>
      <c r="R667" s="2"/>
      <c r="S667" s="2"/>
      <c r="T667" s="2"/>
      <c r="U667" s="2"/>
      <c r="V667" s="2"/>
      <c r="W667" s="2"/>
      <c r="X667" s="2"/>
      <c r="Y667" s="2"/>
      <c r="Z667" s="2"/>
    </row>
    <row r="668" spans="1:26" ht="24" customHeight="1">
      <c r="A668" s="2"/>
      <c r="B668" s="2"/>
      <c r="C668" s="2"/>
      <c r="D668" s="1"/>
      <c r="E668" s="1"/>
      <c r="F668" s="2"/>
      <c r="G668" s="2"/>
      <c r="H668" s="2"/>
      <c r="I668" s="2"/>
      <c r="J668" s="58"/>
      <c r="K668" s="2"/>
      <c r="L668" s="2"/>
      <c r="M668" s="2"/>
      <c r="N668" s="2"/>
      <c r="O668" s="2"/>
      <c r="P668" s="2"/>
      <c r="Q668" s="2"/>
      <c r="R668" s="2"/>
      <c r="S668" s="2"/>
      <c r="T668" s="2"/>
      <c r="U668" s="2"/>
      <c r="V668" s="2"/>
      <c r="W668" s="2"/>
      <c r="X668" s="2"/>
      <c r="Y668" s="2"/>
      <c r="Z668" s="2"/>
    </row>
    <row r="669" spans="1:26" ht="24" customHeight="1">
      <c r="A669" s="2"/>
      <c r="B669" s="2"/>
      <c r="C669" s="2"/>
      <c r="D669" s="1"/>
      <c r="E669" s="1"/>
      <c r="F669" s="2"/>
      <c r="G669" s="2"/>
      <c r="H669" s="2"/>
      <c r="I669" s="2"/>
      <c r="J669" s="58"/>
      <c r="K669" s="2"/>
      <c r="L669" s="2"/>
      <c r="M669" s="2"/>
      <c r="N669" s="2"/>
      <c r="O669" s="2"/>
      <c r="P669" s="2"/>
      <c r="Q669" s="2"/>
      <c r="R669" s="2"/>
      <c r="S669" s="2"/>
      <c r="T669" s="2"/>
      <c r="U669" s="2"/>
      <c r="V669" s="2"/>
      <c r="W669" s="2"/>
      <c r="X669" s="2"/>
      <c r="Y669" s="2"/>
      <c r="Z669" s="2"/>
    </row>
    <row r="670" spans="1:26" ht="24" customHeight="1">
      <c r="A670" s="2"/>
      <c r="B670" s="2"/>
      <c r="C670" s="2"/>
      <c r="D670" s="1"/>
      <c r="E670" s="1"/>
      <c r="F670" s="2"/>
      <c r="G670" s="2"/>
      <c r="H670" s="2"/>
      <c r="I670" s="2"/>
      <c r="J670" s="58"/>
      <c r="K670" s="2"/>
      <c r="L670" s="2"/>
      <c r="M670" s="2"/>
      <c r="N670" s="2"/>
      <c r="O670" s="2"/>
      <c r="P670" s="2"/>
      <c r="Q670" s="2"/>
      <c r="R670" s="2"/>
      <c r="S670" s="2"/>
      <c r="T670" s="2"/>
      <c r="U670" s="2"/>
      <c r="V670" s="2"/>
      <c r="W670" s="2"/>
      <c r="X670" s="2"/>
      <c r="Y670" s="2"/>
      <c r="Z670" s="2"/>
    </row>
    <row r="671" spans="1:26" ht="24" customHeight="1">
      <c r="A671" s="2"/>
      <c r="B671" s="2"/>
      <c r="C671" s="2"/>
      <c r="D671" s="1"/>
      <c r="E671" s="1"/>
      <c r="F671" s="2"/>
      <c r="G671" s="2"/>
      <c r="H671" s="2"/>
      <c r="I671" s="2"/>
      <c r="J671" s="58"/>
      <c r="K671" s="2"/>
      <c r="L671" s="2"/>
      <c r="M671" s="2"/>
      <c r="N671" s="2"/>
      <c r="O671" s="2"/>
      <c r="P671" s="2"/>
      <c r="Q671" s="2"/>
      <c r="R671" s="2"/>
      <c r="S671" s="2"/>
      <c r="T671" s="2"/>
      <c r="U671" s="2"/>
      <c r="V671" s="2"/>
      <c r="W671" s="2"/>
      <c r="X671" s="2"/>
      <c r="Y671" s="2"/>
      <c r="Z671" s="2"/>
    </row>
    <row r="672" spans="1:26" ht="24" customHeight="1">
      <c r="A672" s="2"/>
      <c r="B672" s="2"/>
      <c r="C672" s="2"/>
      <c r="D672" s="1"/>
      <c r="E672" s="1"/>
      <c r="F672" s="2"/>
      <c r="G672" s="2"/>
      <c r="H672" s="2"/>
      <c r="I672" s="2"/>
      <c r="J672" s="58"/>
      <c r="K672" s="2"/>
      <c r="L672" s="2"/>
      <c r="M672" s="2"/>
      <c r="N672" s="2"/>
      <c r="O672" s="2"/>
      <c r="P672" s="2"/>
      <c r="Q672" s="2"/>
      <c r="R672" s="2"/>
      <c r="S672" s="2"/>
      <c r="T672" s="2"/>
      <c r="U672" s="2"/>
      <c r="V672" s="2"/>
      <c r="W672" s="2"/>
      <c r="X672" s="2"/>
      <c r="Y672" s="2"/>
      <c r="Z672" s="2"/>
    </row>
    <row r="673" spans="1:26" ht="24" customHeight="1">
      <c r="A673" s="2"/>
      <c r="B673" s="2"/>
      <c r="C673" s="2"/>
      <c r="D673" s="1"/>
      <c r="E673" s="1"/>
      <c r="F673" s="2"/>
      <c r="G673" s="2"/>
      <c r="H673" s="2"/>
      <c r="I673" s="2"/>
      <c r="J673" s="58"/>
      <c r="K673" s="2"/>
      <c r="L673" s="2"/>
      <c r="M673" s="2"/>
      <c r="N673" s="2"/>
      <c r="O673" s="2"/>
      <c r="P673" s="2"/>
      <c r="Q673" s="2"/>
      <c r="R673" s="2"/>
      <c r="S673" s="2"/>
      <c r="T673" s="2"/>
      <c r="U673" s="2"/>
      <c r="V673" s="2"/>
      <c r="W673" s="2"/>
      <c r="X673" s="2"/>
      <c r="Y673" s="2"/>
      <c r="Z673" s="2"/>
    </row>
    <row r="674" spans="1:26" ht="24" customHeight="1">
      <c r="A674" s="2"/>
      <c r="B674" s="2"/>
      <c r="C674" s="2"/>
      <c r="D674" s="1"/>
      <c r="E674" s="1"/>
      <c r="F674" s="2"/>
      <c r="G674" s="2"/>
      <c r="H674" s="2"/>
      <c r="I674" s="2"/>
      <c r="J674" s="58"/>
      <c r="K674" s="2"/>
      <c r="L674" s="2"/>
      <c r="M674" s="2"/>
      <c r="N674" s="2"/>
      <c r="O674" s="2"/>
      <c r="P674" s="2"/>
      <c r="Q674" s="2"/>
      <c r="R674" s="2"/>
      <c r="S674" s="2"/>
      <c r="T674" s="2"/>
      <c r="U674" s="2"/>
      <c r="V674" s="2"/>
      <c r="W674" s="2"/>
      <c r="X674" s="2"/>
      <c r="Y674" s="2"/>
      <c r="Z674" s="2"/>
    </row>
    <row r="675" spans="1:26" ht="24" customHeight="1">
      <c r="A675" s="2"/>
      <c r="B675" s="2"/>
      <c r="C675" s="2"/>
      <c r="D675" s="1"/>
      <c r="E675" s="1"/>
      <c r="F675" s="2"/>
      <c r="G675" s="2"/>
      <c r="H675" s="2"/>
      <c r="I675" s="2"/>
      <c r="J675" s="58"/>
      <c r="K675" s="2"/>
      <c r="L675" s="2"/>
      <c r="M675" s="2"/>
      <c r="N675" s="2"/>
      <c r="O675" s="2"/>
      <c r="P675" s="2"/>
      <c r="Q675" s="2"/>
      <c r="R675" s="2"/>
      <c r="S675" s="2"/>
      <c r="T675" s="2"/>
      <c r="U675" s="2"/>
      <c r="V675" s="2"/>
      <c r="W675" s="2"/>
      <c r="X675" s="2"/>
      <c r="Y675" s="2"/>
      <c r="Z675" s="2"/>
    </row>
    <row r="676" spans="1:26" ht="24" customHeight="1">
      <c r="A676" s="2"/>
      <c r="B676" s="2"/>
      <c r="C676" s="2"/>
      <c r="D676" s="1"/>
      <c r="E676" s="1"/>
      <c r="F676" s="2"/>
      <c r="G676" s="2"/>
      <c r="H676" s="2"/>
      <c r="I676" s="2"/>
      <c r="J676" s="58"/>
      <c r="K676" s="2"/>
      <c r="L676" s="2"/>
      <c r="M676" s="2"/>
      <c r="N676" s="2"/>
      <c r="O676" s="2"/>
      <c r="P676" s="2"/>
      <c r="Q676" s="2"/>
      <c r="R676" s="2"/>
      <c r="S676" s="2"/>
      <c r="T676" s="2"/>
      <c r="U676" s="2"/>
      <c r="V676" s="2"/>
      <c r="W676" s="2"/>
      <c r="X676" s="2"/>
      <c r="Y676" s="2"/>
      <c r="Z676" s="2"/>
    </row>
    <row r="677" spans="1:26" ht="24" customHeight="1">
      <c r="A677" s="2"/>
      <c r="B677" s="2"/>
      <c r="C677" s="2"/>
      <c r="D677" s="1"/>
      <c r="E677" s="1"/>
      <c r="F677" s="2"/>
      <c r="G677" s="2"/>
      <c r="H677" s="2"/>
      <c r="I677" s="2"/>
      <c r="J677" s="58"/>
      <c r="K677" s="2"/>
      <c r="L677" s="2"/>
      <c r="M677" s="2"/>
      <c r="N677" s="2"/>
      <c r="O677" s="2"/>
      <c r="P677" s="2"/>
      <c r="Q677" s="2"/>
      <c r="R677" s="2"/>
      <c r="S677" s="2"/>
      <c r="T677" s="2"/>
      <c r="U677" s="2"/>
      <c r="V677" s="2"/>
      <c r="W677" s="2"/>
      <c r="X677" s="2"/>
      <c r="Y677" s="2"/>
      <c r="Z677" s="2"/>
    </row>
    <row r="678" spans="1:26" ht="24" customHeight="1">
      <c r="A678" s="2"/>
      <c r="B678" s="2"/>
      <c r="C678" s="2"/>
      <c r="D678" s="1"/>
      <c r="E678" s="1"/>
      <c r="F678" s="2"/>
      <c r="G678" s="2"/>
      <c r="H678" s="2"/>
      <c r="I678" s="2"/>
      <c r="J678" s="58"/>
      <c r="K678" s="2"/>
      <c r="L678" s="2"/>
      <c r="M678" s="2"/>
      <c r="N678" s="2"/>
      <c r="O678" s="2"/>
      <c r="P678" s="2"/>
      <c r="Q678" s="2"/>
      <c r="R678" s="2"/>
      <c r="S678" s="2"/>
      <c r="T678" s="2"/>
      <c r="U678" s="2"/>
      <c r="V678" s="2"/>
      <c r="W678" s="2"/>
      <c r="X678" s="2"/>
      <c r="Y678" s="2"/>
      <c r="Z678" s="2"/>
    </row>
    <row r="679" spans="1:26" ht="24" customHeight="1">
      <c r="A679" s="2"/>
      <c r="B679" s="2"/>
      <c r="C679" s="2"/>
      <c r="D679" s="1"/>
      <c r="E679" s="1"/>
      <c r="F679" s="2"/>
      <c r="G679" s="2"/>
      <c r="H679" s="2"/>
      <c r="I679" s="2"/>
      <c r="J679" s="58"/>
      <c r="K679" s="2"/>
      <c r="L679" s="2"/>
      <c r="M679" s="2"/>
      <c r="N679" s="2"/>
      <c r="O679" s="2"/>
      <c r="P679" s="2"/>
      <c r="Q679" s="2"/>
      <c r="R679" s="2"/>
      <c r="S679" s="2"/>
      <c r="T679" s="2"/>
      <c r="U679" s="2"/>
      <c r="V679" s="2"/>
      <c r="W679" s="2"/>
      <c r="X679" s="2"/>
      <c r="Y679" s="2"/>
      <c r="Z679" s="2"/>
    </row>
    <row r="680" spans="1:26" ht="24" customHeight="1">
      <c r="A680" s="2"/>
      <c r="B680" s="2"/>
      <c r="C680" s="2"/>
      <c r="D680" s="1"/>
      <c r="E680" s="1"/>
      <c r="F680" s="2"/>
      <c r="G680" s="2"/>
      <c r="H680" s="2"/>
      <c r="I680" s="2"/>
      <c r="J680" s="58"/>
      <c r="K680" s="2"/>
      <c r="L680" s="2"/>
      <c r="M680" s="2"/>
      <c r="N680" s="2"/>
      <c r="O680" s="2"/>
      <c r="P680" s="2"/>
      <c r="Q680" s="2"/>
      <c r="R680" s="2"/>
      <c r="S680" s="2"/>
      <c r="T680" s="2"/>
      <c r="U680" s="2"/>
      <c r="V680" s="2"/>
      <c r="W680" s="2"/>
      <c r="X680" s="2"/>
      <c r="Y680" s="2"/>
      <c r="Z680" s="2"/>
    </row>
    <row r="681" spans="1:26" ht="24" customHeight="1">
      <c r="A681" s="2"/>
      <c r="B681" s="2"/>
      <c r="C681" s="2"/>
      <c r="D681" s="1"/>
      <c r="E681" s="1"/>
      <c r="F681" s="2"/>
      <c r="G681" s="2"/>
      <c r="H681" s="2"/>
      <c r="I681" s="2"/>
      <c r="J681" s="58"/>
      <c r="K681" s="2"/>
      <c r="L681" s="2"/>
      <c r="M681" s="2"/>
      <c r="N681" s="2"/>
      <c r="O681" s="2"/>
      <c r="P681" s="2"/>
      <c r="Q681" s="2"/>
      <c r="R681" s="2"/>
      <c r="S681" s="2"/>
      <c r="T681" s="2"/>
      <c r="U681" s="2"/>
      <c r="V681" s="2"/>
      <c r="W681" s="2"/>
      <c r="X681" s="2"/>
      <c r="Y681" s="2"/>
      <c r="Z681" s="2"/>
    </row>
    <row r="682" spans="1:26" ht="24" customHeight="1">
      <c r="A682" s="2"/>
      <c r="B682" s="2"/>
      <c r="C682" s="2"/>
      <c r="D682" s="1"/>
      <c r="E682" s="1"/>
      <c r="F682" s="2"/>
      <c r="G682" s="2"/>
      <c r="H682" s="2"/>
      <c r="I682" s="2"/>
      <c r="J682" s="58"/>
      <c r="K682" s="2"/>
      <c r="L682" s="2"/>
      <c r="M682" s="2"/>
      <c r="N682" s="2"/>
      <c r="O682" s="2"/>
      <c r="P682" s="2"/>
      <c r="Q682" s="2"/>
      <c r="R682" s="2"/>
      <c r="S682" s="2"/>
      <c r="T682" s="2"/>
      <c r="U682" s="2"/>
      <c r="V682" s="2"/>
      <c r="W682" s="2"/>
      <c r="X682" s="2"/>
      <c r="Y682" s="2"/>
      <c r="Z682" s="2"/>
    </row>
    <row r="683" spans="1:26" ht="24" customHeight="1">
      <c r="A683" s="2"/>
      <c r="B683" s="2"/>
      <c r="C683" s="2"/>
      <c r="D683" s="1"/>
      <c r="E683" s="1"/>
      <c r="F683" s="2"/>
      <c r="G683" s="2"/>
      <c r="H683" s="2"/>
      <c r="I683" s="2"/>
      <c r="J683" s="58"/>
      <c r="K683" s="2"/>
      <c r="L683" s="2"/>
      <c r="M683" s="2"/>
      <c r="N683" s="2"/>
      <c r="O683" s="2"/>
      <c r="P683" s="2"/>
      <c r="Q683" s="2"/>
      <c r="R683" s="2"/>
      <c r="S683" s="2"/>
      <c r="T683" s="2"/>
      <c r="U683" s="2"/>
      <c r="V683" s="2"/>
      <c r="W683" s="2"/>
      <c r="X683" s="2"/>
      <c r="Y683" s="2"/>
      <c r="Z683" s="2"/>
    </row>
    <row r="684" spans="1:26" ht="24" customHeight="1">
      <c r="A684" s="2"/>
      <c r="B684" s="2"/>
      <c r="C684" s="2"/>
      <c r="D684" s="1"/>
      <c r="E684" s="1"/>
      <c r="F684" s="2"/>
      <c r="G684" s="2"/>
      <c r="H684" s="2"/>
      <c r="I684" s="2"/>
      <c r="J684" s="58"/>
      <c r="K684" s="2"/>
      <c r="L684" s="2"/>
      <c r="M684" s="2"/>
      <c r="N684" s="2"/>
      <c r="O684" s="2"/>
      <c r="P684" s="2"/>
      <c r="Q684" s="2"/>
      <c r="R684" s="2"/>
      <c r="S684" s="2"/>
      <c r="T684" s="2"/>
      <c r="U684" s="2"/>
      <c r="V684" s="2"/>
      <c r="W684" s="2"/>
      <c r="X684" s="2"/>
      <c r="Y684" s="2"/>
      <c r="Z684" s="2"/>
    </row>
    <row r="685" spans="1:26" ht="24" customHeight="1">
      <c r="A685" s="2"/>
      <c r="B685" s="2"/>
      <c r="C685" s="2"/>
      <c r="D685" s="1"/>
      <c r="E685" s="1"/>
      <c r="F685" s="2"/>
      <c r="G685" s="2"/>
      <c r="H685" s="2"/>
      <c r="I685" s="2"/>
      <c r="J685" s="58"/>
      <c r="K685" s="2"/>
      <c r="L685" s="2"/>
      <c r="M685" s="2"/>
      <c r="N685" s="2"/>
      <c r="O685" s="2"/>
      <c r="P685" s="2"/>
      <c r="Q685" s="2"/>
      <c r="R685" s="2"/>
      <c r="S685" s="2"/>
      <c r="T685" s="2"/>
      <c r="U685" s="2"/>
      <c r="V685" s="2"/>
      <c r="W685" s="2"/>
      <c r="X685" s="2"/>
      <c r="Y685" s="2"/>
      <c r="Z685" s="2"/>
    </row>
    <row r="686" spans="1:26" ht="24" customHeight="1">
      <c r="A686" s="2"/>
      <c r="B686" s="2"/>
      <c r="C686" s="2"/>
      <c r="D686" s="1"/>
      <c r="E686" s="1"/>
      <c r="F686" s="2"/>
      <c r="G686" s="2"/>
      <c r="H686" s="2"/>
      <c r="I686" s="2"/>
      <c r="J686" s="58"/>
      <c r="K686" s="2"/>
      <c r="L686" s="2"/>
      <c r="M686" s="2"/>
      <c r="N686" s="2"/>
      <c r="O686" s="2"/>
      <c r="P686" s="2"/>
      <c r="Q686" s="2"/>
      <c r="R686" s="2"/>
      <c r="S686" s="2"/>
      <c r="T686" s="2"/>
      <c r="U686" s="2"/>
      <c r="V686" s="2"/>
      <c r="W686" s="2"/>
      <c r="X686" s="2"/>
      <c r="Y686" s="2"/>
      <c r="Z686" s="2"/>
    </row>
    <row r="687" spans="1:26" ht="24" customHeight="1">
      <c r="A687" s="2"/>
      <c r="B687" s="2"/>
      <c r="C687" s="2"/>
      <c r="D687" s="1"/>
      <c r="E687" s="1"/>
      <c r="F687" s="2"/>
      <c r="G687" s="2"/>
      <c r="H687" s="2"/>
      <c r="I687" s="2"/>
      <c r="J687" s="58"/>
      <c r="K687" s="2"/>
      <c r="L687" s="2"/>
      <c r="M687" s="2"/>
      <c r="N687" s="2"/>
      <c r="O687" s="2"/>
      <c r="P687" s="2"/>
      <c r="Q687" s="2"/>
      <c r="R687" s="2"/>
      <c r="S687" s="2"/>
      <c r="T687" s="2"/>
      <c r="U687" s="2"/>
      <c r="V687" s="2"/>
      <c r="W687" s="2"/>
      <c r="X687" s="2"/>
      <c r="Y687" s="2"/>
      <c r="Z687" s="2"/>
    </row>
    <row r="688" spans="1:26" ht="24" customHeight="1">
      <c r="A688" s="2"/>
      <c r="B688" s="2"/>
      <c r="C688" s="2"/>
      <c r="D688" s="1"/>
      <c r="E688" s="1"/>
      <c r="F688" s="2"/>
      <c r="G688" s="2"/>
      <c r="H688" s="2"/>
      <c r="I688" s="2"/>
      <c r="J688" s="58"/>
      <c r="K688" s="2"/>
      <c r="L688" s="2"/>
      <c r="M688" s="2"/>
      <c r="N688" s="2"/>
      <c r="O688" s="2"/>
      <c r="P688" s="2"/>
      <c r="Q688" s="2"/>
      <c r="R688" s="2"/>
      <c r="S688" s="2"/>
      <c r="T688" s="2"/>
      <c r="U688" s="2"/>
      <c r="V688" s="2"/>
      <c r="W688" s="2"/>
      <c r="X688" s="2"/>
      <c r="Y688" s="2"/>
      <c r="Z688" s="2"/>
    </row>
    <row r="689" spans="1:26" ht="24" customHeight="1">
      <c r="A689" s="2"/>
      <c r="B689" s="2"/>
      <c r="C689" s="2"/>
      <c r="D689" s="1"/>
      <c r="E689" s="1"/>
      <c r="F689" s="2"/>
      <c r="G689" s="2"/>
      <c r="H689" s="2"/>
      <c r="I689" s="2"/>
      <c r="J689" s="58"/>
      <c r="K689" s="2"/>
      <c r="L689" s="2"/>
      <c r="M689" s="2"/>
      <c r="N689" s="2"/>
      <c r="O689" s="2"/>
      <c r="P689" s="2"/>
      <c r="Q689" s="2"/>
      <c r="R689" s="2"/>
      <c r="S689" s="2"/>
      <c r="T689" s="2"/>
      <c r="U689" s="2"/>
      <c r="V689" s="2"/>
      <c r="W689" s="2"/>
      <c r="X689" s="2"/>
      <c r="Y689" s="2"/>
      <c r="Z689" s="2"/>
    </row>
    <row r="690" spans="1:26" ht="24" customHeight="1">
      <c r="A690" s="2"/>
      <c r="B690" s="2"/>
      <c r="C690" s="2"/>
      <c r="D690" s="1"/>
      <c r="E690" s="1"/>
      <c r="F690" s="2"/>
      <c r="G690" s="2"/>
      <c r="H690" s="2"/>
      <c r="I690" s="2"/>
      <c r="J690" s="58"/>
      <c r="K690" s="2"/>
      <c r="L690" s="2"/>
      <c r="M690" s="2"/>
      <c r="N690" s="2"/>
      <c r="O690" s="2"/>
      <c r="P690" s="2"/>
      <c r="Q690" s="2"/>
      <c r="R690" s="2"/>
      <c r="S690" s="2"/>
      <c r="T690" s="2"/>
      <c r="U690" s="2"/>
      <c r="V690" s="2"/>
      <c r="W690" s="2"/>
      <c r="X690" s="2"/>
      <c r="Y690" s="2"/>
      <c r="Z690" s="2"/>
    </row>
    <row r="691" spans="1:26" ht="24" customHeight="1">
      <c r="A691" s="2"/>
      <c r="B691" s="2"/>
      <c r="C691" s="2"/>
      <c r="D691" s="1"/>
      <c r="E691" s="1"/>
      <c r="F691" s="2"/>
      <c r="G691" s="2"/>
      <c r="H691" s="2"/>
      <c r="I691" s="2"/>
      <c r="J691" s="58"/>
      <c r="K691" s="2"/>
      <c r="L691" s="2"/>
      <c r="M691" s="2"/>
      <c r="N691" s="2"/>
      <c r="O691" s="2"/>
      <c r="P691" s="2"/>
      <c r="Q691" s="2"/>
      <c r="R691" s="2"/>
      <c r="S691" s="2"/>
      <c r="T691" s="2"/>
      <c r="U691" s="2"/>
      <c r="V691" s="2"/>
      <c r="W691" s="2"/>
      <c r="X691" s="2"/>
      <c r="Y691" s="2"/>
      <c r="Z691" s="2"/>
    </row>
    <row r="692" spans="1:26" ht="24" customHeight="1">
      <c r="A692" s="2"/>
      <c r="B692" s="2"/>
      <c r="C692" s="2"/>
      <c r="D692" s="1"/>
      <c r="E692" s="1"/>
      <c r="F692" s="2"/>
      <c r="G692" s="2"/>
      <c r="H692" s="2"/>
      <c r="I692" s="2"/>
      <c r="J692" s="58"/>
      <c r="K692" s="2"/>
      <c r="L692" s="2"/>
      <c r="M692" s="2"/>
      <c r="N692" s="2"/>
      <c r="O692" s="2"/>
      <c r="P692" s="2"/>
      <c r="Q692" s="2"/>
      <c r="R692" s="2"/>
      <c r="S692" s="2"/>
      <c r="T692" s="2"/>
      <c r="U692" s="2"/>
      <c r="V692" s="2"/>
      <c r="W692" s="2"/>
      <c r="X692" s="2"/>
      <c r="Y692" s="2"/>
      <c r="Z692" s="2"/>
    </row>
    <row r="693" spans="1:26" ht="24" customHeight="1">
      <c r="A693" s="2"/>
      <c r="B693" s="2"/>
      <c r="C693" s="2"/>
      <c r="D693" s="1"/>
      <c r="E693" s="1"/>
      <c r="F693" s="2"/>
      <c r="G693" s="2"/>
      <c r="H693" s="2"/>
      <c r="I693" s="2"/>
      <c r="J693" s="58"/>
      <c r="K693" s="2"/>
      <c r="L693" s="2"/>
      <c r="M693" s="2"/>
      <c r="N693" s="2"/>
      <c r="O693" s="2"/>
      <c r="P693" s="2"/>
      <c r="Q693" s="2"/>
      <c r="R693" s="2"/>
      <c r="S693" s="2"/>
      <c r="T693" s="2"/>
      <c r="U693" s="2"/>
      <c r="V693" s="2"/>
      <c r="W693" s="2"/>
      <c r="X693" s="2"/>
      <c r="Y693" s="2"/>
      <c r="Z693" s="2"/>
    </row>
    <row r="694" spans="1:26" ht="24" customHeight="1">
      <c r="A694" s="2"/>
      <c r="B694" s="2"/>
      <c r="C694" s="2"/>
      <c r="D694" s="1"/>
      <c r="E694" s="1"/>
      <c r="F694" s="2"/>
      <c r="G694" s="2"/>
      <c r="H694" s="2"/>
      <c r="I694" s="2"/>
      <c r="J694" s="58"/>
      <c r="K694" s="2"/>
      <c r="L694" s="2"/>
      <c r="M694" s="2"/>
      <c r="N694" s="2"/>
      <c r="O694" s="2"/>
      <c r="P694" s="2"/>
      <c r="Q694" s="2"/>
      <c r="R694" s="2"/>
      <c r="S694" s="2"/>
      <c r="T694" s="2"/>
      <c r="U694" s="2"/>
      <c r="V694" s="2"/>
      <c r="W694" s="2"/>
      <c r="X694" s="2"/>
      <c r="Y694" s="2"/>
      <c r="Z694" s="2"/>
    </row>
    <row r="695" spans="1:26" ht="24" customHeight="1">
      <c r="A695" s="2"/>
      <c r="B695" s="2"/>
      <c r="C695" s="2"/>
      <c r="D695" s="1"/>
      <c r="E695" s="1"/>
      <c r="F695" s="2"/>
      <c r="G695" s="2"/>
      <c r="H695" s="2"/>
      <c r="I695" s="2"/>
      <c r="J695" s="58"/>
      <c r="K695" s="2"/>
      <c r="L695" s="2"/>
      <c r="M695" s="2"/>
      <c r="N695" s="2"/>
      <c r="O695" s="2"/>
      <c r="P695" s="2"/>
      <c r="Q695" s="2"/>
      <c r="R695" s="2"/>
      <c r="S695" s="2"/>
      <c r="T695" s="2"/>
      <c r="U695" s="2"/>
      <c r="V695" s="2"/>
      <c r="W695" s="2"/>
      <c r="X695" s="2"/>
      <c r="Y695" s="2"/>
      <c r="Z695" s="2"/>
    </row>
    <row r="696" spans="1:26" ht="24" customHeight="1">
      <c r="A696" s="2"/>
      <c r="B696" s="2"/>
      <c r="C696" s="2"/>
      <c r="D696" s="1"/>
      <c r="E696" s="1"/>
      <c r="F696" s="2"/>
      <c r="G696" s="2"/>
      <c r="H696" s="2"/>
      <c r="I696" s="2"/>
      <c r="J696" s="58"/>
      <c r="K696" s="2"/>
      <c r="L696" s="2"/>
      <c r="M696" s="2"/>
      <c r="N696" s="2"/>
      <c r="O696" s="2"/>
      <c r="P696" s="2"/>
      <c r="Q696" s="2"/>
      <c r="R696" s="2"/>
      <c r="S696" s="2"/>
      <c r="T696" s="2"/>
      <c r="U696" s="2"/>
      <c r="V696" s="2"/>
      <c r="W696" s="2"/>
      <c r="X696" s="2"/>
      <c r="Y696" s="2"/>
      <c r="Z696" s="2"/>
    </row>
    <row r="697" spans="1:26" ht="24" customHeight="1">
      <c r="A697" s="2"/>
      <c r="B697" s="2"/>
      <c r="C697" s="2"/>
      <c r="D697" s="1"/>
      <c r="E697" s="1"/>
      <c r="F697" s="2"/>
      <c r="G697" s="2"/>
      <c r="H697" s="2"/>
      <c r="I697" s="2"/>
      <c r="J697" s="58"/>
      <c r="K697" s="2"/>
      <c r="L697" s="2"/>
      <c r="M697" s="2"/>
      <c r="N697" s="2"/>
      <c r="O697" s="2"/>
      <c r="P697" s="2"/>
      <c r="Q697" s="2"/>
      <c r="R697" s="2"/>
      <c r="S697" s="2"/>
      <c r="T697" s="2"/>
      <c r="U697" s="2"/>
      <c r="V697" s="2"/>
      <c r="W697" s="2"/>
      <c r="X697" s="2"/>
      <c r="Y697" s="2"/>
      <c r="Z697" s="2"/>
    </row>
    <row r="698" spans="1:26" ht="24" customHeight="1">
      <c r="A698" s="2"/>
      <c r="B698" s="2"/>
      <c r="C698" s="2"/>
      <c r="D698" s="1"/>
      <c r="E698" s="1"/>
      <c r="F698" s="2"/>
      <c r="G698" s="2"/>
      <c r="H698" s="2"/>
      <c r="I698" s="2"/>
      <c r="J698" s="58"/>
      <c r="K698" s="2"/>
      <c r="L698" s="2"/>
      <c r="M698" s="2"/>
      <c r="N698" s="2"/>
      <c r="O698" s="2"/>
      <c r="P698" s="2"/>
      <c r="Q698" s="2"/>
      <c r="R698" s="2"/>
      <c r="S698" s="2"/>
      <c r="T698" s="2"/>
      <c r="U698" s="2"/>
      <c r="V698" s="2"/>
      <c r="W698" s="2"/>
      <c r="X698" s="2"/>
      <c r="Y698" s="2"/>
      <c r="Z698" s="2"/>
    </row>
    <row r="699" spans="1:26" ht="24" customHeight="1">
      <c r="A699" s="2"/>
      <c r="B699" s="2"/>
      <c r="C699" s="2"/>
      <c r="D699" s="1"/>
      <c r="E699" s="1"/>
      <c r="F699" s="2"/>
      <c r="G699" s="2"/>
      <c r="H699" s="2"/>
      <c r="I699" s="2"/>
      <c r="J699" s="58"/>
      <c r="K699" s="2"/>
      <c r="L699" s="2"/>
      <c r="M699" s="2"/>
      <c r="N699" s="2"/>
      <c r="O699" s="2"/>
      <c r="P699" s="2"/>
      <c r="Q699" s="2"/>
      <c r="R699" s="2"/>
      <c r="S699" s="2"/>
      <c r="T699" s="2"/>
      <c r="U699" s="2"/>
      <c r="V699" s="2"/>
      <c r="W699" s="2"/>
      <c r="X699" s="2"/>
      <c r="Y699" s="2"/>
      <c r="Z699" s="2"/>
    </row>
    <row r="700" spans="1:26" ht="24" customHeight="1">
      <c r="A700" s="2"/>
      <c r="B700" s="2"/>
      <c r="C700" s="2"/>
      <c r="D700" s="1"/>
      <c r="E700" s="1"/>
      <c r="F700" s="2"/>
      <c r="G700" s="2"/>
      <c r="H700" s="2"/>
      <c r="I700" s="2"/>
      <c r="J700" s="58"/>
      <c r="K700" s="2"/>
      <c r="L700" s="2"/>
      <c r="M700" s="2"/>
      <c r="N700" s="2"/>
      <c r="O700" s="2"/>
      <c r="P700" s="2"/>
      <c r="Q700" s="2"/>
      <c r="R700" s="2"/>
      <c r="S700" s="2"/>
      <c r="T700" s="2"/>
      <c r="U700" s="2"/>
      <c r="V700" s="2"/>
      <c r="W700" s="2"/>
      <c r="X700" s="2"/>
      <c r="Y700" s="2"/>
      <c r="Z700" s="2"/>
    </row>
    <row r="701" spans="1:26" ht="24" customHeight="1">
      <c r="A701" s="2"/>
      <c r="B701" s="2"/>
      <c r="C701" s="2"/>
      <c r="D701" s="1"/>
      <c r="E701" s="1"/>
      <c r="F701" s="2"/>
      <c r="G701" s="2"/>
      <c r="H701" s="2"/>
      <c r="I701" s="2"/>
      <c r="J701" s="58"/>
      <c r="K701" s="2"/>
      <c r="L701" s="2"/>
      <c r="M701" s="2"/>
      <c r="N701" s="2"/>
      <c r="O701" s="2"/>
      <c r="P701" s="2"/>
      <c r="Q701" s="2"/>
      <c r="R701" s="2"/>
      <c r="S701" s="2"/>
      <c r="T701" s="2"/>
      <c r="U701" s="2"/>
      <c r="V701" s="2"/>
      <c r="W701" s="2"/>
      <c r="X701" s="2"/>
      <c r="Y701" s="2"/>
      <c r="Z701" s="2"/>
    </row>
    <row r="702" spans="1:26" ht="24" customHeight="1">
      <c r="A702" s="2"/>
      <c r="B702" s="2"/>
      <c r="C702" s="2"/>
      <c r="D702" s="1"/>
      <c r="E702" s="1"/>
      <c r="F702" s="2"/>
      <c r="G702" s="2"/>
      <c r="H702" s="2"/>
      <c r="I702" s="2"/>
      <c r="J702" s="58"/>
      <c r="K702" s="2"/>
      <c r="L702" s="2"/>
      <c r="M702" s="2"/>
      <c r="N702" s="2"/>
      <c r="O702" s="2"/>
      <c r="P702" s="2"/>
      <c r="Q702" s="2"/>
      <c r="R702" s="2"/>
      <c r="S702" s="2"/>
      <c r="T702" s="2"/>
      <c r="U702" s="2"/>
      <c r="V702" s="2"/>
      <c r="W702" s="2"/>
      <c r="X702" s="2"/>
      <c r="Y702" s="2"/>
      <c r="Z702" s="2"/>
    </row>
    <row r="703" spans="1:26" ht="24" customHeight="1">
      <c r="A703" s="2"/>
      <c r="B703" s="2"/>
      <c r="C703" s="2"/>
      <c r="D703" s="1"/>
      <c r="E703" s="1"/>
      <c r="F703" s="2"/>
      <c r="G703" s="2"/>
      <c r="H703" s="2"/>
      <c r="I703" s="2"/>
      <c r="J703" s="58"/>
      <c r="K703" s="2"/>
      <c r="L703" s="2"/>
      <c r="M703" s="2"/>
      <c r="N703" s="2"/>
      <c r="O703" s="2"/>
      <c r="P703" s="2"/>
      <c r="Q703" s="2"/>
      <c r="R703" s="2"/>
      <c r="S703" s="2"/>
      <c r="T703" s="2"/>
      <c r="U703" s="2"/>
      <c r="V703" s="2"/>
      <c r="W703" s="2"/>
      <c r="X703" s="2"/>
      <c r="Y703" s="2"/>
      <c r="Z703" s="2"/>
    </row>
    <row r="704" spans="1:26" ht="24" customHeight="1">
      <c r="A704" s="2"/>
      <c r="B704" s="2"/>
      <c r="C704" s="2"/>
      <c r="D704" s="1"/>
      <c r="E704" s="1"/>
      <c r="F704" s="2"/>
      <c r="G704" s="2"/>
      <c r="H704" s="2"/>
      <c r="I704" s="2"/>
      <c r="J704" s="58"/>
      <c r="K704" s="2"/>
      <c r="L704" s="2"/>
      <c r="M704" s="2"/>
      <c r="N704" s="2"/>
      <c r="O704" s="2"/>
      <c r="P704" s="2"/>
      <c r="Q704" s="2"/>
      <c r="R704" s="2"/>
      <c r="S704" s="2"/>
      <c r="T704" s="2"/>
      <c r="U704" s="2"/>
      <c r="V704" s="2"/>
      <c r="W704" s="2"/>
      <c r="X704" s="2"/>
      <c r="Y704" s="2"/>
      <c r="Z704" s="2"/>
    </row>
    <row r="705" spans="1:26" ht="24" customHeight="1">
      <c r="A705" s="2"/>
      <c r="B705" s="2"/>
      <c r="C705" s="2"/>
      <c r="D705" s="1"/>
      <c r="E705" s="1"/>
      <c r="F705" s="2"/>
      <c r="G705" s="2"/>
      <c r="H705" s="2"/>
      <c r="I705" s="2"/>
      <c r="J705" s="58"/>
      <c r="K705" s="2"/>
      <c r="L705" s="2"/>
      <c r="M705" s="2"/>
      <c r="N705" s="2"/>
      <c r="O705" s="2"/>
      <c r="P705" s="2"/>
      <c r="Q705" s="2"/>
      <c r="R705" s="2"/>
      <c r="S705" s="2"/>
      <c r="T705" s="2"/>
      <c r="U705" s="2"/>
      <c r="V705" s="2"/>
      <c r="W705" s="2"/>
      <c r="X705" s="2"/>
      <c r="Y705" s="2"/>
      <c r="Z705" s="2"/>
    </row>
    <row r="706" spans="1:26" ht="24" customHeight="1">
      <c r="A706" s="2"/>
      <c r="B706" s="2"/>
      <c r="C706" s="2"/>
      <c r="D706" s="1"/>
      <c r="E706" s="1"/>
      <c r="F706" s="2"/>
      <c r="G706" s="2"/>
      <c r="H706" s="2"/>
      <c r="I706" s="2"/>
      <c r="J706" s="58"/>
      <c r="K706" s="2"/>
      <c r="L706" s="2"/>
      <c r="M706" s="2"/>
      <c r="N706" s="2"/>
      <c r="O706" s="2"/>
      <c r="P706" s="2"/>
      <c r="Q706" s="2"/>
      <c r="R706" s="2"/>
      <c r="S706" s="2"/>
      <c r="T706" s="2"/>
      <c r="U706" s="2"/>
      <c r="V706" s="2"/>
      <c r="W706" s="2"/>
      <c r="X706" s="2"/>
      <c r="Y706" s="2"/>
      <c r="Z706" s="2"/>
    </row>
    <row r="707" spans="1:26" ht="24" customHeight="1">
      <c r="A707" s="2"/>
      <c r="B707" s="2"/>
      <c r="C707" s="2"/>
      <c r="D707" s="1"/>
      <c r="E707" s="1"/>
      <c r="F707" s="2"/>
      <c r="G707" s="2"/>
      <c r="H707" s="2"/>
      <c r="I707" s="2"/>
      <c r="J707" s="58"/>
      <c r="K707" s="2"/>
      <c r="L707" s="2"/>
      <c r="M707" s="2"/>
      <c r="N707" s="2"/>
      <c r="O707" s="2"/>
      <c r="P707" s="2"/>
      <c r="Q707" s="2"/>
      <c r="R707" s="2"/>
      <c r="S707" s="2"/>
      <c r="T707" s="2"/>
      <c r="U707" s="2"/>
      <c r="V707" s="2"/>
      <c r="W707" s="2"/>
      <c r="X707" s="2"/>
      <c r="Y707" s="2"/>
      <c r="Z707" s="2"/>
    </row>
    <row r="708" spans="1:26" ht="24" customHeight="1">
      <c r="A708" s="2"/>
      <c r="B708" s="2"/>
      <c r="C708" s="2"/>
      <c r="D708" s="1"/>
      <c r="E708" s="1"/>
      <c r="F708" s="2"/>
      <c r="G708" s="2"/>
      <c r="H708" s="2"/>
      <c r="I708" s="2"/>
      <c r="J708" s="58"/>
      <c r="K708" s="2"/>
      <c r="L708" s="2"/>
      <c r="M708" s="2"/>
      <c r="N708" s="2"/>
      <c r="O708" s="2"/>
      <c r="P708" s="2"/>
      <c r="Q708" s="2"/>
      <c r="R708" s="2"/>
      <c r="S708" s="2"/>
      <c r="T708" s="2"/>
      <c r="U708" s="2"/>
      <c r="V708" s="2"/>
      <c r="W708" s="2"/>
      <c r="X708" s="2"/>
      <c r="Y708" s="2"/>
      <c r="Z708" s="2"/>
    </row>
    <row r="709" spans="1:26" ht="24" customHeight="1">
      <c r="A709" s="2"/>
      <c r="B709" s="2"/>
      <c r="C709" s="2"/>
      <c r="D709" s="1"/>
      <c r="E709" s="1"/>
      <c r="F709" s="2"/>
      <c r="G709" s="2"/>
      <c r="H709" s="2"/>
      <c r="I709" s="2"/>
      <c r="J709" s="58"/>
      <c r="K709" s="2"/>
      <c r="L709" s="2"/>
      <c r="M709" s="2"/>
      <c r="N709" s="2"/>
      <c r="O709" s="2"/>
      <c r="P709" s="2"/>
      <c r="Q709" s="2"/>
      <c r="R709" s="2"/>
      <c r="S709" s="2"/>
      <c r="T709" s="2"/>
      <c r="U709" s="2"/>
      <c r="V709" s="2"/>
      <c r="W709" s="2"/>
      <c r="X709" s="2"/>
      <c r="Y709" s="2"/>
      <c r="Z709" s="2"/>
    </row>
    <row r="710" spans="1:26" ht="24" customHeight="1">
      <c r="A710" s="2"/>
      <c r="B710" s="2"/>
      <c r="C710" s="2"/>
      <c r="D710" s="1"/>
      <c r="E710" s="1"/>
      <c r="F710" s="2"/>
      <c r="G710" s="2"/>
      <c r="H710" s="2"/>
      <c r="I710" s="2"/>
      <c r="J710" s="58"/>
      <c r="K710" s="2"/>
      <c r="L710" s="2"/>
      <c r="M710" s="2"/>
      <c r="N710" s="2"/>
      <c r="O710" s="2"/>
      <c r="P710" s="2"/>
      <c r="Q710" s="2"/>
      <c r="R710" s="2"/>
      <c r="S710" s="2"/>
      <c r="T710" s="2"/>
      <c r="U710" s="2"/>
      <c r="V710" s="2"/>
      <c r="W710" s="2"/>
      <c r="X710" s="2"/>
      <c r="Y710" s="2"/>
      <c r="Z710" s="2"/>
    </row>
    <row r="711" spans="1:26" ht="24" customHeight="1">
      <c r="A711" s="2"/>
      <c r="B711" s="2"/>
      <c r="C711" s="2"/>
      <c r="D711" s="1"/>
      <c r="E711" s="1"/>
      <c r="F711" s="2"/>
      <c r="G711" s="2"/>
      <c r="H711" s="2"/>
      <c r="I711" s="2"/>
      <c r="J711" s="58"/>
      <c r="K711" s="2"/>
      <c r="L711" s="2"/>
      <c r="M711" s="2"/>
      <c r="N711" s="2"/>
      <c r="O711" s="2"/>
      <c r="P711" s="2"/>
      <c r="Q711" s="2"/>
      <c r="R711" s="2"/>
      <c r="S711" s="2"/>
      <c r="T711" s="2"/>
      <c r="U711" s="2"/>
      <c r="V711" s="2"/>
      <c r="W711" s="2"/>
      <c r="X711" s="2"/>
      <c r="Y711" s="2"/>
      <c r="Z711" s="2"/>
    </row>
    <row r="712" spans="1:26" ht="24" customHeight="1">
      <c r="A712" s="2"/>
      <c r="B712" s="2"/>
      <c r="C712" s="2"/>
      <c r="D712" s="1"/>
      <c r="E712" s="1"/>
      <c r="F712" s="2"/>
      <c r="G712" s="2"/>
      <c r="H712" s="2"/>
      <c r="I712" s="2"/>
      <c r="J712" s="58"/>
      <c r="K712" s="2"/>
      <c r="L712" s="2"/>
      <c r="M712" s="2"/>
      <c r="N712" s="2"/>
      <c r="O712" s="2"/>
      <c r="P712" s="2"/>
      <c r="Q712" s="2"/>
      <c r="R712" s="2"/>
      <c r="S712" s="2"/>
      <c r="T712" s="2"/>
      <c r="U712" s="2"/>
      <c r="V712" s="2"/>
      <c r="W712" s="2"/>
      <c r="X712" s="2"/>
      <c r="Y712" s="2"/>
      <c r="Z712" s="2"/>
    </row>
    <row r="713" spans="1:26" ht="24" customHeight="1">
      <c r="A713" s="2"/>
      <c r="B713" s="2"/>
      <c r="C713" s="2"/>
      <c r="D713" s="1"/>
      <c r="E713" s="1"/>
      <c r="F713" s="2"/>
      <c r="G713" s="2"/>
      <c r="H713" s="2"/>
      <c r="I713" s="2"/>
      <c r="J713" s="58"/>
      <c r="K713" s="2"/>
      <c r="L713" s="2"/>
      <c r="M713" s="2"/>
      <c r="N713" s="2"/>
      <c r="O713" s="2"/>
      <c r="P713" s="2"/>
      <c r="Q713" s="2"/>
      <c r="R713" s="2"/>
      <c r="S713" s="2"/>
      <c r="T713" s="2"/>
      <c r="U713" s="2"/>
      <c r="V713" s="2"/>
      <c r="W713" s="2"/>
      <c r="X713" s="2"/>
      <c r="Y713" s="2"/>
      <c r="Z713" s="2"/>
    </row>
    <row r="714" spans="1:26" ht="24" customHeight="1">
      <c r="A714" s="2"/>
      <c r="B714" s="2"/>
      <c r="C714" s="2"/>
      <c r="D714" s="1"/>
      <c r="E714" s="1"/>
      <c r="F714" s="2"/>
      <c r="G714" s="2"/>
      <c r="H714" s="2"/>
      <c r="I714" s="2"/>
      <c r="J714" s="58"/>
      <c r="K714" s="2"/>
      <c r="L714" s="2"/>
      <c r="M714" s="2"/>
      <c r="N714" s="2"/>
      <c r="O714" s="2"/>
      <c r="P714" s="2"/>
      <c r="Q714" s="2"/>
      <c r="R714" s="2"/>
      <c r="S714" s="2"/>
      <c r="T714" s="2"/>
      <c r="U714" s="2"/>
      <c r="V714" s="2"/>
      <c r="W714" s="2"/>
      <c r="X714" s="2"/>
      <c r="Y714" s="2"/>
      <c r="Z714" s="2"/>
    </row>
    <row r="715" spans="1:26" ht="24" customHeight="1">
      <c r="A715" s="2"/>
      <c r="B715" s="2"/>
      <c r="C715" s="2"/>
      <c r="D715" s="1"/>
      <c r="E715" s="1"/>
      <c r="F715" s="2"/>
      <c r="G715" s="2"/>
      <c r="H715" s="2"/>
      <c r="I715" s="2"/>
      <c r="J715" s="58"/>
      <c r="K715" s="2"/>
      <c r="L715" s="2"/>
      <c r="M715" s="2"/>
      <c r="N715" s="2"/>
      <c r="O715" s="2"/>
      <c r="P715" s="2"/>
      <c r="Q715" s="2"/>
      <c r="R715" s="2"/>
      <c r="S715" s="2"/>
      <c r="T715" s="2"/>
      <c r="U715" s="2"/>
      <c r="V715" s="2"/>
      <c r="W715" s="2"/>
      <c r="X715" s="2"/>
      <c r="Y715" s="2"/>
      <c r="Z715" s="2"/>
    </row>
    <row r="716" spans="1:26" ht="24" customHeight="1">
      <c r="A716" s="2"/>
      <c r="B716" s="2"/>
      <c r="C716" s="2"/>
      <c r="D716" s="1"/>
      <c r="E716" s="1"/>
      <c r="F716" s="2"/>
      <c r="G716" s="2"/>
      <c r="H716" s="2"/>
      <c r="I716" s="2"/>
      <c r="J716" s="58"/>
      <c r="K716" s="2"/>
      <c r="L716" s="2"/>
      <c r="M716" s="2"/>
      <c r="N716" s="2"/>
      <c r="O716" s="2"/>
      <c r="P716" s="2"/>
      <c r="Q716" s="2"/>
      <c r="R716" s="2"/>
      <c r="S716" s="2"/>
      <c r="T716" s="2"/>
      <c r="U716" s="2"/>
      <c r="V716" s="2"/>
      <c r="W716" s="2"/>
      <c r="X716" s="2"/>
      <c r="Y716" s="2"/>
      <c r="Z716" s="2"/>
    </row>
    <row r="717" spans="1:26" ht="24" customHeight="1">
      <c r="A717" s="2"/>
      <c r="B717" s="2"/>
      <c r="C717" s="2"/>
      <c r="D717" s="1"/>
      <c r="E717" s="1"/>
      <c r="F717" s="2"/>
      <c r="G717" s="2"/>
      <c r="H717" s="2"/>
      <c r="I717" s="2"/>
      <c r="J717" s="58"/>
      <c r="K717" s="2"/>
      <c r="L717" s="2"/>
      <c r="M717" s="2"/>
      <c r="N717" s="2"/>
      <c r="O717" s="2"/>
      <c r="P717" s="2"/>
      <c r="Q717" s="2"/>
      <c r="R717" s="2"/>
      <c r="S717" s="2"/>
      <c r="T717" s="2"/>
      <c r="U717" s="2"/>
      <c r="V717" s="2"/>
      <c r="W717" s="2"/>
      <c r="X717" s="2"/>
      <c r="Y717" s="2"/>
      <c r="Z717" s="2"/>
    </row>
    <row r="718" spans="1:26" ht="24" customHeight="1">
      <c r="A718" s="2"/>
      <c r="B718" s="2"/>
      <c r="C718" s="2"/>
      <c r="D718" s="1"/>
      <c r="E718" s="1"/>
      <c r="F718" s="2"/>
      <c r="G718" s="2"/>
      <c r="H718" s="2"/>
      <c r="I718" s="2"/>
      <c r="J718" s="58"/>
      <c r="K718" s="2"/>
      <c r="L718" s="2"/>
      <c r="M718" s="2"/>
      <c r="N718" s="2"/>
      <c r="O718" s="2"/>
      <c r="P718" s="2"/>
      <c r="Q718" s="2"/>
      <c r="R718" s="2"/>
      <c r="S718" s="2"/>
      <c r="T718" s="2"/>
      <c r="U718" s="2"/>
      <c r="V718" s="2"/>
      <c r="W718" s="2"/>
      <c r="X718" s="2"/>
      <c r="Y718" s="2"/>
      <c r="Z718" s="2"/>
    </row>
    <row r="719" spans="1:26" ht="24" customHeight="1">
      <c r="A719" s="2"/>
      <c r="B719" s="2"/>
      <c r="C719" s="2"/>
      <c r="D719" s="1"/>
      <c r="E719" s="1"/>
      <c r="F719" s="2"/>
      <c r="G719" s="2"/>
      <c r="H719" s="2"/>
      <c r="I719" s="2"/>
      <c r="J719" s="58"/>
      <c r="K719" s="2"/>
      <c r="L719" s="2"/>
      <c r="M719" s="2"/>
      <c r="N719" s="2"/>
      <c r="O719" s="2"/>
      <c r="P719" s="2"/>
      <c r="Q719" s="2"/>
      <c r="R719" s="2"/>
      <c r="S719" s="2"/>
      <c r="T719" s="2"/>
      <c r="U719" s="2"/>
      <c r="V719" s="2"/>
      <c r="W719" s="2"/>
      <c r="X719" s="2"/>
      <c r="Y719" s="2"/>
      <c r="Z719" s="2"/>
    </row>
    <row r="720" spans="1:26" ht="24" customHeight="1">
      <c r="A720" s="2"/>
      <c r="B720" s="2"/>
      <c r="C720" s="2"/>
      <c r="D720" s="1"/>
      <c r="E720" s="1"/>
      <c r="F720" s="2"/>
      <c r="G720" s="2"/>
      <c r="H720" s="2"/>
      <c r="I720" s="2"/>
      <c r="J720" s="58"/>
      <c r="K720" s="2"/>
      <c r="L720" s="2"/>
      <c r="M720" s="2"/>
      <c r="N720" s="2"/>
      <c r="O720" s="2"/>
      <c r="P720" s="2"/>
      <c r="Q720" s="2"/>
      <c r="R720" s="2"/>
      <c r="S720" s="2"/>
      <c r="T720" s="2"/>
      <c r="U720" s="2"/>
      <c r="V720" s="2"/>
      <c r="W720" s="2"/>
      <c r="X720" s="2"/>
      <c r="Y720" s="2"/>
      <c r="Z720" s="2"/>
    </row>
    <row r="721" spans="1:26" ht="24" customHeight="1">
      <c r="A721" s="2"/>
      <c r="B721" s="2"/>
      <c r="C721" s="2"/>
      <c r="D721" s="1"/>
      <c r="E721" s="1"/>
      <c r="F721" s="2"/>
      <c r="G721" s="2"/>
      <c r="H721" s="2"/>
      <c r="I721" s="2"/>
      <c r="J721" s="58"/>
      <c r="K721" s="2"/>
      <c r="L721" s="2"/>
      <c r="M721" s="2"/>
      <c r="N721" s="2"/>
      <c r="O721" s="2"/>
      <c r="P721" s="2"/>
      <c r="Q721" s="2"/>
      <c r="R721" s="2"/>
      <c r="S721" s="2"/>
      <c r="T721" s="2"/>
      <c r="U721" s="2"/>
      <c r="V721" s="2"/>
      <c r="W721" s="2"/>
      <c r="X721" s="2"/>
      <c r="Y721" s="2"/>
      <c r="Z721" s="2"/>
    </row>
    <row r="722" spans="1:26" ht="24" customHeight="1">
      <c r="A722" s="2"/>
      <c r="B722" s="2"/>
      <c r="C722" s="2"/>
      <c r="D722" s="1"/>
      <c r="E722" s="1"/>
      <c r="F722" s="2"/>
      <c r="G722" s="2"/>
      <c r="H722" s="2"/>
      <c r="I722" s="2"/>
      <c r="J722" s="58"/>
      <c r="K722" s="2"/>
      <c r="L722" s="2"/>
      <c r="M722" s="2"/>
      <c r="N722" s="2"/>
      <c r="O722" s="2"/>
      <c r="P722" s="2"/>
      <c r="Q722" s="2"/>
      <c r="R722" s="2"/>
      <c r="S722" s="2"/>
      <c r="T722" s="2"/>
      <c r="U722" s="2"/>
      <c r="V722" s="2"/>
      <c r="W722" s="2"/>
      <c r="X722" s="2"/>
      <c r="Y722" s="2"/>
      <c r="Z722" s="2"/>
    </row>
    <row r="723" spans="1:26" ht="24" customHeight="1">
      <c r="A723" s="2"/>
      <c r="B723" s="2"/>
      <c r="C723" s="2"/>
      <c r="D723" s="1"/>
      <c r="E723" s="1"/>
      <c r="F723" s="2"/>
      <c r="G723" s="2"/>
      <c r="H723" s="2"/>
      <c r="I723" s="2"/>
      <c r="J723" s="58"/>
      <c r="K723" s="2"/>
      <c r="L723" s="2"/>
      <c r="M723" s="2"/>
      <c r="N723" s="2"/>
      <c r="O723" s="2"/>
      <c r="P723" s="2"/>
      <c r="Q723" s="2"/>
      <c r="R723" s="2"/>
      <c r="S723" s="2"/>
      <c r="T723" s="2"/>
      <c r="U723" s="2"/>
      <c r="V723" s="2"/>
      <c r="W723" s="2"/>
      <c r="X723" s="2"/>
      <c r="Y723" s="2"/>
      <c r="Z723" s="2"/>
    </row>
    <row r="724" spans="1:26" ht="24" customHeight="1">
      <c r="A724" s="2"/>
      <c r="B724" s="2"/>
      <c r="C724" s="2"/>
      <c r="D724" s="1"/>
      <c r="E724" s="1"/>
      <c r="F724" s="2"/>
      <c r="G724" s="2"/>
      <c r="H724" s="2"/>
      <c r="I724" s="2"/>
      <c r="J724" s="58"/>
      <c r="K724" s="2"/>
      <c r="L724" s="2"/>
      <c r="M724" s="2"/>
      <c r="N724" s="2"/>
      <c r="O724" s="2"/>
      <c r="P724" s="2"/>
      <c r="Q724" s="2"/>
      <c r="R724" s="2"/>
      <c r="S724" s="2"/>
      <c r="T724" s="2"/>
      <c r="U724" s="2"/>
      <c r="V724" s="2"/>
      <c r="W724" s="2"/>
      <c r="X724" s="2"/>
      <c r="Y724" s="2"/>
      <c r="Z724" s="2"/>
    </row>
    <row r="725" spans="1:26" ht="24" customHeight="1">
      <c r="A725" s="2"/>
      <c r="B725" s="2"/>
      <c r="C725" s="2"/>
      <c r="D725" s="1"/>
      <c r="E725" s="1"/>
      <c r="F725" s="2"/>
      <c r="G725" s="2"/>
      <c r="H725" s="2"/>
      <c r="I725" s="2"/>
      <c r="J725" s="58"/>
      <c r="K725" s="2"/>
      <c r="L725" s="2"/>
      <c r="M725" s="2"/>
      <c r="N725" s="2"/>
      <c r="O725" s="2"/>
      <c r="P725" s="2"/>
      <c r="Q725" s="2"/>
      <c r="R725" s="2"/>
      <c r="S725" s="2"/>
      <c r="T725" s="2"/>
      <c r="U725" s="2"/>
      <c r="V725" s="2"/>
      <c r="W725" s="2"/>
      <c r="X725" s="2"/>
      <c r="Y725" s="2"/>
      <c r="Z725" s="2"/>
    </row>
    <row r="726" spans="1:26" ht="24" customHeight="1">
      <c r="A726" s="2"/>
      <c r="B726" s="2"/>
      <c r="C726" s="2"/>
      <c r="D726" s="1"/>
      <c r="E726" s="1"/>
      <c r="F726" s="2"/>
      <c r="G726" s="2"/>
      <c r="H726" s="2"/>
      <c r="I726" s="2"/>
      <c r="J726" s="58"/>
      <c r="K726" s="2"/>
      <c r="L726" s="2"/>
      <c r="M726" s="2"/>
      <c r="N726" s="2"/>
      <c r="O726" s="2"/>
      <c r="P726" s="2"/>
      <c r="Q726" s="2"/>
      <c r="R726" s="2"/>
      <c r="S726" s="2"/>
      <c r="T726" s="2"/>
      <c r="U726" s="2"/>
      <c r="V726" s="2"/>
      <c r="W726" s="2"/>
      <c r="X726" s="2"/>
      <c r="Y726" s="2"/>
      <c r="Z726" s="2"/>
    </row>
    <row r="727" spans="1:26" ht="24" customHeight="1">
      <c r="A727" s="2"/>
      <c r="B727" s="2"/>
      <c r="C727" s="2"/>
      <c r="D727" s="1"/>
      <c r="E727" s="1"/>
      <c r="F727" s="2"/>
      <c r="G727" s="2"/>
      <c r="H727" s="2"/>
      <c r="I727" s="2"/>
      <c r="J727" s="58"/>
      <c r="K727" s="2"/>
      <c r="L727" s="2"/>
      <c r="M727" s="2"/>
      <c r="N727" s="2"/>
      <c r="O727" s="2"/>
      <c r="P727" s="2"/>
      <c r="Q727" s="2"/>
      <c r="R727" s="2"/>
      <c r="S727" s="2"/>
      <c r="T727" s="2"/>
      <c r="U727" s="2"/>
      <c r="V727" s="2"/>
      <c r="W727" s="2"/>
      <c r="X727" s="2"/>
      <c r="Y727" s="2"/>
      <c r="Z727" s="2"/>
    </row>
    <row r="728" spans="1:26" ht="24" customHeight="1">
      <c r="A728" s="2"/>
      <c r="B728" s="2"/>
      <c r="C728" s="2"/>
      <c r="D728" s="1"/>
      <c r="E728" s="1"/>
      <c r="F728" s="2"/>
      <c r="G728" s="2"/>
      <c r="H728" s="2"/>
      <c r="I728" s="2"/>
      <c r="J728" s="58"/>
      <c r="K728" s="2"/>
      <c r="L728" s="2"/>
      <c r="M728" s="2"/>
      <c r="N728" s="2"/>
      <c r="O728" s="2"/>
      <c r="P728" s="2"/>
      <c r="Q728" s="2"/>
      <c r="R728" s="2"/>
      <c r="S728" s="2"/>
      <c r="T728" s="2"/>
      <c r="U728" s="2"/>
      <c r="V728" s="2"/>
      <c r="W728" s="2"/>
      <c r="X728" s="2"/>
      <c r="Y728" s="2"/>
      <c r="Z728" s="2"/>
    </row>
    <row r="729" spans="1:26" ht="24" customHeight="1">
      <c r="A729" s="2"/>
      <c r="B729" s="2"/>
      <c r="C729" s="2"/>
      <c r="D729" s="1"/>
      <c r="E729" s="1"/>
      <c r="F729" s="2"/>
      <c r="G729" s="2"/>
      <c r="H729" s="2"/>
      <c r="I729" s="2"/>
      <c r="J729" s="58"/>
      <c r="K729" s="2"/>
      <c r="L729" s="2"/>
      <c r="M729" s="2"/>
      <c r="N729" s="2"/>
      <c r="O729" s="2"/>
      <c r="P729" s="2"/>
      <c r="Q729" s="2"/>
      <c r="R729" s="2"/>
      <c r="S729" s="2"/>
      <c r="T729" s="2"/>
      <c r="U729" s="2"/>
      <c r="V729" s="2"/>
      <c r="W729" s="2"/>
      <c r="X729" s="2"/>
      <c r="Y729" s="2"/>
      <c r="Z729" s="2"/>
    </row>
    <row r="730" spans="1:26" ht="24" customHeight="1">
      <c r="A730" s="2"/>
      <c r="B730" s="2"/>
      <c r="C730" s="2"/>
      <c r="D730" s="1"/>
      <c r="E730" s="1"/>
      <c r="F730" s="2"/>
      <c r="G730" s="2"/>
      <c r="H730" s="2"/>
      <c r="I730" s="2"/>
      <c r="J730" s="58"/>
      <c r="K730" s="2"/>
      <c r="L730" s="2"/>
      <c r="M730" s="2"/>
      <c r="N730" s="2"/>
      <c r="O730" s="2"/>
      <c r="P730" s="2"/>
      <c r="Q730" s="2"/>
      <c r="R730" s="2"/>
      <c r="S730" s="2"/>
      <c r="T730" s="2"/>
      <c r="U730" s="2"/>
      <c r="V730" s="2"/>
      <c r="W730" s="2"/>
      <c r="X730" s="2"/>
      <c r="Y730" s="2"/>
      <c r="Z730" s="2"/>
    </row>
    <row r="731" spans="1:26" ht="24" customHeight="1">
      <c r="A731" s="2"/>
      <c r="B731" s="2"/>
      <c r="C731" s="2"/>
      <c r="D731" s="1"/>
      <c r="E731" s="1"/>
      <c r="F731" s="2"/>
      <c r="G731" s="2"/>
      <c r="H731" s="2"/>
      <c r="I731" s="2"/>
      <c r="J731" s="58"/>
      <c r="K731" s="2"/>
      <c r="L731" s="2"/>
      <c r="M731" s="2"/>
      <c r="N731" s="2"/>
      <c r="O731" s="2"/>
      <c r="P731" s="2"/>
      <c r="Q731" s="2"/>
      <c r="R731" s="2"/>
      <c r="S731" s="2"/>
      <c r="T731" s="2"/>
      <c r="U731" s="2"/>
      <c r="V731" s="2"/>
      <c r="W731" s="2"/>
      <c r="X731" s="2"/>
      <c r="Y731" s="2"/>
      <c r="Z731" s="2"/>
    </row>
    <row r="732" spans="1:26" ht="24" customHeight="1">
      <c r="A732" s="2"/>
      <c r="B732" s="2"/>
      <c r="C732" s="2"/>
      <c r="D732" s="1"/>
      <c r="E732" s="1"/>
      <c r="F732" s="2"/>
      <c r="G732" s="2"/>
      <c r="H732" s="2"/>
      <c r="I732" s="2"/>
      <c r="J732" s="58"/>
      <c r="K732" s="2"/>
      <c r="L732" s="2"/>
      <c r="M732" s="2"/>
      <c r="N732" s="2"/>
      <c r="O732" s="2"/>
      <c r="P732" s="2"/>
      <c r="Q732" s="2"/>
      <c r="R732" s="2"/>
      <c r="S732" s="2"/>
      <c r="T732" s="2"/>
      <c r="U732" s="2"/>
      <c r="V732" s="2"/>
      <c r="W732" s="2"/>
      <c r="X732" s="2"/>
      <c r="Y732" s="2"/>
      <c r="Z732" s="2"/>
    </row>
    <row r="733" spans="1:26" ht="24" customHeight="1">
      <c r="A733" s="2"/>
      <c r="B733" s="2"/>
      <c r="C733" s="2"/>
      <c r="D733" s="1"/>
      <c r="E733" s="1"/>
      <c r="F733" s="2"/>
      <c r="G733" s="2"/>
      <c r="H733" s="2"/>
      <c r="I733" s="2"/>
      <c r="J733" s="58"/>
      <c r="K733" s="2"/>
      <c r="L733" s="2"/>
      <c r="M733" s="2"/>
      <c r="N733" s="2"/>
      <c r="O733" s="2"/>
      <c r="P733" s="2"/>
      <c r="Q733" s="2"/>
      <c r="R733" s="2"/>
      <c r="S733" s="2"/>
      <c r="T733" s="2"/>
      <c r="U733" s="2"/>
      <c r="V733" s="2"/>
      <c r="W733" s="2"/>
      <c r="X733" s="2"/>
      <c r="Y733" s="2"/>
      <c r="Z733" s="2"/>
    </row>
    <row r="734" spans="1:26" ht="24" customHeight="1">
      <c r="A734" s="2"/>
      <c r="B734" s="2"/>
      <c r="C734" s="2"/>
      <c r="D734" s="1"/>
      <c r="E734" s="1"/>
      <c r="F734" s="2"/>
      <c r="G734" s="2"/>
      <c r="H734" s="2"/>
      <c r="I734" s="2"/>
      <c r="J734" s="58"/>
      <c r="K734" s="2"/>
      <c r="L734" s="2"/>
      <c r="M734" s="2"/>
      <c r="N734" s="2"/>
      <c r="O734" s="2"/>
      <c r="P734" s="2"/>
      <c r="Q734" s="2"/>
      <c r="R734" s="2"/>
      <c r="S734" s="2"/>
      <c r="T734" s="2"/>
      <c r="U734" s="2"/>
      <c r="V734" s="2"/>
      <c r="W734" s="2"/>
      <c r="X734" s="2"/>
      <c r="Y734" s="2"/>
      <c r="Z734" s="2"/>
    </row>
    <row r="735" spans="1:26" ht="24" customHeight="1">
      <c r="A735" s="2"/>
      <c r="B735" s="2"/>
      <c r="C735" s="2"/>
      <c r="D735" s="1"/>
      <c r="E735" s="1"/>
      <c r="F735" s="2"/>
      <c r="G735" s="2"/>
      <c r="H735" s="2"/>
      <c r="I735" s="2"/>
      <c r="J735" s="58"/>
      <c r="K735" s="2"/>
      <c r="L735" s="2"/>
      <c r="M735" s="2"/>
      <c r="N735" s="2"/>
      <c r="O735" s="2"/>
      <c r="P735" s="2"/>
      <c r="Q735" s="2"/>
      <c r="R735" s="2"/>
      <c r="S735" s="2"/>
      <c r="T735" s="2"/>
      <c r="U735" s="2"/>
      <c r="V735" s="2"/>
      <c r="W735" s="2"/>
      <c r="X735" s="2"/>
      <c r="Y735" s="2"/>
      <c r="Z735" s="2"/>
    </row>
    <row r="736" spans="1:26" ht="24" customHeight="1">
      <c r="A736" s="2"/>
      <c r="B736" s="2"/>
      <c r="C736" s="2"/>
      <c r="D736" s="1"/>
      <c r="E736" s="1"/>
      <c r="F736" s="2"/>
      <c r="G736" s="2"/>
      <c r="H736" s="2"/>
      <c r="I736" s="2"/>
      <c r="J736" s="58"/>
      <c r="K736" s="2"/>
      <c r="L736" s="2"/>
      <c r="M736" s="2"/>
      <c r="N736" s="2"/>
      <c r="O736" s="2"/>
      <c r="P736" s="2"/>
      <c r="Q736" s="2"/>
      <c r="R736" s="2"/>
      <c r="S736" s="2"/>
      <c r="T736" s="2"/>
      <c r="U736" s="2"/>
      <c r="V736" s="2"/>
      <c r="W736" s="2"/>
      <c r="X736" s="2"/>
      <c r="Y736" s="2"/>
      <c r="Z736" s="2"/>
    </row>
    <row r="737" spans="1:26" ht="24" customHeight="1">
      <c r="A737" s="2"/>
      <c r="B737" s="2"/>
      <c r="C737" s="2"/>
      <c r="D737" s="1"/>
      <c r="E737" s="1"/>
      <c r="F737" s="2"/>
      <c r="G737" s="2"/>
      <c r="H737" s="2"/>
      <c r="I737" s="2"/>
      <c r="J737" s="58"/>
      <c r="K737" s="2"/>
      <c r="L737" s="2"/>
      <c r="M737" s="2"/>
      <c r="N737" s="2"/>
      <c r="O737" s="2"/>
      <c r="P737" s="2"/>
      <c r="Q737" s="2"/>
      <c r="R737" s="2"/>
      <c r="S737" s="2"/>
      <c r="T737" s="2"/>
      <c r="U737" s="2"/>
      <c r="V737" s="2"/>
      <c r="W737" s="2"/>
      <c r="X737" s="2"/>
      <c r="Y737" s="2"/>
      <c r="Z737" s="2"/>
    </row>
    <row r="738" spans="1:26" ht="24" customHeight="1">
      <c r="A738" s="2"/>
      <c r="B738" s="2"/>
      <c r="C738" s="2"/>
      <c r="D738" s="1"/>
      <c r="E738" s="1"/>
      <c r="F738" s="2"/>
      <c r="G738" s="2"/>
      <c r="H738" s="2"/>
      <c r="I738" s="2"/>
      <c r="J738" s="58"/>
      <c r="K738" s="2"/>
      <c r="L738" s="2"/>
      <c r="M738" s="2"/>
      <c r="N738" s="2"/>
      <c r="O738" s="2"/>
      <c r="P738" s="2"/>
      <c r="Q738" s="2"/>
      <c r="R738" s="2"/>
      <c r="S738" s="2"/>
      <c r="T738" s="2"/>
      <c r="U738" s="2"/>
      <c r="V738" s="2"/>
      <c r="W738" s="2"/>
      <c r="X738" s="2"/>
      <c r="Y738" s="2"/>
      <c r="Z738" s="2"/>
    </row>
    <row r="739" spans="1:26" ht="24" customHeight="1">
      <c r="A739" s="2"/>
      <c r="B739" s="2"/>
      <c r="C739" s="2"/>
      <c r="D739" s="1"/>
      <c r="E739" s="1"/>
      <c r="F739" s="2"/>
      <c r="G739" s="2"/>
      <c r="H739" s="2"/>
      <c r="I739" s="2"/>
      <c r="J739" s="58"/>
      <c r="K739" s="2"/>
      <c r="L739" s="2"/>
      <c r="M739" s="2"/>
      <c r="N739" s="2"/>
      <c r="O739" s="2"/>
      <c r="P739" s="2"/>
      <c r="Q739" s="2"/>
      <c r="R739" s="2"/>
      <c r="S739" s="2"/>
      <c r="T739" s="2"/>
      <c r="U739" s="2"/>
      <c r="V739" s="2"/>
      <c r="W739" s="2"/>
      <c r="X739" s="2"/>
      <c r="Y739" s="2"/>
      <c r="Z739" s="2"/>
    </row>
    <row r="740" spans="1:26" ht="24" customHeight="1">
      <c r="A740" s="2"/>
      <c r="B740" s="2"/>
      <c r="C740" s="2"/>
      <c r="D740" s="1"/>
      <c r="E740" s="1"/>
      <c r="F740" s="2"/>
      <c r="G740" s="2"/>
      <c r="H740" s="2"/>
      <c r="I740" s="2"/>
      <c r="J740" s="58"/>
      <c r="K740" s="2"/>
      <c r="L740" s="2"/>
      <c r="M740" s="2"/>
      <c r="N740" s="2"/>
      <c r="O740" s="2"/>
      <c r="P740" s="2"/>
      <c r="Q740" s="2"/>
      <c r="R740" s="2"/>
      <c r="S740" s="2"/>
      <c r="T740" s="2"/>
      <c r="U740" s="2"/>
      <c r="V740" s="2"/>
      <c r="W740" s="2"/>
      <c r="X740" s="2"/>
      <c r="Y740" s="2"/>
      <c r="Z740" s="2"/>
    </row>
    <row r="741" spans="1:26" ht="24" customHeight="1">
      <c r="A741" s="2"/>
      <c r="B741" s="2"/>
      <c r="C741" s="2"/>
      <c r="D741" s="1"/>
      <c r="E741" s="1"/>
      <c r="F741" s="2"/>
      <c r="G741" s="2"/>
      <c r="H741" s="2"/>
      <c r="I741" s="2"/>
      <c r="J741" s="58"/>
      <c r="K741" s="2"/>
      <c r="L741" s="2"/>
      <c r="M741" s="2"/>
      <c r="N741" s="2"/>
      <c r="O741" s="2"/>
      <c r="P741" s="2"/>
      <c r="Q741" s="2"/>
      <c r="R741" s="2"/>
      <c r="S741" s="2"/>
      <c r="T741" s="2"/>
      <c r="U741" s="2"/>
      <c r="V741" s="2"/>
      <c r="W741" s="2"/>
      <c r="X741" s="2"/>
      <c r="Y741" s="2"/>
      <c r="Z741" s="2"/>
    </row>
    <row r="742" spans="1:26" ht="24" customHeight="1">
      <c r="A742" s="2"/>
      <c r="B742" s="2"/>
      <c r="C742" s="2"/>
      <c r="D742" s="1"/>
      <c r="E742" s="1"/>
      <c r="F742" s="2"/>
      <c r="G742" s="2"/>
      <c r="H742" s="2"/>
      <c r="I742" s="2"/>
      <c r="J742" s="58"/>
      <c r="K742" s="2"/>
      <c r="L742" s="2"/>
      <c r="M742" s="2"/>
      <c r="N742" s="2"/>
      <c r="O742" s="2"/>
      <c r="P742" s="2"/>
      <c r="Q742" s="2"/>
      <c r="R742" s="2"/>
      <c r="S742" s="2"/>
      <c r="T742" s="2"/>
      <c r="U742" s="2"/>
      <c r="V742" s="2"/>
      <c r="W742" s="2"/>
      <c r="X742" s="2"/>
      <c r="Y742" s="2"/>
      <c r="Z742" s="2"/>
    </row>
    <row r="743" spans="1:26" ht="24" customHeight="1">
      <c r="A743" s="2"/>
      <c r="B743" s="2"/>
      <c r="C743" s="2"/>
      <c r="D743" s="1"/>
      <c r="E743" s="1"/>
      <c r="F743" s="2"/>
      <c r="G743" s="2"/>
      <c r="H743" s="2"/>
      <c r="I743" s="2"/>
      <c r="J743" s="58"/>
      <c r="K743" s="2"/>
      <c r="L743" s="2"/>
      <c r="M743" s="2"/>
      <c r="N743" s="2"/>
      <c r="O743" s="2"/>
      <c r="P743" s="2"/>
      <c r="Q743" s="2"/>
      <c r="R743" s="2"/>
      <c r="S743" s="2"/>
      <c r="T743" s="2"/>
      <c r="U743" s="2"/>
      <c r="V743" s="2"/>
      <c r="W743" s="2"/>
      <c r="X743" s="2"/>
      <c r="Y743" s="2"/>
      <c r="Z743" s="2"/>
    </row>
    <row r="744" spans="1:26" ht="24" customHeight="1">
      <c r="A744" s="2"/>
      <c r="B744" s="2"/>
      <c r="C744" s="2"/>
      <c r="D744" s="1"/>
      <c r="E744" s="1"/>
      <c r="F744" s="2"/>
      <c r="G744" s="2"/>
      <c r="H744" s="2"/>
      <c r="I744" s="2"/>
      <c r="J744" s="58"/>
      <c r="K744" s="2"/>
      <c r="L744" s="2"/>
      <c r="M744" s="2"/>
      <c r="N744" s="2"/>
      <c r="O744" s="2"/>
      <c r="P744" s="2"/>
      <c r="Q744" s="2"/>
      <c r="R744" s="2"/>
      <c r="S744" s="2"/>
      <c r="T744" s="2"/>
      <c r="U744" s="2"/>
      <c r="V744" s="2"/>
      <c r="W744" s="2"/>
      <c r="X744" s="2"/>
      <c r="Y744" s="2"/>
      <c r="Z744" s="2"/>
    </row>
    <row r="745" spans="1:26" ht="24" customHeight="1">
      <c r="A745" s="2"/>
      <c r="B745" s="2"/>
      <c r="C745" s="2"/>
      <c r="D745" s="1"/>
      <c r="E745" s="1"/>
      <c r="F745" s="2"/>
      <c r="G745" s="2"/>
      <c r="H745" s="2"/>
      <c r="I745" s="2"/>
      <c r="J745" s="58"/>
      <c r="K745" s="2"/>
      <c r="L745" s="2"/>
      <c r="M745" s="2"/>
      <c r="N745" s="2"/>
      <c r="O745" s="2"/>
      <c r="P745" s="2"/>
      <c r="Q745" s="2"/>
      <c r="R745" s="2"/>
      <c r="S745" s="2"/>
      <c r="T745" s="2"/>
      <c r="U745" s="2"/>
      <c r="V745" s="2"/>
      <c r="W745" s="2"/>
      <c r="X745" s="2"/>
      <c r="Y745" s="2"/>
      <c r="Z745" s="2"/>
    </row>
    <row r="746" spans="1:26" ht="24" customHeight="1">
      <c r="A746" s="2"/>
      <c r="B746" s="2"/>
      <c r="C746" s="2"/>
      <c r="D746" s="1"/>
      <c r="E746" s="1"/>
      <c r="F746" s="2"/>
      <c r="G746" s="2"/>
      <c r="H746" s="2"/>
      <c r="I746" s="2"/>
      <c r="J746" s="58"/>
      <c r="K746" s="2"/>
      <c r="L746" s="2"/>
      <c r="M746" s="2"/>
      <c r="N746" s="2"/>
      <c r="O746" s="2"/>
      <c r="P746" s="2"/>
      <c r="Q746" s="2"/>
      <c r="R746" s="2"/>
      <c r="S746" s="2"/>
      <c r="T746" s="2"/>
      <c r="U746" s="2"/>
      <c r="V746" s="2"/>
      <c r="W746" s="2"/>
      <c r="X746" s="2"/>
      <c r="Y746" s="2"/>
      <c r="Z746" s="2"/>
    </row>
    <row r="747" spans="1:26" ht="24" customHeight="1">
      <c r="A747" s="2"/>
      <c r="B747" s="2"/>
      <c r="C747" s="2"/>
      <c r="D747" s="1"/>
      <c r="E747" s="1"/>
      <c r="F747" s="2"/>
      <c r="G747" s="2"/>
      <c r="H747" s="2"/>
      <c r="I747" s="2"/>
      <c r="J747" s="58"/>
      <c r="K747" s="2"/>
      <c r="L747" s="2"/>
      <c r="M747" s="2"/>
      <c r="N747" s="2"/>
      <c r="O747" s="2"/>
      <c r="P747" s="2"/>
      <c r="Q747" s="2"/>
      <c r="R747" s="2"/>
      <c r="S747" s="2"/>
      <c r="T747" s="2"/>
      <c r="U747" s="2"/>
      <c r="V747" s="2"/>
      <c r="W747" s="2"/>
      <c r="X747" s="2"/>
      <c r="Y747" s="2"/>
      <c r="Z747" s="2"/>
    </row>
    <row r="748" spans="1:26" ht="24" customHeight="1">
      <c r="A748" s="2"/>
      <c r="B748" s="2"/>
      <c r="C748" s="2"/>
      <c r="D748" s="1"/>
      <c r="E748" s="1"/>
      <c r="F748" s="2"/>
      <c r="G748" s="2"/>
      <c r="H748" s="2"/>
      <c r="I748" s="2"/>
      <c r="J748" s="58"/>
      <c r="K748" s="2"/>
      <c r="L748" s="2"/>
      <c r="M748" s="2"/>
      <c r="N748" s="2"/>
      <c r="O748" s="2"/>
      <c r="P748" s="2"/>
      <c r="Q748" s="2"/>
      <c r="R748" s="2"/>
      <c r="S748" s="2"/>
      <c r="T748" s="2"/>
      <c r="U748" s="2"/>
      <c r="V748" s="2"/>
      <c r="W748" s="2"/>
      <c r="X748" s="2"/>
      <c r="Y748" s="2"/>
      <c r="Z748" s="2"/>
    </row>
    <row r="749" spans="1:26" ht="24" customHeight="1">
      <c r="A749" s="2"/>
      <c r="B749" s="2"/>
      <c r="C749" s="2"/>
      <c r="D749" s="1"/>
      <c r="E749" s="1"/>
      <c r="F749" s="2"/>
      <c r="G749" s="2"/>
      <c r="H749" s="2"/>
      <c r="I749" s="2"/>
      <c r="J749" s="58"/>
      <c r="K749" s="2"/>
      <c r="L749" s="2"/>
      <c r="M749" s="2"/>
      <c r="N749" s="2"/>
      <c r="O749" s="2"/>
      <c r="P749" s="2"/>
      <c r="Q749" s="2"/>
      <c r="R749" s="2"/>
      <c r="S749" s="2"/>
      <c r="T749" s="2"/>
      <c r="U749" s="2"/>
      <c r="V749" s="2"/>
      <c r="W749" s="2"/>
      <c r="X749" s="2"/>
      <c r="Y749" s="2"/>
      <c r="Z749" s="2"/>
    </row>
    <row r="750" spans="1:26" ht="24" customHeight="1">
      <c r="A750" s="2"/>
      <c r="B750" s="2"/>
      <c r="C750" s="2"/>
      <c r="D750" s="1"/>
      <c r="E750" s="1"/>
      <c r="F750" s="2"/>
      <c r="G750" s="2"/>
      <c r="H750" s="2"/>
      <c r="I750" s="2"/>
      <c r="J750" s="58"/>
      <c r="K750" s="2"/>
      <c r="L750" s="2"/>
      <c r="M750" s="2"/>
      <c r="N750" s="2"/>
      <c r="O750" s="2"/>
      <c r="P750" s="2"/>
      <c r="Q750" s="2"/>
      <c r="R750" s="2"/>
      <c r="S750" s="2"/>
      <c r="T750" s="2"/>
      <c r="U750" s="2"/>
      <c r="V750" s="2"/>
      <c r="W750" s="2"/>
      <c r="X750" s="2"/>
      <c r="Y750" s="2"/>
      <c r="Z750" s="2"/>
    </row>
    <row r="751" spans="1:26" ht="24" customHeight="1">
      <c r="A751" s="2"/>
      <c r="B751" s="2"/>
      <c r="C751" s="2"/>
      <c r="D751" s="1"/>
      <c r="E751" s="1"/>
      <c r="F751" s="2"/>
      <c r="G751" s="2"/>
      <c r="H751" s="2"/>
      <c r="I751" s="2"/>
      <c r="J751" s="58"/>
      <c r="K751" s="2"/>
      <c r="L751" s="2"/>
      <c r="M751" s="2"/>
      <c r="N751" s="2"/>
      <c r="O751" s="2"/>
      <c r="P751" s="2"/>
      <c r="Q751" s="2"/>
      <c r="R751" s="2"/>
      <c r="S751" s="2"/>
      <c r="T751" s="2"/>
      <c r="U751" s="2"/>
      <c r="V751" s="2"/>
      <c r="W751" s="2"/>
      <c r="X751" s="2"/>
      <c r="Y751" s="2"/>
      <c r="Z751" s="2"/>
    </row>
    <row r="752" spans="1:26" ht="24" customHeight="1">
      <c r="A752" s="2"/>
      <c r="B752" s="2"/>
      <c r="C752" s="2"/>
      <c r="D752" s="1"/>
      <c r="E752" s="1"/>
      <c r="F752" s="2"/>
      <c r="G752" s="2"/>
      <c r="H752" s="2"/>
      <c r="I752" s="2"/>
      <c r="J752" s="58"/>
      <c r="K752" s="2"/>
      <c r="L752" s="2"/>
      <c r="M752" s="2"/>
      <c r="N752" s="2"/>
      <c r="O752" s="2"/>
      <c r="P752" s="2"/>
      <c r="Q752" s="2"/>
      <c r="R752" s="2"/>
      <c r="S752" s="2"/>
      <c r="T752" s="2"/>
      <c r="U752" s="2"/>
      <c r="V752" s="2"/>
      <c r="W752" s="2"/>
      <c r="X752" s="2"/>
      <c r="Y752" s="2"/>
      <c r="Z752" s="2"/>
    </row>
    <row r="753" spans="1:26" ht="24" customHeight="1">
      <c r="A753" s="2"/>
      <c r="B753" s="2"/>
      <c r="C753" s="2"/>
      <c r="D753" s="1"/>
      <c r="E753" s="1"/>
      <c r="F753" s="2"/>
      <c r="G753" s="2"/>
      <c r="H753" s="2"/>
      <c r="I753" s="2"/>
      <c r="J753" s="58"/>
      <c r="K753" s="2"/>
      <c r="L753" s="2"/>
      <c r="M753" s="2"/>
      <c r="N753" s="2"/>
      <c r="O753" s="2"/>
      <c r="P753" s="2"/>
      <c r="Q753" s="2"/>
      <c r="R753" s="2"/>
      <c r="S753" s="2"/>
      <c r="T753" s="2"/>
      <c r="U753" s="2"/>
      <c r="V753" s="2"/>
      <c r="W753" s="2"/>
      <c r="X753" s="2"/>
      <c r="Y753" s="2"/>
      <c r="Z753" s="2"/>
    </row>
    <row r="754" spans="1:26" ht="24" customHeight="1">
      <c r="A754" s="2"/>
      <c r="B754" s="2"/>
      <c r="C754" s="2"/>
      <c r="D754" s="1"/>
      <c r="E754" s="1"/>
      <c r="F754" s="2"/>
      <c r="G754" s="2"/>
      <c r="H754" s="2"/>
      <c r="I754" s="2"/>
      <c r="J754" s="58"/>
      <c r="K754" s="2"/>
      <c r="L754" s="2"/>
      <c r="M754" s="2"/>
      <c r="N754" s="2"/>
      <c r="O754" s="2"/>
      <c r="P754" s="2"/>
      <c r="Q754" s="2"/>
      <c r="R754" s="2"/>
      <c r="S754" s="2"/>
      <c r="T754" s="2"/>
      <c r="U754" s="2"/>
      <c r="V754" s="2"/>
      <c r="W754" s="2"/>
      <c r="X754" s="2"/>
      <c r="Y754" s="2"/>
      <c r="Z754" s="2"/>
    </row>
    <row r="755" spans="1:26" ht="24" customHeight="1">
      <c r="A755" s="2"/>
      <c r="B755" s="2"/>
      <c r="C755" s="2"/>
      <c r="D755" s="1"/>
      <c r="E755" s="1"/>
      <c r="F755" s="2"/>
      <c r="G755" s="2"/>
      <c r="H755" s="2"/>
      <c r="I755" s="2"/>
      <c r="J755" s="58"/>
      <c r="K755" s="2"/>
      <c r="L755" s="2"/>
      <c r="M755" s="2"/>
      <c r="N755" s="2"/>
      <c r="O755" s="2"/>
      <c r="P755" s="2"/>
      <c r="Q755" s="2"/>
      <c r="R755" s="2"/>
      <c r="S755" s="2"/>
      <c r="T755" s="2"/>
      <c r="U755" s="2"/>
      <c r="V755" s="2"/>
      <c r="W755" s="2"/>
      <c r="X755" s="2"/>
      <c r="Y755" s="2"/>
      <c r="Z755" s="2"/>
    </row>
    <row r="756" spans="1:26" ht="24" customHeight="1">
      <c r="A756" s="2"/>
      <c r="B756" s="2"/>
      <c r="C756" s="2"/>
      <c r="D756" s="1"/>
      <c r="E756" s="1"/>
      <c r="F756" s="2"/>
      <c r="G756" s="2"/>
      <c r="H756" s="2"/>
      <c r="I756" s="2"/>
      <c r="J756" s="58"/>
      <c r="K756" s="2"/>
      <c r="L756" s="2"/>
      <c r="M756" s="2"/>
      <c r="N756" s="2"/>
      <c r="O756" s="2"/>
      <c r="P756" s="2"/>
      <c r="Q756" s="2"/>
      <c r="R756" s="2"/>
      <c r="S756" s="2"/>
      <c r="T756" s="2"/>
      <c r="U756" s="2"/>
      <c r="V756" s="2"/>
      <c r="W756" s="2"/>
      <c r="X756" s="2"/>
      <c r="Y756" s="2"/>
      <c r="Z756" s="2"/>
    </row>
    <row r="757" spans="1:26" ht="24" customHeight="1">
      <c r="A757" s="2"/>
      <c r="B757" s="2"/>
      <c r="C757" s="2"/>
      <c r="D757" s="1"/>
      <c r="E757" s="1"/>
      <c r="F757" s="2"/>
      <c r="G757" s="2"/>
      <c r="H757" s="2"/>
      <c r="I757" s="2"/>
      <c r="J757" s="58"/>
      <c r="K757" s="2"/>
      <c r="L757" s="2"/>
      <c r="M757" s="2"/>
      <c r="N757" s="2"/>
      <c r="O757" s="2"/>
      <c r="P757" s="2"/>
      <c r="Q757" s="2"/>
      <c r="R757" s="2"/>
      <c r="S757" s="2"/>
      <c r="T757" s="2"/>
      <c r="U757" s="2"/>
      <c r="V757" s="2"/>
      <c r="W757" s="2"/>
      <c r="X757" s="2"/>
      <c r="Y757" s="2"/>
      <c r="Z757" s="2"/>
    </row>
    <row r="758" spans="1:26" ht="24" customHeight="1">
      <c r="A758" s="2"/>
      <c r="B758" s="2"/>
      <c r="C758" s="2"/>
      <c r="D758" s="1"/>
      <c r="E758" s="1"/>
      <c r="F758" s="2"/>
      <c r="G758" s="2"/>
      <c r="H758" s="2"/>
      <c r="I758" s="2"/>
      <c r="J758" s="58"/>
      <c r="K758" s="2"/>
      <c r="L758" s="2"/>
      <c r="M758" s="2"/>
      <c r="N758" s="2"/>
      <c r="O758" s="2"/>
      <c r="P758" s="2"/>
      <c r="Q758" s="2"/>
      <c r="R758" s="2"/>
      <c r="S758" s="2"/>
      <c r="T758" s="2"/>
      <c r="U758" s="2"/>
      <c r="V758" s="2"/>
      <c r="W758" s="2"/>
      <c r="X758" s="2"/>
      <c r="Y758" s="2"/>
      <c r="Z758" s="2"/>
    </row>
    <row r="759" spans="1:26" ht="24" customHeight="1">
      <c r="A759" s="2"/>
      <c r="B759" s="2"/>
      <c r="C759" s="2"/>
      <c r="D759" s="1"/>
      <c r="E759" s="1"/>
      <c r="F759" s="2"/>
      <c r="G759" s="2"/>
      <c r="H759" s="2"/>
      <c r="I759" s="2"/>
      <c r="J759" s="58"/>
      <c r="K759" s="2"/>
      <c r="L759" s="2"/>
      <c r="M759" s="2"/>
      <c r="N759" s="2"/>
      <c r="O759" s="2"/>
      <c r="P759" s="2"/>
      <c r="Q759" s="2"/>
      <c r="R759" s="2"/>
      <c r="S759" s="2"/>
      <c r="T759" s="2"/>
      <c r="U759" s="2"/>
      <c r="V759" s="2"/>
      <c r="W759" s="2"/>
      <c r="X759" s="2"/>
      <c r="Y759" s="2"/>
      <c r="Z759" s="2"/>
    </row>
    <row r="760" spans="1:26" ht="24" customHeight="1">
      <c r="A760" s="2"/>
      <c r="B760" s="2"/>
      <c r="C760" s="2"/>
      <c r="D760" s="1"/>
      <c r="E760" s="1"/>
      <c r="F760" s="2"/>
      <c r="G760" s="2"/>
      <c r="H760" s="2"/>
      <c r="I760" s="2"/>
      <c r="J760" s="58"/>
      <c r="K760" s="2"/>
      <c r="L760" s="2"/>
      <c r="M760" s="2"/>
      <c r="N760" s="2"/>
      <c r="O760" s="2"/>
      <c r="P760" s="2"/>
      <c r="Q760" s="2"/>
      <c r="R760" s="2"/>
      <c r="S760" s="2"/>
      <c r="T760" s="2"/>
      <c r="U760" s="2"/>
      <c r="V760" s="2"/>
      <c r="W760" s="2"/>
      <c r="X760" s="2"/>
      <c r="Y760" s="2"/>
      <c r="Z760" s="2"/>
    </row>
    <row r="761" spans="1:26" ht="24" customHeight="1">
      <c r="A761" s="2"/>
      <c r="B761" s="2"/>
      <c r="C761" s="2"/>
      <c r="D761" s="1"/>
      <c r="E761" s="1"/>
      <c r="F761" s="2"/>
      <c r="G761" s="2"/>
      <c r="H761" s="2"/>
      <c r="I761" s="2"/>
      <c r="J761" s="58"/>
      <c r="K761" s="2"/>
      <c r="L761" s="2"/>
      <c r="M761" s="2"/>
      <c r="N761" s="2"/>
      <c r="O761" s="2"/>
      <c r="P761" s="2"/>
      <c r="Q761" s="2"/>
      <c r="R761" s="2"/>
      <c r="S761" s="2"/>
      <c r="T761" s="2"/>
      <c r="U761" s="2"/>
      <c r="V761" s="2"/>
      <c r="W761" s="2"/>
      <c r="X761" s="2"/>
      <c r="Y761" s="2"/>
      <c r="Z761" s="2"/>
    </row>
    <row r="762" spans="1:26" ht="24" customHeight="1">
      <c r="A762" s="2"/>
      <c r="B762" s="2"/>
      <c r="C762" s="2"/>
      <c r="D762" s="1"/>
      <c r="E762" s="1"/>
      <c r="F762" s="2"/>
      <c r="G762" s="2"/>
      <c r="H762" s="2"/>
      <c r="I762" s="2"/>
      <c r="J762" s="58"/>
      <c r="K762" s="2"/>
      <c r="L762" s="2"/>
      <c r="M762" s="2"/>
      <c r="N762" s="2"/>
      <c r="O762" s="2"/>
      <c r="P762" s="2"/>
      <c r="Q762" s="2"/>
      <c r="R762" s="2"/>
      <c r="S762" s="2"/>
      <c r="T762" s="2"/>
      <c r="U762" s="2"/>
      <c r="V762" s="2"/>
      <c r="W762" s="2"/>
      <c r="X762" s="2"/>
      <c r="Y762" s="2"/>
      <c r="Z762" s="2"/>
    </row>
    <row r="763" spans="1:26" ht="24" customHeight="1">
      <c r="A763" s="2"/>
      <c r="B763" s="2"/>
      <c r="C763" s="2"/>
      <c r="D763" s="1"/>
      <c r="E763" s="1"/>
      <c r="F763" s="2"/>
      <c r="G763" s="2"/>
      <c r="H763" s="2"/>
      <c r="I763" s="2"/>
      <c r="J763" s="58"/>
      <c r="K763" s="2"/>
      <c r="L763" s="2"/>
      <c r="M763" s="2"/>
      <c r="N763" s="2"/>
      <c r="O763" s="2"/>
      <c r="P763" s="2"/>
      <c r="Q763" s="2"/>
      <c r="R763" s="2"/>
      <c r="S763" s="2"/>
      <c r="T763" s="2"/>
      <c r="U763" s="2"/>
      <c r="V763" s="2"/>
      <c r="W763" s="2"/>
      <c r="X763" s="2"/>
      <c r="Y763" s="2"/>
      <c r="Z763" s="2"/>
    </row>
    <row r="764" spans="1:26" ht="24" customHeight="1">
      <c r="A764" s="2"/>
      <c r="B764" s="2"/>
      <c r="C764" s="2"/>
      <c r="D764" s="1"/>
      <c r="E764" s="1"/>
      <c r="F764" s="2"/>
      <c r="G764" s="2"/>
      <c r="H764" s="2"/>
      <c r="I764" s="2"/>
      <c r="J764" s="58"/>
      <c r="K764" s="2"/>
      <c r="L764" s="2"/>
      <c r="M764" s="2"/>
      <c r="N764" s="2"/>
      <c r="O764" s="2"/>
      <c r="P764" s="2"/>
      <c r="Q764" s="2"/>
      <c r="R764" s="2"/>
      <c r="S764" s="2"/>
      <c r="T764" s="2"/>
      <c r="U764" s="2"/>
      <c r="V764" s="2"/>
      <c r="W764" s="2"/>
      <c r="X764" s="2"/>
      <c r="Y764" s="2"/>
      <c r="Z764" s="2"/>
    </row>
    <row r="765" spans="1:26" ht="24" customHeight="1">
      <c r="A765" s="2"/>
      <c r="B765" s="2"/>
      <c r="C765" s="2"/>
      <c r="D765" s="1"/>
      <c r="E765" s="1"/>
      <c r="F765" s="2"/>
      <c r="G765" s="2"/>
      <c r="H765" s="2"/>
      <c r="I765" s="2"/>
      <c r="J765" s="58"/>
      <c r="K765" s="2"/>
      <c r="L765" s="2"/>
      <c r="M765" s="2"/>
      <c r="N765" s="2"/>
      <c r="O765" s="2"/>
      <c r="P765" s="2"/>
      <c r="Q765" s="2"/>
      <c r="R765" s="2"/>
      <c r="S765" s="2"/>
      <c r="T765" s="2"/>
      <c r="U765" s="2"/>
      <c r="V765" s="2"/>
      <c r="W765" s="2"/>
      <c r="X765" s="2"/>
      <c r="Y765" s="2"/>
      <c r="Z765" s="2"/>
    </row>
    <row r="766" spans="1:26" ht="24" customHeight="1">
      <c r="A766" s="2"/>
      <c r="B766" s="2"/>
      <c r="C766" s="2"/>
      <c r="D766" s="1"/>
      <c r="E766" s="1"/>
      <c r="F766" s="2"/>
      <c r="G766" s="2"/>
      <c r="H766" s="2"/>
      <c r="I766" s="2"/>
      <c r="J766" s="58"/>
      <c r="K766" s="2"/>
      <c r="L766" s="2"/>
      <c r="M766" s="2"/>
      <c r="N766" s="2"/>
      <c r="O766" s="2"/>
      <c r="P766" s="2"/>
      <c r="Q766" s="2"/>
      <c r="R766" s="2"/>
      <c r="S766" s="2"/>
      <c r="T766" s="2"/>
      <c r="U766" s="2"/>
      <c r="V766" s="2"/>
      <c r="W766" s="2"/>
      <c r="X766" s="2"/>
      <c r="Y766" s="2"/>
      <c r="Z766" s="2"/>
    </row>
    <row r="767" spans="1:26" ht="24" customHeight="1">
      <c r="A767" s="2"/>
      <c r="B767" s="2"/>
      <c r="C767" s="2"/>
      <c r="D767" s="1"/>
      <c r="E767" s="1"/>
      <c r="F767" s="2"/>
      <c r="G767" s="2"/>
      <c r="H767" s="2"/>
      <c r="I767" s="2"/>
      <c r="J767" s="58"/>
      <c r="K767" s="2"/>
      <c r="L767" s="2"/>
      <c r="M767" s="2"/>
      <c r="N767" s="2"/>
      <c r="O767" s="2"/>
      <c r="P767" s="2"/>
      <c r="Q767" s="2"/>
      <c r="R767" s="2"/>
      <c r="S767" s="2"/>
      <c r="T767" s="2"/>
      <c r="U767" s="2"/>
      <c r="V767" s="2"/>
      <c r="W767" s="2"/>
      <c r="X767" s="2"/>
      <c r="Y767" s="2"/>
      <c r="Z767" s="2"/>
    </row>
    <row r="768" spans="1:26" ht="24" customHeight="1">
      <c r="A768" s="2"/>
      <c r="B768" s="2"/>
      <c r="C768" s="2"/>
      <c r="D768" s="1"/>
      <c r="E768" s="1"/>
      <c r="F768" s="2"/>
      <c r="G768" s="2"/>
      <c r="H768" s="2"/>
      <c r="I768" s="2"/>
      <c r="J768" s="58"/>
      <c r="K768" s="2"/>
      <c r="L768" s="2"/>
      <c r="M768" s="2"/>
      <c r="N768" s="2"/>
      <c r="O768" s="2"/>
      <c r="P768" s="2"/>
      <c r="Q768" s="2"/>
      <c r="R768" s="2"/>
      <c r="S768" s="2"/>
      <c r="T768" s="2"/>
      <c r="U768" s="2"/>
      <c r="V768" s="2"/>
      <c r="W768" s="2"/>
      <c r="X768" s="2"/>
      <c r="Y768" s="2"/>
      <c r="Z768" s="2"/>
    </row>
    <row r="769" spans="1:26" ht="24" customHeight="1">
      <c r="A769" s="2"/>
      <c r="B769" s="2"/>
      <c r="C769" s="2"/>
      <c r="D769" s="1"/>
      <c r="E769" s="1"/>
      <c r="F769" s="2"/>
      <c r="G769" s="2"/>
      <c r="H769" s="2"/>
      <c r="I769" s="2"/>
      <c r="J769" s="58"/>
      <c r="K769" s="2"/>
      <c r="L769" s="2"/>
      <c r="M769" s="2"/>
      <c r="N769" s="2"/>
      <c r="O769" s="2"/>
      <c r="P769" s="2"/>
      <c r="Q769" s="2"/>
      <c r="R769" s="2"/>
      <c r="S769" s="2"/>
      <c r="T769" s="2"/>
      <c r="U769" s="2"/>
      <c r="V769" s="2"/>
      <c r="W769" s="2"/>
      <c r="X769" s="2"/>
      <c r="Y769" s="2"/>
      <c r="Z769" s="2"/>
    </row>
    <row r="770" spans="1:26" ht="24" customHeight="1">
      <c r="A770" s="2"/>
      <c r="B770" s="2"/>
      <c r="C770" s="2"/>
      <c r="D770" s="1"/>
      <c r="E770" s="1"/>
      <c r="F770" s="2"/>
      <c r="G770" s="2"/>
      <c r="H770" s="2"/>
      <c r="I770" s="2"/>
      <c r="J770" s="58"/>
      <c r="K770" s="2"/>
      <c r="L770" s="2"/>
      <c r="M770" s="2"/>
      <c r="N770" s="2"/>
      <c r="O770" s="2"/>
      <c r="P770" s="2"/>
      <c r="Q770" s="2"/>
      <c r="R770" s="2"/>
      <c r="S770" s="2"/>
      <c r="T770" s="2"/>
      <c r="U770" s="2"/>
      <c r="V770" s="2"/>
      <c r="W770" s="2"/>
      <c r="X770" s="2"/>
      <c r="Y770" s="2"/>
      <c r="Z770" s="2"/>
    </row>
    <row r="771" spans="1:26" ht="24" customHeight="1">
      <c r="A771" s="2"/>
      <c r="B771" s="2"/>
      <c r="C771" s="2"/>
      <c r="D771" s="1"/>
      <c r="E771" s="1"/>
      <c r="F771" s="2"/>
      <c r="G771" s="2"/>
      <c r="H771" s="2"/>
      <c r="I771" s="2"/>
      <c r="J771" s="58"/>
      <c r="K771" s="2"/>
      <c r="L771" s="2"/>
      <c r="M771" s="2"/>
      <c r="N771" s="2"/>
      <c r="O771" s="2"/>
      <c r="P771" s="2"/>
      <c r="Q771" s="2"/>
      <c r="R771" s="2"/>
      <c r="S771" s="2"/>
      <c r="T771" s="2"/>
      <c r="U771" s="2"/>
      <c r="V771" s="2"/>
      <c r="W771" s="2"/>
      <c r="X771" s="2"/>
      <c r="Y771" s="2"/>
      <c r="Z771" s="2"/>
    </row>
    <row r="772" spans="1:26" ht="24" customHeight="1">
      <c r="A772" s="2"/>
      <c r="B772" s="2"/>
      <c r="C772" s="2"/>
      <c r="D772" s="1"/>
      <c r="E772" s="1"/>
      <c r="F772" s="2"/>
      <c r="G772" s="2"/>
      <c r="H772" s="2"/>
      <c r="I772" s="2"/>
      <c r="J772" s="58"/>
      <c r="K772" s="2"/>
      <c r="L772" s="2"/>
      <c r="M772" s="2"/>
      <c r="N772" s="2"/>
      <c r="O772" s="2"/>
      <c r="P772" s="2"/>
      <c r="Q772" s="2"/>
      <c r="R772" s="2"/>
      <c r="S772" s="2"/>
      <c r="T772" s="2"/>
      <c r="U772" s="2"/>
      <c r="V772" s="2"/>
      <c r="W772" s="2"/>
      <c r="X772" s="2"/>
      <c r="Y772" s="2"/>
      <c r="Z772" s="2"/>
    </row>
    <row r="773" spans="1:26" ht="24" customHeight="1">
      <c r="A773" s="2"/>
      <c r="B773" s="2"/>
      <c r="C773" s="2"/>
      <c r="D773" s="1"/>
      <c r="E773" s="1"/>
      <c r="F773" s="2"/>
      <c r="G773" s="2"/>
      <c r="H773" s="2"/>
      <c r="I773" s="2"/>
      <c r="J773" s="58"/>
      <c r="K773" s="2"/>
      <c r="L773" s="2"/>
      <c r="M773" s="2"/>
      <c r="N773" s="2"/>
      <c r="O773" s="2"/>
      <c r="P773" s="2"/>
      <c r="Q773" s="2"/>
      <c r="R773" s="2"/>
      <c r="S773" s="2"/>
      <c r="T773" s="2"/>
      <c r="U773" s="2"/>
      <c r="V773" s="2"/>
      <c r="W773" s="2"/>
      <c r="X773" s="2"/>
      <c r="Y773" s="2"/>
      <c r="Z773" s="2"/>
    </row>
    <row r="774" spans="1:26" ht="24" customHeight="1">
      <c r="A774" s="2"/>
      <c r="B774" s="2"/>
      <c r="C774" s="2"/>
      <c r="D774" s="1"/>
      <c r="E774" s="1"/>
      <c r="F774" s="2"/>
      <c r="G774" s="2"/>
      <c r="H774" s="2"/>
      <c r="I774" s="2"/>
      <c r="J774" s="58"/>
      <c r="K774" s="2"/>
      <c r="L774" s="2"/>
      <c r="M774" s="2"/>
      <c r="N774" s="2"/>
      <c r="O774" s="2"/>
      <c r="P774" s="2"/>
      <c r="Q774" s="2"/>
      <c r="R774" s="2"/>
      <c r="S774" s="2"/>
      <c r="T774" s="2"/>
      <c r="U774" s="2"/>
      <c r="V774" s="2"/>
      <c r="W774" s="2"/>
      <c r="X774" s="2"/>
      <c r="Y774" s="2"/>
      <c r="Z774" s="2"/>
    </row>
    <row r="775" spans="1:26" ht="24" customHeight="1">
      <c r="A775" s="2"/>
      <c r="B775" s="2"/>
      <c r="C775" s="2"/>
      <c r="D775" s="1"/>
      <c r="E775" s="1"/>
      <c r="F775" s="2"/>
      <c r="G775" s="2"/>
      <c r="H775" s="2"/>
      <c r="I775" s="2"/>
      <c r="J775" s="58"/>
      <c r="K775" s="2"/>
      <c r="L775" s="2"/>
      <c r="M775" s="2"/>
      <c r="N775" s="2"/>
      <c r="O775" s="2"/>
      <c r="P775" s="2"/>
      <c r="Q775" s="2"/>
      <c r="R775" s="2"/>
      <c r="S775" s="2"/>
      <c r="T775" s="2"/>
      <c r="U775" s="2"/>
      <c r="V775" s="2"/>
      <c r="W775" s="2"/>
      <c r="X775" s="2"/>
      <c r="Y775" s="2"/>
      <c r="Z775" s="2"/>
    </row>
    <row r="776" spans="1:26" ht="24" customHeight="1">
      <c r="A776" s="2"/>
      <c r="B776" s="2"/>
      <c r="C776" s="2"/>
      <c r="D776" s="1"/>
      <c r="E776" s="1"/>
      <c r="F776" s="2"/>
      <c r="G776" s="2"/>
      <c r="H776" s="2"/>
      <c r="I776" s="2"/>
      <c r="J776" s="58"/>
      <c r="K776" s="2"/>
      <c r="L776" s="2"/>
      <c r="M776" s="2"/>
      <c r="N776" s="2"/>
      <c r="O776" s="2"/>
      <c r="P776" s="2"/>
      <c r="Q776" s="2"/>
      <c r="R776" s="2"/>
      <c r="S776" s="2"/>
      <c r="T776" s="2"/>
      <c r="U776" s="2"/>
      <c r="V776" s="2"/>
      <c r="W776" s="2"/>
      <c r="X776" s="2"/>
      <c r="Y776" s="2"/>
      <c r="Z776" s="2"/>
    </row>
    <row r="777" spans="1:26" ht="24" customHeight="1">
      <c r="A777" s="2"/>
      <c r="B777" s="2"/>
      <c r="C777" s="2"/>
      <c r="D777" s="1"/>
      <c r="E777" s="1"/>
      <c r="F777" s="2"/>
      <c r="G777" s="2"/>
      <c r="H777" s="2"/>
      <c r="I777" s="2"/>
      <c r="J777" s="58"/>
      <c r="K777" s="2"/>
      <c r="L777" s="2"/>
      <c r="M777" s="2"/>
      <c r="N777" s="2"/>
      <c r="O777" s="2"/>
      <c r="P777" s="2"/>
      <c r="Q777" s="2"/>
      <c r="R777" s="2"/>
      <c r="S777" s="2"/>
      <c r="T777" s="2"/>
      <c r="U777" s="2"/>
      <c r="V777" s="2"/>
      <c r="W777" s="2"/>
      <c r="X777" s="2"/>
      <c r="Y777" s="2"/>
      <c r="Z777" s="2"/>
    </row>
    <row r="778" spans="1:26" ht="24" customHeight="1">
      <c r="A778" s="2"/>
      <c r="B778" s="2"/>
      <c r="C778" s="2"/>
      <c r="D778" s="1"/>
      <c r="E778" s="1"/>
      <c r="F778" s="2"/>
      <c r="G778" s="2"/>
      <c r="H778" s="2"/>
      <c r="I778" s="2"/>
      <c r="J778" s="58"/>
      <c r="K778" s="2"/>
      <c r="L778" s="2"/>
      <c r="M778" s="2"/>
      <c r="N778" s="2"/>
      <c r="O778" s="2"/>
      <c r="P778" s="2"/>
      <c r="Q778" s="2"/>
      <c r="R778" s="2"/>
      <c r="S778" s="2"/>
      <c r="T778" s="2"/>
      <c r="U778" s="2"/>
      <c r="V778" s="2"/>
      <c r="W778" s="2"/>
      <c r="X778" s="2"/>
      <c r="Y778" s="2"/>
      <c r="Z778" s="2"/>
    </row>
    <row r="779" spans="1:26" ht="24" customHeight="1">
      <c r="A779" s="2"/>
      <c r="B779" s="2"/>
      <c r="C779" s="2"/>
      <c r="D779" s="1"/>
      <c r="E779" s="1"/>
      <c r="F779" s="2"/>
      <c r="G779" s="2"/>
      <c r="H779" s="2"/>
      <c r="I779" s="2"/>
      <c r="J779" s="58"/>
      <c r="K779" s="2"/>
      <c r="L779" s="2"/>
      <c r="M779" s="2"/>
      <c r="N779" s="2"/>
      <c r="O779" s="2"/>
      <c r="P779" s="2"/>
      <c r="Q779" s="2"/>
      <c r="R779" s="2"/>
      <c r="S779" s="2"/>
      <c r="T779" s="2"/>
      <c r="U779" s="2"/>
      <c r="V779" s="2"/>
      <c r="W779" s="2"/>
      <c r="X779" s="2"/>
      <c r="Y779" s="2"/>
      <c r="Z779" s="2"/>
    </row>
    <row r="780" spans="1:26" ht="24" customHeight="1">
      <c r="A780" s="2"/>
      <c r="B780" s="2"/>
      <c r="C780" s="2"/>
      <c r="D780" s="1"/>
      <c r="E780" s="1"/>
      <c r="F780" s="2"/>
      <c r="G780" s="2"/>
      <c r="H780" s="2"/>
      <c r="I780" s="2"/>
      <c r="J780" s="58"/>
      <c r="K780" s="2"/>
      <c r="L780" s="2"/>
      <c r="M780" s="2"/>
      <c r="N780" s="2"/>
      <c r="O780" s="2"/>
      <c r="P780" s="2"/>
      <c r="Q780" s="2"/>
      <c r="R780" s="2"/>
      <c r="S780" s="2"/>
      <c r="T780" s="2"/>
      <c r="U780" s="2"/>
      <c r="V780" s="2"/>
      <c r="W780" s="2"/>
      <c r="X780" s="2"/>
      <c r="Y780" s="2"/>
      <c r="Z780" s="2"/>
    </row>
    <row r="781" spans="1:26" ht="24" customHeight="1">
      <c r="A781" s="2"/>
      <c r="B781" s="2"/>
      <c r="C781" s="2"/>
      <c r="D781" s="1"/>
      <c r="E781" s="1"/>
      <c r="F781" s="2"/>
      <c r="G781" s="2"/>
      <c r="H781" s="2"/>
      <c r="I781" s="2"/>
      <c r="J781" s="58"/>
      <c r="K781" s="2"/>
      <c r="L781" s="2"/>
      <c r="M781" s="2"/>
      <c r="N781" s="2"/>
      <c r="O781" s="2"/>
      <c r="P781" s="2"/>
      <c r="Q781" s="2"/>
      <c r="R781" s="2"/>
      <c r="S781" s="2"/>
      <c r="T781" s="2"/>
      <c r="U781" s="2"/>
      <c r="V781" s="2"/>
      <c r="W781" s="2"/>
      <c r="X781" s="2"/>
      <c r="Y781" s="2"/>
      <c r="Z781" s="2"/>
    </row>
    <row r="782" spans="1:26" ht="24" customHeight="1">
      <c r="A782" s="2"/>
      <c r="B782" s="2"/>
      <c r="C782" s="2"/>
      <c r="D782" s="1"/>
      <c r="E782" s="1"/>
      <c r="F782" s="2"/>
      <c r="G782" s="2"/>
      <c r="H782" s="2"/>
      <c r="I782" s="2"/>
      <c r="J782" s="58"/>
      <c r="K782" s="2"/>
      <c r="L782" s="2"/>
      <c r="M782" s="2"/>
      <c r="N782" s="2"/>
      <c r="O782" s="2"/>
      <c r="P782" s="2"/>
      <c r="Q782" s="2"/>
      <c r="R782" s="2"/>
      <c r="S782" s="2"/>
      <c r="T782" s="2"/>
      <c r="U782" s="2"/>
      <c r="V782" s="2"/>
      <c r="W782" s="2"/>
      <c r="X782" s="2"/>
      <c r="Y782" s="2"/>
      <c r="Z782" s="2"/>
    </row>
    <row r="783" spans="1:26" ht="24" customHeight="1">
      <c r="A783" s="2"/>
      <c r="B783" s="2"/>
      <c r="C783" s="2"/>
      <c r="D783" s="1"/>
      <c r="E783" s="1"/>
      <c r="F783" s="2"/>
      <c r="G783" s="2"/>
      <c r="H783" s="2"/>
      <c r="I783" s="2"/>
      <c r="J783" s="58"/>
      <c r="K783" s="2"/>
      <c r="L783" s="2"/>
      <c r="M783" s="2"/>
      <c r="N783" s="2"/>
      <c r="O783" s="2"/>
      <c r="P783" s="2"/>
      <c r="Q783" s="2"/>
      <c r="R783" s="2"/>
      <c r="S783" s="2"/>
      <c r="T783" s="2"/>
      <c r="U783" s="2"/>
      <c r="V783" s="2"/>
      <c r="W783" s="2"/>
      <c r="X783" s="2"/>
      <c r="Y783" s="2"/>
      <c r="Z783" s="2"/>
    </row>
    <row r="784" spans="1:26" ht="24" customHeight="1">
      <c r="A784" s="2"/>
      <c r="B784" s="2"/>
      <c r="C784" s="2"/>
      <c r="D784" s="1"/>
      <c r="E784" s="1"/>
      <c r="F784" s="2"/>
      <c r="G784" s="2"/>
      <c r="H784" s="2"/>
      <c r="I784" s="2"/>
      <c r="J784" s="58"/>
      <c r="K784" s="2"/>
      <c r="L784" s="2"/>
      <c r="M784" s="2"/>
      <c r="N784" s="2"/>
      <c r="O784" s="2"/>
      <c r="P784" s="2"/>
      <c r="Q784" s="2"/>
      <c r="R784" s="2"/>
      <c r="S784" s="2"/>
      <c r="T784" s="2"/>
      <c r="U784" s="2"/>
      <c r="V784" s="2"/>
      <c r="W784" s="2"/>
      <c r="X784" s="2"/>
      <c r="Y784" s="2"/>
      <c r="Z784" s="2"/>
    </row>
    <row r="785" spans="1:26" ht="24" customHeight="1">
      <c r="A785" s="2"/>
      <c r="B785" s="2"/>
      <c r="C785" s="2"/>
      <c r="D785" s="1"/>
      <c r="E785" s="1"/>
      <c r="F785" s="2"/>
      <c r="G785" s="2"/>
      <c r="H785" s="2"/>
      <c r="I785" s="2"/>
      <c r="J785" s="58"/>
      <c r="K785" s="2"/>
      <c r="L785" s="2"/>
      <c r="M785" s="2"/>
      <c r="N785" s="2"/>
      <c r="O785" s="2"/>
      <c r="P785" s="2"/>
      <c r="Q785" s="2"/>
      <c r="R785" s="2"/>
      <c r="S785" s="2"/>
      <c r="T785" s="2"/>
      <c r="U785" s="2"/>
      <c r="V785" s="2"/>
      <c r="W785" s="2"/>
      <c r="X785" s="2"/>
      <c r="Y785" s="2"/>
      <c r="Z785" s="2"/>
    </row>
    <row r="786" spans="1:26" ht="24" customHeight="1">
      <c r="A786" s="2"/>
      <c r="B786" s="2"/>
      <c r="C786" s="2"/>
      <c r="D786" s="1"/>
      <c r="E786" s="1"/>
      <c r="F786" s="2"/>
      <c r="G786" s="2"/>
      <c r="H786" s="2"/>
      <c r="I786" s="2"/>
      <c r="J786" s="58"/>
      <c r="K786" s="2"/>
      <c r="L786" s="2"/>
      <c r="M786" s="2"/>
      <c r="N786" s="2"/>
      <c r="O786" s="2"/>
      <c r="P786" s="2"/>
      <c r="Q786" s="2"/>
      <c r="R786" s="2"/>
      <c r="S786" s="2"/>
      <c r="T786" s="2"/>
      <c r="U786" s="2"/>
      <c r="V786" s="2"/>
      <c r="W786" s="2"/>
      <c r="X786" s="2"/>
      <c r="Y786" s="2"/>
      <c r="Z786" s="2"/>
    </row>
    <row r="787" spans="1:26" ht="24" customHeight="1">
      <c r="A787" s="2"/>
      <c r="B787" s="2"/>
      <c r="C787" s="2"/>
      <c r="D787" s="1"/>
      <c r="E787" s="1"/>
      <c r="F787" s="2"/>
      <c r="G787" s="2"/>
      <c r="H787" s="2"/>
      <c r="I787" s="2"/>
      <c r="J787" s="58"/>
      <c r="K787" s="2"/>
      <c r="L787" s="2"/>
      <c r="M787" s="2"/>
      <c r="N787" s="2"/>
      <c r="O787" s="2"/>
      <c r="P787" s="2"/>
      <c r="Q787" s="2"/>
      <c r="R787" s="2"/>
      <c r="S787" s="2"/>
      <c r="T787" s="2"/>
      <c r="U787" s="2"/>
      <c r="V787" s="2"/>
      <c r="W787" s="2"/>
      <c r="X787" s="2"/>
      <c r="Y787" s="2"/>
      <c r="Z787" s="2"/>
    </row>
    <row r="788" spans="1:26" ht="24" customHeight="1">
      <c r="A788" s="2"/>
      <c r="B788" s="2"/>
      <c r="C788" s="2"/>
      <c r="D788" s="1"/>
      <c r="E788" s="1"/>
      <c r="F788" s="2"/>
      <c r="G788" s="2"/>
      <c r="H788" s="2"/>
      <c r="I788" s="2"/>
      <c r="J788" s="58"/>
      <c r="K788" s="2"/>
      <c r="L788" s="2"/>
      <c r="M788" s="2"/>
      <c r="N788" s="2"/>
      <c r="O788" s="2"/>
      <c r="P788" s="2"/>
      <c r="Q788" s="2"/>
      <c r="R788" s="2"/>
      <c r="S788" s="2"/>
      <c r="T788" s="2"/>
      <c r="U788" s="2"/>
      <c r="V788" s="2"/>
      <c r="W788" s="2"/>
      <c r="X788" s="2"/>
      <c r="Y788" s="2"/>
      <c r="Z788" s="2"/>
    </row>
    <row r="789" spans="1:26" ht="24" customHeight="1">
      <c r="A789" s="2"/>
      <c r="B789" s="2"/>
      <c r="C789" s="2"/>
      <c r="D789" s="1"/>
      <c r="E789" s="1"/>
      <c r="F789" s="2"/>
      <c r="G789" s="2"/>
      <c r="H789" s="2"/>
      <c r="I789" s="2"/>
      <c r="J789" s="58"/>
      <c r="K789" s="2"/>
      <c r="L789" s="2"/>
      <c r="M789" s="2"/>
      <c r="N789" s="2"/>
      <c r="O789" s="2"/>
      <c r="P789" s="2"/>
      <c r="Q789" s="2"/>
      <c r="R789" s="2"/>
      <c r="S789" s="2"/>
      <c r="T789" s="2"/>
      <c r="U789" s="2"/>
      <c r="V789" s="2"/>
      <c r="W789" s="2"/>
      <c r="X789" s="2"/>
      <c r="Y789" s="2"/>
      <c r="Z789" s="2"/>
    </row>
    <row r="790" spans="1:26" ht="24" customHeight="1">
      <c r="A790" s="2"/>
      <c r="B790" s="2"/>
      <c r="C790" s="2"/>
      <c r="D790" s="1"/>
      <c r="E790" s="1"/>
      <c r="F790" s="2"/>
      <c r="G790" s="2"/>
      <c r="H790" s="2"/>
      <c r="I790" s="2"/>
      <c r="J790" s="58"/>
      <c r="K790" s="2"/>
      <c r="L790" s="2"/>
      <c r="M790" s="2"/>
      <c r="N790" s="2"/>
      <c r="O790" s="2"/>
      <c r="P790" s="2"/>
      <c r="Q790" s="2"/>
      <c r="R790" s="2"/>
      <c r="S790" s="2"/>
      <c r="T790" s="2"/>
      <c r="U790" s="2"/>
      <c r="V790" s="2"/>
      <c r="W790" s="2"/>
      <c r="X790" s="2"/>
      <c r="Y790" s="2"/>
      <c r="Z790" s="2"/>
    </row>
    <row r="791" spans="1:26" ht="24" customHeight="1">
      <c r="A791" s="2"/>
      <c r="B791" s="2"/>
      <c r="C791" s="2"/>
      <c r="D791" s="1"/>
      <c r="E791" s="1"/>
      <c r="F791" s="2"/>
      <c r="G791" s="2"/>
      <c r="H791" s="2"/>
      <c r="I791" s="2"/>
      <c r="J791" s="58"/>
      <c r="K791" s="2"/>
      <c r="L791" s="2"/>
      <c r="M791" s="2"/>
      <c r="N791" s="2"/>
      <c r="O791" s="2"/>
      <c r="P791" s="2"/>
      <c r="Q791" s="2"/>
      <c r="R791" s="2"/>
      <c r="S791" s="2"/>
      <c r="T791" s="2"/>
      <c r="U791" s="2"/>
      <c r="V791" s="2"/>
      <c r="W791" s="2"/>
      <c r="X791" s="2"/>
      <c r="Y791" s="2"/>
      <c r="Z791" s="2"/>
    </row>
    <row r="792" spans="1:26" ht="24" customHeight="1">
      <c r="A792" s="2"/>
      <c r="B792" s="2"/>
      <c r="C792" s="2"/>
      <c r="D792" s="1"/>
      <c r="E792" s="1"/>
      <c r="F792" s="2"/>
      <c r="G792" s="2"/>
      <c r="H792" s="2"/>
      <c r="I792" s="2"/>
      <c r="J792" s="58"/>
      <c r="K792" s="2"/>
      <c r="L792" s="2"/>
      <c r="M792" s="2"/>
      <c r="N792" s="2"/>
      <c r="O792" s="2"/>
      <c r="P792" s="2"/>
      <c r="Q792" s="2"/>
      <c r="R792" s="2"/>
      <c r="S792" s="2"/>
      <c r="T792" s="2"/>
      <c r="U792" s="2"/>
      <c r="V792" s="2"/>
      <c r="W792" s="2"/>
      <c r="X792" s="2"/>
      <c r="Y792" s="2"/>
      <c r="Z792" s="2"/>
    </row>
    <row r="793" spans="1:26" ht="24" customHeight="1">
      <c r="A793" s="2"/>
      <c r="B793" s="2"/>
      <c r="C793" s="2"/>
      <c r="D793" s="1"/>
      <c r="E793" s="1"/>
      <c r="F793" s="2"/>
      <c r="G793" s="2"/>
      <c r="H793" s="2"/>
      <c r="I793" s="2"/>
      <c r="J793" s="58"/>
      <c r="K793" s="2"/>
      <c r="L793" s="2"/>
      <c r="M793" s="2"/>
      <c r="N793" s="2"/>
      <c r="O793" s="2"/>
      <c r="P793" s="2"/>
      <c r="Q793" s="2"/>
      <c r="R793" s="2"/>
      <c r="S793" s="2"/>
      <c r="T793" s="2"/>
      <c r="U793" s="2"/>
      <c r="V793" s="2"/>
      <c r="W793" s="2"/>
      <c r="X793" s="2"/>
      <c r="Y793" s="2"/>
      <c r="Z793" s="2"/>
    </row>
    <row r="794" spans="1:26" ht="24" customHeight="1">
      <c r="A794" s="2"/>
      <c r="B794" s="2"/>
      <c r="C794" s="2"/>
      <c r="D794" s="1"/>
      <c r="E794" s="1"/>
      <c r="F794" s="2"/>
      <c r="G794" s="2"/>
      <c r="H794" s="2"/>
      <c r="I794" s="2"/>
      <c r="J794" s="58"/>
      <c r="K794" s="2"/>
      <c r="L794" s="2"/>
      <c r="M794" s="2"/>
      <c r="N794" s="2"/>
      <c r="O794" s="2"/>
      <c r="P794" s="2"/>
      <c r="Q794" s="2"/>
      <c r="R794" s="2"/>
      <c r="S794" s="2"/>
      <c r="T794" s="2"/>
      <c r="U794" s="2"/>
      <c r="V794" s="2"/>
      <c r="W794" s="2"/>
      <c r="X794" s="2"/>
      <c r="Y794" s="2"/>
      <c r="Z794" s="2"/>
    </row>
    <row r="795" spans="1:26" ht="24" customHeight="1">
      <c r="A795" s="2"/>
      <c r="B795" s="2"/>
      <c r="C795" s="2"/>
      <c r="D795" s="1"/>
      <c r="E795" s="1"/>
      <c r="F795" s="2"/>
      <c r="G795" s="2"/>
      <c r="H795" s="2"/>
      <c r="I795" s="2"/>
      <c r="J795" s="58"/>
      <c r="K795" s="2"/>
      <c r="L795" s="2"/>
      <c r="M795" s="2"/>
      <c r="N795" s="2"/>
      <c r="O795" s="2"/>
      <c r="P795" s="2"/>
      <c r="Q795" s="2"/>
      <c r="R795" s="2"/>
      <c r="S795" s="2"/>
      <c r="T795" s="2"/>
      <c r="U795" s="2"/>
      <c r="V795" s="2"/>
      <c r="W795" s="2"/>
      <c r="X795" s="2"/>
      <c r="Y795" s="2"/>
      <c r="Z795" s="2"/>
    </row>
    <row r="796" spans="1:26" ht="24" customHeight="1">
      <c r="A796" s="2"/>
      <c r="B796" s="2"/>
      <c r="C796" s="2"/>
      <c r="D796" s="1"/>
      <c r="E796" s="1"/>
      <c r="F796" s="2"/>
      <c r="G796" s="2"/>
      <c r="H796" s="2"/>
      <c r="I796" s="2"/>
      <c r="J796" s="58"/>
      <c r="K796" s="2"/>
      <c r="L796" s="2"/>
      <c r="M796" s="2"/>
      <c r="N796" s="2"/>
      <c r="O796" s="2"/>
      <c r="P796" s="2"/>
      <c r="Q796" s="2"/>
      <c r="R796" s="2"/>
      <c r="S796" s="2"/>
      <c r="T796" s="2"/>
      <c r="U796" s="2"/>
      <c r="V796" s="2"/>
      <c r="W796" s="2"/>
      <c r="X796" s="2"/>
      <c r="Y796" s="2"/>
      <c r="Z796" s="2"/>
    </row>
    <row r="797" spans="1:26" ht="24" customHeight="1">
      <c r="A797" s="2"/>
      <c r="B797" s="2"/>
      <c r="C797" s="2"/>
      <c r="D797" s="1"/>
      <c r="E797" s="1"/>
      <c r="F797" s="2"/>
      <c r="G797" s="2"/>
      <c r="H797" s="2"/>
      <c r="I797" s="2"/>
      <c r="J797" s="58"/>
      <c r="K797" s="2"/>
      <c r="L797" s="2"/>
      <c r="M797" s="2"/>
      <c r="N797" s="2"/>
      <c r="O797" s="2"/>
      <c r="P797" s="2"/>
      <c r="Q797" s="2"/>
      <c r="R797" s="2"/>
      <c r="S797" s="2"/>
      <c r="T797" s="2"/>
      <c r="U797" s="2"/>
      <c r="V797" s="2"/>
      <c r="W797" s="2"/>
      <c r="X797" s="2"/>
      <c r="Y797" s="2"/>
      <c r="Z797" s="2"/>
    </row>
    <row r="798" spans="1:26" ht="24" customHeight="1">
      <c r="A798" s="2"/>
      <c r="B798" s="2"/>
      <c r="C798" s="2"/>
      <c r="D798" s="1"/>
      <c r="E798" s="1"/>
      <c r="F798" s="2"/>
      <c r="G798" s="2"/>
      <c r="H798" s="2"/>
      <c r="I798" s="2"/>
      <c r="J798" s="58"/>
      <c r="K798" s="2"/>
      <c r="L798" s="2"/>
      <c r="M798" s="2"/>
      <c r="N798" s="2"/>
      <c r="O798" s="2"/>
      <c r="P798" s="2"/>
      <c r="Q798" s="2"/>
      <c r="R798" s="2"/>
      <c r="S798" s="2"/>
      <c r="T798" s="2"/>
      <c r="U798" s="2"/>
      <c r="V798" s="2"/>
      <c r="W798" s="2"/>
      <c r="X798" s="2"/>
      <c r="Y798" s="2"/>
      <c r="Z798" s="2"/>
    </row>
    <row r="799" spans="1:26" ht="24" customHeight="1">
      <c r="A799" s="2"/>
      <c r="B799" s="2"/>
      <c r="C799" s="2"/>
      <c r="D799" s="1"/>
      <c r="E799" s="1"/>
      <c r="F799" s="2"/>
      <c r="G799" s="2"/>
      <c r="H799" s="2"/>
      <c r="I799" s="2"/>
      <c r="J799" s="58"/>
      <c r="K799" s="2"/>
      <c r="L799" s="2"/>
      <c r="M799" s="2"/>
      <c r="N799" s="2"/>
      <c r="O799" s="2"/>
      <c r="P799" s="2"/>
      <c r="Q799" s="2"/>
      <c r="R799" s="2"/>
      <c r="S799" s="2"/>
      <c r="T799" s="2"/>
      <c r="U799" s="2"/>
      <c r="V799" s="2"/>
      <c r="W799" s="2"/>
      <c r="X799" s="2"/>
      <c r="Y799" s="2"/>
      <c r="Z799" s="2"/>
    </row>
    <row r="800" spans="1:26" ht="24" customHeight="1">
      <c r="A800" s="2"/>
      <c r="B800" s="2"/>
      <c r="C800" s="2"/>
      <c r="D800" s="1"/>
      <c r="E800" s="1"/>
      <c r="F800" s="2"/>
      <c r="G800" s="2"/>
      <c r="H800" s="2"/>
      <c r="I800" s="2"/>
      <c r="J800" s="58"/>
      <c r="K800" s="2"/>
      <c r="L800" s="2"/>
      <c r="M800" s="2"/>
      <c r="N800" s="2"/>
      <c r="O800" s="2"/>
      <c r="P800" s="2"/>
      <c r="Q800" s="2"/>
      <c r="R800" s="2"/>
      <c r="S800" s="2"/>
      <c r="T800" s="2"/>
      <c r="U800" s="2"/>
      <c r="V800" s="2"/>
      <c r="W800" s="2"/>
      <c r="X800" s="2"/>
      <c r="Y800" s="2"/>
      <c r="Z800" s="2"/>
    </row>
    <row r="801" spans="1:26" ht="24" customHeight="1">
      <c r="A801" s="2"/>
      <c r="B801" s="2"/>
      <c r="C801" s="2"/>
      <c r="D801" s="1"/>
      <c r="E801" s="1"/>
      <c r="F801" s="2"/>
      <c r="G801" s="2"/>
      <c r="H801" s="2"/>
      <c r="I801" s="2"/>
      <c r="J801" s="58"/>
      <c r="K801" s="2"/>
      <c r="L801" s="2"/>
      <c r="M801" s="2"/>
      <c r="N801" s="2"/>
      <c r="O801" s="2"/>
      <c r="P801" s="2"/>
      <c r="Q801" s="2"/>
      <c r="R801" s="2"/>
      <c r="S801" s="2"/>
      <c r="T801" s="2"/>
      <c r="U801" s="2"/>
      <c r="V801" s="2"/>
      <c r="W801" s="2"/>
      <c r="X801" s="2"/>
      <c r="Y801" s="2"/>
      <c r="Z801" s="2"/>
    </row>
    <row r="802" spans="1:26" ht="24" customHeight="1">
      <c r="A802" s="2"/>
      <c r="B802" s="2"/>
      <c r="C802" s="2"/>
      <c r="D802" s="1"/>
      <c r="E802" s="1"/>
      <c r="F802" s="2"/>
      <c r="G802" s="2"/>
      <c r="H802" s="2"/>
      <c r="I802" s="2"/>
      <c r="J802" s="58"/>
      <c r="K802" s="2"/>
      <c r="L802" s="2"/>
      <c r="M802" s="2"/>
      <c r="N802" s="2"/>
      <c r="O802" s="2"/>
      <c r="P802" s="2"/>
      <c r="Q802" s="2"/>
      <c r="R802" s="2"/>
      <c r="S802" s="2"/>
      <c r="T802" s="2"/>
      <c r="U802" s="2"/>
      <c r="V802" s="2"/>
      <c r="W802" s="2"/>
      <c r="X802" s="2"/>
      <c r="Y802" s="2"/>
      <c r="Z802" s="2"/>
    </row>
    <row r="803" spans="1:26" ht="24" customHeight="1">
      <c r="A803" s="2"/>
      <c r="B803" s="2"/>
      <c r="C803" s="2"/>
      <c r="D803" s="1"/>
      <c r="E803" s="1"/>
      <c r="F803" s="2"/>
      <c r="G803" s="2"/>
      <c r="H803" s="2"/>
      <c r="I803" s="2"/>
      <c r="J803" s="58"/>
      <c r="K803" s="2"/>
      <c r="L803" s="2"/>
      <c r="M803" s="2"/>
      <c r="N803" s="2"/>
      <c r="O803" s="2"/>
      <c r="P803" s="2"/>
      <c r="Q803" s="2"/>
      <c r="R803" s="2"/>
      <c r="S803" s="2"/>
      <c r="T803" s="2"/>
      <c r="U803" s="2"/>
      <c r="V803" s="2"/>
      <c r="W803" s="2"/>
      <c r="X803" s="2"/>
      <c r="Y803" s="2"/>
      <c r="Z803" s="2"/>
    </row>
    <row r="804" spans="1:26" ht="24" customHeight="1">
      <c r="A804" s="2"/>
      <c r="B804" s="2"/>
      <c r="C804" s="2"/>
      <c r="D804" s="1"/>
      <c r="E804" s="1"/>
      <c r="F804" s="2"/>
      <c r="G804" s="2"/>
      <c r="H804" s="2"/>
      <c r="I804" s="2"/>
      <c r="J804" s="58"/>
      <c r="K804" s="2"/>
      <c r="L804" s="2"/>
      <c r="M804" s="2"/>
      <c r="N804" s="2"/>
      <c r="O804" s="2"/>
      <c r="P804" s="2"/>
      <c r="Q804" s="2"/>
      <c r="R804" s="2"/>
      <c r="S804" s="2"/>
      <c r="T804" s="2"/>
      <c r="U804" s="2"/>
      <c r="V804" s="2"/>
      <c r="W804" s="2"/>
      <c r="X804" s="2"/>
      <c r="Y804" s="2"/>
      <c r="Z804" s="2"/>
    </row>
    <row r="805" spans="1:26" ht="24" customHeight="1">
      <c r="A805" s="2"/>
      <c r="B805" s="2"/>
      <c r="C805" s="2"/>
      <c r="D805" s="1"/>
      <c r="E805" s="1"/>
      <c r="F805" s="2"/>
      <c r="G805" s="2"/>
      <c r="H805" s="2"/>
      <c r="I805" s="2"/>
      <c r="J805" s="58"/>
      <c r="K805" s="2"/>
      <c r="L805" s="2"/>
      <c r="M805" s="2"/>
      <c r="N805" s="2"/>
      <c r="O805" s="2"/>
      <c r="P805" s="2"/>
      <c r="Q805" s="2"/>
      <c r="R805" s="2"/>
      <c r="S805" s="2"/>
      <c r="T805" s="2"/>
      <c r="U805" s="2"/>
      <c r="V805" s="2"/>
      <c r="W805" s="2"/>
      <c r="X805" s="2"/>
      <c r="Y805" s="2"/>
      <c r="Z805" s="2"/>
    </row>
    <row r="806" spans="1:26" ht="24" customHeight="1">
      <c r="A806" s="2"/>
      <c r="B806" s="2"/>
      <c r="C806" s="2"/>
      <c r="D806" s="1"/>
      <c r="E806" s="1"/>
      <c r="F806" s="2"/>
      <c r="G806" s="2"/>
      <c r="H806" s="2"/>
      <c r="I806" s="2"/>
      <c r="J806" s="58"/>
      <c r="K806" s="2"/>
      <c r="L806" s="2"/>
      <c r="M806" s="2"/>
      <c r="N806" s="2"/>
      <c r="O806" s="2"/>
      <c r="P806" s="2"/>
      <c r="Q806" s="2"/>
      <c r="R806" s="2"/>
      <c r="S806" s="2"/>
      <c r="T806" s="2"/>
      <c r="U806" s="2"/>
      <c r="V806" s="2"/>
      <c r="W806" s="2"/>
      <c r="X806" s="2"/>
      <c r="Y806" s="2"/>
      <c r="Z806" s="2"/>
    </row>
    <row r="807" spans="1:26" ht="24" customHeight="1">
      <c r="A807" s="2"/>
      <c r="B807" s="2"/>
      <c r="C807" s="2"/>
      <c r="D807" s="1"/>
      <c r="E807" s="1"/>
      <c r="F807" s="2"/>
      <c r="G807" s="2"/>
      <c r="H807" s="2"/>
      <c r="I807" s="2"/>
      <c r="J807" s="58"/>
      <c r="K807" s="2"/>
      <c r="L807" s="2"/>
      <c r="M807" s="2"/>
      <c r="N807" s="2"/>
      <c r="O807" s="2"/>
      <c r="P807" s="2"/>
      <c r="Q807" s="2"/>
      <c r="R807" s="2"/>
      <c r="S807" s="2"/>
      <c r="T807" s="2"/>
      <c r="U807" s="2"/>
      <c r="V807" s="2"/>
      <c r="W807" s="2"/>
      <c r="X807" s="2"/>
      <c r="Y807" s="2"/>
      <c r="Z807" s="2"/>
    </row>
    <row r="808" spans="1:26" ht="24" customHeight="1">
      <c r="A808" s="2"/>
      <c r="B808" s="2"/>
      <c r="C808" s="2"/>
      <c r="D808" s="1"/>
      <c r="E808" s="1"/>
      <c r="F808" s="2"/>
      <c r="G808" s="2"/>
      <c r="H808" s="2"/>
      <c r="I808" s="2"/>
      <c r="J808" s="58"/>
      <c r="K808" s="2"/>
      <c r="L808" s="2"/>
      <c r="M808" s="2"/>
      <c r="N808" s="2"/>
      <c r="O808" s="2"/>
      <c r="P808" s="2"/>
      <c r="Q808" s="2"/>
      <c r="R808" s="2"/>
      <c r="S808" s="2"/>
      <c r="T808" s="2"/>
      <c r="U808" s="2"/>
      <c r="V808" s="2"/>
      <c r="W808" s="2"/>
      <c r="X808" s="2"/>
      <c r="Y808" s="2"/>
      <c r="Z808" s="2"/>
    </row>
    <row r="809" spans="1:26" ht="24" customHeight="1">
      <c r="A809" s="2"/>
      <c r="B809" s="2"/>
      <c r="C809" s="2"/>
      <c r="D809" s="1"/>
      <c r="E809" s="1"/>
      <c r="F809" s="2"/>
      <c r="G809" s="2"/>
      <c r="H809" s="2"/>
      <c r="I809" s="2"/>
      <c r="J809" s="58"/>
      <c r="K809" s="2"/>
      <c r="L809" s="2"/>
      <c r="M809" s="2"/>
      <c r="N809" s="2"/>
      <c r="O809" s="2"/>
      <c r="P809" s="2"/>
      <c r="Q809" s="2"/>
      <c r="R809" s="2"/>
      <c r="S809" s="2"/>
      <c r="T809" s="2"/>
      <c r="U809" s="2"/>
      <c r="V809" s="2"/>
      <c r="W809" s="2"/>
      <c r="X809" s="2"/>
      <c r="Y809" s="2"/>
      <c r="Z809" s="2"/>
    </row>
    <row r="810" spans="1:26" ht="24" customHeight="1">
      <c r="A810" s="2"/>
      <c r="B810" s="2"/>
      <c r="C810" s="2"/>
      <c r="D810" s="1"/>
      <c r="E810" s="1"/>
      <c r="F810" s="2"/>
      <c r="G810" s="2"/>
      <c r="H810" s="2"/>
      <c r="I810" s="2"/>
      <c r="J810" s="58"/>
      <c r="K810" s="2"/>
      <c r="L810" s="2"/>
      <c r="M810" s="2"/>
      <c r="N810" s="2"/>
      <c r="O810" s="2"/>
      <c r="P810" s="2"/>
      <c r="Q810" s="2"/>
      <c r="R810" s="2"/>
      <c r="S810" s="2"/>
      <c r="T810" s="2"/>
      <c r="U810" s="2"/>
      <c r="V810" s="2"/>
      <c r="W810" s="2"/>
      <c r="X810" s="2"/>
      <c r="Y810" s="2"/>
      <c r="Z810" s="2"/>
    </row>
    <row r="811" spans="1:26" ht="24" customHeight="1">
      <c r="A811" s="2"/>
      <c r="B811" s="2"/>
      <c r="C811" s="2"/>
      <c r="D811" s="1"/>
      <c r="E811" s="1"/>
      <c r="F811" s="2"/>
      <c r="G811" s="2"/>
      <c r="H811" s="2"/>
      <c r="I811" s="2"/>
      <c r="J811" s="58"/>
      <c r="K811" s="2"/>
      <c r="L811" s="2"/>
      <c r="M811" s="2"/>
      <c r="N811" s="2"/>
      <c r="O811" s="2"/>
      <c r="P811" s="2"/>
      <c r="Q811" s="2"/>
      <c r="R811" s="2"/>
      <c r="S811" s="2"/>
      <c r="T811" s="2"/>
      <c r="U811" s="2"/>
      <c r="V811" s="2"/>
      <c r="W811" s="2"/>
      <c r="X811" s="2"/>
      <c r="Y811" s="2"/>
      <c r="Z811" s="2"/>
    </row>
    <row r="812" spans="1:26" ht="24" customHeight="1">
      <c r="A812" s="2"/>
      <c r="B812" s="2"/>
      <c r="C812" s="2"/>
      <c r="D812" s="1"/>
      <c r="E812" s="1"/>
      <c r="F812" s="2"/>
      <c r="G812" s="2"/>
      <c r="H812" s="2"/>
      <c r="I812" s="2"/>
      <c r="J812" s="58"/>
      <c r="K812" s="2"/>
      <c r="L812" s="2"/>
      <c r="M812" s="2"/>
      <c r="N812" s="2"/>
      <c r="O812" s="2"/>
      <c r="P812" s="2"/>
      <c r="Q812" s="2"/>
      <c r="R812" s="2"/>
      <c r="S812" s="2"/>
      <c r="T812" s="2"/>
      <c r="U812" s="2"/>
      <c r="V812" s="2"/>
      <c r="W812" s="2"/>
      <c r="X812" s="2"/>
      <c r="Y812" s="2"/>
      <c r="Z812" s="2"/>
    </row>
    <row r="813" spans="1:26" ht="24" customHeight="1">
      <c r="A813" s="2"/>
      <c r="B813" s="2"/>
      <c r="C813" s="2"/>
      <c r="D813" s="1"/>
      <c r="E813" s="1"/>
      <c r="F813" s="2"/>
      <c r="G813" s="2"/>
      <c r="H813" s="2"/>
      <c r="I813" s="2"/>
      <c r="J813" s="58"/>
      <c r="K813" s="2"/>
      <c r="L813" s="2"/>
      <c r="M813" s="2"/>
      <c r="N813" s="2"/>
      <c r="O813" s="2"/>
      <c r="P813" s="2"/>
      <c r="Q813" s="2"/>
      <c r="R813" s="2"/>
      <c r="S813" s="2"/>
      <c r="T813" s="2"/>
      <c r="U813" s="2"/>
      <c r="V813" s="2"/>
      <c r="W813" s="2"/>
      <c r="X813" s="2"/>
      <c r="Y813" s="2"/>
      <c r="Z813" s="2"/>
    </row>
    <row r="814" spans="1:26" ht="24" customHeight="1">
      <c r="A814" s="2"/>
      <c r="B814" s="2"/>
      <c r="C814" s="2"/>
      <c r="D814" s="1"/>
      <c r="E814" s="1"/>
      <c r="F814" s="2"/>
      <c r="G814" s="2"/>
      <c r="H814" s="2"/>
      <c r="I814" s="2"/>
      <c r="J814" s="58"/>
      <c r="K814" s="2"/>
      <c r="L814" s="2"/>
      <c r="M814" s="2"/>
      <c r="N814" s="2"/>
      <c r="O814" s="2"/>
      <c r="P814" s="2"/>
      <c r="Q814" s="2"/>
      <c r="R814" s="2"/>
      <c r="S814" s="2"/>
      <c r="T814" s="2"/>
      <c r="U814" s="2"/>
      <c r="V814" s="2"/>
      <c r="W814" s="2"/>
      <c r="X814" s="2"/>
      <c r="Y814" s="2"/>
      <c r="Z814" s="2"/>
    </row>
    <row r="815" spans="1:26" ht="24" customHeight="1">
      <c r="A815" s="2"/>
      <c r="B815" s="2"/>
      <c r="C815" s="2"/>
      <c r="D815" s="1"/>
      <c r="E815" s="1"/>
      <c r="F815" s="2"/>
      <c r="G815" s="2"/>
      <c r="H815" s="2"/>
      <c r="I815" s="2"/>
      <c r="J815" s="58"/>
      <c r="K815" s="2"/>
      <c r="L815" s="2"/>
      <c r="M815" s="2"/>
      <c r="N815" s="2"/>
      <c r="O815" s="2"/>
      <c r="P815" s="2"/>
      <c r="Q815" s="2"/>
      <c r="R815" s="2"/>
      <c r="S815" s="2"/>
      <c r="T815" s="2"/>
      <c r="U815" s="2"/>
      <c r="V815" s="2"/>
      <c r="W815" s="2"/>
      <c r="X815" s="2"/>
      <c r="Y815" s="2"/>
      <c r="Z815" s="2"/>
    </row>
    <row r="816" spans="1:26" ht="24" customHeight="1">
      <c r="A816" s="2"/>
      <c r="B816" s="2"/>
      <c r="C816" s="2"/>
      <c r="D816" s="1"/>
      <c r="E816" s="1"/>
      <c r="F816" s="2"/>
      <c r="G816" s="2"/>
      <c r="H816" s="2"/>
      <c r="I816" s="2"/>
      <c r="J816" s="58"/>
      <c r="K816" s="2"/>
      <c r="L816" s="2"/>
      <c r="M816" s="2"/>
      <c r="N816" s="2"/>
      <c r="O816" s="2"/>
      <c r="P816" s="2"/>
      <c r="Q816" s="2"/>
      <c r="R816" s="2"/>
      <c r="S816" s="2"/>
      <c r="T816" s="2"/>
      <c r="U816" s="2"/>
      <c r="V816" s="2"/>
      <c r="W816" s="2"/>
      <c r="X816" s="2"/>
      <c r="Y816" s="2"/>
      <c r="Z816" s="2"/>
    </row>
    <row r="817" spans="1:26" ht="24" customHeight="1">
      <c r="A817" s="2"/>
      <c r="B817" s="2"/>
      <c r="C817" s="2"/>
      <c r="D817" s="1"/>
      <c r="E817" s="1"/>
      <c r="F817" s="2"/>
      <c r="G817" s="2"/>
      <c r="H817" s="2"/>
      <c r="I817" s="2"/>
      <c r="J817" s="58"/>
      <c r="K817" s="2"/>
      <c r="L817" s="2"/>
      <c r="M817" s="2"/>
      <c r="N817" s="2"/>
      <c r="O817" s="2"/>
      <c r="P817" s="2"/>
      <c r="Q817" s="2"/>
      <c r="R817" s="2"/>
      <c r="S817" s="2"/>
      <c r="T817" s="2"/>
      <c r="U817" s="2"/>
      <c r="V817" s="2"/>
      <c r="W817" s="2"/>
      <c r="X817" s="2"/>
      <c r="Y817" s="2"/>
      <c r="Z817" s="2"/>
    </row>
    <row r="818" spans="1:26" ht="24" customHeight="1">
      <c r="A818" s="2"/>
      <c r="B818" s="2"/>
      <c r="C818" s="2"/>
      <c r="D818" s="1"/>
      <c r="E818" s="1"/>
      <c r="F818" s="2"/>
      <c r="G818" s="2"/>
      <c r="H818" s="2"/>
      <c r="I818" s="2"/>
      <c r="J818" s="58"/>
      <c r="K818" s="2"/>
      <c r="L818" s="2"/>
      <c r="M818" s="2"/>
      <c r="N818" s="2"/>
      <c r="O818" s="2"/>
      <c r="P818" s="2"/>
      <c r="Q818" s="2"/>
      <c r="R818" s="2"/>
      <c r="S818" s="2"/>
      <c r="T818" s="2"/>
      <c r="U818" s="2"/>
      <c r="V818" s="2"/>
      <c r="W818" s="2"/>
      <c r="X818" s="2"/>
      <c r="Y818" s="2"/>
      <c r="Z818" s="2"/>
    </row>
    <row r="819" spans="1:26" ht="24" customHeight="1">
      <c r="A819" s="2"/>
      <c r="B819" s="2"/>
      <c r="C819" s="2"/>
      <c r="D819" s="1"/>
      <c r="E819" s="1"/>
      <c r="F819" s="2"/>
      <c r="G819" s="2"/>
      <c r="H819" s="2"/>
      <c r="I819" s="2"/>
      <c r="J819" s="58"/>
      <c r="K819" s="2"/>
      <c r="L819" s="2"/>
      <c r="M819" s="2"/>
      <c r="N819" s="2"/>
      <c r="O819" s="2"/>
      <c r="P819" s="2"/>
      <c r="Q819" s="2"/>
      <c r="R819" s="2"/>
      <c r="S819" s="2"/>
      <c r="T819" s="2"/>
      <c r="U819" s="2"/>
      <c r="V819" s="2"/>
      <c r="W819" s="2"/>
      <c r="X819" s="2"/>
      <c r="Y819" s="2"/>
      <c r="Z819" s="2"/>
    </row>
    <row r="820" spans="1:26" ht="24" customHeight="1">
      <c r="A820" s="2"/>
      <c r="B820" s="2"/>
      <c r="C820" s="2"/>
      <c r="D820" s="1"/>
      <c r="E820" s="1"/>
      <c r="F820" s="2"/>
      <c r="G820" s="2"/>
      <c r="H820" s="2"/>
      <c r="I820" s="2"/>
      <c r="J820" s="58"/>
      <c r="K820" s="2"/>
      <c r="L820" s="2"/>
      <c r="M820" s="2"/>
      <c r="N820" s="2"/>
      <c r="O820" s="2"/>
      <c r="P820" s="2"/>
      <c r="Q820" s="2"/>
      <c r="R820" s="2"/>
      <c r="S820" s="2"/>
      <c r="T820" s="2"/>
      <c r="U820" s="2"/>
      <c r="V820" s="2"/>
      <c r="W820" s="2"/>
      <c r="X820" s="2"/>
      <c r="Y820" s="2"/>
      <c r="Z820" s="2"/>
    </row>
    <row r="821" spans="1:26" ht="24" customHeight="1">
      <c r="A821" s="2"/>
      <c r="B821" s="2"/>
      <c r="C821" s="2"/>
      <c r="D821" s="1"/>
      <c r="E821" s="1"/>
      <c r="F821" s="2"/>
      <c r="G821" s="2"/>
      <c r="H821" s="2"/>
      <c r="I821" s="2"/>
      <c r="J821" s="58"/>
      <c r="K821" s="2"/>
      <c r="L821" s="2"/>
      <c r="M821" s="2"/>
      <c r="N821" s="2"/>
      <c r="O821" s="2"/>
      <c r="P821" s="2"/>
      <c r="Q821" s="2"/>
      <c r="R821" s="2"/>
      <c r="S821" s="2"/>
      <c r="T821" s="2"/>
      <c r="U821" s="2"/>
      <c r="V821" s="2"/>
      <c r="W821" s="2"/>
      <c r="X821" s="2"/>
      <c r="Y821" s="2"/>
      <c r="Z821" s="2"/>
    </row>
    <row r="822" spans="1:26" ht="24" customHeight="1">
      <c r="A822" s="2"/>
      <c r="B822" s="2"/>
      <c r="C822" s="2"/>
      <c r="D822" s="1"/>
      <c r="E822" s="1"/>
      <c r="F822" s="2"/>
      <c r="G822" s="2"/>
      <c r="H822" s="2"/>
      <c r="I822" s="2"/>
      <c r="J822" s="58"/>
      <c r="K822" s="2"/>
      <c r="L822" s="2"/>
      <c r="M822" s="2"/>
      <c r="N822" s="2"/>
      <c r="O822" s="2"/>
      <c r="P822" s="2"/>
      <c r="Q822" s="2"/>
      <c r="R822" s="2"/>
      <c r="S822" s="2"/>
      <c r="T822" s="2"/>
      <c r="U822" s="2"/>
      <c r="V822" s="2"/>
      <c r="W822" s="2"/>
      <c r="X822" s="2"/>
      <c r="Y822" s="2"/>
      <c r="Z822" s="2"/>
    </row>
    <row r="823" spans="1:26" ht="24" customHeight="1">
      <c r="A823" s="2"/>
      <c r="B823" s="2"/>
      <c r="C823" s="2"/>
      <c r="D823" s="1"/>
      <c r="E823" s="1"/>
      <c r="F823" s="2"/>
      <c r="G823" s="2"/>
      <c r="H823" s="2"/>
      <c r="I823" s="2"/>
      <c r="J823" s="58"/>
      <c r="K823" s="2"/>
      <c r="L823" s="2"/>
      <c r="M823" s="2"/>
      <c r="N823" s="2"/>
      <c r="O823" s="2"/>
      <c r="P823" s="2"/>
      <c r="Q823" s="2"/>
      <c r="R823" s="2"/>
      <c r="S823" s="2"/>
      <c r="T823" s="2"/>
      <c r="U823" s="2"/>
      <c r="V823" s="2"/>
      <c r="W823" s="2"/>
      <c r="X823" s="2"/>
      <c r="Y823" s="2"/>
      <c r="Z823" s="2"/>
    </row>
    <row r="824" spans="1:26" ht="24" customHeight="1">
      <c r="A824" s="2"/>
      <c r="B824" s="2"/>
      <c r="C824" s="2"/>
      <c r="D824" s="1"/>
      <c r="E824" s="1"/>
      <c r="F824" s="2"/>
      <c r="G824" s="2"/>
      <c r="H824" s="2"/>
      <c r="I824" s="2"/>
      <c r="J824" s="58"/>
      <c r="K824" s="2"/>
      <c r="L824" s="2"/>
      <c r="M824" s="2"/>
      <c r="N824" s="2"/>
      <c r="O824" s="2"/>
      <c r="P824" s="2"/>
      <c r="Q824" s="2"/>
      <c r="R824" s="2"/>
      <c r="S824" s="2"/>
      <c r="T824" s="2"/>
      <c r="U824" s="2"/>
      <c r="V824" s="2"/>
      <c r="W824" s="2"/>
      <c r="X824" s="2"/>
      <c r="Y824" s="2"/>
      <c r="Z824" s="2"/>
    </row>
    <row r="825" spans="1:26" ht="24" customHeight="1">
      <c r="A825" s="2"/>
      <c r="B825" s="2"/>
      <c r="C825" s="2"/>
      <c r="D825" s="1"/>
      <c r="E825" s="1"/>
      <c r="F825" s="2"/>
      <c r="G825" s="2"/>
      <c r="H825" s="2"/>
      <c r="I825" s="2"/>
      <c r="J825" s="58"/>
      <c r="K825" s="2"/>
      <c r="L825" s="2"/>
      <c r="M825" s="2"/>
      <c r="N825" s="2"/>
      <c r="O825" s="2"/>
      <c r="P825" s="2"/>
      <c r="Q825" s="2"/>
      <c r="R825" s="2"/>
      <c r="S825" s="2"/>
      <c r="T825" s="2"/>
      <c r="U825" s="2"/>
      <c r="V825" s="2"/>
      <c r="W825" s="2"/>
      <c r="X825" s="2"/>
      <c r="Y825" s="2"/>
      <c r="Z825" s="2"/>
    </row>
    <row r="826" spans="1:26" ht="24" customHeight="1">
      <c r="A826" s="2"/>
      <c r="B826" s="2"/>
      <c r="C826" s="2"/>
      <c r="D826" s="1"/>
      <c r="E826" s="1"/>
      <c r="F826" s="2"/>
      <c r="G826" s="2"/>
      <c r="H826" s="2"/>
      <c r="I826" s="2"/>
      <c r="J826" s="58"/>
      <c r="K826" s="2"/>
      <c r="L826" s="2"/>
      <c r="M826" s="2"/>
      <c r="N826" s="2"/>
      <c r="O826" s="2"/>
      <c r="P826" s="2"/>
      <c r="Q826" s="2"/>
      <c r="R826" s="2"/>
      <c r="S826" s="2"/>
      <c r="T826" s="2"/>
      <c r="U826" s="2"/>
      <c r="V826" s="2"/>
      <c r="W826" s="2"/>
      <c r="X826" s="2"/>
      <c r="Y826" s="2"/>
      <c r="Z826" s="2"/>
    </row>
    <row r="827" spans="1:26" ht="24" customHeight="1">
      <c r="A827" s="2"/>
      <c r="B827" s="2"/>
      <c r="C827" s="2"/>
      <c r="D827" s="1"/>
      <c r="E827" s="1"/>
      <c r="F827" s="2"/>
      <c r="G827" s="2"/>
      <c r="H827" s="2"/>
      <c r="I827" s="2"/>
      <c r="J827" s="58"/>
      <c r="K827" s="2"/>
      <c r="L827" s="2"/>
      <c r="M827" s="2"/>
      <c r="N827" s="2"/>
      <c r="O827" s="2"/>
      <c r="P827" s="2"/>
      <c r="Q827" s="2"/>
      <c r="R827" s="2"/>
      <c r="S827" s="2"/>
      <c r="T827" s="2"/>
      <c r="U827" s="2"/>
      <c r="V827" s="2"/>
      <c r="W827" s="2"/>
      <c r="X827" s="2"/>
      <c r="Y827" s="2"/>
      <c r="Z827" s="2"/>
    </row>
    <row r="828" spans="1:26" ht="24" customHeight="1">
      <c r="A828" s="2"/>
      <c r="B828" s="2"/>
      <c r="C828" s="2"/>
      <c r="D828" s="1"/>
      <c r="E828" s="1"/>
      <c r="F828" s="2"/>
      <c r="G828" s="2"/>
      <c r="H828" s="2"/>
      <c r="I828" s="2"/>
      <c r="J828" s="58"/>
      <c r="K828" s="2"/>
      <c r="L828" s="2"/>
      <c r="M828" s="2"/>
      <c r="N828" s="2"/>
      <c r="O828" s="2"/>
      <c r="P828" s="2"/>
      <c r="Q828" s="2"/>
      <c r="R828" s="2"/>
      <c r="S828" s="2"/>
      <c r="T828" s="2"/>
      <c r="U828" s="2"/>
      <c r="V828" s="2"/>
      <c r="W828" s="2"/>
      <c r="X828" s="2"/>
      <c r="Y828" s="2"/>
      <c r="Z828" s="2"/>
    </row>
    <row r="829" spans="1:26" ht="24" customHeight="1">
      <c r="A829" s="2"/>
      <c r="B829" s="2"/>
      <c r="C829" s="2"/>
      <c r="D829" s="1"/>
      <c r="E829" s="1"/>
      <c r="F829" s="2"/>
      <c r="G829" s="2"/>
      <c r="H829" s="2"/>
      <c r="I829" s="2"/>
      <c r="J829" s="58"/>
      <c r="K829" s="2"/>
      <c r="L829" s="2"/>
      <c r="M829" s="2"/>
      <c r="N829" s="2"/>
      <c r="O829" s="2"/>
      <c r="P829" s="2"/>
      <c r="Q829" s="2"/>
      <c r="R829" s="2"/>
      <c r="S829" s="2"/>
      <c r="T829" s="2"/>
      <c r="U829" s="2"/>
      <c r="V829" s="2"/>
      <c r="W829" s="2"/>
      <c r="X829" s="2"/>
      <c r="Y829" s="2"/>
      <c r="Z829" s="2"/>
    </row>
    <row r="830" spans="1:26" ht="24" customHeight="1">
      <c r="A830" s="2"/>
      <c r="B830" s="2"/>
      <c r="C830" s="2"/>
      <c r="D830" s="1"/>
      <c r="E830" s="1"/>
      <c r="F830" s="2"/>
      <c r="G830" s="2"/>
      <c r="H830" s="2"/>
      <c r="I830" s="2"/>
      <c r="J830" s="58"/>
      <c r="K830" s="2"/>
      <c r="L830" s="2"/>
      <c r="M830" s="2"/>
      <c r="N830" s="2"/>
      <c r="O830" s="2"/>
      <c r="P830" s="2"/>
      <c r="Q830" s="2"/>
      <c r="R830" s="2"/>
      <c r="S830" s="2"/>
      <c r="T830" s="2"/>
      <c r="U830" s="2"/>
      <c r="V830" s="2"/>
      <c r="W830" s="2"/>
      <c r="X830" s="2"/>
      <c r="Y830" s="2"/>
      <c r="Z830" s="2"/>
    </row>
    <row r="831" spans="1:26" ht="24" customHeight="1">
      <c r="A831" s="2"/>
      <c r="B831" s="2"/>
      <c r="C831" s="2"/>
      <c r="D831" s="1"/>
      <c r="E831" s="1"/>
      <c r="F831" s="2"/>
      <c r="G831" s="2"/>
      <c r="H831" s="2"/>
      <c r="I831" s="2"/>
      <c r="J831" s="58"/>
      <c r="K831" s="2"/>
      <c r="L831" s="2"/>
      <c r="M831" s="2"/>
      <c r="N831" s="2"/>
      <c r="O831" s="2"/>
      <c r="P831" s="2"/>
      <c r="Q831" s="2"/>
      <c r="R831" s="2"/>
      <c r="S831" s="2"/>
      <c r="T831" s="2"/>
      <c r="U831" s="2"/>
      <c r="V831" s="2"/>
      <c r="W831" s="2"/>
      <c r="X831" s="2"/>
      <c r="Y831" s="2"/>
      <c r="Z831" s="2"/>
    </row>
    <row r="832" spans="1:26" ht="24" customHeight="1">
      <c r="A832" s="2"/>
      <c r="B832" s="2"/>
      <c r="C832" s="2"/>
      <c r="D832" s="1"/>
      <c r="E832" s="1"/>
      <c r="F832" s="2"/>
      <c r="G832" s="2"/>
      <c r="H832" s="2"/>
      <c r="I832" s="2"/>
      <c r="J832" s="58"/>
      <c r="K832" s="2"/>
      <c r="L832" s="2"/>
      <c r="M832" s="2"/>
      <c r="N832" s="2"/>
      <c r="O832" s="2"/>
      <c r="P832" s="2"/>
      <c r="Q832" s="2"/>
      <c r="R832" s="2"/>
      <c r="S832" s="2"/>
      <c r="T832" s="2"/>
      <c r="U832" s="2"/>
      <c r="V832" s="2"/>
      <c r="W832" s="2"/>
      <c r="X832" s="2"/>
      <c r="Y832" s="2"/>
      <c r="Z832" s="2"/>
    </row>
    <row r="833" spans="1:26" ht="24" customHeight="1">
      <c r="A833" s="2"/>
      <c r="B833" s="2"/>
      <c r="C833" s="2"/>
      <c r="D833" s="1"/>
      <c r="E833" s="1"/>
      <c r="F833" s="2"/>
      <c r="G833" s="2"/>
      <c r="H833" s="2"/>
      <c r="I833" s="2"/>
      <c r="J833" s="58"/>
      <c r="K833" s="2"/>
      <c r="L833" s="2"/>
      <c r="M833" s="2"/>
      <c r="N833" s="2"/>
      <c r="O833" s="2"/>
      <c r="P833" s="2"/>
      <c r="Q833" s="2"/>
      <c r="R833" s="2"/>
      <c r="S833" s="2"/>
      <c r="T833" s="2"/>
      <c r="U833" s="2"/>
      <c r="V833" s="2"/>
      <c r="W833" s="2"/>
      <c r="X833" s="2"/>
      <c r="Y833" s="2"/>
      <c r="Z833" s="2"/>
    </row>
    <row r="834" spans="1:26" ht="24" customHeight="1">
      <c r="A834" s="2"/>
      <c r="B834" s="2"/>
      <c r="C834" s="2"/>
      <c r="D834" s="1"/>
      <c r="E834" s="1"/>
      <c r="F834" s="2"/>
      <c r="G834" s="2"/>
      <c r="H834" s="2"/>
      <c r="I834" s="2"/>
      <c r="J834" s="58"/>
      <c r="K834" s="2"/>
      <c r="L834" s="2"/>
      <c r="M834" s="2"/>
      <c r="N834" s="2"/>
      <c r="O834" s="2"/>
      <c r="P834" s="2"/>
      <c r="Q834" s="2"/>
      <c r="R834" s="2"/>
      <c r="S834" s="2"/>
      <c r="T834" s="2"/>
      <c r="U834" s="2"/>
      <c r="V834" s="2"/>
      <c r="W834" s="2"/>
      <c r="X834" s="2"/>
      <c r="Y834" s="2"/>
      <c r="Z834" s="2"/>
    </row>
    <row r="835" spans="1:26" ht="24" customHeight="1">
      <c r="A835" s="2"/>
      <c r="B835" s="2"/>
      <c r="C835" s="2"/>
      <c r="D835" s="1"/>
      <c r="E835" s="1"/>
      <c r="F835" s="2"/>
      <c r="G835" s="2"/>
      <c r="H835" s="2"/>
      <c r="I835" s="2"/>
      <c r="J835" s="58"/>
      <c r="K835" s="2"/>
      <c r="L835" s="2"/>
      <c r="M835" s="2"/>
      <c r="N835" s="2"/>
      <c r="O835" s="2"/>
      <c r="P835" s="2"/>
      <c r="Q835" s="2"/>
      <c r="R835" s="2"/>
      <c r="S835" s="2"/>
      <c r="T835" s="2"/>
      <c r="U835" s="2"/>
      <c r="V835" s="2"/>
      <c r="W835" s="2"/>
      <c r="X835" s="2"/>
      <c r="Y835" s="2"/>
      <c r="Z835" s="2"/>
    </row>
    <row r="836" spans="1:26" ht="24" customHeight="1">
      <c r="A836" s="2"/>
      <c r="B836" s="2"/>
      <c r="C836" s="2"/>
      <c r="D836" s="1"/>
      <c r="E836" s="1"/>
      <c r="F836" s="2"/>
      <c r="G836" s="2"/>
      <c r="H836" s="2"/>
      <c r="I836" s="2"/>
      <c r="J836" s="58"/>
      <c r="K836" s="2"/>
      <c r="L836" s="2"/>
      <c r="M836" s="2"/>
      <c r="N836" s="2"/>
      <c r="O836" s="2"/>
      <c r="P836" s="2"/>
      <c r="Q836" s="2"/>
      <c r="R836" s="2"/>
      <c r="S836" s="2"/>
      <c r="T836" s="2"/>
      <c r="U836" s="2"/>
      <c r="V836" s="2"/>
      <c r="W836" s="2"/>
      <c r="X836" s="2"/>
      <c r="Y836" s="2"/>
      <c r="Z836" s="2"/>
    </row>
    <row r="837" spans="1:26" ht="24" customHeight="1">
      <c r="A837" s="2"/>
      <c r="B837" s="2"/>
      <c r="C837" s="2"/>
      <c r="D837" s="1"/>
      <c r="E837" s="1"/>
      <c r="F837" s="2"/>
      <c r="G837" s="2"/>
      <c r="H837" s="2"/>
      <c r="I837" s="2"/>
      <c r="J837" s="58"/>
      <c r="K837" s="2"/>
      <c r="L837" s="2"/>
      <c r="M837" s="2"/>
      <c r="N837" s="2"/>
      <c r="O837" s="2"/>
      <c r="P837" s="2"/>
      <c r="Q837" s="2"/>
      <c r="R837" s="2"/>
      <c r="S837" s="2"/>
      <c r="T837" s="2"/>
      <c r="U837" s="2"/>
      <c r="V837" s="2"/>
      <c r="W837" s="2"/>
      <c r="X837" s="2"/>
      <c r="Y837" s="2"/>
      <c r="Z837" s="2"/>
    </row>
    <row r="838" spans="1:26" ht="24" customHeight="1">
      <c r="A838" s="2"/>
      <c r="B838" s="2"/>
      <c r="C838" s="2"/>
      <c r="D838" s="1"/>
      <c r="E838" s="1"/>
      <c r="F838" s="2"/>
      <c r="G838" s="2"/>
      <c r="H838" s="2"/>
      <c r="I838" s="2"/>
      <c r="J838" s="58"/>
      <c r="K838" s="2"/>
      <c r="L838" s="2"/>
      <c r="M838" s="2"/>
      <c r="N838" s="2"/>
      <c r="O838" s="2"/>
      <c r="P838" s="2"/>
      <c r="Q838" s="2"/>
      <c r="R838" s="2"/>
      <c r="S838" s="2"/>
      <c r="T838" s="2"/>
      <c r="U838" s="2"/>
      <c r="V838" s="2"/>
      <c r="W838" s="2"/>
      <c r="X838" s="2"/>
      <c r="Y838" s="2"/>
      <c r="Z838" s="2"/>
    </row>
    <row r="839" spans="1:26" ht="24" customHeight="1">
      <c r="A839" s="2"/>
      <c r="B839" s="2"/>
      <c r="C839" s="2"/>
      <c r="D839" s="1"/>
      <c r="E839" s="1"/>
      <c r="F839" s="2"/>
      <c r="G839" s="2"/>
      <c r="H839" s="2"/>
      <c r="I839" s="2"/>
      <c r="J839" s="58"/>
      <c r="K839" s="2"/>
      <c r="L839" s="2"/>
      <c r="M839" s="2"/>
      <c r="N839" s="2"/>
      <c r="O839" s="2"/>
      <c r="P839" s="2"/>
      <c r="Q839" s="2"/>
      <c r="R839" s="2"/>
      <c r="S839" s="2"/>
      <c r="T839" s="2"/>
      <c r="U839" s="2"/>
      <c r="V839" s="2"/>
      <c r="W839" s="2"/>
      <c r="X839" s="2"/>
      <c r="Y839" s="2"/>
      <c r="Z839" s="2"/>
    </row>
    <row r="840" spans="1:26" ht="24" customHeight="1">
      <c r="A840" s="2"/>
      <c r="B840" s="2"/>
      <c r="C840" s="2"/>
      <c r="D840" s="1"/>
      <c r="E840" s="1"/>
      <c r="F840" s="2"/>
      <c r="G840" s="2"/>
      <c r="H840" s="2"/>
      <c r="I840" s="2"/>
      <c r="J840" s="58"/>
      <c r="K840" s="2"/>
      <c r="L840" s="2"/>
      <c r="M840" s="2"/>
      <c r="N840" s="2"/>
      <c r="O840" s="2"/>
      <c r="P840" s="2"/>
      <c r="Q840" s="2"/>
      <c r="R840" s="2"/>
      <c r="S840" s="2"/>
      <c r="T840" s="2"/>
      <c r="U840" s="2"/>
      <c r="V840" s="2"/>
      <c r="W840" s="2"/>
      <c r="X840" s="2"/>
      <c r="Y840" s="2"/>
      <c r="Z840" s="2"/>
    </row>
    <row r="841" spans="1:26" ht="24" customHeight="1">
      <c r="A841" s="2"/>
      <c r="B841" s="2"/>
      <c r="C841" s="2"/>
      <c r="D841" s="1"/>
      <c r="E841" s="1"/>
      <c r="F841" s="2"/>
      <c r="G841" s="2"/>
      <c r="H841" s="2"/>
      <c r="I841" s="2"/>
      <c r="J841" s="58"/>
      <c r="K841" s="2"/>
      <c r="L841" s="2"/>
      <c r="M841" s="2"/>
      <c r="N841" s="2"/>
      <c r="O841" s="2"/>
      <c r="P841" s="2"/>
      <c r="Q841" s="2"/>
      <c r="R841" s="2"/>
      <c r="S841" s="2"/>
      <c r="T841" s="2"/>
      <c r="U841" s="2"/>
      <c r="V841" s="2"/>
      <c r="W841" s="2"/>
      <c r="X841" s="2"/>
      <c r="Y841" s="2"/>
      <c r="Z841" s="2"/>
    </row>
    <row r="842" spans="1:26" ht="24" customHeight="1">
      <c r="A842" s="2"/>
      <c r="B842" s="2"/>
      <c r="C842" s="2"/>
      <c r="D842" s="1"/>
      <c r="E842" s="1"/>
      <c r="F842" s="2"/>
      <c r="G842" s="2"/>
      <c r="H842" s="2"/>
      <c r="I842" s="2"/>
      <c r="J842" s="58"/>
      <c r="K842" s="2"/>
      <c r="L842" s="2"/>
      <c r="M842" s="2"/>
      <c r="N842" s="2"/>
      <c r="O842" s="2"/>
      <c r="P842" s="2"/>
      <c r="Q842" s="2"/>
      <c r="R842" s="2"/>
      <c r="S842" s="2"/>
      <c r="T842" s="2"/>
      <c r="U842" s="2"/>
      <c r="V842" s="2"/>
      <c r="W842" s="2"/>
      <c r="X842" s="2"/>
      <c r="Y842" s="2"/>
      <c r="Z842" s="2"/>
    </row>
    <row r="843" spans="1:26" ht="24" customHeight="1">
      <c r="A843" s="2"/>
      <c r="B843" s="2"/>
      <c r="C843" s="2"/>
      <c r="D843" s="1"/>
      <c r="E843" s="1"/>
      <c r="F843" s="2"/>
      <c r="G843" s="2"/>
      <c r="H843" s="2"/>
      <c r="I843" s="2"/>
      <c r="J843" s="58"/>
      <c r="K843" s="2"/>
      <c r="L843" s="2"/>
      <c r="M843" s="2"/>
      <c r="N843" s="2"/>
      <c r="O843" s="2"/>
      <c r="P843" s="2"/>
      <c r="Q843" s="2"/>
      <c r="R843" s="2"/>
      <c r="S843" s="2"/>
      <c r="T843" s="2"/>
      <c r="U843" s="2"/>
      <c r="V843" s="2"/>
      <c r="W843" s="2"/>
      <c r="X843" s="2"/>
      <c r="Y843" s="2"/>
      <c r="Z843" s="2"/>
    </row>
    <row r="844" spans="1:26" ht="24" customHeight="1">
      <c r="A844" s="2"/>
      <c r="B844" s="2"/>
      <c r="C844" s="2"/>
      <c r="D844" s="1"/>
      <c r="E844" s="1"/>
      <c r="F844" s="2"/>
      <c r="G844" s="2"/>
      <c r="H844" s="2"/>
      <c r="I844" s="2"/>
      <c r="J844" s="58"/>
      <c r="K844" s="2"/>
      <c r="L844" s="2"/>
      <c r="M844" s="2"/>
      <c r="N844" s="2"/>
      <c r="O844" s="2"/>
      <c r="P844" s="2"/>
      <c r="Q844" s="2"/>
      <c r="R844" s="2"/>
      <c r="S844" s="2"/>
      <c r="T844" s="2"/>
      <c r="U844" s="2"/>
      <c r="V844" s="2"/>
      <c r="W844" s="2"/>
      <c r="X844" s="2"/>
      <c r="Y844" s="2"/>
      <c r="Z844" s="2"/>
    </row>
    <row r="845" spans="1:26" ht="24" customHeight="1">
      <c r="A845" s="2"/>
      <c r="B845" s="2"/>
      <c r="C845" s="2"/>
      <c r="D845" s="1"/>
      <c r="E845" s="1"/>
      <c r="F845" s="2"/>
      <c r="G845" s="2"/>
      <c r="H845" s="2"/>
      <c r="I845" s="2"/>
      <c r="J845" s="58"/>
      <c r="K845" s="2"/>
      <c r="L845" s="2"/>
      <c r="M845" s="2"/>
      <c r="N845" s="2"/>
      <c r="O845" s="2"/>
      <c r="P845" s="2"/>
      <c r="Q845" s="2"/>
      <c r="R845" s="2"/>
      <c r="S845" s="2"/>
      <c r="T845" s="2"/>
      <c r="U845" s="2"/>
      <c r="V845" s="2"/>
      <c r="W845" s="2"/>
      <c r="X845" s="2"/>
      <c r="Y845" s="2"/>
      <c r="Z845" s="2"/>
    </row>
    <row r="846" spans="1:26" ht="24" customHeight="1">
      <c r="A846" s="2"/>
      <c r="B846" s="2"/>
      <c r="C846" s="2"/>
      <c r="D846" s="1"/>
      <c r="E846" s="1"/>
      <c r="F846" s="2"/>
      <c r="G846" s="2"/>
      <c r="H846" s="2"/>
      <c r="I846" s="2"/>
      <c r="J846" s="58"/>
      <c r="K846" s="2"/>
      <c r="L846" s="2"/>
      <c r="M846" s="2"/>
      <c r="N846" s="2"/>
      <c r="O846" s="2"/>
      <c r="P846" s="2"/>
      <c r="Q846" s="2"/>
      <c r="R846" s="2"/>
      <c r="S846" s="2"/>
      <c r="T846" s="2"/>
      <c r="U846" s="2"/>
      <c r="V846" s="2"/>
      <c r="W846" s="2"/>
      <c r="X846" s="2"/>
      <c r="Y846" s="2"/>
      <c r="Z846" s="2"/>
    </row>
    <row r="847" spans="1:26" ht="24" customHeight="1">
      <c r="A847" s="2"/>
      <c r="B847" s="2"/>
      <c r="C847" s="2"/>
      <c r="D847" s="1"/>
      <c r="E847" s="1"/>
      <c r="F847" s="2"/>
      <c r="G847" s="2"/>
      <c r="H847" s="2"/>
      <c r="I847" s="2"/>
      <c r="J847" s="58"/>
      <c r="K847" s="2"/>
      <c r="L847" s="2"/>
      <c r="M847" s="2"/>
      <c r="N847" s="2"/>
      <c r="O847" s="2"/>
      <c r="P847" s="2"/>
      <c r="Q847" s="2"/>
      <c r="R847" s="2"/>
      <c r="S847" s="2"/>
      <c r="T847" s="2"/>
      <c r="U847" s="2"/>
      <c r="V847" s="2"/>
      <c r="W847" s="2"/>
      <c r="X847" s="2"/>
      <c r="Y847" s="2"/>
      <c r="Z847" s="2"/>
    </row>
    <row r="848" spans="1:26" ht="24" customHeight="1">
      <c r="A848" s="2"/>
      <c r="B848" s="2"/>
      <c r="C848" s="2"/>
      <c r="D848" s="1"/>
      <c r="E848" s="1"/>
      <c r="F848" s="2"/>
      <c r="G848" s="2"/>
      <c r="H848" s="2"/>
      <c r="I848" s="2"/>
      <c r="J848" s="58"/>
      <c r="K848" s="2"/>
      <c r="L848" s="2"/>
      <c r="M848" s="2"/>
      <c r="N848" s="2"/>
      <c r="O848" s="2"/>
      <c r="P848" s="2"/>
      <c r="Q848" s="2"/>
      <c r="R848" s="2"/>
      <c r="S848" s="2"/>
      <c r="T848" s="2"/>
      <c r="U848" s="2"/>
      <c r="V848" s="2"/>
      <c r="W848" s="2"/>
      <c r="X848" s="2"/>
      <c r="Y848" s="2"/>
      <c r="Z848" s="2"/>
    </row>
    <row r="849" spans="1:26" ht="24" customHeight="1">
      <c r="A849" s="2"/>
      <c r="B849" s="2"/>
      <c r="C849" s="2"/>
      <c r="D849" s="1"/>
      <c r="E849" s="1"/>
      <c r="F849" s="2"/>
      <c r="G849" s="2"/>
      <c r="H849" s="2"/>
      <c r="I849" s="2"/>
      <c r="J849" s="58"/>
      <c r="K849" s="2"/>
      <c r="L849" s="2"/>
      <c r="M849" s="2"/>
      <c r="N849" s="2"/>
      <c r="O849" s="2"/>
      <c r="P849" s="2"/>
      <c r="Q849" s="2"/>
      <c r="R849" s="2"/>
      <c r="S849" s="2"/>
      <c r="T849" s="2"/>
      <c r="U849" s="2"/>
      <c r="V849" s="2"/>
      <c r="W849" s="2"/>
      <c r="X849" s="2"/>
      <c r="Y849" s="2"/>
      <c r="Z849" s="2"/>
    </row>
    <row r="850" spans="1:26" ht="24" customHeight="1">
      <c r="A850" s="2"/>
      <c r="B850" s="2"/>
      <c r="C850" s="2"/>
      <c r="D850" s="1"/>
      <c r="E850" s="1"/>
      <c r="F850" s="2"/>
      <c r="G850" s="2"/>
      <c r="H850" s="2"/>
      <c r="I850" s="2"/>
      <c r="J850" s="58"/>
      <c r="K850" s="2"/>
      <c r="L850" s="2"/>
      <c r="M850" s="2"/>
      <c r="N850" s="2"/>
      <c r="O850" s="2"/>
      <c r="P850" s="2"/>
      <c r="Q850" s="2"/>
      <c r="R850" s="2"/>
      <c r="S850" s="2"/>
      <c r="T850" s="2"/>
      <c r="U850" s="2"/>
      <c r="V850" s="2"/>
      <c r="W850" s="2"/>
      <c r="X850" s="2"/>
      <c r="Y850" s="2"/>
      <c r="Z850" s="2"/>
    </row>
    <row r="851" spans="1:26" ht="24" customHeight="1">
      <c r="A851" s="2"/>
      <c r="B851" s="2"/>
      <c r="C851" s="2"/>
      <c r="D851" s="1"/>
      <c r="E851" s="1"/>
      <c r="F851" s="2"/>
      <c r="G851" s="2"/>
      <c r="H851" s="2"/>
      <c r="I851" s="2"/>
      <c r="J851" s="58"/>
      <c r="K851" s="2"/>
      <c r="L851" s="2"/>
      <c r="M851" s="2"/>
      <c r="N851" s="2"/>
      <c r="O851" s="2"/>
      <c r="P851" s="2"/>
      <c r="Q851" s="2"/>
      <c r="R851" s="2"/>
      <c r="S851" s="2"/>
      <c r="T851" s="2"/>
      <c r="U851" s="2"/>
      <c r="V851" s="2"/>
      <c r="W851" s="2"/>
      <c r="X851" s="2"/>
      <c r="Y851" s="2"/>
      <c r="Z851" s="2"/>
    </row>
    <row r="852" spans="1:26" ht="24" customHeight="1">
      <c r="A852" s="2"/>
      <c r="B852" s="2"/>
      <c r="C852" s="2"/>
      <c r="D852" s="1"/>
      <c r="E852" s="1"/>
      <c r="F852" s="2"/>
      <c r="G852" s="2"/>
      <c r="H852" s="2"/>
      <c r="I852" s="2"/>
      <c r="J852" s="58"/>
      <c r="K852" s="2"/>
      <c r="L852" s="2"/>
      <c r="M852" s="2"/>
      <c r="N852" s="2"/>
      <c r="O852" s="2"/>
      <c r="P852" s="2"/>
      <c r="Q852" s="2"/>
      <c r="R852" s="2"/>
      <c r="S852" s="2"/>
      <c r="T852" s="2"/>
      <c r="U852" s="2"/>
      <c r="V852" s="2"/>
      <c r="W852" s="2"/>
      <c r="X852" s="2"/>
      <c r="Y852" s="2"/>
      <c r="Z852" s="2"/>
    </row>
    <row r="853" spans="1:26" ht="24" customHeight="1">
      <c r="A853" s="2"/>
      <c r="B853" s="2"/>
      <c r="C853" s="2"/>
      <c r="D853" s="1"/>
      <c r="E853" s="1"/>
      <c r="F853" s="2"/>
      <c r="G853" s="2"/>
      <c r="H853" s="2"/>
      <c r="I853" s="2"/>
      <c r="J853" s="58"/>
      <c r="K853" s="2"/>
      <c r="L853" s="2"/>
      <c r="M853" s="2"/>
      <c r="N853" s="2"/>
      <c r="O853" s="2"/>
      <c r="P853" s="2"/>
      <c r="Q853" s="2"/>
      <c r="R853" s="2"/>
      <c r="S853" s="2"/>
      <c r="T853" s="2"/>
      <c r="U853" s="2"/>
      <c r="V853" s="2"/>
      <c r="W853" s="2"/>
      <c r="X853" s="2"/>
      <c r="Y853" s="2"/>
      <c r="Z853" s="2"/>
    </row>
    <row r="854" spans="1:26" ht="24" customHeight="1">
      <c r="A854" s="2"/>
      <c r="B854" s="2"/>
      <c r="C854" s="2"/>
      <c r="D854" s="1"/>
      <c r="E854" s="1"/>
      <c r="F854" s="2"/>
      <c r="G854" s="2"/>
      <c r="H854" s="2"/>
      <c r="I854" s="2"/>
      <c r="J854" s="58"/>
      <c r="K854" s="2"/>
      <c r="L854" s="2"/>
      <c r="M854" s="2"/>
      <c r="N854" s="2"/>
      <c r="O854" s="2"/>
      <c r="P854" s="2"/>
      <c r="Q854" s="2"/>
      <c r="R854" s="2"/>
      <c r="S854" s="2"/>
      <c r="T854" s="2"/>
      <c r="U854" s="2"/>
      <c r="V854" s="2"/>
      <c r="W854" s="2"/>
      <c r="X854" s="2"/>
      <c r="Y854" s="2"/>
      <c r="Z854" s="2"/>
    </row>
    <row r="855" spans="1:26" ht="24" customHeight="1">
      <c r="A855" s="2"/>
      <c r="B855" s="2"/>
      <c r="C855" s="2"/>
      <c r="D855" s="1"/>
      <c r="E855" s="1"/>
      <c r="F855" s="2"/>
      <c r="G855" s="2"/>
      <c r="H855" s="2"/>
      <c r="I855" s="2"/>
      <c r="J855" s="58"/>
      <c r="K855" s="2"/>
      <c r="L855" s="2"/>
      <c r="M855" s="2"/>
      <c r="N855" s="2"/>
      <c r="O855" s="2"/>
      <c r="P855" s="2"/>
      <c r="Q855" s="2"/>
      <c r="R855" s="2"/>
      <c r="S855" s="2"/>
      <c r="T855" s="2"/>
      <c r="U855" s="2"/>
      <c r="V855" s="2"/>
      <c r="W855" s="2"/>
      <c r="X855" s="2"/>
      <c r="Y855" s="2"/>
      <c r="Z855" s="2"/>
    </row>
    <row r="856" spans="1:26" ht="24" customHeight="1">
      <c r="A856" s="2"/>
      <c r="B856" s="2"/>
      <c r="C856" s="2"/>
      <c r="D856" s="1"/>
      <c r="E856" s="1"/>
      <c r="F856" s="2"/>
      <c r="G856" s="2"/>
      <c r="H856" s="2"/>
      <c r="I856" s="2"/>
      <c r="J856" s="58"/>
      <c r="K856" s="2"/>
      <c r="L856" s="2"/>
      <c r="M856" s="2"/>
      <c r="N856" s="2"/>
      <c r="O856" s="2"/>
      <c r="P856" s="2"/>
      <c r="Q856" s="2"/>
      <c r="R856" s="2"/>
      <c r="S856" s="2"/>
      <c r="T856" s="2"/>
      <c r="U856" s="2"/>
      <c r="V856" s="2"/>
      <c r="W856" s="2"/>
      <c r="X856" s="2"/>
      <c r="Y856" s="2"/>
      <c r="Z856" s="2"/>
    </row>
    <row r="857" spans="1:26" ht="24" customHeight="1">
      <c r="A857" s="2"/>
      <c r="B857" s="2"/>
      <c r="C857" s="2"/>
      <c r="D857" s="1"/>
      <c r="E857" s="1"/>
      <c r="F857" s="2"/>
      <c r="G857" s="2"/>
      <c r="H857" s="2"/>
      <c r="I857" s="2"/>
      <c r="J857" s="58"/>
      <c r="K857" s="2"/>
      <c r="L857" s="2"/>
      <c r="M857" s="2"/>
      <c r="N857" s="2"/>
      <c r="O857" s="2"/>
      <c r="P857" s="2"/>
      <c r="Q857" s="2"/>
      <c r="R857" s="2"/>
      <c r="S857" s="2"/>
      <c r="T857" s="2"/>
      <c r="U857" s="2"/>
      <c r="V857" s="2"/>
      <c r="W857" s="2"/>
      <c r="X857" s="2"/>
      <c r="Y857" s="2"/>
      <c r="Z857" s="2"/>
    </row>
    <row r="858" spans="1:26" ht="24" customHeight="1">
      <c r="A858" s="2"/>
      <c r="B858" s="2"/>
      <c r="C858" s="2"/>
      <c r="D858" s="1"/>
      <c r="E858" s="1"/>
      <c r="F858" s="2"/>
      <c r="G858" s="2"/>
      <c r="H858" s="2"/>
      <c r="I858" s="2"/>
      <c r="J858" s="58"/>
      <c r="K858" s="2"/>
      <c r="L858" s="2"/>
      <c r="M858" s="2"/>
      <c r="N858" s="2"/>
      <c r="O858" s="2"/>
      <c r="P858" s="2"/>
      <c r="Q858" s="2"/>
      <c r="R858" s="2"/>
      <c r="S858" s="2"/>
      <c r="T858" s="2"/>
      <c r="U858" s="2"/>
      <c r="V858" s="2"/>
      <c r="W858" s="2"/>
      <c r="X858" s="2"/>
      <c r="Y858" s="2"/>
      <c r="Z858" s="2"/>
    </row>
    <row r="859" spans="1:26" ht="24" customHeight="1">
      <c r="A859" s="2"/>
      <c r="B859" s="2"/>
      <c r="C859" s="2"/>
      <c r="D859" s="1"/>
      <c r="E859" s="1"/>
      <c r="F859" s="2"/>
      <c r="G859" s="2"/>
      <c r="H859" s="2"/>
      <c r="I859" s="2"/>
      <c r="J859" s="58"/>
      <c r="K859" s="2"/>
      <c r="L859" s="2"/>
      <c r="M859" s="2"/>
      <c r="N859" s="2"/>
      <c r="O859" s="2"/>
      <c r="P859" s="2"/>
      <c r="Q859" s="2"/>
      <c r="R859" s="2"/>
      <c r="S859" s="2"/>
      <c r="T859" s="2"/>
      <c r="U859" s="2"/>
      <c r="V859" s="2"/>
      <c r="W859" s="2"/>
      <c r="X859" s="2"/>
      <c r="Y859" s="2"/>
      <c r="Z859" s="2"/>
    </row>
    <row r="860" spans="1:26" ht="24" customHeight="1">
      <c r="A860" s="2"/>
      <c r="B860" s="2"/>
      <c r="C860" s="2"/>
      <c r="D860" s="1"/>
      <c r="E860" s="1"/>
      <c r="F860" s="2"/>
      <c r="G860" s="2"/>
      <c r="H860" s="2"/>
      <c r="I860" s="2"/>
      <c r="J860" s="58"/>
      <c r="K860" s="2"/>
      <c r="L860" s="2"/>
      <c r="M860" s="2"/>
      <c r="N860" s="2"/>
      <c r="O860" s="2"/>
      <c r="P860" s="2"/>
      <c r="Q860" s="2"/>
      <c r="R860" s="2"/>
      <c r="S860" s="2"/>
      <c r="T860" s="2"/>
      <c r="U860" s="2"/>
      <c r="V860" s="2"/>
      <c r="W860" s="2"/>
      <c r="X860" s="2"/>
      <c r="Y860" s="2"/>
      <c r="Z860" s="2"/>
    </row>
    <row r="861" spans="1:26" ht="24" customHeight="1">
      <c r="A861" s="2"/>
      <c r="B861" s="2"/>
      <c r="C861" s="2"/>
      <c r="D861" s="1"/>
      <c r="E861" s="1"/>
      <c r="F861" s="2"/>
      <c r="G861" s="2"/>
      <c r="H861" s="2"/>
      <c r="I861" s="2"/>
      <c r="J861" s="58"/>
      <c r="K861" s="2"/>
      <c r="L861" s="2"/>
      <c r="M861" s="2"/>
      <c r="N861" s="2"/>
      <c r="O861" s="2"/>
      <c r="P861" s="2"/>
      <c r="Q861" s="2"/>
      <c r="R861" s="2"/>
      <c r="S861" s="2"/>
      <c r="T861" s="2"/>
      <c r="U861" s="2"/>
      <c r="V861" s="2"/>
      <c r="W861" s="2"/>
      <c r="X861" s="2"/>
      <c r="Y861" s="2"/>
      <c r="Z861" s="2"/>
    </row>
    <row r="862" spans="1:26" ht="24" customHeight="1">
      <c r="A862" s="2"/>
      <c r="B862" s="2"/>
      <c r="C862" s="2"/>
      <c r="D862" s="1"/>
      <c r="E862" s="1"/>
      <c r="F862" s="2"/>
      <c r="G862" s="2"/>
      <c r="H862" s="2"/>
      <c r="I862" s="2"/>
      <c r="J862" s="58"/>
      <c r="K862" s="2"/>
      <c r="L862" s="2"/>
      <c r="M862" s="2"/>
      <c r="N862" s="2"/>
      <c r="O862" s="2"/>
      <c r="P862" s="2"/>
      <c r="Q862" s="2"/>
      <c r="R862" s="2"/>
      <c r="S862" s="2"/>
      <c r="T862" s="2"/>
      <c r="U862" s="2"/>
      <c r="V862" s="2"/>
      <c r="W862" s="2"/>
      <c r="X862" s="2"/>
      <c r="Y862" s="2"/>
      <c r="Z862" s="2"/>
    </row>
    <row r="863" spans="1:26" ht="24" customHeight="1">
      <c r="A863" s="2"/>
      <c r="B863" s="2"/>
      <c r="C863" s="2"/>
      <c r="D863" s="1"/>
      <c r="E863" s="1"/>
      <c r="F863" s="2"/>
      <c r="G863" s="2"/>
      <c r="H863" s="2"/>
      <c r="I863" s="2"/>
      <c r="J863" s="58"/>
      <c r="K863" s="2"/>
      <c r="L863" s="2"/>
      <c r="M863" s="2"/>
      <c r="N863" s="2"/>
      <c r="O863" s="2"/>
      <c r="P863" s="2"/>
      <c r="Q863" s="2"/>
      <c r="R863" s="2"/>
      <c r="S863" s="2"/>
      <c r="T863" s="2"/>
      <c r="U863" s="2"/>
      <c r="V863" s="2"/>
      <c r="W863" s="2"/>
      <c r="X863" s="2"/>
      <c r="Y863" s="2"/>
      <c r="Z863" s="2"/>
    </row>
    <row r="864" spans="1:26" ht="24" customHeight="1">
      <c r="A864" s="2"/>
      <c r="B864" s="2"/>
      <c r="C864" s="2"/>
      <c r="D864" s="1"/>
      <c r="E864" s="1"/>
      <c r="F864" s="2"/>
      <c r="G864" s="2"/>
      <c r="H864" s="2"/>
      <c r="I864" s="2"/>
      <c r="J864" s="58"/>
      <c r="K864" s="2"/>
      <c r="L864" s="2"/>
      <c r="M864" s="2"/>
      <c r="N864" s="2"/>
      <c r="O864" s="2"/>
      <c r="P864" s="2"/>
      <c r="Q864" s="2"/>
      <c r="R864" s="2"/>
      <c r="S864" s="2"/>
      <c r="T864" s="2"/>
      <c r="U864" s="2"/>
      <c r="V864" s="2"/>
      <c r="W864" s="2"/>
      <c r="X864" s="2"/>
      <c r="Y864" s="2"/>
      <c r="Z864" s="2"/>
    </row>
    <row r="865" spans="1:26" ht="24" customHeight="1">
      <c r="A865" s="2"/>
      <c r="B865" s="2"/>
      <c r="C865" s="2"/>
      <c r="D865" s="1"/>
      <c r="E865" s="1"/>
      <c r="F865" s="2"/>
      <c r="G865" s="2"/>
      <c r="H865" s="2"/>
      <c r="I865" s="2"/>
      <c r="J865" s="58"/>
      <c r="K865" s="2"/>
      <c r="L865" s="2"/>
      <c r="M865" s="2"/>
      <c r="N865" s="2"/>
      <c r="O865" s="2"/>
      <c r="P865" s="2"/>
      <c r="Q865" s="2"/>
      <c r="R865" s="2"/>
      <c r="S865" s="2"/>
      <c r="T865" s="2"/>
      <c r="U865" s="2"/>
      <c r="V865" s="2"/>
      <c r="W865" s="2"/>
      <c r="X865" s="2"/>
      <c r="Y865" s="2"/>
      <c r="Z865" s="2"/>
    </row>
    <row r="866" spans="1:26" ht="24" customHeight="1">
      <c r="A866" s="2"/>
      <c r="B866" s="2"/>
      <c r="C866" s="2"/>
      <c r="D866" s="1"/>
      <c r="E866" s="1"/>
      <c r="F866" s="2"/>
      <c r="G866" s="2"/>
      <c r="H866" s="2"/>
      <c r="I866" s="2"/>
      <c r="J866" s="58"/>
      <c r="K866" s="2"/>
      <c r="L866" s="2"/>
      <c r="M866" s="2"/>
      <c r="N866" s="2"/>
      <c r="O866" s="2"/>
      <c r="P866" s="2"/>
      <c r="Q866" s="2"/>
      <c r="R866" s="2"/>
      <c r="S866" s="2"/>
      <c r="T866" s="2"/>
      <c r="U866" s="2"/>
      <c r="V866" s="2"/>
      <c r="W866" s="2"/>
      <c r="X866" s="2"/>
      <c r="Y866" s="2"/>
      <c r="Z866" s="2"/>
    </row>
    <row r="867" spans="1:26" ht="24" customHeight="1">
      <c r="A867" s="2"/>
      <c r="B867" s="2"/>
      <c r="C867" s="2"/>
      <c r="D867" s="1"/>
      <c r="E867" s="1"/>
      <c r="F867" s="2"/>
      <c r="G867" s="2"/>
      <c r="H867" s="2"/>
      <c r="I867" s="2"/>
      <c r="J867" s="58"/>
      <c r="K867" s="2"/>
      <c r="L867" s="2"/>
      <c r="M867" s="2"/>
      <c r="N867" s="2"/>
      <c r="O867" s="2"/>
      <c r="P867" s="2"/>
      <c r="Q867" s="2"/>
      <c r="R867" s="2"/>
      <c r="S867" s="2"/>
      <c r="T867" s="2"/>
      <c r="U867" s="2"/>
      <c r="V867" s="2"/>
      <c r="W867" s="2"/>
      <c r="X867" s="2"/>
      <c r="Y867" s="2"/>
      <c r="Z867" s="2"/>
    </row>
    <row r="868" spans="1:26" ht="24" customHeight="1">
      <c r="A868" s="2"/>
      <c r="B868" s="2"/>
      <c r="C868" s="2"/>
      <c r="D868" s="1"/>
      <c r="E868" s="1"/>
      <c r="F868" s="2"/>
      <c r="G868" s="2"/>
      <c r="H868" s="2"/>
      <c r="I868" s="2"/>
      <c r="J868" s="58"/>
      <c r="K868" s="2"/>
      <c r="L868" s="2"/>
      <c r="M868" s="2"/>
      <c r="N868" s="2"/>
      <c r="O868" s="2"/>
      <c r="P868" s="2"/>
      <c r="Q868" s="2"/>
      <c r="R868" s="2"/>
      <c r="S868" s="2"/>
      <c r="T868" s="2"/>
      <c r="U868" s="2"/>
      <c r="V868" s="2"/>
      <c r="W868" s="2"/>
      <c r="X868" s="2"/>
      <c r="Y868" s="2"/>
      <c r="Z868" s="2"/>
    </row>
    <row r="869" spans="1:26" ht="24" customHeight="1">
      <c r="A869" s="2"/>
      <c r="B869" s="2"/>
      <c r="C869" s="2"/>
      <c r="D869" s="1"/>
      <c r="E869" s="1"/>
      <c r="F869" s="2"/>
      <c r="G869" s="2"/>
      <c r="H869" s="2"/>
      <c r="I869" s="2"/>
      <c r="J869" s="58"/>
      <c r="K869" s="2"/>
      <c r="L869" s="2"/>
      <c r="M869" s="2"/>
      <c r="N869" s="2"/>
      <c r="O869" s="2"/>
      <c r="P869" s="2"/>
      <c r="Q869" s="2"/>
      <c r="R869" s="2"/>
      <c r="S869" s="2"/>
      <c r="T869" s="2"/>
      <c r="U869" s="2"/>
      <c r="V869" s="2"/>
      <c r="W869" s="2"/>
      <c r="X869" s="2"/>
      <c r="Y869" s="2"/>
      <c r="Z869" s="2"/>
    </row>
    <row r="870" spans="1:26" ht="24" customHeight="1">
      <c r="A870" s="2"/>
      <c r="B870" s="2"/>
      <c r="C870" s="2"/>
      <c r="D870" s="1"/>
      <c r="E870" s="1"/>
      <c r="F870" s="2"/>
      <c r="G870" s="2"/>
      <c r="H870" s="2"/>
      <c r="I870" s="2"/>
      <c r="J870" s="58"/>
      <c r="K870" s="2"/>
      <c r="L870" s="2"/>
      <c r="M870" s="2"/>
      <c r="N870" s="2"/>
      <c r="O870" s="2"/>
      <c r="P870" s="2"/>
      <c r="Q870" s="2"/>
      <c r="R870" s="2"/>
      <c r="S870" s="2"/>
      <c r="T870" s="2"/>
      <c r="U870" s="2"/>
      <c r="V870" s="2"/>
      <c r="W870" s="2"/>
      <c r="X870" s="2"/>
      <c r="Y870" s="2"/>
      <c r="Z870" s="2"/>
    </row>
    <row r="871" spans="1:26" ht="24" customHeight="1">
      <c r="A871" s="2"/>
      <c r="B871" s="2"/>
      <c r="C871" s="2"/>
      <c r="D871" s="1"/>
      <c r="E871" s="1"/>
      <c r="F871" s="2"/>
      <c r="G871" s="2"/>
      <c r="H871" s="2"/>
      <c r="I871" s="2"/>
      <c r="J871" s="58"/>
      <c r="K871" s="2"/>
      <c r="L871" s="2"/>
      <c r="M871" s="2"/>
      <c r="N871" s="2"/>
      <c r="O871" s="2"/>
      <c r="P871" s="2"/>
      <c r="Q871" s="2"/>
      <c r="R871" s="2"/>
      <c r="S871" s="2"/>
      <c r="T871" s="2"/>
      <c r="U871" s="2"/>
      <c r="V871" s="2"/>
      <c r="W871" s="2"/>
      <c r="X871" s="2"/>
      <c r="Y871" s="2"/>
      <c r="Z871" s="2"/>
    </row>
    <row r="872" spans="1:26" ht="24" customHeight="1">
      <c r="A872" s="2"/>
      <c r="B872" s="2"/>
      <c r="C872" s="2"/>
      <c r="D872" s="1"/>
      <c r="E872" s="1"/>
      <c r="F872" s="2"/>
      <c r="G872" s="2"/>
      <c r="H872" s="2"/>
      <c r="I872" s="2"/>
      <c r="J872" s="58"/>
      <c r="K872" s="2"/>
      <c r="L872" s="2"/>
      <c r="M872" s="2"/>
      <c r="N872" s="2"/>
      <c r="O872" s="2"/>
      <c r="P872" s="2"/>
      <c r="Q872" s="2"/>
      <c r="R872" s="2"/>
      <c r="S872" s="2"/>
      <c r="T872" s="2"/>
      <c r="U872" s="2"/>
      <c r="V872" s="2"/>
      <c r="W872" s="2"/>
      <c r="X872" s="2"/>
      <c r="Y872" s="2"/>
      <c r="Z872" s="2"/>
    </row>
    <row r="873" spans="1:26" ht="24" customHeight="1">
      <c r="A873" s="2"/>
      <c r="B873" s="2"/>
      <c r="C873" s="2"/>
      <c r="D873" s="1"/>
      <c r="E873" s="1"/>
      <c r="F873" s="2"/>
      <c r="G873" s="2"/>
      <c r="H873" s="2"/>
      <c r="I873" s="2"/>
      <c r="J873" s="58"/>
      <c r="K873" s="2"/>
      <c r="L873" s="2"/>
      <c r="M873" s="2"/>
      <c r="N873" s="2"/>
      <c r="O873" s="2"/>
      <c r="P873" s="2"/>
      <c r="Q873" s="2"/>
      <c r="R873" s="2"/>
      <c r="S873" s="2"/>
      <c r="T873" s="2"/>
      <c r="U873" s="2"/>
      <c r="V873" s="2"/>
      <c r="W873" s="2"/>
      <c r="X873" s="2"/>
      <c r="Y873" s="2"/>
      <c r="Z873" s="2"/>
    </row>
    <row r="874" spans="1:26" ht="24" customHeight="1">
      <c r="A874" s="2"/>
      <c r="B874" s="2"/>
      <c r="C874" s="2"/>
      <c r="D874" s="1"/>
      <c r="E874" s="1"/>
      <c r="F874" s="2"/>
      <c r="G874" s="2"/>
      <c r="H874" s="2"/>
      <c r="I874" s="2"/>
      <c r="J874" s="58"/>
      <c r="K874" s="2"/>
      <c r="L874" s="2"/>
      <c r="M874" s="2"/>
      <c r="N874" s="2"/>
      <c r="O874" s="2"/>
      <c r="P874" s="2"/>
      <c r="Q874" s="2"/>
      <c r="R874" s="2"/>
      <c r="S874" s="2"/>
      <c r="T874" s="2"/>
      <c r="U874" s="2"/>
      <c r="V874" s="2"/>
      <c r="W874" s="2"/>
      <c r="X874" s="2"/>
      <c r="Y874" s="2"/>
      <c r="Z874" s="2"/>
    </row>
    <row r="875" spans="1:26" ht="24" customHeight="1">
      <c r="A875" s="2"/>
      <c r="B875" s="2"/>
      <c r="C875" s="2"/>
      <c r="D875" s="1"/>
      <c r="E875" s="1"/>
      <c r="F875" s="2"/>
      <c r="G875" s="2"/>
      <c r="H875" s="2"/>
      <c r="I875" s="2"/>
      <c r="J875" s="58"/>
      <c r="K875" s="2"/>
      <c r="L875" s="2"/>
      <c r="M875" s="2"/>
      <c r="N875" s="2"/>
      <c r="O875" s="2"/>
      <c r="P875" s="2"/>
      <c r="Q875" s="2"/>
      <c r="R875" s="2"/>
      <c r="S875" s="2"/>
      <c r="T875" s="2"/>
      <c r="U875" s="2"/>
      <c r="V875" s="2"/>
      <c r="W875" s="2"/>
      <c r="X875" s="2"/>
      <c r="Y875" s="2"/>
      <c r="Z875" s="2"/>
    </row>
    <row r="876" spans="1:26" ht="24" customHeight="1">
      <c r="A876" s="2"/>
      <c r="B876" s="2"/>
      <c r="C876" s="2"/>
      <c r="D876" s="1"/>
      <c r="E876" s="1"/>
      <c r="F876" s="2"/>
      <c r="G876" s="2"/>
      <c r="H876" s="2"/>
      <c r="I876" s="2"/>
      <c r="J876" s="58"/>
      <c r="K876" s="2"/>
      <c r="L876" s="2"/>
      <c r="M876" s="2"/>
      <c r="N876" s="2"/>
      <c r="O876" s="2"/>
      <c r="P876" s="2"/>
      <c r="Q876" s="2"/>
      <c r="R876" s="2"/>
      <c r="S876" s="2"/>
      <c r="T876" s="2"/>
      <c r="U876" s="2"/>
      <c r="V876" s="2"/>
      <c r="W876" s="2"/>
      <c r="X876" s="2"/>
      <c r="Y876" s="2"/>
      <c r="Z876" s="2"/>
    </row>
    <row r="877" spans="1:26" ht="24" customHeight="1">
      <c r="A877" s="2"/>
      <c r="B877" s="2"/>
      <c r="C877" s="2"/>
      <c r="D877" s="1"/>
      <c r="E877" s="1"/>
      <c r="F877" s="2"/>
      <c r="G877" s="2"/>
      <c r="H877" s="2"/>
      <c r="I877" s="2"/>
      <c r="J877" s="58"/>
      <c r="K877" s="2"/>
      <c r="L877" s="2"/>
      <c r="M877" s="2"/>
      <c r="N877" s="2"/>
      <c r="O877" s="2"/>
      <c r="P877" s="2"/>
      <c r="Q877" s="2"/>
      <c r="R877" s="2"/>
      <c r="S877" s="2"/>
      <c r="T877" s="2"/>
      <c r="U877" s="2"/>
      <c r="V877" s="2"/>
      <c r="W877" s="2"/>
      <c r="X877" s="2"/>
      <c r="Y877" s="2"/>
      <c r="Z877" s="2"/>
    </row>
    <row r="878" spans="1:26" ht="24" customHeight="1">
      <c r="A878" s="2"/>
      <c r="B878" s="2"/>
      <c r="C878" s="2"/>
      <c r="D878" s="1"/>
      <c r="E878" s="1"/>
      <c r="F878" s="2"/>
      <c r="G878" s="2"/>
      <c r="H878" s="2"/>
      <c r="I878" s="2"/>
      <c r="J878" s="58"/>
      <c r="K878" s="2"/>
      <c r="L878" s="2"/>
      <c r="M878" s="2"/>
      <c r="N878" s="2"/>
      <c r="O878" s="2"/>
      <c r="P878" s="2"/>
      <c r="Q878" s="2"/>
      <c r="R878" s="2"/>
      <c r="S878" s="2"/>
      <c r="T878" s="2"/>
      <c r="U878" s="2"/>
      <c r="V878" s="2"/>
      <c r="W878" s="2"/>
      <c r="X878" s="2"/>
      <c r="Y878" s="2"/>
      <c r="Z878" s="2"/>
    </row>
    <row r="879" spans="1:26" ht="24" customHeight="1">
      <c r="A879" s="2"/>
      <c r="B879" s="2"/>
      <c r="C879" s="2"/>
      <c r="D879" s="1"/>
      <c r="E879" s="1"/>
      <c r="F879" s="2"/>
      <c r="G879" s="2"/>
      <c r="H879" s="2"/>
      <c r="I879" s="2"/>
      <c r="J879" s="58"/>
      <c r="K879" s="2"/>
      <c r="L879" s="2"/>
      <c r="M879" s="2"/>
      <c r="N879" s="2"/>
      <c r="O879" s="2"/>
      <c r="P879" s="2"/>
      <c r="Q879" s="2"/>
      <c r="R879" s="2"/>
      <c r="S879" s="2"/>
      <c r="T879" s="2"/>
      <c r="U879" s="2"/>
      <c r="V879" s="2"/>
      <c r="W879" s="2"/>
      <c r="X879" s="2"/>
      <c r="Y879" s="2"/>
      <c r="Z879" s="2"/>
    </row>
    <row r="880" spans="1:26" ht="24" customHeight="1">
      <c r="A880" s="2"/>
      <c r="B880" s="2"/>
      <c r="C880" s="2"/>
      <c r="D880" s="1"/>
      <c r="E880" s="1"/>
      <c r="F880" s="2"/>
      <c r="G880" s="2"/>
      <c r="H880" s="2"/>
      <c r="I880" s="2"/>
      <c r="J880" s="58"/>
      <c r="K880" s="2"/>
      <c r="L880" s="2"/>
      <c r="M880" s="2"/>
      <c r="N880" s="2"/>
      <c r="O880" s="2"/>
      <c r="P880" s="2"/>
      <c r="Q880" s="2"/>
      <c r="R880" s="2"/>
      <c r="S880" s="2"/>
      <c r="T880" s="2"/>
      <c r="U880" s="2"/>
      <c r="V880" s="2"/>
      <c r="W880" s="2"/>
      <c r="X880" s="2"/>
      <c r="Y880" s="2"/>
      <c r="Z880" s="2"/>
    </row>
    <row r="881" spans="1:26" ht="24" customHeight="1">
      <c r="A881" s="2"/>
      <c r="B881" s="2"/>
      <c r="C881" s="2"/>
      <c r="D881" s="1"/>
      <c r="E881" s="1"/>
      <c r="F881" s="2"/>
      <c r="G881" s="2"/>
      <c r="H881" s="2"/>
      <c r="I881" s="2"/>
      <c r="J881" s="58"/>
      <c r="K881" s="2"/>
      <c r="L881" s="2"/>
      <c r="M881" s="2"/>
      <c r="N881" s="2"/>
      <c r="O881" s="2"/>
      <c r="P881" s="2"/>
      <c r="Q881" s="2"/>
      <c r="R881" s="2"/>
      <c r="S881" s="2"/>
      <c r="T881" s="2"/>
      <c r="U881" s="2"/>
      <c r="V881" s="2"/>
      <c r="W881" s="2"/>
      <c r="X881" s="2"/>
      <c r="Y881" s="2"/>
      <c r="Z881" s="2"/>
    </row>
    <row r="882" spans="1:26" ht="24" customHeight="1">
      <c r="A882" s="2"/>
      <c r="B882" s="2"/>
      <c r="C882" s="2"/>
      <c r="D882" s="1"/>
      <c r="E882" s="1"/>
      <c r="F882" s="2"/>
      <c r="G882" s="2"/>
      <c r="H882" s="2"/>
      <c r="I882" s="2"/>
      <c r="J882" s="58"/>
      <c r="K882" s="2"/>
      <c r="L882" s="2"/>
      <c r="M882" s="2"/>
      <c r="N882" s="2"/>
      <c r="O882" s="2"/>
      <c r="P882" s="2"/>
      <c r="Q882" s="2"/>
      <c r="R882" s="2"/>
      <c r="S882" s="2"/>
      <c r="T882" s="2"/>
      <c r="U882" s="2"/>
      <c r="V882" s="2"/>
      <c r="W882" s="2"/>
      <c r="X882" s="2"/>
      <c r="Y882" s="2"/>
      <c r="Z882" s="2"/>
    </row>
    <row r="883" spans="1:26" ht="24" customHeight="1">
      <c r="A883" s="2"/>
      <c r="B883" s="2"/>
      <c r="C883" s="2"/>
      <c r="D883" s="1"/>
      <c r="E883" s="1"/>
      <c r="F883" s="2"/>
      <c r="G883" s="2"/>
      <c r="H883" s="2"/>
      <c r="I883" s="2"/>
      <c r="J883" s="58"/>
      <c r="K883" s="2"/>
      <c r="L883" s="2"/>
      <c r="M883" s="2"/>
      <c r="N883" s="2"/>
      <c r="O883" s="2"/>
      <c r="P883" s="2"/>
      <c r="Q883" s="2"/>
      <c r="R883" s="2"/>
      <c r="S883" s="2"/>
      <c r="T883" s="2"/>
      <c r="U883" s="2"/>
      <c r="V883" s="2"/>
      <c r="W883" s="2"/>
      <c r="X883" s="2"/>
      <c r="Y883" s="2"/>
      <c r="Z883" s="2"/>
    </row>
    <row r="884" spans="1:26" ht="24" customHeight="1">
      <c r="A884" s="2"/>
      <c r="B884" s="2"/>
      <c r="C884" s="2"/>
      <c r="D884" s="1"/>
      <c r="E884" s="1"/>
      <c r="F884" s="2"/>
      <c r="G884" s="2"/>
      <c r="H884" s="2"/>
      <c r="I884" s="2"/>
      <c r="J884" s="58"/>
      <c r="K884" s="2"/>
      <c r="L884" s="2"/>
      <c r="M884" s="2"/>
      <c r="N884" s="2"/>
      <c r="O884" s="2"/>
      <c r="P884" s="2"/>
      <c r="Q884" s="2"/>
      <c r="R884" s="2"/>
      <c r="S884" s="2"/>
      <c r="T884" s="2"/>
      <c r="U884" s="2"/>
      <c r="V884" s="2"/>
      <c r="W884" s="2"/>
      <c r="X884" s="2"/>
      <c r="Y884" s="2"/>
      <c r="Z884" s="2"/>
    </row>
    <row r="885" spans="1:26" ht="24" customHeight="1">
      <c r="A885" s="2"/>
      <c r="B885" s="2"/>
      <c r="C885" s="2"/>
      <c r="D885" s="1"/>
      <c r="E885" s="1"/>
      <c r="F885" s="2"/>
      <c r="G885" s="2"/>
      <c r="H885" s="2"/>
      <c r="I885" s="2"/>
      <c r="J885" s="58"/>
      <c r="K885" s="2"/>
      <c r="L885" s="2"/>
      <c r="M885" s="2"/>
      <c r="N885" s="2"/>
      <c r="O885" s="2"/>
      <c r="P885" s="2"/>
      <c r="Q885" s="2"/>
      <c r="R885" s="2"/>
      <c r="S885" s="2"/>
      <c r="T885" s="2"/>
      <c r="U885" s="2"/>
      <c r="V885" s="2"/>
      <c r="W885" s="2"/>
      <c r="X885" s="2"/>
      <c r="Y885" s="2"/>
      <c r="Z885" s="2"/>
    </row>
    <row r="886" spans="1:26" ht="24" customHeight="1">
      <c r="A886" s="2"/>
      <c r="B886" s="2"/>
      <c r="C886" s="2"/>
      <c r="D886" s="1"/>
      <c r="E886" s="1"/>
      <c r="F886" s="2"/>
      <c r="G886" s="2"/>
      <c r="H886" s="2"/>
      <c r="I886" s="2"/>
      <c r="J886" s="58"/>
      <c r="K886" s="2"/>
      <c r="L886" s="2"/>
      <c r="M886" s="2"/>
      <c r="N886" s="2"/>
      <c r="O886" s="2"/>
      <c r="P886" s="2"/>
      <c r="Q886" s="2"/>
      <c r="R886" s="2"/>
      <c r="S886" s="2"/>
      <c r="T886" s="2"/>
      <c r="U886" s="2"/>
      <c r="V886" s="2"/>
      <c r="W886" s="2"/>
      <c r="X886" s="2"/>
      <c r="Y886" s="2"/>
      <c r="Z886" s="2"/>
    </row>
    <row r="887" spans="1:26" ht="24" customHeight="1">
      <c r="A887" s="2"/>
      <c r="B887" s="2"/>
      <c r="C887" s="2"/>
      <c r="D887" s="1"/>
      <c r="E887" s="1"/>
      <c r="F887" s="2"/>
      <c r="G887" s="2"/>
      <c r="H887" s="2"/>
      <c r="I887" s="2"/>
      <c r="J887" s="58"/>
      <c r="K887" s="2"/>
      <c r="L887" s="2"/>
      <c r="M887" s="2"/>
      <c r="N887" s="2"/>
      <c r="O887" s="2"/>
      <c r="P887" s="2"/>
      <c r="Q887" s="2"/>
      <c r="R887" s="2"/>
      <c r="S887" s="2"/>
      <c r="T887" s="2"/>
      <c r="U887" s="2"/>
      <c r="V887" s="2"/>
      <c r="W887" s="2"/>
      <c r="X887" s="2"/>
      <c r="Y887" s="2"/>
      <c r="Z887" s="2"/>
    </row>
    <row r="888" spans="1:26" ht="24" customHeight="1">
      <c r="A888" s="2"/>
      <c r="B888" s="2"/>
      <c r="C888" s="2"/>
      <c r="D888" s="1"/>
      <c r="E888" s="1"/>
      <c r="F888" s="2"/>
      <c r="G888" s="2"/>
      <c r="H888" s="2"/>
      <c r="I888" s="2"/>
      <c r="J888" s="58"/>
      <c r="K888" s="2"/>
      <c r="L888" s="2"/>
      <c r="M888" s="2"/>
      <c r="N888" s="2"/>
      <c r="O888" s="2"/>
      <c r="P888" s="2"/>
      <c r="Q888" s="2"/>
      <c r="R888" s="2"/>
      <c r="S888" s="2"/>
      <c r="T888" s="2"/>
      <c r="U888" s="2"/>
      <c r="V888" s="2"/>
      <c r="W888" s="2"/>
      <c r="X888" s="2"/>
      <c r="Y888" s="2"/>
      <c r="Z888" s="2"/>
    </row>
    <row r="889" spans="1:26" ht="24" customHeight="1">
      <c r="A889" s="2"/>
      <c r="B889" s="2"/>
      <c r="C889" s="2"/>
      <c r="D889" s="1"/>
      <c r="E889" s="1"/>
      <c r="F889" s="2"/>
      <c r="G889" s="2"/>
      <c r="H889" s="2"/>
      <c r="I889" s="2"/>
      <c r="J889" s="58"/>
      <c r="K889" s="2"/>
      <c r="L889" s="2"/>
      <c r="M889" s="2"/>
      <c r="N889" s="2"/>
      <c r="O889" s="2"/>
      <c r="P889" s="2"/>
      <c r="Q889" s="2"/>
      <c r="R889" s="2"/>
      <c r="S889" s="2"/>
      <c r="T889" s="2"/>
      <c r="U889" s="2"/>
      <c r="V889" s="2"/>
      <c r="W889" s="2"/>
      <c r="X889" s="2"/>
      <c r="Y889" s="2"/>
      <c r="Z889" s="2"/>
    </row>
    <row r="890" spans="1:26" ht="24" customHeight="1">
      <c r="A890" s="2"/>
      <c r="B890" s="2"/>
      <c r="C890" s="2"/>
      <c r="D890" s="1"/>
      <c r="E890" s="1"/>
      <c r="F890" s="2"/>
      <c r="G890" s="2"/>
      <c r="H890" s="2"/>
      <c r="I890" s="2"/>
      <c r="J890" s="58"/>
      <c r="K890" s="2"/>
      <c r="L890" s="2"/>
      <c r="M890" s="2"/>
      <c r="N890" s="2"/>
      <c r="O890" s="2"/>
      <c r="P890" s="2"/>
      <c r="Q890" s="2"/>
      <c r="R890" s="2"/>
      <c r="S890" s="2"/>
      <c r="T890" s="2"/>
      <c r="U890" s="2"/>
      <c r="V890" s="2"/>
      <c r="W890" s="2"/>
      <c r="X890" s="2"/>
      <c r="Y890" s="2"/>
      <c r="Z890" s="2"/>
    </row>
    <row r="891" spans="1:26" ht="24" customHeight="1">
      <c r="A891" s="2"/>
      <c r="B891" s="2"/>
      <c r="C891" s="2"/>
      <c r="D891" s="1"/>
      <c r="E891" s="1"/>
      <c r="F891" s="2"/>
      <c r="G891" s="2"/>
      <c r="H891" s="2"/>
      <c r="I891" s="2"/>
      <c r="J891" s="58"/>
      <c r="K891" s="2"/>
      <c r="L891" s="2"/>
      <c r="M891" s="2"/>
      <c r="N891" s="2"/>
      <c r="O891" s="2"/>
      <c r="P891" s="2"/>
      <c r="Q891" s="2"/>
      <c r="R891" s="2"/>
      <c r="S891" s="2"/>
      <c r="T891" s="2"/>
      <c r="U891" s="2"/>
      <c r="V891" s="2"/>
      <c r="W891" s="2"/>
      <c r="X891" s="2"/>
      <c r="Y891" s="2"/>
      <c r="Z891" s="2"/>
    </row>
    <row r="892" spans="1:26" ht="24" customHeight="1">
      <c r="A892" s="2"/>
      <c r="B892" s="2"/>
      <c r="C892" s="2"/>
      <c r="D892" s="1"/>
      <c r="E892" s="1"/>
      <c r="F892" s="2"/>
      <c r="G892" s="2"/>
      <c r="H892" s="2"/>
      <c r="I892" s="2"/>
      <c r="J892" s="58"/>
      <c r="K892" s="2"/>
      <c r="L892" s="2"/>
      <c r="M892" s="2"/>
      <c r="N892" s="2"/>
      <c r="O892" s="2"/>
      <c r="P892" s="2"/>
      <c r="Q892" s="2"/>
      <c r="R892" s="2"/>
      <c r="S892" s="2"/>
      <c r="T892" s="2"/>
      <c r="U892" s="2"/>
      <c r="V892" s="2"/>
      <c r="W892" s="2"/>
      <c r="X892" s="2"/>
      <c r="Y892" s="2"/>
      <c r="Z892" s="2"/>
    </row>
    <row r="893" spans="1:26" ht="24" customHeight="1">
      <c r="A893" s="2"/>
      <c r="B893" s="2"/>
      <c r="C893" s="2"/>
      <c r="D893" s="1"/>
      <c r="E893" s="1"/>
      <c r="F893" s="2"/>
      <c r="G893" s="2"/>
      <c r="H893" s="2"/>
      <c r="I893" s="2"/>
      <c r="J893" s="58"/>
      <c r="K893" s="2"/>
      <c r="L893" s="2"/>
      <c r="M893" s="2"/>
      <c r="N893" s="2"/>
      <c r="O893" s="2"/>
      <c r="P893" s="2"/>
      <c r="Q893" s="2"/>
      <c r="R893" s="2"/>
      <c r="S893" s="2"/>
      <c r="T893" s="2"/>
      <c r="U893" s="2"/>
      <c r="V893" s="2"/>
      <c r="W893" s="2"/>
      <c r="X893" s="2"/>
      <c r="Y893" s="2"/>
      <c r="Z893" s="2"/>
    </row>
    <row r="894" spans="1:26" ht="24" customHeight="1">
      <c r="A894" s="2"/>
      <c r="B894" s="2"/>
      <c r="C894" s="2"/>
      <c r="D894" s="1"/>
      <c r="E894" s="1"/>
      <c r="F894" s="2"/>
      <c r="G894" s="2"/>
      <c r="H894" s="2"/>
      <c r="I894" s="2"/>
      <c r="J894" s="58"/>
      <c r="K894" s="2"/>
      <c r="L894" s="2"/>
      <c r="M894" s="2"/>
      <c r="N894" s="2"/>
      <c r="O894" s="2"/>
      <c r="P894" s="2"/>
      <c r="Q894" s="2"/>
      <c r="R894" s="2"/>
      <c r="S894" s="2"/>
      <c r="T894" s="2"/>
      <c r="U894" s="2"/>
      <c r="V894" s="2"/>
      <c r="W894" s="2"/>
      <c r="X894" s="2"/>
      <c r="Y894" s="2"/>
      <c r="Z894" s="2"/>
    </row>
    <row r="895" spans="1:26" ht="24" customHeight="1">
      <c r="A895" s="2"/>
      <c r="B895" s="2"/>
      <c r="C895" s="2"/>
      <c r="D895" s="1"/>
      <c r="E895" s="1"/>
      <c r="F895" s="2"/>
      <c r="G895" s="2"/>
      <c r="H895" s="2"/>
      <c r="I895" s="2"/>
      <c r="J895" s="58"/>
      <c r="K895" s="2"/>
      <c r="L895" s="2"/>
      <c r="M895" s="2"/>
      <c r="N895" s="2"/>
      <c r="O895" s="2"/>
      <c r="P895" s="2"/>
      <c r="Q895" s="2"/>
      <c r="R895" s="2"/>
      <c r="S895" s="2"/>
      <c r="T895" s="2"/>
      <c r="U895" s="2"/>
      <c r="V895" s="2"/>
      <c r="W895" s="2"/>
      <c r="X895" s="2"/>
      <c r="Y895" s="2"/>
      <c r="Z895" s="2"/>
    </row>
    <row r="896" spans="1:26" ht="24" customHeight="1">
      <c r="A896" s="2"/>
      <c r="B896" s="2"/>
      <c r="C896" s="2"/>
      <c r="D896" s="1"/>
      <c r="E896" s="1"/>
      <c r="F896" s="2"/>
      <c r="G896" s="2"/>
      <c r="H896" s="2"/>
      <c r="I896" s="2"/>
      <c r="J896" s="58"/>
      <c r="K896" s="2"/>
      <c r="L896" s="2"/>
      <c r="M896" s="2"/>
      <c r="N896" s="2"/>
      <c r="O896" s="2"/>
      <c r="P896" s="2"/>
      <c r="Q896" s="2"/>
      <c r="R896" s="2"/>
      <c r="S896" s="2"/>
      <c r="T896" s="2"/>
      <c r="U896" s="2"/>
      <c r="V896" s="2"/>
      <c r="W896" s="2"/>
      <c r="X896" s="2"/>
      <c r="Y896" s="2"/>
      <c r="Z896" s="2"/>
    </row>
    <row r="897" spans="1:26" ht="24" customHeight="1">
      <c r="A897" s="2"/>
      <c r="B897" s="2"/>
      <c r="C897" s="2"/>
      <c r="D897" s="1"/>
      <c r="E897" s="1"/>
      <c r="F897" s="2"/>
      <c r="G897" s="2"/>
      <c r="H897" s="2"/>
      <c r="I897" s="2"/>
      <c r="J897" s="58"/>
      <c r="K897" s="2"/>
      <c r="L897" s="2"/>
      <c r="M897" s="2"/>
      <c r="N897" s="2"/>
      <c r="O897" s="2"/>
      <c r="P897" s="2"/>
      <c r="Q897" s="2"/>
      <c r="R897" s="2"/>
      <c r="S897" s="2"/>
      <c r="T897" s="2"/>
      <c r="U897" s="2"/>
      <c r="V897" s="2"/>
      <c r="W897" s="2"/>
      <c r="X897" s="2"/>
      <c r="Y897" s="2"/>
      <c r="Z897" s="2"/>
    </row>
    <row r="898" spans="1:26" ht="24" customHeight="1">
      <c r="A898" s="2"/>
      <c r="B898" s="2"/>
      <c r="C898" s="2"/>
      <c r="D898" s="1"/>
      <c r="E898" s="1"/>
      <c r="F898" s="2"/>
      <c r="G898" s="2"/>
      <c r="H898" s="2"/>
      <c r="I898" s="2"/>
      <c r="J898" s="58"/>
      <c r="K898" s="2"/>
      <c r="L898" s="2"/>
      <c r="M898" s="2"/>
      <c r="N898" s="2"/>
      <c r="O898" s="2"/>
      <c r="P898" s="2"/>
      <c r="Q898" s="2"/>
      <c r="R898" s="2"/>
      <c r="S898" s="2"/>
      <c r="T898" s="2"/>
      <c r="U898" s="2"/>
      <c r="V898" s="2"/>
      <c r="W898" s="2"/>
      <c r="X898" s="2"/>
      <c r="Y898" s="2"/>
      <c r="Z898" s="2"/>
    </row>
    <row r="899" spans="1:26" ht="24" customHeight="1">
      <c r="A899" s="2"/>
      <c r="B899" s="2"/>
      <c r="C899" s="2"/>
      <c r="D899" s="1"/>
      <c r="E899" s="1"/>
      <c r="F899" s="2"/>
      <c r="G899" s="2"/>
      <c r="H899" s="2"/>
      <c r="I899" s="2"/>
      <c r="J899" s="58"/>
      <c r="K899" s="2"/>
      <c r="L899" s="2"/>
      <c r="M899" s="2"/>
      <c r="N899" s="2"/>
      <c r="O899" s="2"/>
      <c r="P899" s="2"/>
      <c r="Q899" s="2"/>
      <c r="R899" s="2"/>
      <c r="S899" s="2"/>
      <c r="T899" s="2"/>
      <c r="U899" s="2"/>
      <c r="V899" s="2"/>
      <c r="W899" s="2"/>
      <c r="X899" s="2"/>
      <c r="Y899" s="2"/>
      <c r="Z899" s="2"/>
    </row>
    <row r="900" spans="1:26" ht="24" customHeight="1">
      <c r="A900" s="2"/>
      <c r="B900" s="2"/>
      <c r="C900" s="2"/>
      <c r="D900" s="1"/>
      <c r="E900" s="1"/>
      <c r="F900" s="2"/>
      <c r="G900" s="2"/>
      <c r="H900" s="2"/>
      <c r="I900" s="2"/>
      <c r="J900" s="58"/>
      <c r="K900" s="2"/>
      <c r="L900" s="2"/>
      <c r="M900" s="2"/>
      <c r="N900" s="2"/>
      <c r="O900" s="2"/>
      <c r="P900" s="2"/>
      <c r="Q900" s="2"/>
      <c r="R900" s="2"/>
      <c r="S900" s="2"/>
      <c r="T900" s="2"/>
      <c r="U900" s="2"/>
      <c r="V900" s="2"/>
      <c r="W900" s="2"/>
      <c r="X900" s="2"/>
      <c r="Y900" s="2"/>
      <c r="Z900" s="2"/>
    </row>
    <row r="901" spans="1:26" ht="24" customHeight="1">
      <c r="A901" s="2"/>
      <c r="B901" s="2"/>
      <c r="C901" s="2"/>
      <c r="D901" s="1"/>
      <c r="E901" s="1"/>
      <c r="F901" s="2"/>
      <c r="G901" s="2"/>
      <c r="H901" s="2"/>
      <c r="I901" s="2"/>
      <c r="J901" s="58"/>
      <c r="K901" s="2"/>
      <c r="L901" s="2"/>
      <c r="M901" s="2"/>
      <c r="N901" s="2"/>
      <c r="O901" s="2"/>
      <c r="P901" s="2"/>
      <c r="Q901" s="2"/>
      <c r="R901" s="2"/>
      <c r="S901" s="2"/>
      <c r="T901" s="2"/>
      <c r="U901" s="2"/>
      <c r="V901" s="2"/>
      <c r="W901" s="2"/>
      <c r="X901" s="2"/>
      <c r="Y901" s="2"/>
      <c r="Z901" s="2"/>
    </row>
    <row r="902" spans="1:26" ht="24" customHeight="1">
      <c r="A902" s="2"/>
      <c r="B902" s="2"/>
      <c r="C902" s="2"/>
      <c r="D902" s="1"/>
      <c r="E902" s="1"/>
      <c r="F902" s="2"/>
      <c r="G902" s="2"/>
      <c r="H902" s="2"/>
      <c r="I902" s="2"/>
      <c r="J902" s="58"/>
      <c r="K902" s="2"/>
      <c r="L902" s="2"/>
      <c r="M902" s="2"/>
      <c r="N902" s="2"/>
      <c r="O902" s="2"/>
      <c r="P902" s="2"/>
      <c r="Q902" s="2"/>
      <c r="R902" s="2"/>
      <c r="S902" s="2"/>
      <c r="T902" s="2"/>
      <c r="U902" s="2"/>
      <c r="V902" s="2"/>
      <c r="W902" s="2"/>
      <c r="X902" s="2"/>
      <c r="Y902" s="2"/>
      <c r="Z902" s="2"/>
    </row>
    <row r="903" spans="1:26" ht="24" customHeight="1">
      <c r="A903" s="2"/>
      <c r="B903" s="2"/>
      <c r="C903" s="2"/>
      <c r="D903" s="1"/>
      <c r="E903" s="1"/>
      <c r="F903" s="2"/>
      <c r="G903" s="2"/>
      <c r="H903" s="2"/>
      <c r="I903" s="2"/>
      <c r="J903" s="58"/>
      <c r="K903" s="2"/>
      <c r="L903" s="2"/>
      <c r="M903" s="2"/>
      <c r="N903" s="2"/>
      <c r="O903" s="2"/>
      <c r="P903" s="2"/>
      <c r="Q903" s="2"/>
      <c r="R903" s="2"/>
      <c r="S903" s="2"/>
      <c r="T903" s="2"/>
      <c r="U903" s="2"/>
      <c r="V903" s="2"/>
      <c r="W903" s="2"/>
      <c r="X903" s="2"/>
      <c r="Y903" s="2"/>
      <c r="Z903" s="2"/>
    </row>
    <row r="904" spans="1:26" ht="24" customHeight="1">
      <c r="A904" s="2"/>
      <c r="B904" s="2"/>
      <c r="C904" s="2"/>
      <c r="D904" s="1"/>
      <c r="E904" s="1"/>
      <c r="F904" s="2"/>
      <c r="G904" s="2"/>
      <c r="H904" s="2"/>
      <c r="I904" s="2"/>
      <c r="J904" s="58"/>
      <c r="K904" s="2"/>
      <c r="L904" s="2"/>
      <c r="M904" s="2"/>
      <c r="N904" s="2"/>
      <c r="O904" s="2"/>
      <c r="P904" s="2"/>
      <c r="Q904" s="2"/>
      <c r="R904" s="2"/>
      <c r="S904" s="2"/>
      <c r="T904" s="2"/>
      <c r="U904" s="2"/>
      <c r="V904" s="2"/>
      <c r="W904" s="2"/>
      <c r="X904" s="2"/>
      <c r="Y904" s="2"/>
      <c r="Z904" s="2"/>
    </row>
    <row r="905" spans="1:26" ht="24" customHeight="1">
      <c r="A905" s="2"/>
      <c r="B905" s="2"/>
      <c r="C905" s="2"/>
      <c r="D905" s="1"/>
      <c r="E905" s="1"/>
      <c r="F905" s="2"/>
      <c r="G905" s="2"/>
      <c r="H905" s="2"/>
      <c r="I905" s="2"/>
      <c r="J905" s="58"/>
      <c r="K905" s="2"/>
      <c r="L905" s="2"/>
      <c r="M905" s="2"/>
      <c r="N905" s="2"/>
      <c r="O905" s="2"/>
      <c r="P905" s="2"/>
      <c r="Q905" s="2"/>
      <c r="R905" s="2"/>
      <c r="S905" s="2"/>
      <c r="T905" s="2"/>
      <c r="U905" s="2"/>
      <c r="V905" s="2"/>
      <c r="W905" s="2"/>
      <c r="X905" s="2"/>
      <c r="Y905" s="2"/>
      <c r="Z905" s="2"/>
    </row>
    <row r="906" spans="1:26" ht="24" customHeight="1">
      <c r="A906" s="2"/>
      <c r="B906" s="2"/>
      <c r="C906" s="2"/>
      <c r="D906" s="1"/>
      <c r="E906" s="1"/>
      <c r="F906" s="2"/>
      <c r="G906" s="2"/>
      <c r="H906" s="2"/>
      <c r="I906" s="2"/>
      <c r="J906" s="58"/>
      <c r="K906" s="2"/>
      <c r="L906" s="2"/>
      <c r="M906" s="2"/>
      <c r="N906" s="2"/>
      <c r="O906" s="2"/>
      <c r="P906" s="2"/>
      <c r="Q906" s="2"/>
      <c r="R906" s="2"/>
      <c r="S906" s="2"/>
      <c r="T906" s="2"/>
      <c r="U906" s="2"/>
      <c r="V906" s="2"/>
      <c r="W906" s="2"/>
      <c r="X906" s="2"/>
      <c r="Y906" s="2"/>
      <c r="Z906" s="2"/>
    </row>
    <row r="907" spans="1:26" ht="24" customHeight="1">
      <c r="A907" s="2"/>
      <c r="B907" s="2"/>
      <c r="C907" s="2"/>
      <c r="D907" s="1"/>
      <c r="E907" s="1"/>
      <c r="F907" s="2"/>
      <c r="G907" s="2"/>
      <c r="H907" s="2"/>
      <c r="I907" s="2"/>
      <c r="J907" s="58"/>
      <c r="K907" s="2"/>
      <c r="L907" s="2"/>
      <c r="M907" s="2"/>
      <c r="N907" s="2"/>
      <c r="O907" s="2"/>
      <c r="P907" s="2"/>
      <c r="Q907" s="2"/>
      <c r="R907" s="2"/>
      <c r="S907" s="2"/>
      <c r="T907" s="2"/>
      <c r="U907" s="2"/>
      <c r="V907" s="2"/>
      <c r="W907" s="2"/>
      <c r="X907" s="2"/>
      <c r="Y907" s="2"/>
      <c r="Z907" s="2"/>
    </row>
    <row r="908" spans="1:26" ht="24" customHeight="1">
      <c r="A908" s="2"/>
      <c r="B908" s="2"/>
      <c r="C908" s="2"/>
      <c r="D908" s="1"/>
      <c r="E908" s="1"/>
      <c r="F908" s="2"/>
      <c r="G908" s="2"/>
      <c r="H908" s="2"/>
      <c r="I908" s="2"/>
      <c r="J908" s="58"/>
      <c r="K908" s="2"/>
      <c r="L908" s="2"/>
      <c r="M908" s="2"/>
      <c r="N908" s="2"/>
      <c r="O908" s="2"/>
      <c r="P908" s="2"/>
      <c r="Q908" s="2"/>
      <c r="R908" s="2"/>
      <c r="S908" s="2"/>
      <c r="T908" s="2"/>
      <c r="U908" s="2"/>
      <c r="V908" s="2"/>
      <c r="W908" s="2"/>
      <c r="X908" s="2"/>
      <c r="Y908" s="2"/>
      <c r="Z908" s="2"/>
    </row>
    <row r="909" spans="1:26" ht="24" customHeight="1">
      <c r="A909" s="2"/>
      <c r="B909" s="2"/>
      <c r="C909" s="2"/>
      <c r="D909" s="1"/>
      <c r="E909" s="1"/>
      <c r="F909" s="2"/>
      <c r="G909" s="2"/>
      <c r="H909" s="2"/>
      <c r="I909" s="2"/>
      <c r="J909" s="58"/>
      <c r="K909" s="2"/>
      <c r="L909" s="2"/>
      <c r="M909" s="2"/>
      <c r="N909" s="2"/>
      <c r="O909" s="2"/>
      <c r="P909" s="2"/>
      <c r="Q909" s="2"/>
      <c r="R909" s="2"/>
      <c r="S909" s="2"/>
      <c r="T909" s="2"/>
      <c r="U909" s="2"/>
      <c r="V909" s="2"/>
      <c r="W909" s="2"/>
      <c r="X909" s="2"/>
      <c r="Y909" s="2"/>
      <c r="Z909" s="2"/>
    </row>
    <row r="910" spans="1:26" ht="24" customHeight="1">
      <c r="A910" s="2"/>
      <c r="B910" s="2"/>
      <c r="C910" s="2"/>
      <c r="D910" s="1"/>
      <c r="E910" s="1"/>
      <c r="F910" s="2"/>
      <c r="G910" s="2"/>
      <c r="H910" s="2"/>
      <c r="I910" s="2"/>
      <c r="J910" s="58"/>
      <c r="K910" s="2"/>
      <c r="L910" s="2"/>
      <c r="M910" s="2"/>
      <c r="N910" s="2"/>
      <c r="O910" s="2"/>
      <c r="P910" s="2"/>
      <c r="Q910" s="2"/>
      <c r="R910" s="2"/>
      <c r="S910" s="2"/>
      <c r="T910" s="2"/>
      <c r="U910" s="2"/>
      <c r="V910" s="2"/>
      <c r="W910" s="2"/>
      <c r="X910" s="2"/>
      <c r="Y910" s="2"/>
      <c r="Z910" s="2"/>
    </row>
    <row r="911" spans="1:26" ht="24" customHeight="1">
      <c r="A911" s="2"/>
      <c r="B911" s="2"/>
      <c r="C911" s="2"/>
      <c r="D911" s="1"/>
      <c r="E911" s="1"/>
      <c r="F911" s="2"/>
      <c r="G911" s="2"/>
      <c r="H911" s="2"/>
      <c r="I911" s="2"/>
      <c r="J911" s="58"/>
      <c r="K911" s="2"/>
      <c r="L911" s="2"/>
      <c r="M911" s="2"/>
      <c r="N911" s="2"/>
      <c r="O911" s="2"/>
      <c r="P911" s="2"/>
      <c r="Q911" s="2"/>
      <c r="R911" s="2"/>
      <c r="S911" s="2"/>
      <c r="T911" s="2"/>
      <c r="U911" s="2"/>
      <c r="V911" s="2"/>
      <c r="W911" s="2"/>
      <c r="X911" s="2"/>
      <c r="Y911" s="2"/>
      <c r="Z911" s="2"/>
    </row>
    <row r="912" spans="1:26" ht="24" customHeight="1">
      <c r="A912" s="2"/>
      <c r="B912" s="2"/>
      <c r="C912" s="2"/>
      <c r="D912" s="1"/>
      <c r="E912" s="1"/>
      <c r="F912" s="2"/>
      <c r="G912" s="2"/>
      <c r="H912" s="2"/>
      <c r="I912" s="2"/>
      <c r="J912" s="58"/>
      <c r="K912" s="2"/>
      <c r="L912" s="2"/>
      <c r="M912" s="2"/>
      <c r="N912" s="2"/>
      <c r="O912" s="2"/>
      <c r="P912" s="2"/>
      <c r="Q912" s="2"/>
      <c r="R912" s="2"/>
      <c r="S912" s="2"/>
      <c r="T912" s="2"/>
      <c r="U912" s="2"/>
      <c r="V912" s="2"/>
      <c r="W912" s="2"/>
      <c r="X912" s="2"/>
      <c r="Y912" s="2"/>
      <c r="Z912" s="2"/>
    </row>
    <row r="913" spans="1:26" ht="24" customHeight="1">
      <c r="A913" s="2"/>
      <c r="B913" s="2"/>
      <c r="C913" s="2"/>
      <c r="D913" s="1"/>
      <c r="E913" s="1"/>
      <c r="F913" s="2"/>
      <c r="G913" s="2"/>
      <c r="H913" s="2"/>
      <c r="I913" s="2"/>
      <c r="J913" s="58"/>
      <c r="K913" s="2"/>
      <c r="L913" s="2"/>
      <c r="M913" s="2"/>
      <c r="N913" s="2"/>
      <c r="O913" s="2"/>
      <c r="P913" s="2"/>
      <c r="Q913" s="2"/>
      <c r="R913" s="2"/>
      <c r="S913" s="2"/>
      <c r="T913" s="2"/>
      <c r="U913" s="2"/>
      <c r="V913" s="2"/>
      <c r="W913" s="2"/>
      <c r="X913" s="2"/>
      <c r="Y913" s="2"/>
      <c r="Z913" s="2"/>
    </row>
    <row r="914" spans="1:26" ht="24" customHeight="1">
      <c r="A914" s="2"/>
      <c r="B914" s="2"/>
      <c r="C914" s="2"/>
      <c r="D914" s="1"/>
      <c r="E914" s="1"/>
      <c r="F914" s="2"/>
      <c r="G914" s="2"/>
      <c r="H914" s="2"/>
      <c r="I914" s="2"/>
      <c r="J914" s="58"/>
      <c r="K914" s="2"/>
      <c r="L914" s="2"/>
      <c r="M914" s="2"/>
      <c r="N914" s="2"/>
      <c r="O914" s="2"/>
      <c r="P914" s="2"/>
      <c r="Q914" s="2"/>
      <c r="R914" s="2"/>
      <c r="S914" s="2"/>
      <c r="T914" s="2"/>
      <c r="U914" s="2"/>
      <c r="V914" s="2"/>
      <c r="W914" s="2"/>
      <c r="X914" s="2"/>
      <c r="Y914" s="2"/>
      <c r="Z914" s="2"/>
    </row>
    <row r="915" spans="1:26" ht="24" customHeight="1">
      <c r="A915" s="2"/>
      <c r="B915" s="2"/>
      <c r="C915" s="2"/>
      <c r="D915" s="1"/>
      <c r="E915" s="1"/>
      <c r="F915" s="2"/>
      <c r="G915" s="2"/>
      <c r="H915" s="2"/>
      <c r="I915" s="2"/>
      <c r="J915" s="58"/>
      <c r="K915" s="2"/>
      <c r="L915" s="2"/>
      <c r="M915" s="2"/>
      <c r="N915" s="2"/>
      <c r="O915" s="2"/>
      <c r="P915" s="2"/>
      <c r="Q915" s="2"/>
      <c r="R915" s="2"/>
      <c r="S915" s="2"/>
      <c r="T915" s="2"/>
      <c r="U915" s="2"/>
      <c r="V915" s="2"/>
      <c r="W915" s="2"/>
      <c r="X915" s="2"/>
      <c r="Y915" s="2"/>
      <c r="Z915" s="2"/>
    </row>
    <row r="916" spans="1:26" ht="24" customHeight="1">
      <c r="A916" s="2"/>
      <c r="B916" s="2"/>
      <c r="C916" s="2"/>
      <c r="D916" s="1"/>
      <c r="E916" s="1"/>
      <c r="F916" s="2"/>
      <c r="G916" s="2"/>
      <c r="H916" s="2"/>
      <c r="I916" s="2"/>
      <c r="J916" s="58"/>
      <c r="K916" s="2"/>
      <c r="L916" s="2"/>
      <c r="M916" s="2"/>
      <c r="N916" s="2"/>
      <c r="O916" s="2"/>
      <c r="P916" s="2"/>
      <c r="Q916" s="2"/>
      <c r="R916" s="2"/>
      <c r="S916" s="2"/>
      <c r="T916" s="2"/>
      <c r="U916" s="2"/>
      <c r="V916" s="2"/>
      <c r="W916" s="2"/>
      <c r="X916" s="2"/>
      <c r="Y916" s="2"/>
      <c r="Z916" s="2"/>
    </row>
    <row r="917" spans="1:26" ht="24" customHeight="1">
      <c r="A917" s="2"/>
      <c r="B917" s="2"/>
      <c r="C917" s="2"/>
      <c r="D917" s="1"/>
      <c r="E917" s="1"/>
      <c r="F917" s="2"/>
      <c r="G917" s="2"/>
      <c r="H917" s="2"/>
      <c r="I917" s="2"/>
      <c r="J917" s="58"/>
      <c r="K917" s="2"/>
      <c r="L917" s="2"/>
      <c r="M917" s="2"/>
      <c r="N917" s="2"/>
      <c r="O917" s="2"/>
      <c r="P917" s="2"/>
      <c r="Q917" s="2"/>
      <c r="R917" s="2"/>
      <c r="S917" s="2"/>
      <c r="T917" s="2"/>
      <c r="U917" s="2"/>
      <c r="V917" s="2"/>
      <c r="W917" s="2"/>
      <c r="X917" s="2"/>
      <c r="Y917" s="2"/>
      <c r="Z917" s="2"/>
    </row>
    <row r="918" spans="1:26" ht="24" customHeight="1">
      <c r="A918" s="2"/>
      <c r="B918" s="2"/>
      <c r="C918" s="2"/>
      <c r="D918" s="1"/>
      <c r="E918" s="1"/>
      <c r="F918" s="2"/>
      <c r="G918" s="2"/>
      <c r="H918" s="2"/>
      <c r="I918" s="2"/>
      <c r="J918" s="58"/>
      <c r="K918" s="2"/>
      <c r="L918" s="2"/>
      <c r="M918" s="2"/>
      <c r="N918" s="2"/>
      <c r="O918" s="2"/>
      <c r="P918" s="2"/>
      <c r="Q918" s="2"/>
      <c r="R918" s="2"/>
      <c r="S918" s="2"/>
      <c r="T918" s="2"/>
      <c r="U918" s="2"/>
      <c r="V918" s="2"/>
      <c r="W918" s="2"/>
      <c r="X918" s="2"/>
      <c r="Y918" s="2"/>
      <c r="Z918" s="2"/>
    </row>
    <row r="919" spans="1:26" ht="24" customHeight="1">
      <c r="A919" s="2"/>
      <c r="B919" s="2"/>
      <c r="C919" s="2"/>
      <c r="D919" s="1"/>
      <c r="E919" s="1"/>
      <c r="F919" s="2"/>
      <c r="G919" s="2"/>
      <c r="H919" s="2"/>
      <c r="I919" s="2"/>
      <c r="J919" s="58"/>
      <c r="K919" s="2"/>
      <c r="L919" s="2"/>
      <c r="M919" s="2"/>
      <c r="N919" s="2"/>
      <c r="O919" s="2"/>
      <c r="P919" s="2"/>
      <c r="Q919" s="2"/>
      <c r="R919" s="2"/>
      <c r="S919" s="2"/>
      <c r="T919" s="2"/>
      <c r="U919" s="2"/>
      <c r="V919" s="2"/>
      <c r="W919" s="2"/>
      <c r="X919" s="2"/>
      <c r="Y919" s="2"/>
      <c r="Z919" s="2"/>
    </row>
    <row r="920" spans="1:26" ht="24" customHeight="1">
      <c r="A920" s="2"/>
      <c r="B920" s="2"/>
      <c r="C920" s="2"/>
      <c r="D920" s="1"/>
      <c r="E920" s="1"/>
      <c r="F920" s="2"/>
      <c r="G920" s="2"/>
      <c r="H920" s="2"/>
      <c r="I920" s="2"/>
      <c r="J920" s="58"/>
      <c r="K920" s="2"/>
      <c r="L920" s="2"/>
      <c r="M920" s="2"/>
      <c r="N920" s="2"/>
      <c r="O920" s="2"/>
      <c r="P920" s="2"/>
      <c r="Q920" s="2"/>
      <c r="R920" s="2"/>
      <c r="S920" s="2"/>
      <c r="T920" s="2"/>
      <c r="U920" s="2"/>
      <c r="V920" s="2"/>
      <c r="W920" s="2"/>
      <c r="X920" s="2"/>
      <c r="Y920" s="2"/>
      <c r="Z920" s="2"/>
    </row>
    <row r="921" spans="1:26" ht="24" customHeight="1">
      <c r="A921" s="2"/>
      <c r="B921" s="2"/>
      <c r="C921" s="2"/>
      <c r="D921" s="1"/>
      <c r="E921" s="1"/>
      <c r="F921" s="2"/>
      <c r="G921" s="2"/>
      <c r="H921" s="2"/>
      <c r="I921" s="2"/>
      <c r="J921" s="58"/>
      <c r="K921" s="2"/>
      <c r="L921" s="2"/>
      <c r="M921" s="2"/>
      <c r="N921" s="2"/>
      <c r="O921" s="2"/>
      <c r="P921" s="2"/>
      <c r="Q921" s="2"/>
      <c r="R921" s="2"/>
      <c r="S921" s="2"/>
      <c r="T921" s="2"/>
      <c r="U921" s="2"/>
      <c r="V921" s="2"/>
      <c r="W921" s="2"/>
      <c r="X921" s="2"/>
      <c r="Y921" s="2"/>
      <c r="Z921" s="2"/>
    </row>
    <row r="922" spans="1:26" ht="24" customHeight="1">
      <c r="A922" s="2"/>
      <c r="B922" s="2"/>
      <c r="C922" s="2"/>
      <c r="D922" s="1"/>
      <c r="E922" s="1"/>
      <c r="F922" s="2"/>
      <c r="G922" s="2"/>
      <c r="H922" s="2"/>
      <c r="I922" s="2"/>
      <c r="J922" s="58"/>
      <c r="K922" s="2"/>
      <c r="L922" s="2"/>
      <c r="M922" s="2"/>
      <c r="N922" s="2"/>
      <c r="O922" s="2"/>
      <c r="P922" s="2"/>
      <c r="Q922" s="2"/>
      <c r="R922" s="2"/>
      <c r="S922" s="2"/>
      <c r="T922" s="2"/>
      <c r="U922" s="2"/>
      <c r="V922" s="2"/>
      <c r="W922" s="2"/>
      <c r="X922" s="2"/>
      <c r="Y922" s="2"/>
      <c r="Z922" s="2"/>
    </row>
    <row r="923" spans="1:26" ht="24" customHeight="1">
      <c r="A923" s="2"/>
      <c r="B923" s="2"/>
      <c r="C923" s="2"/>
      <c r="D923" s="1"/>
      <c r="E923" s="1"/>
      <c r="F923" s="2"/>
      <c r="G923" s="2"/>
      <c r="H923" s="2"/>
      <c r="I923" s="2"/>
      <c r="J923" s="58"/>
      <c r="K923" s="2"/>
      <c r="L923" s="2"/>
      <c r="M923" s="2"/>
      <c r="N923" s="2"/>
      <c r="O923" s="2"/>
      <c r="P923" s="2"/>
      <c r="Q923" s="2"/>
      <c r="R923" s="2"/>
      <c r="S923" s="2"/>
      <c r="T923" s="2"/>
      <c r="U923" s="2"/>
      <c r="V923" s="2"/>
      <c r="W923" s="2"/>
      <c r="X923" s="2"/>
      <c r="Y923" s="2"/>
      <c r="Z923" s="2"/>
    </row>
    <row r="924" spans="1:26" ht="24" customHeight="1">
      <c r="A924" s="2"/>
      <c r="B924" s="2"/>
      <c r="C924" s="2"/>
      <c r="D924" s="1"/>
      <c r="E924" s="1"/>
      <c r="F924" s="2"/>
      <c r="G924" s="2"/>
      <c r="H924" s="2"/>
      <c r="I924" s="2"/>
      <c r="J924" s="58"/>
      <c r="K924" s="2"/>
      <c r="L924" s="2"/>
      <c r="M924" s="2"/>
      <c r="N924" s="2"/>
      <c r="O924" s="2"/>
      <c r="P924" s="2"/>
      <c r="Q924" s="2"/>
      <c r="R924" s="2"/>
      <c r="S924" s="2"/>
      <c r="T924" s="2"/>
      <c r="U924" s="2"/>
      <c r="V924" s="2"/>
      <c r="W924" s="2"/>
      <c r="X924" s="2"/>
      <c r="Y924" s="2"/>
      <c r="Z924" s="2"/>
    </row>
    <row r="925" spans="1:26" ht="24" customHeight="1">
      <c r="A925" s="2"/>
      <c r="B925" s="2"/>
      <c r="C925" s="2"/>
      <c r="D925" s="1"/>
      <c r="E925" s="1"/>
      <c r="F925" s="2"/>
      <c r="G925" s="2"/>
      <c r="H925" s="2"/>
      <c r="I925" s="2"/>
      <c r="J925" s="58"/>
      <c r="K925" s="2"/>
      <c r="L925" s="2"/>
      <c r="M925" s="2"/>
      <c r="N925" s="2"/>
      <c r="O925" s="2"/>
      <c r="P925" s="2"/>
      <c r="Q925" s="2"/>
      <c r="R925" s="2"/>
      <c r="S925" s="2"/>
      <c r="T925" s="2"/>
      <c r="U925" s="2"/>
      <c r="V925" s="2"/>
      <c r="W925" s="2"/>
      <c r="X925" s="2"/>
      <c r="Y925" s="2"/>
      <c r="Z925" s="2"/>
    </row>
    <row r="926" spans="1:26" ht="24" customHeight="1">
      <c r="A926" s="2"/>
      <c r="B926" s="2"/>
      <c r="C926" s="2"/>
      <c r="D926" s="1"/>
      <c r="E926" s="1"/>
      <c r="F926" s="2"/>
      <c r="G926" s="2"/>
      <c r="H926" s="2"/>
      <c r="I926" s="2"/>
      <c r="J926" s="58"/>
      <c r="K926" s="2"/>
      <c r="L926" s="2"/>
      <c r="M926" s="2"/>
      <c r="N926" s="2"/>
      <c r="O926" s="2"/>
      <c r="P926" s="2"/>
      <c r="Q926" s="2"/>
      <c r="R926" s="2"/>
      <c r="S926" s="2"/>
      <c r="T926" s="2"/>
      <c r="U926" s="2"/>
      <c r="V926" s="2"/>
      <c r="W926" s="2"/>
      <c r="X926" s="2"/>
      <c r="Y926" s="2"/>
      <c r="Z926" s="2"/>
    </row>
    <row r="927" spans="1:26" ht="24" customHeight="1">
      <c r="A927" s="2"/>
      <c r="B927" s="2"/>
      <c r="C927" s="2"/>
      <c r="D927" s="1"/>
      <c r="E927" s="1"/>
      <c r="F927" s="2"/>
      <c r="G927" s="2"/>
      <c r="H927" s="2"/>
      <c r="I927" s="2"/>
      <c r="J927" s="58"/>
      <c r="K927" s="2"/>
      <c r="L927" s="2"/>
      <c r="M927" s="2"/>
      <c r="N927" s="2"/>
      <c r="O927" s="2"/>
      <c r="P927" s="2"/>
      <c r="Q927" s="2"/>
      <c r="R927" s="2"/>
      <c r="S927" s="2"/>
      <c r="T927" s="2"/>
      <c r="U927" s="2"/>
      <c r="V927" s="2"/>
      <c r="W927" s="2"/>
      <c r="X927" s="2"/>
      <c r="Y927" s="2"/>
      <c r="Z927" s="2"/>
    </row>
    <row r="928" spans="1:26" ht="24" customHeight="1">
      <c r="A928" s="2"/>
      <c r="B928" s="2"/>
      <c r="C928" s="2"/>
      <c r="D928" s="1"/>
      <c r="E928" s="1"/>
      <c r="F928" s="2"/>
      <c r="G928" s="2"/>
      <c r="H928" s="2"/>
      <c r="I928" s="2"/>
      <c r="J928" s="58"/>
      <c r="K928" s="2"/>
      <c r="L928" s="2"/>
      <c r="M928" s="2"/>
      <c r="N928" s="2"/>
      <c r="O928" s="2"/>
      <c r="P928" s="2"/>
      <c r="Q928" s="2"/>
      <c r="R928" s="2"/>
      <c r="S928" s="2"/>
      <c r="T928" s="2"/>
      <c r="U928" s="2"/>
      <c r="V928" s="2"/>
      <c r="W928" s="2"/>
      <c r="X928" s="2"/>
      <c r="Y928" s="2"/>
      <c r="Z928" s="2"/>
    </row>
    <row r="929" spans="1:26" ht="24" customHeight="1">
      <c r="A929" s="2"/>
      <c r="B929" s="2"/>
      <c r="C929" s="2"/>
      <c r="D929" s="1"/>
      <c r="E929" s="1"/>
      <c r="F929" s="2"/>
      <c r="G929" s="2"/>
      <c r="H929" s="2"/>
      <c r="I929" s="2"/>
      <c r="J929" s="58"/>
      <c r="K929" s="2"/>
      <c r="L929" s="2"/>
      <c r="M929" s="2"/>
      <c r="N929" s="2"/>
      <c r="O929" s="2"/>
      <c r="P929" s="2"/>
      <c r="Q929" s="2"/>
      <c r="R929" s="2"/>
      <c r="S929" s="2"/>
      <c r="T929" s="2"/>
      <c r="U929" s="2"/>
      <c r="V929" s="2"/>
      <c r="W929" s="2"/>
      <c r="X929" s="2"/>
      <c r="Y929" s="2"/>
      <c r="Z929" s="2"/>
    </row>
    <row r="930" spans="1:26" ht="24" customHeight="1">
      <c r="A930" s="2"/>
      <c r="B930" s="2"/>
      <c r="C930" s="2"/>
      <c r="D930" s="1"/>
      <c r="E930" s="1"/>
      <c r="F930" s="2"/>
      <c r="G930" s="2"/>
      <c r="H930" s="2"/>
      <c r="I930" s="2"/>
      <c r="J930" s="58"/>
      <c r="K930" s="2"/>
      <c r="L930" s="2"/>
      <c r="M930" s="2"/>
      <c r="N930" s="2"/>
      <c r="O930" s="2"/>
      <c r="P930" s="2"/>
      <c r="Q930" s="2"/>
      <c r="R930" s="2"/>
      <c r="S930" s="2"/>
      <c r="T930" s="2"/>
      <c r="U930" s="2"/>
      <c r="V930" s="2"/>
      <c r="W930" s="2"/>
      <c r="X930" s="2"/>
      <c r="Y930" s="2"/>
      <c r="Z930" s="2"/>
    </row>
    <row r="931" spans="1:26" ht="24" customHeight="1">
      <c r="A931" s="2"/>
      <c r="B931" s="2"/>
      <c r="C931" s="2"/>
      <c r="D931" s="1"/>
      <c r="E931" s="1"/>
      <c r="F931" s="2"/>
      <c r="G931" s="2"/>
      <c r="H931" s="2"/>
      <c r="I931" s="2"/>
      <c r="J931" s="58"/>
      <c r="K931" s="2"/>
      <c r="L931" s="2"/>
      <c r="M931" s="2"/>
      <c r="N931" s="2"/>
      <c r="O931" s="2"/>
      <c r="P931" s="2"/>
      <c r="Q931" s="2"/>
      <c r="R931" s="2"/>
      <c r="S931" s="2"/>
      <c r="T931" s="2"/>
      <c r="U931" s="2"/>
      <c r="V931" s="2"/>
      <c r="W931" s="2"/>
      <c r="X931" s="2"/>
      <c r="Y931" s="2"/>
      <c r="Z931" s="2"/>
    </row>
    <row r="932" spans="1:26" ht="24" customHeight="1">
      <c r="A932" s="2"/>
      <c r="B932" s="2"/>
      <c r="C932" s="2"/>
      <c r="D932" s="1"/>
      <c r="E932" s="1"/>
      <c r="F932" s="2"/>
      <c r="G932" s="2"/>
      <c r="H932" s="2"/>
      <c r="I932" s="2"/>
      <c r="J932" s="58"/>
      <c r="K932" s="2"/>
      <c r="L932" s="2"/>
      <c r="M932" s="2"/>
      <c r="N932" s="2"/>
      <c r="O932" s="2"/>
      <c r="P932" s="2"/>
      <c r="Q932" s="2"/>
      <c r="R932" s="2"/>
      <c r="S932" s="2"/>
      <c r="T932" s="2"/>
      <c r="U932" s="2"/>
      <c r="V932" s="2"/>
      <c r="W932" s="2"/>
      <c r="X932" s="2"/>
      <c r="Y932" s="2"/>
      <c r="Z932" s="2"/>
    </row>
    <row r="933" spans="1:26" ht="24" customHeight="1">
      <c r="A933" s="2"/>
      <c r="B933" s="2"/>
      <c r="C933" s="2"/>
      <c r="D933" s="1"/>
      <c r="E933" s="1"/>
      <c r="F933" s="2"/>
      <c r="G933" s="2"/>
      <c r="H933" s="2"/>
      <c r="I933" s="2"/>
      <c r="J933" s="58"/>
      <c r="K933" s="2"/>
      <c r="L933" s="2"/>
      <c r="M933" s="2"/>
      <c r="N933" s="2"/>
      <c r="O933" s="2"/>
      <c r="P933" s="2"/>
      <c r="Q933" s="2"/>
      <c r="R933" s="2"/>
      <c r="S933" s="2"/>
      <c r="T933" s="2"/>
      <c r="U933" s="2"/>
      <c r="V933" s="2"/>
      <c r="W933" s="2"/>
      <c r="X933" s="2"/>
      <c r="Y933" s="2"/>
      <c r="Z933" s="2"/>
    </row>
    <row r="934" spans="1:26" ht="24" customHeight="1">
      <c r="A934" s="2"/>
      <c r="B934" s="2"/>
      <c r="C934" s="2"/>
      <c r="D934" s="1"/>
      <c r="E934" s="1"/>
      <c r="F934" s="2"/>
      <c r="G934" s="2"/>
      <c r="H934" s="2"/>
      <c r="I934" s="2"/>
      <c r="J934" s="58"/>
      <c r="K934" s="2"/>
      <c r="L934" s="2"/>
      <c r="M934" s="2"/>
      <c r="N934" s="2"/>
      <c r="O934" s="2"/>
      <c r="P934" s="2"/>
      <c r="Q934" s="2"/>
      <c r="R934" s="2"/>
      <c r="S934" s="2"/>
      <c r="T934" s="2"/>
      <c r="U934" s="2"/>
      <c r="V934" s="2"/>
      <c r="W934" s="2"/>
      <c r="X934" s="2"/>
      <c r="Y934" s="2"/>
      <c r="Z934" s="2"/>
    </row>
    <row r="935" spans="1:26" ht="24" customHeight="1">
      <c r="A935" s="2"/>
      <c r="B935" s="2"/>
      <c r="C935" s="2"/>
      <c r="D935" s="1"/>
      <c r="E935" s="1"/>
      <c r="F935" s="2"/>
      <c r="G935" s="2"/>
      <c r="H935" s="2"/>
      <c r="I935" s="2"/>
      <c r="J935" s="58"/>
      <c r="K935" s="2"/>
      <c r="L935" s="2"/>
      <c r="M935" s="2"/>
      <c r="N935" s="2"/>
      <c r="O935" s="2"/>
      <c r="P935" s="2"/>
      <c r="Q935" s="2"/>
      <c r="R935" s="2"/>
      <c r="S935" s="2"/>
      <c r="T935" s="2"/>
      <c r="U935" s="2"/>
      <c r="V935" s="2"/>
      <c r="W935" s="2"/>
      <c r="X935" s="2"/>
      <c r="Y935" s="2"/>
      <c r="Z935" s="2"/>
    </row>
    <row r="936" spans="1:26" ht="24" customHeight="1">
      <c r="A936" s="2"/>
      <c r="B936" s="2"/>
      <c r="C936" s="2"/>
      <c r="D936" s="1"/>
      <c r="E936" s="1"/>
      <c r="F936" s="2"/>
      <c r="G936" s="2"/>
      <c r="H936" s="2"/>
      <c r="I936" s="2"/>
      <c r="J936" s="58"/>
      <c r="K936" s="2"/>
      <c r="L936" s="2"/>
      <c r="M936" s="2"/>
      <c r="N936" s="2"/>
      <c r="O936" s="2"/>
      <c r="P936" s="2"/>
      <c r="Q936" s="2"/>
      <c r="R936" s="2"/>
      <c r="S936" s="2"/>
      <c r="T936" s="2"/>
      <c r="U936" s="2"/>
      <c r="V936" s="2"/>
      <c r="W936" s="2"/>
      <c r="X936" s="2"/>
      <c r="Y936" s="2"/>
      <c r="Z936" s="2"/>
    </row>
    <row r="937" spans="1:26" ht="24" customHeight="1">
      <c r="A937" s="2"/>
      <c r="B937" s="2"/>
      <c r="C937" s="2"/>
      <c r="D937" s="1"/>
      <c r="E937" s="1"/>
      <c r="F937" s="2"/>
      <c r="G937" s="2"/>
      <c r="H937" s="2"/>
      <c r="I937" s="2"/>
      <c r="J937" s="58"/>
      <c r="K937" s="2"/>
      <c r="L937" s="2"/>
      <c r="M937" s="2"/>
      <c r="N937" s="2"/>
      <c r="O937" s="2"/>
      <c r="P937" s="2"/>
      <c r="Q937" s="2"/>
      <c r="R937" s="2"/>
      <c r="S937" s="2"/>
      <c r="T937" s="2"/>
      <c r="U937" s="2"/>
      <c r="V937" s="2"/>
      <c r="W937" s="2"/>
      <c r="X937" s="2"/>
      <c r="Y937" s="2"/>
      <c r="Z937" s="2"/>
    </row>
    <row r="938" spans="1:26" ht="24" customHeight="1">
      <c r="A938" s="2"/>
      <c r="B938" s="2"/>
      <c r="C938" s="2"/>
      <c r="D938" s="1"/>
      <c r="E938" s="1"/>
      <c r="F938" s="2"/>
      <c r="G938" s="2"/>
      <c r="H938" s="2"/>
      <c r="I938" s="2"/>
      <c r="J938" s="58"/>
      <c r="K938" s="2"/>
      <c r="L938" s="2"/>
      <c r="M938" s="2"/>
      <c r="N938" s="2"/>
      <c r="O938" s="2"/>
      <c r="P938" s="2"/>
      <c r="Q938" s="2"/>
      <c r="R938" s="2"/>
      <c r="S938" s="2"/>
      <c r="T938" s="2"/>
      <c r="U938" s="2"/>
      <c r="V938" s="2"/>
      <c r="W938" s="2"/>
      <c r="X938" s="2"/>
      <c r="Y938" s="2"/>
      <c r="Z938" s="2"/>
    </row>
    <row r="939" spans="1:26" ht="24" customHeight="1">
      <c r="A939" s="2"/>
      <c r="B939" s="2"/>
      <c r="C939" s="2"/>
      <c r="D939" s="1"/>
      <c r="E939" s="1"/>
      <c r="F939" s="2"/>
      <c r="G939" s="2"/>
      <c r="H939" s="2"/>
      <c r="I939" s="2"/>
      <c r="J939" s="58"/>
      <c r="K939" s="2"/>
      <c r="L939" s="2"/>
      <c r="M939" s="2"/>
      <c r="N939" s="2"/>
      <c r="O939" s="2"/>
      <c r="P939" s="2"/>
      <c r="Q939" s="2"/>
      <c r="R939" s="2"/>
      <c r="S939" s="2"/>
      <c r="T939" s="2"/>
      <c r="U939" s="2"/>
      <c r="V939" s="2"/>
      <c r="W939" s="2"/>
      <c r="X939" s="2"/>
      <c r="Y939" s="2"/>
      <c r="Z939" s="2"/>
    </row>
    <row r="940" spans="1:26" ht="24" customHeight="1">
      <c r="A940" s="2"/>
      <c r="B940" s="2"/>
      <c r="C940" s="2"/>
      <c r="D940" s="1"/>
      <c r="E940" s="1"/>
      <c r="F940" s="2"/>
      <c r="G940" s="2"/>
      <c r="H940" s="2"/>
      <c r="I940" s="2"/>
      <c r="J940" s="58"/>
      <c r="K940" s="2"/>
      <c r="L940" s="2"/>
      <c r="M940" s="2"/>
      <c r="N940" s="2"/>
      <c r="O940" s="2"/>
      <c r="P940" s="2"/>
      <c r="Q940" s="2"/>
      <c r="R940" s="2"/>
      <c r="S940" s="2"/>
      <c r="T940" s="2"/>
      <c r="U940" s="2"/>
      <c r="V940" s="2"/>
      <c r="W940" s="2"/>
      <c r="X940" s="2"/>
      <c r="Y940" s="2"/>
      <c r="Z940" s="2"/>
    </row>
    <row r="941" spans="1:26" ht="24" customHeight="1">
      <c r="A941" s="2"/>
      <c r="B941" s="2"/>
      <c r="C941" s="2"/>
      <c r="D941" s="1"/>
      <c r="E941" s="1"/>
      <c r="F941" s="2"/>
      <c r="G941" s="2"/>
      <c r="H941" s="2"/>
      <c r="I941" s="2"/>
      <c r="J941" s="58"/>
      <c r="K941" s="2"/>
      <c r="L941" s="2"/>
      <c r="M941" s="2"/>
      <c r="N941" s="2"/>
      <c r="O941" s="2"/>
      <c r="P941" s="2"/>
      <c r="Q941" s="2"/>
      <c r="R941" s="2"/>
      <c r="S941" s="2"/>
      <c r="T941" s="2"/>
      <c r="U941" s="2"/>
      <c r="V941" s="2"/>
      <c r="W941" s="2"/>
      <c r="X941" s="2"/>
      <c r="Y941" s="2"/>
      <c r="Z941" s="2"/>
    </row>
    <row r="942" spans="1:26" ht="24" customHeight="1">
      <c r="A942" s="2"/>
      <c r="B942" s="2"/>
      <c r="C942" s="2"/>
      <c r="D942" s="1"/>
      <c r="E942" s="1"/>
      <c r="F942" s="2"/>
      <c r="G942" s="2"/>
      <c r="H942" s="2"/>
      <c r="I942" s="2"/>
      <c r="J942" s="58"/>
      <c r="K942" s="2"/>
      <c r="L942" s="2"/>
      <c r="M942" s="2"/>
      <c r="N942" s="2"/>
      <c r="O942" s="2"/>
      <c r="P942" s="2"/>
      <c r="Q942" s="2"/>
      <c r="R942" s="2"/>
      <c r="S942" s="2"/>
      <c r="T942" s="2"/>
      <c r="U942" s="2"/>
      <c r="V942" s="2"/>
      <c r="W942" s="2"/>
      <c r="X942" s="2"/>
      <c r="Y942" s="2"/>
      <c r="Z942" s="2"/>
    </row>
    <row r="943" spans="1:26" ht="24" customHeight="1">
      <c r="A943" s="2"/>
      <c r="B943" s="2"/>
      <c r="C943" s="2"/>
      <c r="D943" s="1"/>
      <c r="E943" s="1"/>
      <c r="F943" s="2"/>
      <c r="G943" s="2"/>
      <c r="H943" s="2"/>
      <c r="I943" s="2"/>
      <c r="J943" s="58"/>
      <c r="K943" s="2"/>
      <c r="L943" s="2"/>
      <c r="M943" s="2"/>
      <c r="N943" s="2"/>
      <c r="O943" s="2"/>
      <c r="P943" s="2"/>
      <c r="Q943" s="2"/>
      <c r="R943" s="2"/>
      <c r="S943" s="2"/>
      <c r="T943" s="2"/>
      <c r="U943" s="2"/>
      <c r="V943" s="2"/>
      <c r="W943" s="2"/>
      <c r="X943" s="2"/>
      <c r="Y943" s="2"/>
      <c r="Z943" s="2"/>
    </row>
    <row r="944" spans="1:26" ht="24" customHeight="1">
      <c r="A944" s="2"/>
      <c r="B944" s="2"/>
      <c r="C944" s="2"/>
      <c r="D944" s="1"/>
      <c r="E944" s="1"/>
      <c r="F944" s="2"/>
      <c r="G944" s="2"/>
      <c r="H944" s="2"/>
      <c r="I944" s="2"/>
      <c r="J944" s="58"/>
      <c r="K944" s="2"/>
      <c r="L944" s="2"/>
      <c r="M944" s="2"/>
      <c r="N944" s="2"/>
      <c r="O944" s="2"/>
      <c r="P944" s="2"/>
      <c r="Q944" s="2"/>
      <c r="R944" s="2"/>
      <c r="S944" s="2"/>
      <c r="T944" s="2"/>
      <c r="U944" s="2"/>
      <c r="V944" s="2"/>
      <c r="W944" s="2"/>
      <c r="X944" s="2"/>
      <c r="Y944" s="2"/>
      <c r="Z944" s="2"/>
    </row>
    <row r="945" spans="1:26" ht="24" customHeight="1">
      <c r="A945" s="2"/>
      <c r="B945" s="2"/>
      <c r="C945" s="2"/>
      <c r="D945" s="1"/>
      <c r="E945" s="1"/>
      <c r="F945" s="2"/>
      <c r="G945" s="2"/>
      <c r="H945" s="2"/>
      <c r="I945" s="2"/>
      <c r="J945" s="58"/>
      <c r="K945" s="2"/>
      <c r="L945" s="2"/>
      <c r="M945" s="2"/>
      <c r="N945" s="2"/>
      <c r="O945" s="2"/>
      <c r="P945" s="2"/>
      <c r="Q945" s="2"/>
      <c r="R945" s="2"/>
      <c r="S945" s="2"/>
      <c r="T945" s="2"/>
      <c r="U945" s="2"/>
      <c r="V945" s="2"/>
      <c r="W945" s="2"/>
      <c r="X945" s="2"/>
      <c r="Y945" s="2"/>
      <c r="Z945" s="2"/>
    </row>
    <row r="946" spans="1:26" ht="24" customHeight="1">
      <c r="A946" s="2"/>
      <c r="B946" s="2"/>
      <c r="C946" s="2"/>
      <c r="D946" s="1"/>
      <c r="E946" s="1"/>
      <c r="F946" s="2"/>
      <c r="G946" s="2"/>
      <c r="H946" s="2"/>
      <c r="I946" s="2"/>
      <c r="J946" s="58"/>
      <c r="K946" s="2"/>
      <c r="L946" s="2"/>
      <c r="M946" s="2"/>
      <c r="N946" s="2"/>
      <c r="O946" s="2"/>
      <c r="P946" s="2"/>
      <c r="Q946" s="2"/>
      <c r="R946" s="2"/>
      <c r="S946" s="2"/>
      <c r="T946" s="2"/>
      <c r="U946" s="2"/>
      <c r="V946" s="2"/>
      <c r="W946" s="2"/>
      <c r="X946" s="2"/>
      <c r="Y946" s="2"/>
      <c r="Z946" s="2"/>
    </row>
    <row r="947" spans="1:26" ht="24" customHeight="1">
      <c r="A947" s="2"/>
      <c r="B947" s="2"/>
      <c r="C947" s="2"/>
      <c r="D947" s="1"/>
      <c r="E947" s="1"/>
      <c r="F947" s="2"/>
      <c r="G947" s="2"/>
      <c r="H947" s="2"/>
      <c r="I947" s="2"/>
      <c r="J947" s="58"/>
      <c r="K947" s="2"/>
      <c r="L947" s="2"/>
      <c r="M947" s="2"/>
      <c r="N947" s="2"/>
      <c r="O947" s="2"/>
      <c r="P947" s="2"/>
      <c r="Q947" s="2"/>
      <c r="R947" s="2"/>
      <c r="S947" s="2"/>
      <c r="T947" s="2"/>
      <c r="U947" s="2"/>
      <c r="V947" s="2"/>
      <c r="W947" s="2"/>
      <c r="X947" s="2"/>
      <c r="Y947" s="2"/>
      <c r="Z947" s="2"/>
    </row>
    <row r="948" spans="1:26" ht="24" customHeight="1">
      <c r="A948" s="2"/>
      <c r="B948" s="2"/>
      <c r="C948" s="2"/>
      <c r="D948" s="1"/>
      <c r="E948" s="1"/>
      <c r="F948" s="2"/>
      <c r="G948" s="2"/>
      <c r="H948" s="2"/>
      <c r="I948" s="2"/>
      <c r="J948" s="58"/>
      <c r="K948" s="2"/>
      <c r="L948" s="2"/>
      <c r="M948" s="2"/>
      <c r="N948" s="2"/>
      <c r="O948" s="2"/>
      <c r="P948" s="2"/>
      <c r="Q948" s="2"/>
      <c r="R948" s="2"/>
      <c r="S948" s="2"/>
      <c r="T948" s="2"/>
      <c r="U948" s="2"/>
      <c r="V948" s="2"/>
      <c r="W948" s="2"/>
      <c r="X948" s="2"/>
      <c r="Y948" s="2"/>
      <c r="Z948" s="2"/>
    </row>
    <row r="949" spans="1:26" ht="24" customHeight="1">
      <c r="A949" s="2"/>
      <c r="B949" s="2"/>
      <c r="C949" s="2"/>
      <c r="D949" s="1"/>
      <c r="E949" s="1"/>
      <c r="F949" s="2"/>
      <c r="G949" s="2"/>
      <c r="H949" s="2"/>
      <c r="I949" s="2"/>
      <c r="J949" s="58"/>
      <c r="K949" s="2"/>
      <c r="L949" s="2"/>
      <c r="M949" s="2"/>
      <c r="N949" s="2"/>
      <c r="O949" s="2"/>
      <c r="P949" s="2"/>
      <c r="Q949" s="2"/>
      <c r="R949" s="2"/>
      <c r="S949" s="2"/>
      <c r="T949" s="2"/>
      <c r="U949" s="2"/>
      <c r="V949" s="2"/>
      <c r="W949" s="2"/>
      <c r="X949" s="2"/>
      <c r="Y949" s="2"/>
      <c r="Z949" s="2"/>
    </row>
    <row r="950" spans="1:26" ht="24" customHeight="1">
      <c r="A950" s="2"/>
      <c r="B950" s="2"/>
      <c r="C950" s="2"/>
      <c r="D950" s="1"/>
      <c r="E950" s="1"/>
      <c r="F950" s="2"/>
      <c r="G950" s="2"/>
      <c r="H950" s="2"/>
      <c r="I950" s="2"/>
      <c r="J950" s="58"/>
      <c r="K950" s="2"/>
      <c r="L950" s="2"/>
      <c r="M950" s="2"/>
      <c r="N950" s="2"/>
      <c r="O950" s="2"/>
      <c r="P950" s="2"/>
      <c r="Q950" s="2"/>
      <c r="R950" s="2"/>
      <c r="S950" s="2"/>
      <c r="T950" s="2"/>
      <c r="U950" s="2"/>
      <c r="V950" s="2"/>
      <c r="W950" s="2"/>
      <c r="X950" s="2"/>
      <c r="Y950" s="2"/>
      <c r="Z950" s="2"/>
    </row>
    <row r="951" spans="1:26" ht="24" customHeight="1">
      <c r="A951" s="2"/>
      <c r="B951" s="2"/>
      <c r="C951" s="2"/>
      <c r="D951" s="1"/>
      <c r="E951" s="1"/>
      <c r="F951" s="2"/>
      <c r="G951" s="2"/>
      <c r="H951" s="2"/>
      <c r="I951" s="2"/>
      <c r="J951" s="58"/>
      <c r="K951" s="2"/>
      <c r="L951" s="2"/>
      <c r="M951" s="2"/>
      <c r="N951" s="2"/>
      <c r="O951" s="2"/>
      <c r="P951" s="2"/>
      <c r="Q951" s="2"/>
      <c r="R951" s="2"/>
      <c r="S951" s="2"/>
      <c r="T951" s="2"/>
      <c r="U951" s="2"/>
      <c r="V951" s="2"/>
      <c r="W951" s="2"/>
      <c r="X951" s="2"/>
      <c r="Y951" s="2"/>
      <c r="Z951" s="2"/>
    </row>
    <row r="952" spans="1:26" ht="24" customHeight="1">
      <c r="A952" s="2"/>
      <c r="B952" s="2"/>
      <c r="C952" s="2"/>
      <c r="D952" s="1"/>
      <c r="E952" s="1"/>
      <c r="F952" s="2"/>
      <c r="G952" s="2"/>
      <c r="H952" s="2"/>
      <c r="I952" s="2"/>
      <c r="J952" s="58"/>
      <c r="K952" s="2"/>
      <c r="L952" s="2"/>
      <c r="M952" s="2"/>
      <c r="N952" s="2"/>
      <c r="O952" s="2"/>
      <c r="P952" s="2"/>
      <c r="Q952" s="2"/>
      <c r="R952" s="2"/>
      <c r="S952" s="2"/>
      <c r="T952" s="2"/>
      <c r="U952" s="2"/>
      <c r="V952" s="2"/>
      <c r="W952" s="2"/>
      <c r="X952" s="2"/>
      <c r="Y952" s="2"/>
      <c r="Z952" s="2"/>
    </row>
    <row r="953" spans="1:26" ht="24" customHeight="1">
      <c r="A953" s="2"/>
      <c r="B953" s="2"/>
      <c r="C953" s="2"/>
      <c r="D953" s="1"/>
      <c r="E953" s="1"/>
      <c r="F953" s="2"/>
      <c r="G953" s="2"/>
      <c r="H953" s="2"/>
      <c r="I953" s="2"/>
      <c r="J953" s="58"/>
      <c r="K953" s="2"/>
      <c r="L953" s="2"/>
      <c r="M953" s="2"/>
      <c r="N953" s="2"/>
      <c r="O953" s="2"/>
      <c r="P953" s="2"/>
      <c r="Q953" s="2"/>
      <c r="R953" s="2"/>
      <c r="S953" s="2"/>
      <c r="T953" s="2"/>
      <c r="U953" s="2"/>
      <c r="V953" s="2"/>
      <c r="W953" s="2"/>
      <c r="X953" s="2"/>
      <c r="Y953" s="2"/>
      <c r="Z953" s="2"/>
    </row>
    <row r="954" spans="1:26" ht="24" customHeight="1">
      <c r="A954" s="2"/>
      <c r="B954" s="2"/>
      <c r="C954" s="2"/>
      <c r="D954" s="1"/>
      <c r="E954" s="1"/>
      <c r="F954" s="2"/>
      <c r="G954" s="2"/>
      <c r="H954" s="2"/>
      <c r="I954" s="2"/>
      <c r="J954" s="58"/>
      <c r="K954" s="2"/>
      <c r="L954" s="2"/>
      <c r="M954" s="2"/>
      <c r="N954" s="2"/>
      <c r="O954" s="2"/>
      <c r="P954" s="2"/>
      <c r="Q954" s="2"/>
      <c r="R954" s="2"/>
      <c r="S954" s="2"/>
      <c r="T954" s="2"/>
      <c r="U954" s="2"/>
      <c r="V954" s="2"/>
      <c r="W954" s="2"/>
      <c r="X954" s="2"/>
      <c r="Y954" s="2"/>
      <c r="Z954" s="2"/>
    </row>
    <row r="955" spans="1:26" ht="24" customHeight="1">
      <c r="A955" s="2"/>
      <c r="B955" s="2"/>
      <c r="C955" s="2"/>
      <c r="D955" s="1"/>
      <c r="E955" s="1"/>
      <c r="F955" s="2"/>
      <c r="G955" s="2"/>
      <c r="H955" s="2"/>
      <c r="I955" s="2"/>
      <c r="J955" s="58"/>
      <c r="K955" s="2"/>
      <c r="L955" s="2"/>
      <c r="M955" s="2"/>
      <c r="N955" s="2"/>
      <c r="O955" s="2"/>
      <c r="P955" s="2"/>
      <c r="Q955" s="2"/>
      <c r="R955" s="2"/>
      <c r="S955" s="2"/>
      <c r="T955" s="2"/>
      <c r="U955" s="2"/>
      <c r="V955" s="2"/>
      <c r="W955" s="2"/>
      <c r="X955" s="2"/>
      <c r="Y955" s="2"/>
      <c r="Z955" s="2"/>
    </row>
    <row r="956" spans="1:26" ht="24" customHeight="1">
      <c r="A956" s="2"/>
      <c r="B956" s="2"/>
      <c r="C956" s="2"/>
      <c r="D956" s="1"/>
      <c r="E956" s="1"/>
      <c r="F956" s="2"/>
      <c r="G956" s="2"/>
      <c r="H956" s="2"/>
      <c r="I956" s="2"/>
      <c r="J956" s="58"/>
      <c r="K956" s="2"/>
      <c r="L956" s="2"/>
      <c r="M956" s="2"/>
      <c r="N956" s="2"/>
      <c r="O956" s="2"/>
      <c r="P956" s="2"/>
      <c r="Q956" s="2"/>
      <c r="R956" s="2"/>
      <c r="S956" s="2"/>
      <c r="T956" s="2"/>
      <c r="U956" s="2"/>
      <c r="V956" s="2"/>
      <c r="W956" s="2"/>
      <c r="X956" s="2"/>
      <c r="Y956" s="2"/>
      <c r="Z956" s="2"/>
    </row>
    <row r="957" spans="1:26" ht="24" customHeight="1">
      <c r="A957" s="2"/>
      <c r="B957" s="2"/>
      <c r="C957" s="2"/>
      <c r="D957" s="1"/>
      <c r="E957" s="1"/>
      <c r="F957" s="2"/>
      <c r="G957" s="2"/>
      <c r="H957" s="2"/>
      <c r="I957" s="2"/>
      <c r="J957" s="58"/>
      <c r="K957" s="2"/>
      <c r="L957" s="2"/>
      <c r="M957" s="2"/>
      <c r="N957" s="2"/>
      <c r="O957" s="2"/>
      <c r="P957" s="2"/>
      <c r="Q957" s="2"/>
      <c r="R957" s="2"/>
      <c r="S957" s="2"/>
      <c r="T957" s="2"/>
      <c r="U957" s="2"/>
      <c r="V957" s="2"/>
      <c r="W957" s="2"/>
      <c r="X957" s="2"/>
      <c r="Y957" s="2"/>
      <c r="Z957" s="2"/>
    </row>
    <row r="958" spans="1:26" ht="24" customHeight="1">
      <c r="A958" s="2"/>
      <c r="B958" s="2"/>
      <c r="C958" s="2"/>
      <c r="D958" s="1"/>
      <c r="E958" s="1"/>
      <c r="F958" s="2"/>
      <c r="G958" s="2"/>
      <c r="H958" s="2"/>
      <c r="I958" s="2"/>
      <c r="J958" s="58"/>
      <c r="K958" s="2"/>
      <c r="L958" s="2"/>
      <c r="M958" s="2"/>
      <c r="N958" s="2"/>
      <c r="O958" s="2"/>
      <c r="P958" s="2"/>
      <c r="Q958" s="2"/>
      <c r="R958" s="2"/>
      <c r="S958" s="2"/>
      <c r="T958" s="2"/>
      <c r="U958" s="2"/>
      <c r="V958" s="2"/>
      <c r="W958" s="2"/>
      <c r="X958" s="2"/>
      <c r="Y958" s="2"/>
      <c r="Z958" s="2"/>
    </row>
    <row r="959" spans="1:26" ht="24" customHeight="1">
      <c r="A959" s="2"/>
      <c r="B959" s="2"/>
      <c r="C959" s="2"/>
      <c r="D959" s="1"/>
      <c r="E959" s="1"/>
      <c r="F959" s="2"/>
      <c r="G959" s="2"/>
      <c r="H959" s="2"/>
      <c r="I959" s="2"/>
      <c r="J959" s="58"/>
      <c r="K959" s="2"/>
      <c r="L959" s="2"/>
      <c r="M959" s="2"/>
      <c r="N959" s="2"/>
      <c r="O959" s="2"/>
      <c r="P959" s="2"/>
      <c r="Q959" s="2"/>
      <c r="R959" s="2"/>
      <c r="S959" s="2"/>
      <c r="T959" s="2"/>
      <c r="U959" s="2"/>
      <c r="V959" s="2"/>
      <c r="W959" s="2"/>
      <c r="X959" s="2"/>
      <c r="Y959" s="2"/>
      <c r="Z959" s="2"/>
    </row>
    <row r="960" spans="1:26" ht="24" customHeight="1">
      <c r="A960" s="2"/>
      <c r="B960" s="2"/>
      <c r="C960" s="2"/>
      <c r="D960" s="1"/>
      <c r="E960" s="1"/>
      <c r="F960" s="2"/>
      <c r="G960" s="2"/>
      <c r="H960" s="2"/>
      <c r="I960" s="2"/>
      <c r="J960" s="58"/>
      <c r="K960" s="2"/>
      <c r="L960" s="2"/>
      <c r="M960" s="2"/>
      <c r="N960" s="2"/>
      <c r="O960" s="2"/>
      <c r="P960" s="2"/>
      <c r="Q960" s="2"/>
      <c r="R960" s="2"/>
      <c r="S960" s="2"/>
      <c r="T960" s="2"/>
      <c r="U960" s="2"/>
      <c r="V960" s="2"/>
      <c r="W960" s="2"/>
      <c r="X960" s="2"/>
      <c r="Y960" s="2"/>
      <c r="Z960" s="2"/>
    </row>
    <row r="961" spans="1:26" ht="24" customHeight="1">
      <c r="A961" s="2"/>
      <c r="B961" s="2"/>
      <c r="C961" s="2"/>
      <c r="D961" s="1"/>
      <c r="E961" s="1"/>
      <c r="F961" s="2"/>
      <c r="G961" s="2"/>
      <c r="H961" s="2"/>
      <c r="I961" s="2"/>
      <c r="J961" s="58"/>
      <c r="K961" s="2"/>
      <c r="L961" s="2"/>
      <c r="M961" s="2"/>
      <c r="N961" s="2"/>
      <c r="O961" s="2"/>
      <c r="P961" s="2"/>
      <c r="Q961" s="2"/>
      <c r="R961" s="2"/>
      <c r="S961" s="2"/>
      <c r="T961" s="2"/>
      <c r="U961" s="2"/>
      <c r="V961" s="2"/>
      <c r="W961" s="2"/>
      <c r="X961" s="2"/>
      <c r="Y961" s="2"/>
      <c r="Z961" s="2"/>
    </row>
    <row r="962" spans="1:26" ht="24" customHeight="1">
      <c r="A962" s="2"/>
      <c r="B962" s="2"/>
      <c r="C962" s="2"/>
      <c r="D962" s="1"/>
      <c r="E962" s="1"/>
      <c r="F962" s="2"/>
      <c r="G962" s="2"/>
      <c r="H962" s="2"/>
      <c r="I962" s="2"/>
      <c r="J962" s="58"/>
      <c r="K962" s="2"/>
      <c r="L962" s="2"/>
      <c r="M962" s="2"/>
      <c r="N962" s="2"/>
      <c r="O962" s="2"/>
      <c r="P962" s="2"/>
      <c r="Q962" s="2"/>
      <c r="R962" s="2"/>
      <c r="S962" s="2"/>
      <c r="T962" s="2"/>
      <c r="U962" s="2"/>
      <c r="V962" s="2"/>
      <c r="W962" s="2"/>
      <c r="X962" s="2"/>
      <c r="Y962" s="2"/>
      <c r="Z962" s="2"/>
    </row>
    <row r="963" spans="1:26" ht="24" customHeight="1">
      <c r="A963" s="2"/>
      <c r="B963" s="2"/>
      <c r="C963" s="2"/>
      <c r="D963" s="1"/>
      <c r="E963" s="1"/>
      <c r="F963" s="2"/>
      <c r="G963" s="2"/>
      <c r="H963" s="2"/>
      <c r="I963" s="2"/>
      <c r="J963" s="58"/>
      <c r="K963" s="2"/>
      <c r="L963" s="2"/>
      <c r="M963" s="2"/>
      <c r="N963" s="2"/>
      <c r="O963" s="2"/>
      <c r="P963" s="2"/>
      <c r="Q963" s="2"/>
      <c r="R963" s="2"/>
      <c r="S963" s="2"/>
      <c r="T963" s="2"/>
      <c r="U963" s="2"/>
      <c r="V963" s="2"/>
      <c r="W963" s="2"/>
      <c r="X963" s="2"/>
      <c r="Y963" s="2"/>
      <c r="Z963" s="2"/>
    </row>
    <row r="964" spans="1:26" ht="24" customHeight="1">
      <c r="A964" s="2"/>
      <c r="B964" s="2"/>
      <c r="C964" s="2"/>
      <c r="D964" s="1"/>
      <c r="E964" s="1"/>
      <c r="F964" s="2"/>
      <c r="G964" s="2"/>
      <c r="H964" s="2"/>
      <c r="I964" s="2"/>
      <c r="J964" s="58"/>
      <c r="K964" s="2"/>
      <c r="L964" s="2"/>
      <c r="M964" s="2"/>
      <c r="N964" s="2"/>
      <c r="O964" s="2"/>
      <c r="P964" s="2"/>
      <c r="Q964" s="2"/>
      <c r="R964" s="2"/>
      <c r="S964" s="2"/>
      <c r="T964" s="2"/>
      <c r="U964" s="2"/>
      <c r="V964" s="2"/>
      <c r="W964" s="2"/>
      <c r="X964" s="2"/>
      <c r="Y964" s="2"/>
      <c r="Z964" s="2"/>
    </row>
    <row r="965" spans="1:26" ht="24" customHeight="1">
      <c r="A965" s="2"/>
      <c r="B965" s="2"/>
      <c r="C965" s="2"/>
      <c r="D965" s="1"/>
      <c r="E965" s="1"/>
      <c r="F965" s="2"/>
      <c r="G965" s="2"/>
      <c r="H965" s="2"/>
      <c r="I965" s="2"/>
      <c r="J965" s="58"/>
      <c r="K965" s="2"/>
      <c r="L965" s="2"/>
      <c r="M965" s="2"/>
      <c r="N965" s="2"/>
      <c r="O965" s="2"/>
      <c r="P965" s="2"/>
      <c r="Q965" s="2"/>
      <c r="R965" s="2"/>
      <c r="S965" s="2"/>
      <c r="T965" s="2"/>
      <c r="U965" s="2"/>
      <c r="V965" s="2"/>
      <c r="W965" s="2"/>
      <c r="X965" s="2"/>
      <c r="Y965" s="2"/>
      <c r="Z965" s="2"/>
    </row>
    <row r="966" spans="1:26" ht="24" customHeight="1">
      <c r="A966" s="2"/>
      <c r="B966" s="2"/>
      <c r="C966" s="2"/>
      <c r="D966" s="1"/>
      <c r="E966" s="1"/>
      <c r="F966" s="2"/>
      <c r="G966" s="2"/>
      <c r="H966" s="2"/>
      <c r="I966" s="2"/>
      <c r="J966" s="58"/>
      <c r="K966" s="2"/>
      <c r="L966" s="2"/>
      <c r="M966" s="2"/>
      <c r="N966" s="2"/>
      <c r="O966" s="2"/>
      <c r="P966" s="2"/>
      <c r="Q966" s="2"/>
      <c r="R966" s="2"/>
      <c r="S966" s="2"/>
      <c r="T966" s="2"/>
      <c r="U966" s="2"/>
      <c r="V966" s="2"/>
      <c r="W966" s="2"/>
      <c r="X966" s="2"/>
      <c r="Y966" s="2"/>
      <c r="Z966" s="2"/>
    </row>
    <row r="967" spans="1:26" ht="24" customHeight="1">
      <c r="A967" s="2"/>
      <c r="B967" s="2"/>
      <c r="C967" s="2"/>
      <c r="D967" s="1"/>
      <c r="E967" s="1"/>
      <c r="F967" s="2"/>
      <c r="G967" s="2"/>
      <c r="H967" s="2"/>
      <c r="I967" s="2"/>
      <c r="J967" s="58"/>
      <c r="K967" s="2"/>
      <c r="L967" s="2"/>
      <c r="M967" s="2"/>
      <c r="N967" s="2"/>
      <c r="O967" s="2"/>
      <c r="P967" s="2"/>
      <c r="Q967" s="2"/>
      <c r="R967" s="2"/>
      <c r="S967" s="2"/>
      <c r="T967" s="2"/>
      <c r="U967" s="2"/>
      <c r="V967" s="2"/>
      <c r="W967" s="2"/>
      <c r="X967" s="2"/>
      <c r="Y967" s="2"/>
      <c r="Z967" s="2"/>
    </row>
    <row r="968" spans="1:26" ht="24" customHeight="1">
      <c r="A968" s="2"/>
      <c r="B968" s="2"/>
      <c r="C968" s="2"/>
      <c r="D968" s="1"/>
      <c r="E968" s="1"/>
      <c r="F968" s="2"/>
      <c r="G968" s="2"/>
      <c r="H968" s="2"/>
      <c r="I968" s="2"/>
      <c r="J968" s="58"/>
      <c r="K968" s="2"/>
      <c r="L968" s="2"/>
      <c r="M968" s="2"/>
      <c r="N968" s="2"/>
      <c r="O968" s="2"/>
      <c r="P968" s="2"/>
      <c r="Q968" s="2"/>
      <c r="R968" s="2"/>
      <c r="S968" s="2"/>
      <c r="T968" s="2"/>
      <c r="U968" s="2"/>
      <c r="V968" s="2"/>
      <c r="W968" s="2"/>
      <c r="X968" s="2"/>
      <c r="Y968" s="2"/>
      <c r="Z968" s="2"/>
    </row>
    <row r="969" spans="1:26" ht="24" customHeight="1">
      <c r="A969" s="2"/>
      <c r="B969" s="2"/>
      <c r="C969" s="2"/>
      <c r="D969" s="1"/>
      <c r="E969" s="1"/>
      <c r="F969" s="2"/>
      <c r="G969" s="2"/>
      <c r="H969" s="2"/>
      <c r="I969" s="2"/>
      <c r="J969" s="58"/>
      <c r="K969" s="2"/>
      <c r="L969" s="2"/>
      <c r="M969" s="2"/>
      <c r="N969" s="2"/>
      <c r="O969" s="2"/>
      <c r="P969" s="2"/>
      <c r="Q969" s="2"/>
      <c r="R969" s="2"/>
      <c r="S969" s="2"/>
      <c r="T969" s="2"/>
      <c r="U969" s="2"/>
      <c r="V969" s="2"/>
      <c r="W969" s="2"/>
      <c r="X969" s="2"/>
      <c r="Y969" s="2"/>
      <c r="Z969" s="2"/>
    </row>
    <row r="970" spans="1:26" ht="24" customHeight="1">
      <c r="A970" s="2"/>
      <c r="B970" s="2"/>
      <c r="C970" s="2"/>
      <c r="D970" s="1"/>
      <c r="E970" s="1"/>
      <c r="F970" s="2"/>
      <c r="G970" s="2"/>
      <c r="H970" s="2"/>
      <c r="I970" s="2"/>
      <c r="J970" s="58"/>
      <c r="K970" s="2"/>
      <c r="L970" s="2"/>
      <c r="M970" s="2"/>
      <c r="N970" s="2"/>
      <c r="O970" s="2"/>
      <c r="P970" s="2"/>
      <c r="Q970" s="2"/>
      <c r="R970" s="2"/>
      <c r="S970" s="2"/>
      <c r="T970" s="2"/>
      <c r="U970" s="2"/>
      <c r="V970" s="2"/>
      <c r="W970" s="2"/>
      <c r="X970" s="2"/>
      <c r="Y970" s="2"/>
      <c r="Z970" s="2"/>
    </row>
    <row r="971" spans="1:26" ht="24" customHeight="1">
      <c r="A971" s="2"/>
      <c r="B971" s="2"/>
      <c r="C971" s="2"/>
      <c r="D971" s="1"/>
      <c r="E971" s="1"/>
      <c r="F971" s="2"/>
      <c r="G971" s="2"/>
      <c r="H971" s="2"/>
      <c r="I971" s="2"/>
      <c r="J971" s="58"/>
      <c r="K971" s="2"/>
      <c r="L971" s="2"/>
      <c r="M971" s="2"/>
      <c r="N971" s="2"/>
      <c r="O971" s="2"/>
      <c r="P971" s="2"/>
      <c r="Q971" s="2"/>
      <c r="R971" s="2"/>
      <c r="S971" s="2"/>
      <c r="T971" s="2"/>
      <c r="U971" s="2"/>
      <c r="V971" s="2"/>
      <c r="W971" s="2"/>
      <c r="X971" s="2"/>
      <c r="Y971" s="2"/>
      <c r="Z971" s="2"/>
    </row>
    <row r="972" spans="1:26" ht="24" customHeight="1">
      <c r="A972" s="2"/>
      <c r="B972" s="2"/>
      <c r="C972" s="2"/>
      <c r="D972" s="1"/>
      <c r="E972" s="1"/>
      <c r="F972" s="2"/>
      <c r="G972" s="2"/>
      <c r="H972" s="2"/>
      <c r="I972" s="2"/>
      <c r="J972" s="58"/>
      <c r="K972" s="2"/>
      <c r="L972" s="2"/>
      <c r="M972" s="2"/>
      <c r="N972" s="2"/>
      <c r="O972" s="2"/>
      <c r="P972" s="2"/>
      <c r="Q972" s="2"/>
      <c r="R972" s="2"/>
      <c r="S972" s="2"/>
      <c r="T972" s="2"/>
      <c r="U972" s="2"/>
      <c r="V972" s="2"/>
      <c r="W972" s="2"/>
      <c r="X972" s="2"/>
      <c r="Y972" s="2"/>
      <c r="Z972" s="2"/>
    </row>
    <row r="973" spans="1:26" ht="24" customHeight="1">
      <c r="A973" s="2"/>
      <c r="B973" s="2"/>
      <c r="C973" s="2"/>
      <c r="D973" s="1"/>
      <c r="E973" s="1"/>
      <c r="F973" s="2"/>
      <c r="G973" s="2"/>
      <c r="H973" s="2"/>
      <c r="I973" s="2"/>
      <c r="J973" s="58"/>
      <c r="K973" s="2"/>
      <c r="L973" s="2"/>
      <c r="M973" s="2"/>
      <c r="N973" s="2"/>
      <c r="O973" s="2"/>
      <c r="P973" s="2"/>
      <c r="Q973" s="2"/>
      <c r="R973" s="2"/>
      <c r="S973" s="2"/>
      <c r="T973" s="2"/>
      <c r="U973" s="2"/>
      <c r="V973" s="2"/>
      <c r="W973" s="2"/>
      <c r="X973" s="2"/>
      <c r="Y973" s="2"/>
      <c r="Z973" s="2"/>
    </row>
    <row r="974" spans="1:26" ht="24" customHeight="1">
      <c r="A974" s="2"/>
      <c r="B974" s="2"/>
      <c r="C974" s="2"/>
      <c r="D974" s="1"/>
      <c r="E974" s="1"/>
      <c r="F974" s="2"/>
      <c r="G974" s="2"/>
      <c r="H974" s="2"/>
      <c r="I974" s="2"/>
      <c r="J974" s="58"/>
      <c r="K974" s="2"/>
      <c r="L974" s="2"/>
      <c r="M974" s="2"/>
      <c r="N974" s="2"/>
      <c r="O974" s="2"/>
      <c r="P974" s="2"/>
      <c r="Q974" s="2"/>
      <c r="R974" s="2"/>
      <c r="S974" s="2"/>
      <c r="T974" s="2"/>
      <c r="U974" s="2"/>
      <c r="V974" s="2"/>
      <c r="W974" s="2"/>
      <c r="X974" s="2"/>
      <c r="Y974" s="2"/>
      <c r="Z974" s="2"/>
    </row>
    <row r="975" spans="1:26" ht="24" customHeight="1">
      <c r="A975" s="2"/>
      <c r="B975" s="2"/>
      <c r="C975" s="2"/>
      <c r="D975" s="1"/>
      <c r="E975" s="1"/>
      <c r="F975" s="2"/>
      <c r="G975" s="2"/>
      <c r="H975" s="2"/>
      <c r="I975" s="2"/>
      <c r="J975" s="58"/>
      <c r="K975" s="2"/>
      <c r="L975" s="2"/>
      <c r="M975" s="2"/>
      <c r="N975" s="2"/>
      <c r="O975" s="2"/>
      <c r="P975" s="2"/>
      <c r="Q975" s="2"/>
      <c r="R975" s="2"/>
      <c r="S975" s="2"/>
      <c r="T975" s="2"/>
      <c r="U975" s="2"/>
      <c r="V975" s="2"/>
      <c r="W975" s="2"/>
      <c r="X975" s="2"/>
      <c r="Y975" s="2"/>
      <c r="Z975" s="2"/>
    </row>
    <row r="976" spans="1:26" ht="24" customHeight="1">
      <c r="A976" s="2"/>
      <c r="B976" s="2"/>
      <c r="C976" s="2"/>
      <c r="D976" s="1"/>
      <c r="E976" s="1"/>
      <c r="F976" s="2"/>
      <c r="G976" s="2"/>
      <c r="H976" s="2"/>
      <c r="I976" s="2"/>
      <c r="J976" s="58"/>
      <c r="K976" s="2"/>
      <c r="L976" s="2"/>
      <c r="M976" s="2"/>
      <c r="N976" s="2"/>
      <c r="O976" s="2"/>
      <c r="P976" s="2"/>
      <c r="Q976" s="2"/>
      <c r="R976" s="2"/>
      <c r="S976" s="2"/>
      <c r="T976" s="2"/>
      <c r="U976" s="2"/>
      <c r="V976" s="2"/>
      <c r="W976" s="2"/>
      <c r="X976" s="2"/>
      <c r="Y976" s="2"/>
      <c r="Z976" s="2"/>
    </row>
    <row r="977" spans="1:26" ht="24" customHeight="1">
      <c r="A977" s="2"/>
      <c r="B977" s="2"/>
      <c r="C977" s="2"/>
      <c r="D977" s="1"/>
      <c r="E977" s="1"/>
      <c r="F977" s="2"/>
      <c r="G977" s="2"/>
      <c r="H977" s="2"/>
      <c r="I977" s="2"/>
      <c r="J977" s="58"/>
      <c r="K977" s="2"/>
      <c r="L977" s="2"/>
      <c r="M977" s="2"/>
      <c r="N977" s="2"/>
      <c r="O977" s="2"/>
      <c r="P977" s="2"/>
      <c r="Q977" s="2"/>
      <c r="R977" s="2"/>
      <c r="S977" s="2"/>
      <c r="T977" s="2"/>
      <c r="U977" s="2"/>
      <c r="V977" s="2"/>
      <c r="W977" s="2"/>
      <c r="X977" s="2"/>
      <c r="Y977" s="2"/>
      <c r="Z977" s="2"/>
    </row>
    <row r="978" spans="1:26" ht="24" customHeight="1">
      <c r="A978" s="2"/>
      <c r="B978" s="2"/>
      <c r="C978" s="2"/>
      <c r="D978" s="1"/>
      <c r="E978" s="1"/>
      <c r="F978" s="2"/>
      <c r="G978" s="2"/>
      <c r="H978" s="2"/>
      <c r="I978" s="2"/>
      <c r="J978" s="58"/>
      <c r="K978" s="2"/>
      <c r="L978" s="2"/>
      <c r="M978" s="2"/>
      <c r="N978" s="2"/>
      <c r="O978" s="2"/>
      <c r="P978" s="2"/>
      <c r="Q978" s="2"/>
      <c r="R978" s="2"/>
      <c r="S978" s="2"/>
      <c r="T978" s="2"/>
      <c r="U978" s="2"/>
      <c r="V978" s="2"/>
      <c r="W978" s="2"/>
      <c r="X978" s="2"/>
      <c r="Y978" s="2"/>
      <c r="Z978" s="2"/>
    </row>
    <row r="979" spans="1:26" ht="24" customHeight="1">
      <c r="A979" s="2"/>
      <c r="B979" s="2"/>
      <c r="C979" s="2"/>
      <c r="D979" s="1"/>
      <c r="E979" s="1"/>
      <c r="F979" s="2"/>
      <c r="G979" s="2"/>
      <c r="H979" s="2"/>
      <c r="I979" s="2"/>
      <c r="J979" s="58"/>
      <c r="K979" s="2"/>
      <c r="L979" s="2"/>
      <c r="M979" s="2"/>
      <c r="N979" s="2"/>
      <c r="O979" s="2"/>
      <c r="P979" s="2"/>
      <c r="Q979" s="2"/>
      <c r="R979" s="2"/>
      <c r="S979" s="2"/>
      <c r="T979" s="2"/>
      <c r="U979" s="2"/>
      <c r="V979" s="2"/>
      <c r="W979" s="2"/>
      <c r="X979" s="2"/>
      <c r="Y979" s="2"/>
      <c r="Z979" s="2"/>
    </row>
    <row r="980" spans="1:26" ht="24" customHeight="1">
      <c r="A980" s="2"/>
      <c r="B980" s="2"/>
      <c r="C980" s="2"/>
      <c r="D980" s="1"/>
      <c r="E980" s="1"/>
      <c r="F980" s="2"/>
      <c r="G980" s="2"/>
      <c r="H980" s="2"/>
      <c r="I980" s="2"/>
      <c r="J980" s="58"/>
      <c r="K980" s="2"/>
      <c r="L980" s="2"/>
      <c r="M980" s="2"/>
      <c r="N980" s="2"/>
      <c r="O980" s="2"/>
      <c r="P980" s="2"/>
      <c r="Q980" s="2"/>
      <c r="R980" s="2"/>
      <c r="S980" s="2"/>
      <c r="T980" s="2"/>
      <c r="U980" s="2"/>
      <c r="V980" s="2"/>
      <c r="W980" s="2"/>
      <c r="X980" s="2"/>
      <c r="Y980" s="2"/>
      <c r="Z980" s="2"/>
    </row>
    <row r="981" spans="1:26" ht="24" customHeight="1">
      <c r="A981" s="2"/>
      <c r="B981" s="2"/>
      <c r="C981" s="2"/>
      <c r="D981" s="1"/>
      <c r="E981" s="1"/>
      <c r="F981" s="2"/>
      <c r="G981" s="2"/>
      <c r="H981" s="2"/>
      <c r="I981" s="2"/>
      <c r="J981" s="58"/>
      <c r="K981" s="2"/>
      <c r="L981" s="2"/>
      <c r="M981" s="2"/>
      <c r="N981" s="2"/>
      <c r="O981" s="2"/>
      <c r="P981" s="2"/>
      <c r="Q981" s="2"/>
      <c r="R981" s="2"/>
      <c r="S981" s="2"/>
      <c r="T981" s="2"/>
      <c r="U981" s="2"/>
      <c r="V981" s="2"/>
      <c r="W981" s="2"/>
      <c r="X981" s="2"/>
      <c r="Y981" s="2"/>
      <c r="Z981" s="2"/>
    </row>
    <row r="982" spans="1:26" ht="24" customHeight="1">
      <c r="A982" s="2"/>
      <c r="B982" s="2"/>
      <c r="C982" s="2"/>
      <c r="D982" s="1"/>
      <c r="E982" s="1"/>
      <c r="F982" s="2"/>
      <c r="G982" s="2"/>
      <c r="H982" s="2"/>
      <c r="I982" s="2"/>
      <c r="J982" s="58"/>
      <c r="K982" s="2"/>
      <c r="L982" s="2"/>
      <c r="M982" s="2"/>
      <c r="N982" s="2"/>
      <c r="O982" s="2"/>
      <c r="P982" s="2"/>
      <c r="Q982" s="2"/>
      <c r="R982" s="2"/>
      <c r="S982" s="2"/>
      <c r="T982" s="2"/>
      <c r="U982" s="2"/>
      <c r="V982" s="2"/>
      <c r="W982" s="2"/>
      <c r="X982" s="2"/>
      <c r="Y982" s="2"/>
      <c r="Z982" s="2"/>
    </row>
    <row r="983" spans="1:26" ht="24" customHeight="1">
      <c r="A983" s="2"/>
      <c r="B983" s="2"/>
      <c r="C983" s="2"/>
      <c r="D983" s="1"/>
      <c r="E983" s="1"/>
      <c r="F983" s="2"/>
      <c r="G983" s="2"/>
      <c r="H983" s="2"/>
      <c r="I983" s="2"/>
      <c r="J983" s="58"/>
      <c r="K983" s="2"/>
      <c r="L983" s="2"/>
      <c r="M983" s="2"/>
      <c r="N983" s="2"/>
      <c r="O983" s="2"/>
      <c r="P983" s="2"/>
      <c r="Q983" s="2"/>
      <c r="R983" s="2"/>
      <c r="S983" s="2"/>
      <c r="T983" s="2"/>
      <c r="U983" s="2"/>
      <c r="V983" s="2"/>
      <c r="W983" s="2"/>
      <c r="X983" s="2"/>
      <c r="Y983" s="2"/>
      <c r="Z983" s="2"/>
    </row>
    <row r="984" spans="1:26" ht="24" customHeight="1">
      <c r="A984" s="2"/>
      <c r="B984" s="2"/>
      <c r="C984" s="2"/>
      <c r="D984" s="1"/>
      <c r="E984" s="1"/>
      <c r="F984" s="2"/>
      <c r="G984" s="2"/>
      <c r="H984" s="2"/>
      <c r="I984" s="2"/>
      <c r="J984" s="58"/>
      <c r="K984" s="2"/>
      <c r="L984" s="2"/>
      <c r="M984" s="2"/>
      <c r="N984" s="2"/>
      <c r="O984" s="2"/>
      <c r="P984" s="2"/>
      <c r="Q984" s="2"/>
      <c r="R984" s="2"/>
      <c r="S984" s="2"/>
      <c r="T984" s="2"/>
      <c r="U984" s="2"/>
      <c r="V984" s="2"/>
      <c r="W984" s="2"/>
      <c r="X984" s="2"/>
      <c r="Y984" s="2"/>
      <c r="Z984" s="2"/>
    </row>
    <row r="985" spans="1:26" ht="24" customHeight="1">
      <c r="A985" s="2"/>
      <c r="B985" s="2"/>
      <c r="C985" s="2"/>
      <c r="D985" s="1"/>
      <c r="E985" s="1"/>
      <c r="F985" s="2"/>
      <c r="G985" s="2"/>
      <c r="H985" s="2"/>
      <c r="I985" s="2"/>
      <c r="J985" s="58"/>
      <c r="K985" s="2"/>
      <c r="L985" s="2"/>
      <c r="M985" s="2"/>
      <c r="N985" s="2"/>
      <c r="O985" s="2"/>
      <c r="P985" s="2"/>
      <c r="Q985" s="2"/>
      <c r="R985" s="2"/>
      <c r="S985" s="2"/>
      <c r="T985" s="2"/>
      <c r="U985" s="2"/>
      <c r="V985" s="2"/>
      <c r="W985" s="2"/>
      <c r="X985" s="2"/>
      <c r="Y985" s="2"/>
      <c r="Z985" s="2"/>
    </row>
    <row r="986" spans="1:26" ht="24" customHeight="1">
      <c r="A986" s="2"/>
      <c r="B986" s="2"/>
      <c r="C986" s="2"/>
      <c r="D986" s="1"/>
      <c r="E986" s="1"/>
      <c r="F986" s="2"/>
      <c r="G986" s="2"/>
      <c r="H986" s="2"/>
      <c r="I986" s="2"/>
      <c r="J986" s="58"/>
      <c r="K986" s="2"/>
      <c r="L986" s="2"/>
      <c r="M986" s="2"/>
      <c r="N986" s="2"/>
      <c r="O986" s="2"/>
      <c r="P986" s="2"/>
      <c r="Q986" s="2"/>
      <c r="R986" s="2"/>
      <c r="S986" s="2"/>
      <c r="T986" s="2"/>
      <c r="U986" s="2"/>
      <c r="V986" s="2"/>
      <c r="W986" s="2"/>
      <c r="X986" s="2"/>
      <c r="Y986" s="2"/>
      <c r="Z986" s="2"/>
    </row>
    <row r="987" spans="1:26" ht="24" customHeight="1">
      <c r="A987" s="2"/>
      <c r="B987" s="2"/>
      <c r="C987" s="2"/>
      <c r="D987" s="1"/>
      <c r="E987" s="1"/>
      <c r="F987" s="2"/>
      <c r="G987" s="2"/>
      <c r="H987" s="2"/>
      <c r="I987" s="2"/>
      <c r="J987" s="58"/>
      <c r="K987" s="2"/>
      <c r="L987" s="2"/>
      <c r="M987" s="2"/>
      <c r="N987" s="2"/>
      <c r="O987" s="2"/>
      <c r="P987" s="2"/>
      <c r="Q987" s="2"/>
      <c r="R987" s="2"/>
      <c r="S987" s="2"/>
      <c r="T987" s="2"/>
      <c r="U987" s="2"/>
      <c r="V987" s="2"/>
      <c r="W987" s="2"/>
      <c r="X987" s="2"/>
      <c r="Y987" s="2"/>
      <c r="Z987" s="2"/>
    </row>
    <row r="988" spans="1:26" ht="24" customHeight="1">
      <c r="A988" s="2"/>
      <c r="B988" s="2"/>
      <c r="C988" s="2"/>
      <c r="D988" s="1"/>
      <c r="E988" s="1"/>
      <c r="F988" s="2"/>
      <c r="G988" s="2"/>
      <c r="H988" s="2"/>
      <c r="I988" s="2"/>
      <c r="J988" s="58"/>
      <c r="K988" s="2"/>
      <c r="L988" s="2"/>
      <c r="M988" s="2"/>
      <c r="N988" s="2"/>
      <c r="O988" s="2"/>
      <c r="P988" s="2"/>
      <c r="Q988" s="2"/>
      <c r="R988" s="2"/>
      <c r="S988" s="2"/>
      <c r="T988" s="2"/>
      <c r="U988" s="2"/>
      <c r="V988" s="2"/>
      <c r="W988" s="2"/>
      <c r="X988" s="2"/>
      <c r="Y988" s="2"/>
      <c r="Z988" s="2"/>
    </row>
    <row r="989" spans="1:26" ht="24" customHeight="1">
      <c r="A989" s="2"/>
      <c r="B989" s="2"/>
      <c r="C989" s="2"/>
      <c r="D989" s="1"/>
      <c r="E989" s="1"/>
      <c r="F989" s="2"/>
      <c r="G989" s="2"/>
      <c r="H989" s="2"/>
      <c r="I989" s="2"/>
      <c r="J989" s="58"/>
      <c r="K989" s="2"/>
      <c r="L989" s="2"/>
      <c r="M989" s="2"/>
      <c r="N989" s="2"/>
      <c r="O989" s="2"/>
      <c r="P989" s="2"/>
      <c r="Q989" s="2"/>
      <c r="R989" s="2"/>
      <c r="S989" s="2"/>
      <c r="T989" s="2"/>
      <c r="U989" s="2"/>
      <c r="V989" s="2"/>
      <c r="W989" s="2"/>
      <c r="X989" s="2"/>
      <c r="Y989" s="2"/>
      <c r="Z989" s="2"/>
    </row>
    <row r="990" spans="1:26" ht="24" customHeight="1">
      <c r="A990" s="2"/>
      <c r="B990" s="2"/>
      <c r="C990" s="2"/>
      <c r="D990" s="1"/>
      <c r="E990" s="1"/>
      <c r="F990" s="2"/>
      <c r="G990" s="2"/>
      <c r="H990" s="2"/>
      <c r="I990" s="2"/>
      <c r="J990" s="58"/>
      <c r="K990" s="2"/>
      <c r="L990" s="2"/>
      <c r="M990" s="2"/>
      <c r="N990" s="2"/>
      <c r="O990" s="2"/>
      <c r="P990" s="2"/>
      <c r="Q990" s="2"/>
      <c r="R990" s="2"/>
      <c r="S990" s="2"/>
      <c r="T990" s="2"/>
      <c r="U990" s="2"/>
      <c r="V990" s="2"/>
      <c r="W990" s="2"/>
      <c r="X990" s="2"/>
      <c r="Y990" s="2"/>
      <c r="Z990" s="2"/>
    </row>
    <row r="991" spans="1:26" ht="24" customHeight="1">
      <c r="A991" s="2"/>
      <c r="B991" s="2"/>
      <c r="C991" s="2"/>
      <c r="D991" s="1"/>
      <c r="E991" s="1"/>
      <c r="F991" s="2"/>
      <c r="G991" s="2"/>
      <c r="H991" s="2"/>
      <c r="I991" s="2"/>
      <c r="J991" s="58"/>
      <c r="K991" s="2"/>
      <c r="L991" s="2"/>
      <c r="M991" s="2"/>
      <c r="N991" s="2"/>
      <c r="O991" s="2"/>
      <c r="P991" s="2"/>
      <c r="Q991" s="2"/>
      <c r="R991" s="2"/>
      <c r="S991" s="2"/>
      <c r="T991" s="2"/>
      <c r="U991" s="2"/>
      <c r="V991" s="2"/>
      <c r="W991" s="2"/>
      <c r="X991" s="2"/>
      <c r="Y991" s="2"/>
      <c r="Z991" s="2"/>
    </row>
    <row r="992" spans="1:26" ht="24" customHeight="1">
      <c r="A992" s="2"/>
      <c r="B992" s="2"/>
      <c r="C992" s="2"/>
      <c r="D992" s="1"/>
      <c r="E992" s="1"/>
      <c r="F992" s="2"/>
      <c r="G992" s="2"/>
      <c r="H992" s="2"/>
      <c r="I992" s="2"/>
      <c r="J992" s="58"/>
      <c r="K992" s="2"/>
      <c r="L992" s="2"/>
      <c r="M992" s="2"/>
      <c r="N992" s="2"/>
      <c r="O992" s="2"/>
      <c r="P992" s="2"/>
      <c r="Q992" s="2"/>
      <c r="R992" s="2"/>
      <c r="S992" s="2"/>
      <c r="T992" s="2"/>
      <c r="U992" s="2"/>
      <c r="V992" s="2"/>
      <c r="W992" s="2"/>
      <c r="X992" s="2"/>
      <c r="Y992" s="2"/>
      <c r="Z992" s="2"/>
    </row>
    <row r="993" spans="1:26" ht="24" customHeight="1">
      <c r="A993" s="2"/>
      <c r="B993" s="2"/>
      <c r="C993" s="2"/>
      <c r="D993" s="1"/>
      <c r="E993" s="1"/>
      <c r="F993" s="2"/>
      <c r="G993" s="2"/>
      <c r="H993" s="2"/>
      <c r="I993" s="2"/>
      <c r="J993" s="58"/>
      <c r="K993" s="2"/>
      <c r="L993" s="2"/>
      <c r="M993" s="2"/>
      <c r="N993" s="2"/>
      <c r="O993" s="2"/>
      <c r="P993" s="2"/>
      <c r="Q993" s="2"/>
      <c r="R993" s="2"/>
      <c r="S993" s="2"/>
      <c r="T993" s="2"/>
      <c r="U993" s="2"/>
      <c r="V993" s="2"/>
      <c r="W993" s="2"/>
      <c r="X993" s="2"/>
      <c r="Y993" s="2"/>
      <c r="Z993" s="2"/>
    </row>
    <row r="994" spans="1:26" ht="24" customHeight="1">
      <c r="A994" s="2"/>
      <c r="B994" s="2"/>
      <c r="C994" s="2"/>
      <c r="D994" s="1"/>
      <c r="E994" s="1"/>
      <c r="F994" s="2"/>
      <c r="G994" s="2"/>
      <c r="H994" s="2"/>
      <c r="I994" s="2"/>
      <c r="J994" s="58"/>
      <c r="K994" s="2"/>
      <c r="L994" s="2"/>
      <c r="M994" s="2"/>
      <c r="N994" s="2"/>
      <c r="O994" s="2"/>
      <c r="P994" s="2"/>
      <c r="Q994" s="2"/>
      <c r="R994" s="2"/>
      <c r="S994" s="2"/>
      <c r="T994" s="2"/>
      <c r="U994" s="2"/>
      <c r="V994" s="2"/>
      <c r="W994" s="2"/>
      <c r="X994" s="2"/>
      <c r="Y994" s="2"/>
      <c r="Z994" s="2"/>
    </row>
    <row r="995" spans="1:26" ht="24" customHeight="1">
      <c r="A995" s="2"/>
      <c r="B995" s="2"/>
      <c r="C995" s="2"/>
      <c r="D995" s="1"/>
      <c r="E995" s="1"/>
      <c r="F995" s="2"/>
      <c r="G995" s="2"/>
      <c r="H995" s="2"/>
      <c r="I995" s="2"/>
      <c r="J995" s="58"/>
      <c r="K995" s="2"/>
      <c r="L995" s="2"/>
      <c r="M995" s="2"/>
      <c r="N995" s="2"/>
      <c r="O995" s="2"/>
      <c r="P995" s="2"/>
      <c r="Q995" s="2"/>
      <c r="R995" s="2"/>
      <c r="S995" s="2"/>
      <c r="T995" s="2"/>
      <c r="U995" s="2"/>
      <c r="V995" s="2"/>
      <c r="W995" s="2"/>
      <c r="X995" s="2"/>
      <c r="Y995" s="2"/>
      <c r="Z995" s="2"/>
    </row>
    <row r="996" spans="1:26" ht="24" customHeight="1">
      <c r="A996" s="2"/>
      <c r="B996" s="2"/>
      <c r="C996" s="2"/>
      <c r="D996" s="1"/>
      <c r="E996" s="1"/>
      <c r="F996" s="2"/>
      <c r="G996" s="2"/>
      <c r="H996" s="2"/>
      <c r="I996" s="2"/>
      <c r="J996" s="58"/>
      <c r="K996" s="2"/>
      <c r="L996" s="2"/>
      <c r="M996" s="2"/>
      <c r="N996" s="2"/>
      <c r="O996" s="2"/>
      <c r="P996" s="2"/>
      <c r="Q996" s="2"/>
      <c r="R996" s="2"/>
      <c r="S996" s="2"/>
      <c r="T996" s="2"/>
      <c r="U996" s="2"/>
      <c r="V996" s="2"/>
      <c r="W996" s="2"/>
      <c r="X996" s="2"/>
      <c r="Y996" s="2"/>
      <c r="Z996" s="2"/>
    </row>
    <row r="997" spans="1:26" ht="24" customHeight="1">
      <c r="A997" s="2"/>
      <c r="B997" s="2"/>
      <c r="C997" s="2"/>
      <c r="D997" s="1"/>
      <c r="E997" s="1"/>
      <c r="F997" s="2"/>
      <c r="G997" s="2"/>
      <c r="H997" s="2"/>
      <c r="I997" s="2"/>
      <c r="J997" s="58"/>
      <c r="K997" s="2"/>
      <c r="L997" s="2"/>
      <c r="M997" s="2"/>
      <c r="N997" s="2"/>
      <c r="O997" s="2"/>
      <c r="P997" s="2"/>
      <c r="Q997" s="2"/>
      <c r="R997" s="2"/>
      <c r="S997" s="2"/>
      <c r="T997" s="2"/>
      <c r="U997" s="2"/>
      <c r="V997" s="2"/>
      <c r="W997" s="2"/>
      <c r="X997" s="2"/>
      <c r="Y997" s="2"/>
      <c r="Z997" s="2"/>
    </row>
    <row r="998" spans="1:26" ht="24" customHeight="1">
      <c r="A998" s="2"/>
      <c r="B998" s="2"/>
      <c r="C998" s="2"/>
      <c r="D998" s="1"/>
      <c r="E998" s="1"/>
      <c r="F998" s="2"/>
      <c r="G998" s="2"/>
      <c r="H998" s="2"/>
      <c r="I998" s="2"/>
      <c r="J998" s="58"/>
      <c r="K998" s="2"/>
      <c r="L998" s="2"/>
      <c r="M998" s="2"/>
      <c r="N998" s="2"/>
      <c r="O998" s="2"/>
      <c r="P998" s="2"/>
      <c r="Q998" s="2"/>
      <c r="R998" s="2"/>
      <c r="S998" s="2"/>
      <c r="T998" s="2"/>
      <c r="U998" s="2"/>
      <c r="V998" s="2"/>
      <c r="W998" s="2"/>
      <c r="X998" s="2"/>
      <c r="Y998" s="2"/>
      <c r="Z998" s="2"/>
    </row>
    <row r="999" spans="1:26" ht="24" customHeight="1">
      <c r="A999" s="2"/>
      <c r="B999" s="2"/>
      <c r="C999" s="2"/>
      <c r="D999" s="1"/>
      <c r="E999" s="1"/>
      <c r="F999" s="2"/>
      <c r="G999" s="2"/>
      <c r="H999" s="2"/>
      <c r="I999" s="2"/>
      <c r="J999" s="58"/>
      <c r="K999" s="2"/>
      <c r="L999" s="2"/>
      <c r="M999" s="2"/>
      <c r="N999" s="2"/>
      <c r="O999" s="2"/>
      <c r="P999" s="2"/>
      <c r="Q999" s="2"/>
      <c r="R999" s="2"/>
      <c r="S999" s="2"/>
      <c r="T999" s="2"/>
      <c r="U999" s="2"/>
      <c r="V999" s="2"/>
      <c r="W999" s="2"/>
      <c r="X999" s="2"/>
      <c r="Y999" s="2"/>
      <c r="Z999" s="2"/>
    </row>
    <row r="1000" spans="1:26" ht="24" customHeight="1">
      <c r="A1000" s="2"/>
      <c r="B1000" s="2"/>
      <c r="C1000" s="2"/>
      <c r="D1000" s="1"/>
      <c r="E1000" s="1"/>
      <c r="F1000" s="2"/>
      <c r="G1000" s="2"/>
      <c r="H1000" s="2"/>
      <c r="I1000" s="2"/>
      <c r="J1000" s="58"/>
      <c r="K1000" s="2"/>
      <c r="L1000" s="2"/>
      <c r="M1000" s="2"/>
      <c r="N1000" s="2"/>
      <c r="O1000" s="2"/>
      <c r="P1000" s="2"/>
      <c r="Q1000" s="2"/>
      <c r="R1000" s="2"/>
      <c r="S1000" s="2"/>
      <c r="T1000" s="2"/>
      <c r="U1000" s="2"/>
      <c r="V1000" s="2"/>
      <c r="W1000" s="2"/>
      <c r="X1000" s="2"/>
      <c r="Y1000" s="2"/>
      <c r="Z1000" s="2"/>
    </row>
  </sheetData>
  <mergeCells count="1">
    <mergeCell ref="D61:E61"/>
  </mergeCells>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39997558519241921"/>
  </sheetPr>
  <dimension ref="A1:Z1000"/>
  <sheetViews>
    <sheetView showGridLines="0" tabSelected="1" zoomScale="93" zoomScaleNormal="167" workbookViewId="0">
      <selection activeCell="G16" sqref="G16"/>
    </sheetView>
  </sheetViews>
  <sheetFormatPr baseColWidth="10" defaultColWidth="12.6640625" defaultRowHeight="15.75" customHeight="1" outlineLevelRow="2" outlineLevelCol="1"/>
  <cols>
    <col min="1" max="1" width="0.33203125" customWidth="1"/>
    <col min="2" max="2" width="4.33203125" customWidth="1"/>
    <col min="3" max="3" width="55.33203125" customWidth="1"/>
    <col min="4" max="4" width="22.1640625" customWidth="1"/>
    <col min="5" max="5" width="27.6640625" customWidth="1"/>
    <col min="6" max="7" width="14.1640625" customWidth="1"/>
    <col min="8" max="8" width="13.83203125" customWidth="1"/>
    <col min="9" max="9" width="13.1640625" customWidth="1"/>
    <col min="10" max="10" width="107.33203125" bestFit="1" customWidth="1"/>
    <col min="11" max="23" width="12.33203125" bestFit="1" customWidth="1" outlineLevel="1"/>
    <col min="24" max="26" width="7.6640625" customWidth="1"/>
  </cols>
  <sheetData>
    <row r="1" spans="1:26" ht="36" customHeight="1">
      <c r="A1" s="2"/>
      <c r="B1" s="4"/>
      <c r="C1" s="5" t="s">
        <v>402</v>
      </c>
      <c r="D1" s="6"/>
      <c r="E1" s="6"/>
      <c r="F1" s="3"/>
      <c r="G1" s="3"/>
      <c r="H1" s="3"/>
      <c r="I1" s="3"/>
      <c r="J1" s="7"/>
      <c r="K1" s="3"/>
      <c r="L1" s="3"/>
      <c r="M1" s="3"/>
      <c r="N1" s="3"/>
      <c r="O1" s="3"/>
      <c r="P1" s="3"/>
      <c r="Q1" s="3"/>
      <c r="R1" s="3"/>
      <c r="S1" s="3"/>
      <c r="T1" s="3"/>
      <c r="U1" s="3"/>
      <c r="V1" s="3"/>
      <c r="W1" s="3"/>
      <c r="X1" s="2"/>
      <c r="Y1" s="2"/>
      <c r="Z1" s="2"/>
    </row>
    <row r="2" spans="1:26" ht="24" customHeight="1">
      <c r="A2" s="2"/>
      <c r="B2" s="4"/>
      <c r="C2" s="82" t="s">
        <v>3429</v>
      </c>
      <c r="D2" s="8" t="s">
        <v>569</v>
      </c>
      <c r="E2" s="9"/>
      <c r="F2" s="10" t="s">
        <v>570</v>
      </c>
      <c r="G2" s="11"/>
      <c r="H2" s="12"/>
      <c r="I2" s="13" t="s">
        <v>403</v>
      </c>
      <c r="J2" s="14"/>
      <c r="K2" s="15" t="s">
        <v>404</v>
      </c>
      <c r="L2" s="15" t="s">
        <v>405</v>
      </c>
      <c r="M2" s="15" t="s">
        <v>406</v>
      </c>
      <c r="N2" s="15" t="s">
        <v>407</v>
      </c>
      <c r="O2" s="15" t="s">
        <v>408</v>
      </c>
      <c r="P2" s="15" t="s">
        <v>409</v>
      </c>
      <c r="Q2" s="15" t="s">
        <v>410</v>
      </c>
      <c r="R2" s="15" t="s">
        <v>411</v>
      </c>
      <c r="S2" s="15" t="s">
        <v>412</v>
      </c>
      <c r="T2" s="15" t="s">
        <v>413</v>
      </c>
      <c r="U2" s="15" t="s">
        <v>414</v>
      </c>
      <c r="V2" s="15" t="s">
        <v>415</v>
      </c>
      <c r="W2" s="15" t="s">
        <v>416</v>
      </c>
      <c r="X2" s="2"/>
      <c r="Y2" s="2"/>
      <c r="Z2" s="2"/>
    </row>
    <row r="3" spans="1:26" ht="15" customHeight="1">
      <c r="A3" s="2"/>
      <c r="B3" s="4"/>
      <c r="C3" s="16" t="s">
        <v>417</v>
      </c>
      <c r="D3" s="16" t="s">
        <v>418</v>
      </c>
      <c r="E3" s="16" t="s">
        <v>419</v>
      </c>
      <c r="F3" s="17" t="s">
        <v>420</v>
      </c>
      <c r="G3" s="18" t="s">
        <v>421</v>
      </c>
      <c r="H3" s="17" t="s">
        <v>422</v>
      </c>
      <c r="I3" s="19" t="s">
        <v>423</v>
      </c>
      <c r="J3" s="20" t="s">
        <v>424</v>
      </c>
      <c r="K3" s="21">
        <v>44469</v>
      </c>
      <c r="L3" s="21">
        <v>44561</v>
      </c>
      <c r="M3" s="21">
        <f t="shared" ref="M3" si="0">DATE(YEAR(N3),(ROUNDUP(MONTH(N3)/3,0)-1)*3,31)</f>
        <v>44651</v>
      </c>
      <c r="N3" s="21">
        <v>44742</v>
      </c>
      <c r="O3" s="21">
        <v>44834</v>
      </c>
      <c r="P3" s="21">
        <v>44926</v>
      </c>
      <c r="Q3" s="21">
        <f t="shared" ref="Q3" si="1">DATE(YEAR(R3),(ROUNDUP(MONTH(R3)/3,0)-1)*3,31)</f>
        <v>45016</v>
      </c>
      <c r="R3" s="21">
        <v>45107</v>
      </c>
      <c r="S3" s="21">
        <v>45199</v>
      </c>
      <c r="T3" s="21">
        <v>45291</v>
      </c>
      <c r="U3" s="21">
        <v>45382</v>
      </c>
      <c r="V3" s="21">
        <v>45473</v>
      </c>
      <c r="W3" s="21">
        <v>45565</v>
      </c>
      <c r="X3" s="2"/>
      <c r="Y3" s="2"/>
      <c r="Z3" s="2"/>
    </row>
    <row r="4" spans="1:26" ht="15" customHeight="1" outlineLevel="2">
      <c r="A4" s="2"/>
      <c r="B4" s="4"/>
      <c r="C4" s="22" t="s">
        <v>425</v>
      </c>
      <c r="D4" s="23">
        <f>AVERAGE(F4:H4)</f>
        <v>90035010</v>
      </c>
      <c r="E4" s="24" t="s">
        <v>426</v>
      </c>
      <c r="F4" s="25">
        <f>SUM(T4:W4)</f>
        <v>109889110</v>
      </c>
      <c r="G4" s="25">
        <f>SUM(P4:S4)</f>
        <v>91704872</v>
      </c>
      <c r="H4" s="25">
        <f>SUM(L4:O4)</f>
        <v>68511048</v>
      </c>
      <c r="I4" s="25" t="s">
        <v>427</v>
      </c>
      <c r="J4" s="26" t="s">
        <v>428</v>
      </c>
      <c r="K4" s="27">
        <f>VLOOKUP(J4,'09.30.21'!$A$8:$C$1697,3,FALSE)</f>
        <v>18937575</v>
      </c>
      <c r="L4" s="27">
        <f>VLOOKUP(J4,'12.31.21'!$A$8:$C$1682,3,FALSE)</f>
        <v>25769036</v>
      </c>
      <c r="M4" s="27">
        <f>VLOOKUP(J4,'03.31.22'!$A$8:$C$1663,3,FALSE)</f>
        <v>6783729</v>
      </c>
      <c r="N4" s="27">
        <f>VLOOKUP(J4,'06.30.22'!$A$8:$C$1680,3,FALSE)</f>
        <v>13879156</v>
      </c>
      <c r="O4" s="27">
        <f>VLOOKUP(J4,'09.30.22'!$A$8:$C$1661,3,FALSE)</f>
        <v>22079127</v>
      </c>
      <c r="P4" s="27">
        <f>VLOOKUP(J4,'12.31.22'!$A$8:$C$1685,3,FALSE)</f>
        <v>31237570</v>
      </c>
      <c r="Q4" s="27">
        <f>VLOOKUP(J4,'03.31.23'!$A$8:$C$1661,3,FALSE)</f>
        <v>9753686</v>
      </c>
      <c r="R4" s="27">
        <f>VLOOKUP(J4,'06.30.23'!$A$8:$C$1679,3,FALSE)</f>
        <v>19919955</v>
      </c>
      <c r="S4" s="27">
        <f>VLOOKUP(J4,'09.31.23'!$A$8:$C$1614,3,FALSE)</f>
        <v>30793661</v>
      </c>
      <c r="T4" s="27">
        <f>VLOOKUP(J4,'12.31.23'!$A$8:$C$1638,3,FALSE)</f>
        <v>41937965</v>
      </c>
      <c r="U4" s="27">
        <f>VLOOKUP(J4,'03.31.24'!$A$8:$C$1612,3,FALSE)</f>
        <v>11176492</v>
      </c>
      <c r="V4" s="27">
        <f>VLOOKUP(J4,'06.30.24'!$A$8:$C$1632,3,FALSE)</f>
        <v>22457232</v>
      </c>
      <c r="W4" s="27">
        <f>VLOOKUP(J4,'09.30.24'!$A$8:$C$1632,3,FALSE)</f>
        <v>34317421</v>
      </c>
      <c r="X4" s="2"/>
      <c r="Y4" s="2"/>
      <c r="Z4" s="2"/>
    </row>
    <row r="5" spans="1:26" ht="15" customHeight="1" outlineLevel="2">
      <c r="A5" s="2"/>
      <c r="B5" s="4"/>
      <c r="C5" s="22" t="s">
        <v>429</v>
      </c>
      <c r="D5" s="23">
        <f t="shared" ref="D5:D42" si="2">AVERAGE(F5:H5)</f>
        <v>21142048.916666668</v>
      </c>
      <c r="E5" s="23" t="s">
        <v>430</v>
      </c>
      <c r="F5" s="25">
        <f t="shared" ref="F5:F52" si="3">AVERAGE(T5:W5)</f>
        <v>25785954.5</v>
      </c>
      <c r="G5" s="25">
        <f t="shared" ref="G5:G52" si="4">AVERAGE(P5:S5)</f>
        <v>21517782.75</v>
      </c>
      <c r="H5" s="25">
        <f t="shared" ref="H5:H52" si="5">AVERAGE(L5:O5)</f>
        <v>16122409.5</v>
      </c>
      <c r="I5" s="25" t="s">
        <v>427</v>
      </c>
      <c r="J5" s="28" t="s">
        <v>431</v>
      </c>
      <c r="K5" s="27">
        <f t="shared" ref="K5:O5" si="6">K4-K18</f>
        <v>17859718</v>
      </c>
      <c r="L5" s="27">
        <f t="shared" si="6"/>
        <v>24323106</v>
      </c>
      <c r="M5" s="27">
        <f t="shared" si="6"/>
        <v>6381987</v>
      </c>
      <c r="N5" s="27">
        <f t="shared" si="6"/>
        <v>13041760</v>
      </c>
      <c r="O5" s="27">
        <f t="shared" si="6"/>
        <v>20742785</v>
      </c>
      <c r="P5" s="27">
        <f>P4-P18</f>
        <v>29353368</v>
      </c>
      <c r="Q5" s="27">
        <f t="shared" ref="Q5:W5" si="7">Q4-Q18</f>
        <v>9139179</v>
      </c>
      <c r="R5" s="27">
        <f t="shared" si="7"/>
        <v>18666227</v>
      </c>
      <c r="S5" s="27">
        <f t="shared" si="7"/>
        <v>28912357</v>
      </c>
      <c r="T5" s="27">
        <f t="shared" si="7"/>
        <v>39387565</v>
      </c>
      <c r="U5" s="27">
        <f t="shared" si="7"/>
        <v>10489404</v>
      </c>
      <c r="V5" s="27">
        <f t="shared" si="7"/>
        <v>21069888</v>
      </c>
      <c r="W5" s="27">
        <f t="shared" si="7"/>
        <v>32196961</v>
      </c>
      <c r="X5" s="2"/>
      <c r="Y5" s="2"/>
      <c r="Z5" s="2"/>
    </row>
    <row r="6" spans="1:26" ht="15" customHeight="1" outlineLevel="2">
      <c r="A6" s="2"/>
      <c r="B6" s="4"/>
      <c r="C6" s="22" t="s">
        <v>432</v>
      </c>
      <c r="D6" s="23">
        <f t="shared" si="2"/>
        <v>5126117.583333333</v>
      </c>
      <c r="E6" s="23" t="s">
        <v>433</v>
      </c>
      <c r="F6" s="25">
        <f t="shared" si="3"/>
        <v>8753985.75</v>
      </c>
      <c r="G6" s="25">
        <f t="shared" si="4"/>
        <v>5346050.75</v>
      </c>
      <c r="H6" s="25">
        <f t="shared" si="5"/>
        <v>1278316.25</v>
      </c>
      <c r="I6" s="25" t="s">
        <v>427</v>
      </c>
      <c r="J6" s="26" t="s">
        <v>434</v>
      </c>
      <c r="K6" s="27">
        <f>VLOOKUP(J6,'09.30.21'!$A$8:$C$1697,3,FALSE)</f>
        <v>1216813</v>
      </c>
      <c r="L6" s="27">
        <f>VLOOKUP(J6,'12.31.21'!$A$8:$C$1682,3,FALSE)</f>
        <v>1598498</v>
      </c>
      <c r="M6" s="27">
        <f>VLOOKUP(J6,'03.31.22'!$A$8:$C$1663,3,FALSE)</f>
        <v>387525</v>
      </c>
      <c r="N6" s="27">
        <f>VLOOKUP(J6,'06.30.22'!$A$8:$C$1680,3,FALSE)</f>
        <v>965167</v>
      </c>
      <c r="O6" s="27">
        <f>VLOOKUP(J6,'09.30.22'!$A$8:$C$1661,3,FALSE)</f>
        <v>2162075</v>
      </c>
      <c r="P6" s="27">
        <f>VLOOKUP(J6,'12.31.22'!$A$8:$C$1685,3,FALSE)</f>
        <v>4123484</v>
      </c>
      <c r="Q6" s="27">
        <f>VLOOKUP(J6,'03.31.23'!$A$8:$C$1661,3,FALSE)</f>
        <v>2568218</v>
      </c>
      <c r="R6" s="27">
        <f>VLOOKUP(J6,'06.30.23'!$A$8:$C$1679,3,FALSE)</f>
        <v>5621033</v>
      </c>
      <c r="S6" s="27">
        <f>VLOOKUP(J6,'09.31.23'!$A$8:$C$1614,3,FALSE)</f>
        <v>9071468</v>
      </c>
      <c r="T6" s="27">
        <f>VLOOKUP(J6,'12.31.23'!$A$8:$C$1638,3,FALSE)</f>
        <v>12697064</v>
      </c>
      <c r="U6" s="27">
        <f>VLOOKUP(J6,'03.31.24'!$A$8:$C$1612,3,FALSE)</f>
        <v>3689098</v>
      </c>
      <c r="V6" s="27">
        <f>VLOOKUP(J6,'06.30.24'!$A$8:$C$1632,3,FALSE)</f>
        <v>7422641</v>
      </c>
      <c r="W6" s="27">
        <f>VLOOKUP(J6,'09.30.24'!$A$8:$C$1632,3,FALSE)</f>
        <v>11207140</v>
      </c>
      <c r="X6" s="2"/>
      <c r="Y6" s="2"/>
      <c r="Z6" s="2"/>
    </row>
    <row r="7" spans="1:26" ht="15" customHeight="1">
      <c r="A7" s="2"/>
      <c r="B7" s="29"/>
      <c r="C7" s="30" t="s">
        <v>435</v>
      </c>
      <c r="D7" s="31">
        <f t="shared" si="2"/>
        <v>16015931.333333334</v>
      </c>
      <c r="E7" s="31" t="s">
        <v>436</v>
      </c>
      <c r="F7" s="25">
        <f t="shared" si="3"/>
        <v>17031968.75</v>
      </c>
      <c r="G7" s="25">
        <f t="shared" si="4"/>
        <v>16171732</v>
      </c>
      <c r="H7" s="25">
        <f t="shared" si="5"/>
        <v>14844093.25</v>
      </c>
      <c r="I7" s="32" t="s">
        <v>427</v>
      </c>
      <c r="J7" s="33" t="s">
        <v>437</v>
      </c>
      <c r="K7" s="27">
        <f>K5-K6</f>
        <v>16642905</v>
      </c>
      <c r="L7" s="27">
        <f t="shared" ref="K7:O7" si="8">L5-L6</f>
        <v>22724608</v>
      </c>
      <c r="M7" s="27">
        <f t="shared" si="8"/>
        <v>5994462</v>
      </c>
      <c r="N7" s="27">
        <f t="shared" si="8"/>
        <v>12076593</v>
      </c>
      <c r="O7" s="27">
        <f t="shared" si="8"/>
        <v>18580710</v>
      </c>
      <c r="P7" s="27">
        <f>P5-P6</f>
        <v>25229884</v>
      </c>
      <c r="Q7" s="27">
        <f t="shared" ref="Q7:W7" si="9">Q5-Q6</f>
        <v>6570961</v>
      </c>
      <c r="R7" s="27">
        <f t="shared" si="9"/>
        <v>13045194</v>
      </c>
      <c r="S7" s="27">
        <f t="shared" si="9"/>
        <v>19840889</v>
      </c>
      <c r="T7" s="27">
        <f t="shared" si="9"/>
        <v>26690501</v>
      </c>
      <c r="U7" s="27">
        <f t="shared" si="9"/>
        <v>6800306</v>
      </c>
      <c r="V7" s="27">
        <f t="shared" si="9"/>
        <v>13647247</v>
      </c>
      <c r="W7" s="27">
        <f t="shared" si="9"/>
        <v>20989821</v>
      </c>
      <c r="X7" s="2"/>
      <c r="Y7" s="2"/>
      <c r="Z7" s="2"/>
    </row>
    <row r="8" spans="1:26" ht="15" customHeight="1">
      <c r="A8" s="2"/>
      <c r="B8" s="29"/>
      <c r="C8" s="30" t="s">
        <v>438</v>
      </c>
      <c r="D8" s="31">
        <f>AVERAGE(K8:V8)</f>
        <v>419576024.08333331</v>
      </c>
      <c r="E8" s="31" t="s">
        <v>439</v>
      </c>
      <c r="F8" s="25">
        <f t="shared" si="3"/>
        <v>444244365.5</v>
      </c>
      <c r="G8" s="25">
        <f t="shared" si="4"/>
        <v>429329286.75</v>
      </c>
      <c r="H8" s="25">
        <f t="shared" si="5"/>
        <v>400180861.75</v>
      </c>
      <c r="I8" s="32" t="s">
        <v>440</v>
      </c>
      <c r="J8" s="34" t="s">
        <v>441</v>
      </c>
      <c r="K8" s="27">
        <f t="shared" ref="K8:O8" si="10">SUM(K9:K17)</f>
        <v>390920504</v>
      </c>
      <c r="L8" s="27">
        <f t="shared" si="10"/>
        <v>398356140</v>
      </c>
      <c r="M8" s="27">
        <f t="shared" si="10"/>
        <v>396193058</v>
      </c>
      <c r="N8" s="27">
        <f t="shared" si="10"/>
        <v>400669093</v>
      </c>
      <c r="O8" s="27">
        <f t="shared" si="10"/>
        <v>405505156</v>
      </c>
      <c r="P8" s="27">
        <f>SUM(P9:P17)</f>
        <v>417548909</v>
      </c>
      <c r="Q8" s="27">
        <f t="shared" ref="Q8:W8" si="11">SUM(Q9:Q17)</f>
        <v>436075521</v>
      </c>
      <c r="R8" s="27">
        <f t="shared" si="11"/>
        <v>431033115</v>
      </c>
      <c r="S8" s="27">
        <f t="shared" si="11"/>
        <v>432659602</v>
      </c>
      <c r="T8" s="27">
        <f t="shared" si="11"/>
        <v>440652265</v>
      </c>
      <c r="U8" s="27">
        <f t="shared" si="11"/>
        <v>443360986</v>
      </c>
      <c r="V8" s="27">
        <f t="shared" si="11"/>
        <v>441937940</v>
      </c>
      <c r="W8" s="27">
        <f t="shared" si="11"/>
        <v>451026271</v>
      </c>
      <c r="X8" s="2"/>
      <c r="Y8" s="2"/>
      <c r="Z8" s="2"/>
    </row>
    <row r="9" spans="1:26" ht="15" customHeight="1" outlineLevel="1">
      <c r="A9" s="2"/>
      <c r="B9" s="29"/>
      <c r="C9" s="22" t="s">
        <v>442</v>
      </c>
      <c r="D9" s="23"/>
      <c r="E9" s="23"/>
      <c r="F9" s="25">
        <f t="shared" si="3"/>
        <v>42780581</v>
      </c>
      <c r="G9" s="25">
        <f t="shared" si="4"/>
        <v>36664588.25</v>
      </c>
      <c r="H9" s="25">
        <f t="shared" si="5"/>
        <v>18749865.5</v>
      </c>
      <c r="I9" s="25" t="s">
        <v>440</v>
      </c>
      <c r="J9" s="26" t="s">
        <v>443</v>
      </c>
      <c r="K9" s="27">
        <f>VLOOKUP(J9,'09.30.21'!$A$8:$C$1697,3,FALSE)</f>
        <v>20846128</v>
      </c>
      <c r="L9" s="27">
        <f>VLOOKUP(J9,'12.31.21'!$A$8:$C$1682,3,FALSE)</f>
        <v>17133780</v>
      </c>
      <c r="M9" s="27">
        <f>VLOOKUP(J9,'03.31.22'!$A$8:$C$1663,3,FALSE)</f>
        <v>20073413</v>
      </c>
      <c r="N9" s="27">
        <f>VLOOKUP(J9,'06.30.22'!$A$8:$C$1680,3,FALSE)</f>
        <v>16842003</v>
      </c>
      <c r="O9" s="27">
        <f>VLOOKUP(J9,'09.30.22'!$A$8:$C$1661,3,FALSE)</f>
        <v>20950266</v>
      </c>
      <c r="P9" s="27">
        <f>VLOOKUP(J9,'12.31.22'!$A$8:$C$1685,3,FALSE)</f>
        <v>25575807</v>
      </c>
      <c r="Q9" s="27">
        <f>VLOOKUP(J9,'03.31.23'!$A$8:$C$1661,3,FALSE)</f>
        <v>42981527</v>
      </c>
      <c r="R9" s="27">
        <f>VLOOKUP(J9,'06.30.23'!$A$8:$C$1679,3,FALSE)</f>
        <v>38056581</v>
      </c>
      <c r="S9" s="27">
        <f>VLOOKUP(J9,'09.31.23'!$A$8:$C$1614,3,FALSE)</f>
        <v>40044438</v>
      </c>
      <c r="T9" s="27">
        <f>VLOOKUP(J9,'12.31.23'!$A$8:$C$1638,3,FALSE)</f>
        <v>38247169</v>
      </c>
      <c r="U9" s="27">
        <f>VLOOKUP(J9,'03.31.24'!$A$8:$C$1612,3,FALSE)</f>
        <v>46102417</v>
      </c>
      <c r="V9" s="27">
        <f>VLOOKUP(J9,'06.30.24'!$A$8:$C$1632,3,FALSE)</f>
        <v>41774082</v>
      </c>
      <c r="W9" s="27">
        <f>VLOOKUP(J9,'09.30.24'!$A$8:$C$1632,3,FALSE)</f>
        <v>44998656</v>
      </c>
      <c r="X9" s="2"/>
      <c r="Y9" s="2"/>
      <c r="Z9" s="2"/>
    </row>
    <row r="10" spans="1:26" ht="15" customHeight="1" outlineLevel="1">
      <c r="A10" s="2"/>
      <c r="B10" s="29"/>
      <c r="C10" s="22" t="s">
        <v>444</v>
      </c>
      <c r="D10" s="23"/>
      <c r="E10" s="23"/>
      <c r="F10" s="25">
        <f t="shared" si="3"/>
        <v>514169</v>
      </c>
      <c r="G10" s="25">
        <f t="shared" si="4"/>
        <v>429510.25</v>
      </c>
      <c r="H10" s="25">
        <f t="shared" si="5"/>
        <v>796740.75</v>
      </c>
      <c r="I10" s="25" t="s">
        <v>440</v>
      </c>
      <c r="J10" s="26" t="s">
        <v>445</v>
      </c>
      <c r="K10" s="27">
        <f>VLOOKUP(J10,'09.30.21'!$A$8:$C$1697,3,FALSE)</f>
        <v>434864</v>
      </c>
      <c r="L10" s="27">
        <f>VLOOKUP(J10,'12.31.21'!$A$8:$C$1682,3,FALSE)</f>
        <v>605889</v>
      </c>
      <c r="M10" s="27">
        <f>VLOOKUP(J10,'03.31.22'!$A$8:$C$1663,3,FALSE)</f>
        <v>1705406</v>
      </c>
      <c r="N10" s="27">
        <f>VLOOKUP(J10,'06.30.22'!$A$8:$C$1680,3,FALSE)</f>
        <v>406627</v>
      </c>
      <c r="O10" s="27">
        <f>VLOOKUP(J10,'09.30.22'!$A$8:$C$1661,3,FALSE)</f>
        <v>469041</v>
      </c>
      <c r="P10" s="27">
        <f>VLOOKUP(J10,'12.31.22'!$A$8:$C$1685,3,FALSE)</f>
        <v>333495</v>
      </c>
      <c r="Q10" s="27">
        <f>VLOOKUP(J10,'03.31.23'!$A$8:$C$1661,3,FALSE)</f>
        <v>476282</v>
      </c>
      <c r="R10" s="27">
        <f>VLOOKUP(J10,'06.30.23'!$A$8:$C$1679,3,FALSE)</f>
        <v>449177</v>
      </c>
      <c r="S10" s="27">
        <f>VLOOKUP(J10,'09.31.23'!$A$8:$C$1614,3,FALSE)</f>
        <v>459087</v>
      </c>
      <c r="T10" s="27">
        <f>VLOOKUP(J10,'12.31.23'!$A$8:$C$1638,3,FALSE)</f>
        <v>440655</v>
      </c>
      <c r="U10" s="27">
        <f>VLOOKUP(J10,'03.31.24'!$A$8:$C$1612,3,FALSE)</f>
        <v>540242</v>
      </c>
      <c r="V10" s="27">
        <f>VLOOKUP(J10,'06.30.24'!$A$8:$C$1632,3,FALSE)</f>
        <v>548595</v>
      </c>
      <c r="W10" s="27">
        <f>VLOOKUP(J10,'09.30.24'!$A$8:$C$1632,3,FALSE)</f>
        <v>527184</v>
      </c>
      <c r="X10" s="2"/>
      <c r="Y10" s="2"/>
      <c r="Z10" s="2"/>
    </row>
    <row r="11" spans="1:26" ht="15" customHeight="1" outlineLevel="1">
      <c r="A11" s="2"/>
      <c r="B11" s="29"/>
      <c r="C11" s="22" t="s">
        <v>446</v>
      </c>
      <c r="D11" s="23"/>
      <c r="E11" s="23"/>
      <c r="F11" s="25">
        <f t="shared" si="3"/>
        <v>847266.75</v>
      </c>
      <c r="G11" s="25">
        <f t="shared" si="4"/>
        <v>629924.25</v>
      </c>
      <c r="H11" s="25">
        <f t="shared" si="5"/>
        <v>2411654.25</v>
      </c>
      <c r="I11" s="25" t="s">
        <v>440</v>
      </c>
      <c r="J11" s="26" t="s">
        <v>447</v>
      </c>
      <c r="K11" s="27">
        <f>VLOOKUP(J11,'09.30.21'!$A$8:$C$1697,3,FALSE)</f>
        <v>6300129</v>
      </c>
      <c r="L11" s="27">
        <f>VLOOKUP(J11,'12.31.21'!$A$8:$C$1682,3,FALSE)</f>
        <v>5887421</v>
      </c>
      <c r="M11" s="27">
        <f>VLOOKUP(J11,'03.31.22'!$A$8:$C$1663,3,FALSE)</f>
        <v>1155136</v>
      </c>
      <c r="N11" s="27">
        <f>VLOOKUP(J11,'06.30.22'!$A$8:$C$1680,3,FALSE)</f>
        <v>875012</v>
      </c>
      <c r="O11" s="27">
        <f>VLOOKUP(J11,'09.30.22'!$A$8:$C$1661,3,FALSE)</f>
        <v>1729048</v>
      </c>
      <c r="P11" s="27">
        <f>VLOOKUP(J11,'12.31.22'!$A$8:$C$1685,3,FALSE)</f>
        <v>202583</v>
      </c>
      <c r="Q11" s="27">
        <f>VLOOKUP(J11,'03.31.23'!$A$8:$C$1661,3,FALSE)</f>
        <v>363393</v>
      </c>
      <c r="R11" s="27">
        <f>VLOOKUP(J11,'06.30.23'!$A$8:$C$1679,3,FALSE)</f>
        <v>1211321</v>
      </c>
      <c r="S11" s="27">
        <f>VLOOKUP(J11,'09.31.23'!$A$8:$C$1614,3,FALSE)</f>
        <v>742400</v>
      </c>
      <c r="T11" s="27">
        <f>VLOOKUP(J11,'12.31.23'!$A$8:$C$1638,3,FALSE)</f>
        <v>853641</v>
      </c>
      <c r="U11" s="27">
        <f>VLOOKUP(J11,'03.31.24'!$A$8:$C$1612,3,FALSE)</f>
        <v>1631099</v>
      </c>
      <c r="V11" s="27">
        <f>VLOOKUP(J11,'06.30.24'!$A$8:$C$1632,3,FALSE)</f>
        <v>808092</v>
      </c>
      <c r="W11" s="27">
        <f>VLOOKUP(J11,'09.30.24'!$A$8:$C$1632,3,FALSE)</f>
        <v>96235</v>
      </c>
      <c r="X11" s="2"/>
      <c r="Y11" s="2"/>
      <c r="Z11" s="2"/>
    </row>
    <row r="12" spans="1:26" ht="15" customHeight="1" outlineLevel="1">
      <c r="A12" s="2"/>
      <c r="B12" s="29"/>
      <c r="C12" s="22" t="s">
        <v>448</v>
      </c>
      <c r="D12" s="23"/>
      <c r="E12" s="23"/>
      <c r="F12" s="25">
        <f t="shared" si="3"/>
        <v>318513265.75</v>
      </c>
      <c r="G12" s="25">
        <f t="shared" si="4"/>
        <v>311817376.75</v>
      </c>
      <c r="H12" s="25">
        <f t="shared" si="5"/>
        <v>289533429.5</v>
      </c>
      <c r="I12" s="25" t="s">
        <v>440</v>
      </c>
      <c r="J12" s="26" t="s">
        <v>449</v>
      </c>
      <c r="K12" s="27">
        <f>VLOOKUP(J12,'09.30.21'!$A$8:$C$1697,3,FALSE)</f>
        <v>261389546</v>
      </c>
      <c r="L12" s="27">
        <f>VLOOKUP(J12,'12.31.21'!$A$8:$C$1682,3,FALSE)</f>
        <v>277339976</v>
      </c>
      <c r="M12" s="27">
        <f>VLOOKUP(J12,'03.31.22'!$A$8:$C$1663,3,FALSE)</f>
        <v>280466140</v>
      </c>
      <c r="N12" s="27">
        <f>VLOOKUP(J12,'06.30.22'!$A$8:$C$1680,3,FALSE)</f>
        <v>296384121</v>
      </c>
      <c r="O12" s="27">
        <f>VLOOKUP(J12,'09.30.22'!$A$8:$C$1661,3,FALSE)</f>
        <v>303943481</v>
      </c>
      <c r="P12" s="27">
        <f>VLOOKUP(J12,'12.31.22'!$A$8:$C$1685,3,FALSE)</f>
        <v>312330609</v>
      </c>
      <c r="Q12" s="27">
        <f>VLOOKUP(J12,'03.31.23'!$A$8:$C$1661,3,FALSE)</f>
        <v>308836087</v>
      </c>
      <c r="R12" s="27">
        <f>VLOOKUP(J12,'06.30.23'!$A$8:$C$1679,3,FALSE)</f>
        <v>311323123</v>
      </c>
      <c r="S12" s="27">
        <f>VLOOKUP(J12,'09.31.23'!$A$8:$C$1614,3,FALSE)</f>
        <v>314779688</v>
      </c>
      <c r="T12" s="27">
        <f>VLOOKUP(J12,'12.31.23'!$A$8:$C$1638,3,FALSE)</f>
        <v>320471642</v>
      </c>
      <c r="U12" s="27">
        <f>VLOOKUP(J12,'03.31.24'!$A$8:$C$1612,3,FALSE)</f>
        <v>315153493</v>
      </c>
      <c r="V12" s="27">
        <f>VLOOKUP(J12,'06.30.24'!$A$8:$C$1632,3,FALSE)</f>
        <v>318185708</v>
      </c>
      <c r="W12" s="27">
        <f>VLOOKUP(J12,'09.30.24'!$A$8:$C$1632,3,FALSE)</f>
        <v>320242220</v>
      </c>
      <c r="X12" s="2"/>
      <c r="Y12" s="2"/>
      <c r="Z12" s="2"/>
    </row>
    <row r="13" spans="1:26" ht="15" customHeight="1" outlineLevel="1">
      <c r="A13" s="2"/>
      <c r="B13" s="29"/>
      <c r="C13" s="22" t="s">
        <v>450</v>
      </c>
      <c r="D13" s="23"/>
      <c r="E13" s="23"/>
      <c r="F13" s="25">
        <f t="shared" si="3"/>
        <v>0</v>
      </c>
      <c r="G13" s="25">
        <f t="shared" si="4"/>
        <v>0</v>
      </c>
      <c r="H13" s="25">
        <f t="shared" si="5"/>
        <v>0</v>
      </c>
      <c r="I13" s="25" t="s">
        <v>440</v>
      </c>
      <c r="J13" s="26" t="s">
        <v>451</v>
      </c>
      <c r="K13" s="27">
        <f>VLOOKUP(J13,'09.30.21'!$A$8:$C$1697,3,FALSE)</f>
        <v>0</v>
      </c>
      <c r="L13" s="27">
        <f>VLOOKUP(J13,'12.31.21'!$A$8:$C$1682,3,FALSE)</f>
        <v>0</v>
      </c>
      <c r="M13" s="27">
        <f>VLOOKUP(J13,'03.31.22'!$A$8:$C$1663,3,FALSE)</f>
        <v>0</v>
      </c>
      <c r="N13" s="27">
        <f>VLOOKUP(J13,'06.30.22'!$A$8:$C$1680,3,FALSE)</f>
        <v>0</v>
      </c>
      <c r="O13" s="27">
        <f>VLOOKUP(J13,'09.30.22'!$A$8:$C$1661,3,FALSE)</f>
        <v>0</v>
      </c>
      <c r="P13" s="27">
        <f>VLOOKUP(J13,'12.31.22'!$A$8:$C$1685,3,FALSE)</f>
        <v>0</v>
      </c>
      <c r="Q13" s="27">
        <f>VLOOKUP(J13,'03.31.23'!$A$8:$C$1661,3,FALSE)</f>
        <v>0</v>
      </c>
      <c r="R13" s="27">
        <f>VLOOKUP(J13,'06.30.23'!$A$8:$C$1679,3,FALSE)</f>
        <v>0</v>
      </c>
      <c r="S13" s="27">
        <f>VLOOKUP(J13,'09.31.23'!$A$8:$C$1614,3,FALSE)</f>
        <v>0</v>
      </c>
      <c r="T13" s="27">
        <f>VLOOKUP(J13,'12.31.23'!$A$8:$C$1638,3,FALSE)</f>
        <v>0</v>
      </c>
      <c r="U13" s="27">
        <f>VLOOKUP(J13,'03.31.24'!$A$8:$C$1612,3,FALSE)</f>
        <v>0</v>
      </c>
      <c r="V13" s="27">
        <f>VLOOKUP(J13,'06.30.24'!$A$8:$C$1632,3,FALSE)</f>
        <v>0</v>
      </c>
      <c r="W13" s="27">
        <f>VLOOKUP(J13,'09.30.24'!$A$8:$C$1632,3,FALSE)</f>
        <v>0</v>
      </c>
      <c r="X13" s="2"/>
      <c r="Y13" s="2"/>
      <c r="Z13" s="2"/>
    </row>
    <row r="14" spans="1:26" ht="15" customHeight="1" outlineLevel="1">
      <c r="A14" s="2"/>
      <c r="B14" s="29"/>
      <c r="C14" s="22" t="s">
        <v>452</v>
      </c>
      <c r="D14" s="23"/>
      <c r="E14" s="23"/>
      <c r="F14" s="25">
        <f t="shared" si="3"/>
        <v>1522824.5</v>
      </c>
      <c r="G14" s="25">
        <f t="shared" si="4"/>
        <v>1764684.25</v>
      </c>
      <c r="H14" s="25">
        <f t="shared" si="5"/>
        <v>3023747</v>
      </c>
      <c r="I14" s="25" t="s">
        <v>440</v>
      </c>
      <c r="J14" s="26" t="s">
        <v>453</v>
      </c>
      <c r="K14" s="27">
        <f>VLOOKUP(J14,'09.30.21'!$A$8:$C$1697,3,FALSE)</f>
        <v>3801136</v>
      </c>
      <c r="L14" s="27">
        <f>VLOOKUP(J14,'12.31.21'!$A$8:$C$1682,3,FALSE)</f>
        <v>2128335</v>
      </c>
      <c r="M14" s="27">
        <f>VLOOKUP(J14,'03.31.22'!$A$8:$C$1663,3,FALSE)</f>
        <v>3716951</v>
      </c>
      <c r="N14" s="27">
        <f>VLOOKUP(J14,'06.30.22'!$A$8:$C$1680,3,FALSE)</f>
        <v>3139203</v>
      </c>
      <c r="O14" s="27">
        <f>VLOOKUP(J14,'09.30.22'!$A$8:$C$1661,3,FALSE)</f>
        <v>3110499</v>
      </c>
      <c r="P14" s="27">
        <f>VLOOKUP(J14,'12.31.22'!$A$8:$C$1685,3,FALSE)</f>
        <v>2187788</v>
      </c>
      <c r="Q14" s="27">
        <f>VLOOKUP(J14,'03.31.23'!$A$8:$C$1661,3,FALSE)</f>
        <v>1492958</v>
      </c>
      <c r="R14" s="27">
        <f>VLOOKUP(J14,'06.30.23'!$A$8:$C$1679,3,FALSE)</f>
        <v>1581172</v>
      </c>
      <c r="S14" s="27">
        <f>VLOOKUP(J14,'09.31.23'!$A$8:$C$1614,3,FALSE)</f>
        <v>1796819</v>
      </c>
      <c r="T14" s="27">
        <f>VLOOKUP(J14,'12.31.23'!$A$8:$C$1638,3,FALSE)</f>
        <v>1522253</v>
      </c>
      <c r="U14" s="27">
        <f>VLOOKUP(J14,'03.31.24'!$A$8:$C$1612,3,FALSE)</f>
        <v>1536128</v>
      </c>
      <c r="V14" s="27">
        <f>VLOOKUP(J14,'06.30.24'!$A$8:$C$1632,3,FALSE)</f>
        <v>1371369</v>
      </c>
      <c r="W14" s="27">
        <f>VLOOKUP(J14,'09.30.24'!$A$8:$C$1632,3,FALSE)</f>
        <v>1661548</v>
      </c>
      <c r="X14" s="2"/>
      <c r="Y14" s="2"/>
      <c r="Z14" s="2"/>
    </row>
    <row r="15" spans="1:26" ht="15" customHeight="1" outlineLevel="1">
      <c r="A15" s="2"/>
      <c r="B15" s="29"/>
      <c r="C15" s="22" t="s">
        <v>454</v>
      </c>
      <c r="D15" s="23"/>
      <c r="E15" s="23"/>
      <c r="F15" s="25">
        <f t="shared" si="3"/>
        <v>0</v>
      </c>
      <c r="G15" s="25">
        <f t="shared" si="4"/>
        <v>0</v>
      </c>
      <c r="H15" s="25">
        <f t="shared" si="5"/>
        <v>0</v>
      </c>
      <c r="I15" s="25" t="s">
        <v>440</v>
      </c>
      <c r="J15" s="26" t="s">
        <v>455</v>
      </c>
      <c r="K15" s="27">
        <f>VLOOKUP(J15,'09.30.21'!$A$8:$C$1697,3,FALSE)</f>
        <v>0</v>
      </c>
      <c r="L15" s="27">
        <f>VLOOKUP(J15,'12.31.21'!$A$8:$C$1682,3,FALSE)</f>
        <v>0</v>
      </c>
      <c r="M15" s="27">
        <f>VLOOKUP(J15,'03.31.22'!$A$8:$C$1663,3,FALSE)</f>
        <v>0</v>
      </c>
      <c r="N15" s="27">
        <f>VLOOKUP(J15,'06.30.22'!$A$8:$C$1680,3,FALSE)</f>
        <v>0</v>
      </c>
      <c r="O15" s="27">
        <f>VLOOKUP(J15,'09.30.22'!$A$8:$C$1661,3,FALSE)</f>
        <v>0</v>
      </c>
      <c r="P15" s="27">
        <f>VLOOKUP(J15,'12.31.22'!$A$8:$C$1685,3,FALSE)</f>
        <v>0</v>
      </c>
      <c r="Q15" s="27">
        <f>VLOOKUP(J15,'03.31.23'!$A$8:$C$1661,3,FALSE)</f>
        <v>0</v>
      </c>
      <c r="R15" s="27">
        <f>VLOOKUP(J15,'06.30.23'!$A$8:$C$1679,3,FALSE)</f>
        <v>0</v>
      </c>
      <c r="S15" s="27">
        <f>VLOOKUP(J15,'09.31.23'!$A$8:$C$1614,3,FALSE)</f>
        <v>0</v>
      </c>
      <c r="T15" s="27">
        <f>VLOOKUP(J15,'12.31.23'!$A$8:$C$1638,3,FALSE)</f>
        <v>0</v>
      </c>
      <c r="U15" s="27">
        <f>VLOOKUP(J15,'03.31.24'!$A$8:$C$1612,3,FALSE)</f>
        <v>0</v>
      </c>
      <c r="V15" s="27">
        <f>VLOOKUP(J15,'06.30.24'!$A$8:$C$1632,3,FALSE)</f>
        <v>0</v>
      </c>
      <c r="W15" s="27">
        <f>VLOOKUP(J15,'09.30.24'!$A$8:$C$1632,3,FALSE)</f>
        <v>0</v>
      </c>
      <c r="X15" s="2"/>
      <c r="Y15" s="2"/>
      <c r="Z15" s="2"/>
    </row>
    <row r="16" spans="1:26" ht="15" customHeight="1" outlineLevel="1">
      <c r="A16" s="2"/>
      <c r="B16" s="29"/>
      <c r="C16" s="22" t="s">
        <v>456</v>
      </c>
      <c r="D16" s="23"/>
      <c r="E16" s="23"/>
      <c r="F16" s="25">
        <f t="shared" si="3"/>
        <v>0</v>
      </c>
      <c r="G16" s="25">
        <f t="shared" si="4"/>
        <v>0</v>
      </c>
      <c r="H16" s="25">
        <f t="shared" si="5"/>
        <v>0</v>
      </c>
      <c r="I16" s="25" t="s">
        <v>440</v>
      </c>
      <c r="J16" s="26" t="s">
        <v>457</v>
      </c>
      <c r="K16" s="27">
        <f>VLOOKUP(J16,'09.30.21'!$A$8:$C$1697,3,FALSE)</f>
        <v>0</v>
      </c>
      <c r="L16" s="27">
        <f>VLOOKUP(J16,'12.31.21'!$A$8:$C$1682,3,FALSE)</f>
        <v>0</v>
      </c>
      <c r="M16" s="27">
        <f>VLOOKUP(J16,'03.31.22'!$A$8:$C$1663,3,FALSE)</f>
        <v>0</v>
      </c>
      <c r="N16" s="27">
        <f>VLOOKUP(J16,'06.30.22'!$A$8:$C$1680,3,FALSE)</f>
        <v>0</v>
      </c>
      <c r="O16" s="27">
        <f>VLOOKUP(J16,'09.30.22'!$A$8:$C$1661,3,FALSE)</f>
        <v>0</v>
      </c>
      <c r="P16" s="27">
        <f>VLOOKUP(J16,'12.31.22'!$A$8:$C$1685,3,FALSE)</f>
        <v>0</v>
      </c>
      <c r="Q16" s="27">
        <f>VLOOKUP(J16,'03.31.23'!$A$8:$C$1661,3,FALSE)</f>
        <v>0</v>
      </c>
      <c r="R16" s="27">
        <f>VLOOKUP(J16,'06.30.23'!$A$8:$C$1679,3,FALSE)</f>
        <v>0</v>
      </c>
      <c r="S16" s="27">
        <f>VLOOKUP(J16,'09.31.23'!$A$8:$C$1614,3,FALSE)</f>
        <v>0</v>
      </c>
      <c r="T16" s="27">
        <f>VLOOKUP(J16,'12.31.23'!$A$8:$C$1638,3,FALSE)</f>
        <v>0</v>
      </c>
      <c r="U16" s="27">
        <f>VLOOKUP(J16,'03.31.24'!$A$8:$C$1612,3,FALSE)</f>
        <v>0</v>
      </c>
      <c r="V16" s="27">
        <f>VLOOKUP(J16,'06.30.24'!$A$8:$C$1632,3,FALSE)</f>
        <v>0</v>
      </c>
      <c r="W16" s="27">
        <f>VLOOKUP(J16,'09.30.24'!$A$8:$C$1632,3,FALSE)</f>
        <v>0</v>
      </c>
      <c r="X16" s="2"/>
      <c r="Y16" s="2"/>
      <c r="Z16" s="2"/>
    </row>
    <row r="17" spans="1:26" ht="15" customHeight="1" outlineLevel="1">
      <c r="A17" s="2"/>
      <c r="B17" s="29"/>
      <c r="C17" s="22" t="s">
        <v>458</v>
      </c>
      <c r="D17" s="23"/>
      <c r="E17" s="23"/>
      <c r="F17" s="25">
        <f t="shared" si="3"/>
        <v>80066258.5</v>
      </c>
      <c r="G17" s="25">
        <f t="shared" si="4"/>
        <v>78023203</v>
      </c>
      <c r="H17" s="25">
        <f t="shared" si="5"/>
        <v>85665424.75</v>
      </c>
      <c r="I17" s="25" t="s">
        <v>440</v>
      </c>
      <c r="J17" s="26" t="s">
        <v>459</v>
      </c>
      <c r="K17" s="27">
        <f>VLOOKUP(J17,'09.30.21'!$A$8:$C$1697,3,FALSE)</f>
        <v>98148701</v>
      </c>
      <c r="L17" s="27">
        <f>VLOOKUP(J17,'12.31.21'!$A$8:$C$1682,3,FALSE)</f>
        <v>95260739</v>
      </c>
      <c r="M17" s="27">
        <f>VLOOKUP(J17,'03.31.22'!$A$8:$C$1663,3,FALSE)</f>
        <v>89076012</v>
      </c>
      <c r="N17" s="27">
        <f>VLOOKUP(J17,'06.30.22'!$A$8:$C$1680,3,FALSE)</f>
        <v>83022127</v>
      </c>
      <c r="O17" s="27">
        <f>VLOOKUP(J17,'09.30.22'!$A$8:$C$1661,3,FALSE)</f>
        <v>75302821</v>
      </c>
      <c r="P17" s="27">
        <f>VLOOKUP(J17,'12.31.22'!$A$8:$C$1685,3,FALSE)</f>
        <v>76918627</v>
      </c>
      <c r="Q17" s="27">
        <f>VLOOKUP(J17,'03.31.23'!$A$8:$C$1661,3,FALSE)</f>
        <v>81925274</v>
      </c>
      <c r="R17" s="27">
        <f>VLOOKUP(J17,'06.30.23'!$A$8:$C$1679,3,FALSE)</f>
        <v>78411741</v>
      </c>
      <c r="S17" s="27">
        <f>VLOOKUP(J17,'09.31.23'!$A$8:$C$1614,3,FALSE)</f>
        <v>74837170</v>
      </c>
      <c r="T17" s="27">
        <f>VLOOKUP(J17,'12.31.23'!$A$8:$C$1638,3,FALSE)</f>
        <v>79116905</v>
      </c>
      <c r="U17" s="27">
        <f>VLOOKUP(J17,'03.31.24'!$A$8:$C$1612,3,FALSE)</f>
        <v>78397607</v>
      </c>
      <c r="V17" s="27">
        <f>VLOOKUP(J17,'06.30.24'!$A$8:$C$1632,3,FALSE)</f>
        <v>79250094</v>
      </c>
      <c r="W17" s="27">
        <f>VLOOKUP(J17,'09.30.24'!$A$8:$C$1632,3,FALSE)</f>
        <v>83500428</v>
      </c>
      <c r="X17" s="2"/>
      <c r="Y17" s="2"/>
      <c r="Z17" s="2"/>
    </row>
    <row r="18" spans="1:26" ht="15" customHeight="1">
      <c r="A18" s="2"/>
      <c r="B18" s="29"/>
      <c r="C18" s="30" t="s">
        <v>460</v>
      </c>
      <c r="D18" s="31">
        <f t="shared" si="2"/>
        <v>1366703.5833333333</v>
      </c>
      <c r="E18" s="31" t="s">
        <v>461</v>
      </c>
      <c r="F18" s="25">
        <f t="shared" si="3"/>
        <v>1686323</v>
      </c>
      <c r="G18" s="25">
        <f t="shared" si="4"/>
        <v>1408435.25</v>
      </c>
      <c r="H18" s="25">
        <f t="shared" si="5"/>
        <v>1005352.5</v>
      </c>
      <c r="I18" s="32" t="s">
        <v>427</v>
      </c>
      <c r="J18" s="34" t="s">
        <v>462</v>
      </c>
      <c r="K18" s="27">
        <f t="shared" ref="K18:O18" si="12">K19+K20+K21</f>
        <v>1077857</v>
      </c>
      <c r="L18" s="27">
        <f t="shared" si="12"/>
        <v>1445930</v>
      </c>
      <c r="M18" s="27">
        <f t="shared" si="12"/>
        <v>401742</v>
      </c>
      <c r="N18" s="27">
        <f t="shared" si="12"/>
        <v>837396</v>
      </c>
      <c r="O18" s="27">
        <f t="shared" si="12"/>
        <v>1336342</v>
      </c>
      <c r="P18" s="27">
        <f>P19+P20+P21</f>
        <v>1884202</v>
      </c>
      <c r="Q18" s="27">
        <f t="shared" ref="Q18:W18" si="13">Q19+Q20+Q21</f>
        <v>614507</v>
      </c>
      <c r="R18" s="27">
        <f t="shared" si="13"/>
        <v>1253728</v>
      </c>
      <c r="S18" s="27">
        <f t="shared" si="13"/>
        <v>1881304</v>
      </c>
      <c r="T18" s="27">
        <f t="shared" si="13"/>
        <v>2550400</v>
      </c>
      <c r="U18" s="27">
        <f t="shared" si="13"/>
        <v>687088</v>
      </c>
      <c r="V18" s="27">
        <f t="shared" si="13"/>
        <v>1387344</v>
      </c>
      <c r="W18" s="27">
        <f t="shared" si="13"/>
        <v>2120460</v>
      </c>
      <c r="X18" s="2"/>
      <c r="Y18" s="2"/>
      <c r="Z18" s="2"/>
    </row>
    <row r="19" spans="1:26" ht="15" customHeight="1" outlineLevel="1">
      <c r="A19" s="2"/>
      <c r="B19" s="29"/>
      <c r="C19" s="22" t="s">
        <v>463</v>
      </c>
      <c r="D19" s="23">
        <f t="shared" si="2"/>
        <v>109664.58333333333</v>
      </c>
      <c r="E19" s="23" t="s">
        <v>464</v>
      </c>
      <c r="F19" s="25">
        <f t="shared" si="3"/>
        <v>170006.25</v>
      </c>
      <c r="G19" s="25">
        <f t="shared" si="4"/>
        <v>118186.5</v>
      </c>
      <c r="H19" s="25">
        <f t="shared" si="5"/>
        <v>40801</v>
      </c>
      <c r="I19" s="25" t="s">
        <v>427</v>
      </c>
      <c r="J19" s="26" t="s">
        <v>465</v>
      </c>
      <c r="K19" s="27">
        <f>VLOOKUP(J19,'09.30.21'!$A$8:$C$1697,3,FALSE)</f>
        <v>33627</v>
      </c>
      <c r="L19" s="27">
        <f>VLOOKUP(J19,'12.31.21'!$A$8:$C$1682,3,FALSE)</f>
        <v>44934</v>
      </c>
      <c r="M19" s="27">
        <f>VLOOKUP(J19,'03.31.22'!$A$8:$C$1663,3,FALSE)</f>
        <v>8305</v>
      </c>
      <c r="N19" s="27">
        <f>VLOOKUP(J19,'06.30.22'!$A$8:$C$1680,3,FALSE)</f>
        <v>33240</v>
      </c>
      <c r="O19" s="27">
        <f>VLOOKUP(J19,'09.30.22'!$A$8:$C$1661,3,FALSE)</f>
        <v>76725</v>
      </c>
      <c r="P19" s="27">
        <f>VLOOKUP(J19,'12.31.22'!$A$8:$C$1685,3,FALSE)</f>
        <v>123960</v>
      </c>
      <c r="Q19" s="27">
        <f>VLOOKUP(J19,'03.31.23'!$A$8:$C$1661,3,FALSE)</f>
        <v>55125</v>
      </c>
      <c r="R19" s="27">
        <f>VLOOKUP(J19,'06.30.23'!$A$8:$C$1679,3,FALSE)</f>
        <v>115476</v>
      </c>
      <c r="S19" s="27">
        <f>VLOOKUP(J19,'09.31.23'!$A$8:$C$1614,3,FALSE)</f>
        <v>178185</v>
      </c>
      <c r="T19" s="27">
        <f>VLOOKUP(J19,'12.31.23'!$A$8:$C$1638,3,FALSE)</f>
        <v>244102</v>
      </c>
      <c r="U19" s="27">
        <f>VLOOKUP(J19,'03.31.24'!$A$8:$C$1612,3,FALSE)</f>
        <v>70162</v>
      </c>
      <c r="V19" s="27">
        <f>VLOOKUP(J19,'06.30.24'!$A$8:$C$1632,3,FALSE)</f>
        <v>144125</v>
      </c>
      <c r="W19" s="27">
        <f>VLOOKUP(J19,'09.30.24'!$A$8:$C$1632,3,FALSE)</f>
        <v>221636</v>
      </c>
      <c r="X19" s="2"/>
      <c r="Y19" s="2"/>
      <c r="Z19" s="2"/>
    </row>
    <row r="20" spans="1:26" ht="15" customHeight="1" outlineLevel="1">
      <c r="A20" s="2"/>
      <c r="B20" s="29"/>
      <c r="C20" s="22" t="s">
        <v>466</v>
      </c>
      <c r="D20" s="23">
        <f t="shared" si="2"/>
        <v>1161033.4166666667</v>
      </c>
      <c r="E20" s="23" t="s">
        <v>467</v>
      </c>
      <c r="F20" s="25">
        <f t="shared" si="3"/>
        <v>1357167</v>
      </c>
      <c r="G20" s="25">
        <f t="shared" si="4"/>
        <v>1173716.75</v>
      </c>
      <c r="H20" s="25">
        <f t="shared" si="5"/>
        <v>952216.5</v>
      </c>
      <c r="I20" s="25" t="s">
        <v>427</v>
      </c>
      <c r="J20" s="26" t="s">
        <v>468</v>
      </c>
      <c r="K20" s="27">
        <f>VLOOKUP(J20,'09.30.21'!$A$8:$C$1697,3,FALSE)</f>
        <v>1026431</v>
      </c>
      <c r="L20" s="27">
        <f>VLOOKUP(J20,'12.31.21'!$A$8:$C$1682,3,FALSE)</f>
        <v>1378939</v>
      </c>
      <c r="M20" s="27">
        <f>VLOOKUP(J20,'03.31.22'!$A$8:$C$1663,3,FALSE)</f>
        <v>389249</v>
      </c>
      <c r="N20" s="27">
        <f>VLOOKUP(J20,'06.30.22'!$A$8:$C$1680,3,FALSE)</f>
        <v>794966</v>
      </c>
      <c r="O20" s="27">
        <f>VLOOKUP(J20,'09.30.22'!$A$8:$C$1661,3,FALSE)</f>
        <v>1245712</v>
      </c>
      <c r="P20" s="27">
        <f>VLOOKUP(J20,'12.31.22'!$A$8:$C$1685,3,FALSE)</f>
        <v>1631212</v>
      </c>
      <c r="Q20" s="27">
        <f>VLOOKUP(J20,'03.31.23'!$A$8:$C$1661,3,FALSE)</f>
        <v>504515</v>
      </c>
      <c r="R20" s="27">
        <f>VLOOKUP(J20,'06.30.23'!$A$8:$C$1679,3,FALSE)</f>
        <v>1025066</v>
      </c>
      <c r="S20" s="27">
        <f>VLOOKUP(J20,'09.31.23'!$A$8:$C$1614,3,FALSE)</f>
        <v>1534074</v>
      </c>
      <c r="T20" s="27">
        <f>VLOOKUP(J20,'12.31.23'!$A$8:$C$1638,3,FALSE)</f>
        <v>2074373</v>
      </c>
      <c r="U20" s="27">
        <f>VLOOKUP(J20,'03.31.24'!$A$8:$C$1612,3,FALSE)</f>
        <v>551950</v>
      </c>
      <c r="V20" s="27">
        <f>VLOOKUP(J20,'06.30.24'!$A$8:$C$1632,3,FALSE)</f>
        <v>1110232</v>
      </c>
      <c r="W20" s="27">
        <f>VLOOKUP(J20,'09.30.24'!$A$8:$C$1632,3,FALSE)</f>
        <v>1692113</v>
      </c>
      <c r="X20" s="2"/>
      <c r="Y20" s="2"/>
      <c r="Z20" s="2"/>
    </row>
    <row r="21" spans="1:26" ht="15" customHeight="1" outlineLevel="1">
      <c r="A21" s="2"/>
      <c r="B21" s="29"/>
      <c r="C21" s="22" t="s">
        <v>469</v>
      </c>
      <c r="D21" s="23">
        <f t="shared" si="2"/>
        <v>96005.583333333328</v>
      </c>
      <c r="E21" s="35" t="s">
        <v>470</v>
      </c>
      <c r="F21" s="25">
        <f t="shared" si="3"/>
        <v>159149.75</v>
      </c>
      <c r="G21" s="25">
        <f t="shared" si="4"/>
        <v>116532</v>
      </c>
      <c r="H21" s="25">
        <f t="shared" si="5"/>
        <v>12335</v>
      </c>
      <c r="I21" s="25" t="s">
        <v>427</v>
      </c>
      <c r="J21" s="26" t="s">
        <v>471</v>
      </c>
      <c r="K21" s="27">
        <f>VLOOKUP(J21,'09.30.21'!$A$8:$C$1697,3,FALSE)</f>
        <v>17799</v>
      </c>
      <c r="L21" s="27">
        <f>VLOOKUP(J21,'12.31.21'!$A$8:$C$1682,3,FALSE)</f>
        <v>22057</v>
      </c>
      <c r="M21" s="27">
        <f>VLOOKUP(J21,'03.31.22'!$A$8:$C$1663,3,FALSE)</f>
        <v>4188</v>
      </c>
      <c r="N21" s="27">
        <f>VLOOKUP(J21,'06.30.22'!$A$8:$C$1680,3,FALSE)</f>
        <v>9190</v>
      </c>
      <c r="O21" s="27">
        <f>VLOOKUP(J21,'09.30.22'!$A$8:$C$1661,3,FALSE)</f>
        <v>13905</v>
      </c>
      <c r="P21" s="27">
        <f>VLOOKUP(J21,'12.31.22'!$A$8:$C$1685,3,FALSE)</f>
        <v>129030</v>
      </c>
      <c r="Q21" s="27">
        <f>VLOOKUP(J21,'03.31.23'!$A$8:$C$1661,3,FALSE)</f>
        <v>54867</v>
      </c>
      <c r="R21" s="27">
        <f>VLOOKUP(J21,'06.30.23'!$A$8:$C$1679,3,FALSE)</f>
        <v>113186</v>
      </c>
      <c r="S21" s="27">
        <f>VLOOKUP(J21,'09.31.23'!$A$8:$C$1614,3,FALSE)</f>
        <v>169045</v>
      </c>
      <c r="T21" s="27">
        <f>VLOOKUP(J21,'12.31.23'!$A$8:$C$1638,3,FALSE)</f>
        <v>231925</v>
      </c>
      <c r="U21" s="27">
        <f>VLOOKUP(J21,'03.31.24'!$A$8:$C$1612,3,FALSE)</f>
        <v>64976</v>
      </c>
      <c r="V21" s="27">
        <f>VLOOKUP(J21,'06.30.24'!$A$8:$C$1632,3,FALSE)</f>
        <v>132987</v>
      </c>
      <c r="W21" s="27">
        <f>VLOOKUP(J21,'09.30.24'!$A$8:$C$1632,3,FALSE)</f>
        <v>206711</v>
      </c>
      <c r="X21" s="2"/>
      <c r="Y21" s="2"/>
      <c r="Z21" s="2"/>
    </row>
    <row r="22" spans="1:26" ht="15" customHeight="1">
      <c r="A22" s="2"/>
      <c r="B22" s="29"/>
      <c r="C22" s="36" t="s">
        <v>472</v>
      </c>
      <c r="D22" s="37">
        <f>MIN(D7,(0.0225*D8))+D18</f>
        <v>10807164.125208333</v>
      </c>
      <c r="E22" s="37" t="s">
        <v>473</v>
      </c>
      <c r="F22" s="25"/>
      <c r="G22" s="25"/>
      <c r="H22" s="25"/>
      <c r="I22" s="38"/>
      <c r="J22" s="39"/>
      <c r="K22" s="27"/>
      <c r="L22" s="27"/>
      <c r="M22" s="27"/>
      <c r="N22" s="27"/>
      <c r="O22" s="27"/>
      <c r="P22" s="27"/>
      <c r="Q22" s="27"/>
      <c r="R22" s="27"/>
      <c r="S22" s="27"/>
      <c r="T22" s="27"/>
      <c r="U22" s="27"/>
      <c r="V22" s="27"/>
      <c r="W22" s="27"/>
      <c r="X22" s="2"/>
      <c r="Y22" s="2"/>
      <c r="Z22" s="2"/>
    </row>
    <row r="23" spans="1:26" ht="15" customHeight="1">
      <c r="A23" s="2"/>
      <c r="B23" s="29"/>
      <c r="C23" s="40" t="s">
        <v>474</v>
      </c>
      <c r="D23" s="41">
        <f t="shared" si="2"/>
        <v>229923.5</v>
      </c>
      <c r="E23" s="41" t="s">
        <v>475</v>
      </c>
      <c r="F23" s="25">
        <f t="shared" si="3"/>
        <v>229088.25</v>
      </c>
      <c r="G23" s="25">
        <f t="shared" si="4"/>
        <v>213150.5</v>
      </c>
      <c r="H23" s="25">
        <f t="shared" si="5"/>
        <v>247531.75</v>
      </c>
      <c r="I23" s="32" t="s">
        <v>427</v>
      </c>
      <c r="J23" s="34" t="s">
        <v>476</v>
      </c>
      <c r="K23" s="27">
        <f t="shared" ref="K23:O23" si="14">SUM(K24:K32)</f>
        <v>296725</v>
      </c>
      <c r="L23" s="27">
        <f t="shared" si="14"/>
        <v>422078</v>
      </c>
      <c r="M23" s="27">
        <f t="shared" si="14"/>
        <v>87444</v>
      </c>
      <c r="N23" s="27">
        <f t="shared" si="14"/>
        <v>164745</v>
      </c>
      <c r="O23" s="27">
        <f t="shared" si="14"/>
        <v>315860</v>
      </c>
      <c r="P23" s="27">
        <f>SUM(P24:P32)</f>
        <v>399498</v>
      </c>
      <c r="Q23" s="27">
        <f t="shared" ref="Q23:W23" si="15">SUM(Q24:Q32)</f>
        <v>63472</v>
      </c>
      <c r="R23" s="27">
        <f t="shared" si="15"/>
        <v>144233</v>
      </c>
      <c r="S23" s="27">
        <f t="shared" si="15"/>
        <v>245399</v>
      </c>
      <c r="T23" s="27">
        <f t="shared" si="15"/>
        <v>314120</v>
      </c>
      <c r="U23" s="27">
        <f t="shared" si="15"/>
        <v>100969</v>
      </c>
      <c r="V23" s="27">
        <f t="shared" si="15"/>
        <v>196471</v>
      </c>
      <c r="W23" s="27">
        <f t="shared" si="15"/>
        <v>304793</v>
      </c>
      <c r="X23" s="2"/>
      <c r="Y23" s="2"/>
      <c r="Z23" s="2"/>
    </row>
    <row r="24" spans="1:26" ht="15" customHeight="1" outlineLevel="1">
      <c r="A24" s="2"/>
      <c r="B24" s="29"/>
      <c r="C24" s="42" t="s">
        <v>477</v>
      </c>
      <c r="D24" s="43">
        <f t="shared" si="2"/>
        <v>860.75</v>
      </c>
      <c r="E24" s="43" t="s">
        <v>478</v>
      </c>
      <c r="F24" s="25">
        <f t="shared" si="3"/>
        <v>21.75</v>
      </c>
      <c r="G24" s="25">
        <f t="shared" si="4"/>
        <v>252.75</v>
      </c>
      <c r="H24" s="25">
        <f t="shared" si="5"/>
        <v>2307.75</v>
      </c>
      <c r="I24" s="25" t="s">
        <v>427</v>
      </c>
      <c r="J24" s="26" t="s">
        <v>479</v>
      </c>
      <c r="K24" s="27">
        <f>VLOOKUP(J24,'09.30.21'!$A$8:$C$1697,3,FALSE)</f>
        <v>4701</v>
      </c>
      <c r="L24" s="27">
        <f>VLOOKUP(J24,'12.31.21'!$A$8:$C$1682,3,FALSE)</f>
        <v>6293</v>
      </c>
      <c r="M24" s="27">
        <f>VLOOKUP(J24,'03.31.22'!$A$8:$C$1663,3,FALSE)</f>
        <v>966</v>
      </c>
      <c r="N24" s="27">
        <f>VLOOKUP(J24,'06.30.22'!$A$8:$C$1680,3,FALSE)</f>
        <v>984</v>
      </c>
      <c r="O24" s="27">
        <f>VLOOKUP(J24,'09.30.22'!$A$8:$C$1661,3,FALSE)</f>
        <v>988</v>
      </c>
      <c r="P24" s="27">
        <f>VLOOKUP(J24,'12.31.22'!$A$8:$C$1685,3,FALSE)</f>
        <v>991</v>
      </c>
      <c r="Q24" s="27">
        <f>VLOOKUP(J24,'03.31.23'!$A$8:$C$1661,3,FALSE)</f>
        <v>1</v>
      </c>
      <c r="R24" s="27">
        <f>VLOOKUP(J24,'06.30.23'!$A$8:$C$1679,3,FALSE)</f>
        <v>4</v>
      </c>
      <c r="S24" s="27">
        <f>VLOOKUP(J24,'09.31.23'!$A$8:$C$1614,3,FALSE)</f>
        <v>15</v>
      </c>
      <c r="T24" s="27">
        <f>VLOOKUP(J24,'12.31.23'!$A$8:$C$1638,3,FALSE)</f>
        <v>31</v>
      </c>
      <c r="U24" s="27">
        <f>VLOOKUP(J24,'03.31.24'!$A$8:$C$1612,3,FALSE)</f>
        <v>19</v>
      </c>
      <c r="V24" s="27">
        <f>VLOOKUP(J24,'06.30.24'!$A$8:$C$1632,3,FALSE)</f>
        <v>20</v>
      </c>
      <c r="W24" s="27">
        <f>VLOOKUP(J24,'09.30.24'!$A$8:$C$1632,3,FALSE)</f>
        <v>17</v>
      </c>
      <c r="X24" s="2"/>
      <c r="Y24" s="2"/>
      <c r="Z24" s="2"/>
    </row>
    <row r="25" spans="1:26" ht="15" customHeight="1" outlineLevel="1">
      <c r="A25" s="2"/>
      <c r="B25" s="29"/>
      <c r="C25" s="42" t="s">
        <v>480</v>
      </c>
      <c r="D25" s="43">
        <f t="shared" si="2"/>
        <v>64331.75</v>
      </c>
      <c r="E25" s="43" t="s">
        <v>481</v>
      </c>
      <c r="F25" s="25">
        <f t="shared" si="3"/>
        <v>46711</v>
      </c>
      <c r="G25" s="25">
        <f t="shared" si="4"/>
        <v>55352.25</v>
      </c>
      <c r="H25" s="25">
        <f t="shared" si="5"/>
        <v>90932</v>
      </c>
      <c r="I25" s="25" t="s">
        <v>427</v>
      </c>
      <c r="J25" s="26" t="s">
        <v>482</v>
      </c>
      <c r="K25" s="27">
        <f>VLOOKUP(J25,'09.30.21'!$A$8:$C$1697,3,FALSE)</f>
        <v>147860</v>
      </c>
      <c r="L25" s="27">
        <f>VLOOKUP(J25,'12.31.21'!$A$8:$C$1682,3,FALSE)</f>
        <v>191909</v>
      </c>
      <c r="M25" s="27">
        <f>VLOOKUP(J25,'03.31.22'!$A$8:$C$1663,3,FALSE)</f>
        <v>30117</v>
      </c>
      <c r="N25" s="27">
        <f>VLOOKUP(J25,'06.30.22'!$A$8:$C$1680,3,FALSE)</f>
        <v>57645</v>
      </c>
      <c r="O25" s="27">
        <f>VLOOKUP(J25,'09.30.22'!$A$8:$C$1661,3,FALSE)</f>
        <v>84057</v>
      </c>
      <c r="P25" s="27">
        <f>VLOOKUP(J25,'12.31.22'!$A$8:$C$1685,3,FALSE)</f>
        <v>106742</v>
      </c>
      <c r="Q25" s="27">
        <f>VLOOKUP(J25,'03.31.23'!$A$8:$C$1661,3,FALSE)</f>
        <v>19600</v>
      </c>
      <c r="R25" s="27">
        <f>VLOOKUP(J25,'06.30.23'!$A$8:$C$1679,3,FALSE)</f>
        <v>39106</v>
      </c>
      <c r="S25" s="27">
        <f>VLOOKUP(J25,'09.31.23'!$A$8:$C$1614,3,FALSE)</f>
        <v>55961</v>
      </c>
      <c r="T25" s="27">
        <f>VLOOKUP(J25,'12.31.23'!$A$8:$C$1638,3,FALSE)</f>
        <v>72150</v>
      </c>
      <c r="U25" s="27">
        <f>VLOOKUP(J25,'03.31.24'!$A$8:$C$1612,3,FALSE)</f>
        <v>19093</v>
      </c>
      <c r="V25" s="27">
        <f>VLOOKUP(J25,'06.30.24'!$A$8:$C$1632,3,FALSE)</f>
        <v>38056</v>
      </c>
      <c r="W25" s="27">
        <f>VLOOKUP(J25,'09.30.24'!$A$8:$C$1632,3,FALSE)</f>
        <v>57545</v>
      </c>
      <c r="X25" s="2"/>
      <c r="Y25" s="2"/>
      <c r="Z25" s="2"/>
    </row>
    <row r="26" spans="1:26" ht="15" customHeight="1" outlineLevel="1">
      <c r="A26" s="2"/>
      <c r="B26" s="29"/>
      <c r="C26" s="42" t="s">
        <v>483</v>
      </c>
      <c r="D26" s="43">
        <f t="shared" si="2"/>
        <v>4444.75</v>
      </c>
      <c r="E26" s="43" t="s">
        <v>484</v>
      </c>
      <c r="F26" s="25">
        <f t="shared" si="3"/>
        <v>3318.25</v>
      </c>
      <c r="G26" s="25">
        <f t="shared" si="4"/>
        <v>4025</v>
      </c>
      <c r="H26" s="25">
        <f t="shared" si="5"/>
        <v>5991</v>
      </c>
      <c r="I26" s="25" t="s">
        <v>427</v>
      </c>
      <c r="J26" s="26" t="s">
        <v>485</v>
      </c>
      <c r="K26" s="27">
        <f>VLOOKUP(J26,'09.30.21'!$A$8:$C$1697,3,FALSE)</f>
        <v>6634</v>
      </c>
      <c r="L26" s="27">
        <f>VLOOKUP(J26,'12.31.21'!$A$8:$C$1682,3,FALSE)</f>
        <v>9104</v>
      </c>
      <c r="M26" s="27">
        <f>VLOOKUP(J26,'03.31.22'!$A$8:$C$1663,3,FALSE)</f>
        <v>2896</v>
      </c>
      <c r="N26" s="27">
        <f>VLOOKUP(J26,'06.30.22'!$A$8:$C$1680,3,FALSE)</f>
        <v>5189</v>
      </c>
      <c r="O26" s="27">
        <f>VLOOKUP(J26,'09.30.22'!$A$8:$C$1661,3,FALSE)</f>
        <v>6775</v>
      </c>
      <c r="P26" s="27">
        <f>VLOOKUP(J26,'12.31.22'!$A$8:$C$1685,3,FALSE)</f>
        <v>8343</v>
      </c>
      <c r="Q26" s="27">
        <f>VLOOKUP(J26,'03.31.23'!$A$8:$C$1661,3,FALSE)</f>
        <v>1277</v>
      </c>
      <c r="R26" s="27">
        <f>VLOOKUP(J26,'06.30.23'!$A$8:$C$1679,3,FALSE)</f>
        <v>2707</v>
      </c>
      <c r="S26" s="27">
        <f>VLOOKUP(J26,'09.31.23'!$A$8:$C$1614,3,FALSE)</f>
        <v>3773</v>
      </c>
      <c r="T26" s="27">
        <f>VLOOKUP(J26,'12.31.23'!$A$8:$C$1638,3,FALSE)</f>
        <v>5420</v>
      </c>
      <c r="U26" s="27">
        <f>VLOOKUP(J26,'03.31.24'!$A$8:$C$1612,3,FALSE)</f>
        <v>1391</v>
      </c>
      <c r="V26" s="27">
        <f>VLOOKUP(J26,'06.30.24'!$A$8:$C$1632,3,FALSE)</f>
        <v>2534</v>
      </c>
      <c r="W26" s="27">
        <f>VLOOKUP(J26,'09.30.24'!$A$8:$C$1632,3,FALSE)</f>
        <v>3928</v>
      </c>
      <c r="X26" s="2"/>
      <c r="Y26" s="2"/>
      <c r="Z26" s="2"/>
    </row>
    <row r="27" spans="1:26" ht="15" customHeight="1" outlineLevel="1">
      <c r="A27" s="2"/>
      <c r="B27" s="29"/>
      <c r="C27" s="42" t="s">
        <v>486</v>
      </c>
      <c r="D27" s="43">
        <f t="shared" si="2"/>
        <v>106346.25</v>
      </c>
      <c r="E27" s="43" t="s">
        <v>487</v>
      </c>
      <c r="F27" s="25">
        <f t="shared" si="3"/>
        <v>130188.75</v>
      </c>
      <c r="G27" s="25">
        <f t="shared" si="4"/>
        <v>89424.25</v>
      </c>
      <c r="H27" s="25">
        <f t="shared" si="5"/>
        <v>99425.75</v>
      </c>
      <c r="I27" s="25" t="s">
        <v>427</v>
      </c>
      <c r="J27" s="26" t="s">
        <v>488</v>
      </c>
      <c r="K27" s="27">
        <f>VLOOKUP(J27,'09.30.21'!$A$8:$C$1697,3,FALSE)</f>
        <v>106178</v>
      </c>
      <c r="L27" s="27">
        <f>VLOOKUP(J27,'12.31.21'!$A$8:$C$1682,3,FALSE)</f>
        <v>175961</v>
      </c>
      <c r="M27" s="27">
        <f>VLOOKUP(J27,'03.31.22'!$A$8:$C$1663,3,FALSE)</f>
        <v>36535</v>
      </c>
      <c r="N27" s="27">
        <f>VLOOKUP(J27,'06.30.22'!$A$8:$C$1680,3,FALSE)</f>
        <v>74068</v>
      </c>
      <c r="O27" s="27">
        <f>VLOOKUP(J27,'09.30.22'!$A$8:$C$1661,3,FALSE)</f>
        <v>111139</v>
      </c>
      <c r="P27" s="27">
        <f>VLOOKUP(J27,'12.31.22'!$A$8:$C$1685,3,FALSE)</f>
        <v>142463</v>
      </c>
      <c r="Q27" s="27">
        <f>VLOOKUP(J27,'03.31.23'!$A$8:$C$1661,3,FALSE)</f>
        <v>22270</v>
      </c>
      <c r="R27" s="27">
        <f>VLOOKUP(J27,'06.30.23'!$A$8:$C$1679,3,FALSE)</f>
        <v>63241</v>
      </c>
      <c r="S27" s="27">
        <f>VLOOKUP(J27,'09.31.23'!$A$8:$C$1614,3,FALSE)</f>
        <v>129723</v>
      </c>
      <c r="T27" s="27">
        <f>VLOOKUP(J27,'12.31.23'!$A$8:$C$1638,3,FALSE)</f>
        <v>163515</v>
      </c>
      <c r="U27" s="27">
        <f>VLOOKUP(J27,'03.31.24'!$A$8:$C$1612,3,FALSE)</f>
        <v>57774</v>
      </c>
      <c r="V27" s="27">
        <f>VLOOKUP(J27,'06.30.24'!$A$8:$C$1632,3,FALSE)</f>
        <v>114338</v>
      </c>
      <c r="W27" s="27">
        <f>VLOOKUP(J27,'09.30.24'!$A$8:$C$1632,3,FALSE)</f>
        <v>185128</v>
      </c>
      <c r="X27" s="2"/>
      <c r="Y27" s="2"/>
      <c r="Z27" s="2"/>
    </row>
    <row r="28" spans="1:26" ht="15" customHeight="1" outlineLevel="1">
      <c r="A28" s="2"/>
      <c r="B28" s="29"/>
      <c r="C28" s="42" t="s">
        <v>489</v>
      </c>
      <c r="D28" s="43">
        <f t="shared" si="2"/>
        <v>0</v>
      </c>
      <c r="E28" s="43" t="s">
        <v>490</v>
      </c>
      <c r="F28" s="25">
        <f t="shared" si="3"/>
        <v>0</v>
      </c>
      <c r="G28" s="25">
        <f t="shared" si="4"/>
        <v>0</v>
      </c>
      <c r="H28" s="25">
        <f t="shared" si="5"/>
        <v>0</v>
      </c>
      <c r="I28" s="25" t="s">
        <v>427</v>
      </c>
      <c r="J28" s="26" t="s">
        <v>491</v>
      </c>
      <c r="K28" s="27">
        <f>VLOOKUP(J28,'09.30.21'!$A$8:$C$1697,3,FALSE)</f>
        <v>0</v>
      </c>
      <c r="L28" s="27">
        <f>VLOOKUP(J28,'12.31.21'!$A$8:$C$1682,3,FALSE)</f>
        <v>0</v>
      </c>
      <c r="M28" s="27">
        <f>VLOOKUP(J28,'03.31.22'!$A$8:$C$1663,3,FALSE)</f>
        <v>0</v>
      </c>
      <c r="N28" s="27">
        <f>VLOOKUP(J28,'06.30.22'!$A$8:$C$1680,3,FALSE)</f>
        <v>0</v>
      </c>
      <c r="O28" s="27">
        <f>VLOOKUP(J28,'09.30.22'!$A$8:$C$1661,3,FALSE)</f>
        <v>0</v>
      </c>
      <c r="P28" s="27">
        <f>VLOOKUP(J28,'12.31.22'!$A$8:$C$1685,3,FALSE)</f>
        <v>0</v>
      </c>
      <c r="Q28" s="27">
        <f>VLOOKUP(J28,'03.31.23'!$A$8:$C$1661,3,FALSE)</f>
        <v>0</v>
      </c>
      <c r="R28" s="27">
        <f>VLOOKUP(J28,'06.30.23'!$A$8:$C$1679,3,FALSE)</f>
        <v>0</v>
      </c>
      <c r="S28" s="27">
        <f>VLOOKUP(J28,'09.31.23'!$A$8:$C$1614,3,FALSE)</f>
        <v>0</v>
      </c>
      <c r="T28" s="27">
        <f>VLOOKUP(J28,'12.31.23'!$A$8:$C$1638,3,FALSE)</f>
        <v>0</v>
      </c>
      <c r="U28" s="27">
        <f>VLOOKUP(J28,'03.31.24'!$A$8:$C$1612,3,FALSE)</f>
        <v>0</v>
      </c>
      <c r="V28" s="27">
        <f>VLOOKUP(J28,'06.30.24'!$A$8:$C$1632,3,FALSE)</f>
        <v>0</v>
      </c>
      <c r="W28" s="27">
        <f>VLOOKUP(J28,'09.30.24'!$A$8:$C$1632,3,FALSE)</f>
        <v>0</v>
      </c>
      <c r="X28" s="2"/>
      <c r="Y28" s="2"/>
      <c r="Z28" s="2"/>
    </row>
    <row r="29" spans="1:26" ht="15" customHeight="1" outlineLevel="1">
      <c r="A29" s="2"/>
      <c r="B29" s="29"/>
      <c r="C29" s="42" t="s">
        <v>492</v>
      </c>
      <c r="D29" s="43">
        <f t="shared" si="2"/>
        <v>0</v>
      </c>
      <c r="E29" s="43" t="s">
        <v>493</v>
      </c>
      <c r="F29" s="25">
        <f t="shared" si="3"/>
        <v>0</v>
      </c>
      <c r="G29" s="25">
        <f t="shared" si="4"/>
        <v>0</v>
      </c>
      <c r="H29" s="25">
        <f t="shared" si="5"/>
        <v>0</v>
      </c>
      <c r="I29" s="25" t="s">
        <v>427</v>
      </c>
      <c r="J29" s="26" t="s">
        <v>494</v>
      </c>
      <c r="K29" s="27">
        <f>VLOOKUP(J29,'09.30.21'!$A$8:$C$1697,3,FALSE)</f>
        <v>0</v>
      </c>
      <c r="L29" s="27">
        <f>VLOOKUP(J29,'12.31.21'!$A$8:$C$1682,3,FALSE)</f>
        <v>0</v>
      </c>
      <c r="M29" s="27">
        <f>VLOOKUP(J29,'03.31.22'!$A$8:$C$1663,3,FALSE)</f>
        <v>0</v>
      </c>
      <c r="N29" s="27">
        <f>VLOOKUP(J29,'06.30.22'!$A$8:$C$1680,3,FALSE)</f>
        <v>0</v>
      </c>
      <c r="O29" s="27">
        <f>VLOOKUP(J29,'09.30.22'!$A$8:$C$1661,3,FALSE)</f>
        <v>0</v>
      </c>
      <c r="P29" s="27">
        <f>VLOOKUP(J29,'12.31.22'!$A$8:$C$1685,3,FALSE)</f>
        <v>0</v>
      </c>
      <c r="Q29" s="27">
        <f>VLOOKUP(J29,'03.31.23'!$A$8:$C$1661,3,FALSE)</f>
        <v>0</v>
      </c>
      <c r="R29" s="27">
        <f>VLOOKUP(J29,'06.30.23'!$A$8:$C$1679,3,FALSE)</f>
        <v>0</v>
      </c>
      <c r="S29" s="27">
        <f>VLOOKUP(J29,'09.31.23'!$A$8:$C$1614,3,FALSE)</f>
        <v>0</v>
      </c>
      <c r="T29" s="27">
        <f>VLOOKUP(J29,'12.31.23'!$A$8:$C$1638,3,FALSE)</f>
        <v>0</v>
      </c>
      <c r="U29" s="27">
        <f>VLOOKUP(J29,'03.31.24'!$A$8:$C$1612,3,FALSE)</f>
        <v>0</v>
      </c>
      <c r="V29" s="27">
        <f>VLOOKUP(J29,'06.30.24'!$A$8:$C$1632,3,FALSE)</f>
        <v>0</v>
      </c>
      <c r="W29" s="27">
        <f>VLOOKUP(J29,'09.30.24'!$A$8:$C$1632,3,FALSE)</f>
        <v>0</v>
      </c>
      <c r="X29" s="2"/>
      <c r="Y29" s="2"/>
      <c r="Z29" s="2"/>
    </row>
    <row r="30" spans="1:26" ht="15" customHeight="1" outlineLevel="1">
      <c r="A30" s="2"/>
      <c r="B30" s="29"/>
      <c r="C30" s="42" t="s">
        <v>495</v>
      </c>
      <c r="D30" s="43">
        <f t="shared" si="2"/>
        <v>0</v>
      </c>
      <c r="E30" s="43" t="s">
        <v>496</v>
      </c>
      <c r="F30" s="25">
        <f t="shared" si="3"/>
        <v>0</v>
      </c>
      <c r="G30" s="25">
        <f t="shared" si="4"/>
        <v>0</v>
      </c>
      <c r="H30" s="25">
        <f t="shared" si="5"/>
        <v>0</v>
      </c>
      <c r="I30" s="25" t="s">
        <v>427</v>
      </c>
      <c r="J30" s="26" t="s">
        <v>497</v>
      </c>
      <c r="K30" s="27">
        <f>VLOOKUP(J30,'09.30.21'!$A$8:$C$1697,3,FALSE)</f>
        <v>0</v>
      </c>
      <c r="L30" s="27">
        <f>VLOOKUP(J30,'12.31.21'!$A$8:$C$1682,3,FALSE)</f>
        <v>0</v>
      </c>
      <c r="M30" s="27">
        <f>VLOOKUP(J30,'03.31.22'!$A$8:$C$1663,3,FALSE)</f>
        <v>0</v>
      </c>
      <c r="N30" s="27">
        <f>VLOOKUP(J30,'06.30.22'!$A$8:$C$1680,3,FALSE)</f>
        <v>0</v>
      </c>
      <c r="O30" s="27">
        <f>VLOOKUP(J30,'09.30.22'!$A$8:$C$1661,3,FALSE)</f>
        <v>0</v>
      </c>
      <c r="P30" s="27">
        <f>VLOOKUP(J30,'12.31.22'!$A$8:$C$1685,3,FALSE)</f>
        <v>0</v>
      </c>
      <c r="Q30" s="27">
        <f>VLOOKUP(J30,'03.31.23'!$A$8:$C$1661,3,FALSE)</f>
        <v>0</v>
      </c>
      <c r="R30" s="27">
        <f>VLOOKUP(J30,'06.30.23'!$A$8:$C$1679,3,FALSE)</f>
        <v>0</v>
      </c>
      <c r="S30" s="27">
        <f>VLOOKUP(J30,'09.31.23'!$A$8:$C$1614,3,FALSE)</f>
        <v>0</v>
      </c>
      <c r="T30" s="27">
        <f>VLOOKUP(J30,'12.31.23'!$A$8:$C$1638,3,FALSE)</f>
        <v>0</v>
      </c>
      <c r="U30" s="27">
        <f>VLOOKUP(J30,'03.31.24'!$A$8:$C$1612,3,FALSE)</f>
        <v>0</v>
      </c>
      <c r="V30" s="27">
        <f>VLOOKUP(J30,'06.30.24'!$A$8:$C$1632,3,FALSE)</f>
        <v>0</v>
      </c>
      <c r="W30" s="27">
        <f>VLOOKUP(J30,'09.30.24'!$A$8:$C$1632,3,FALSE)</f>
        <v>0</v>
      </c>
      <c r="X30" s="2"/>
      <c r="Y30" s="2"/>
      <c r="Z30" s="2"/>
    </row>
    <row r="31" spans="1:26" ht="15" customHeight="1" outlineLevel="1">
      <c r="A31" s="2"/>
      <c r="B31" s="29"/>
      <c r="C31" s="42" t="s">
        <v>498</v>
      </c>
      <c r="D31" s="43"/>
      <c r="E31" s="44" t="s">
        <v>499</v>
      </c>
      <c r="F31" s="25"/>
      <c r="G31" s="25"/>
      <c r="H31" s="25"/>
      <c r="I31" s="25" t="s">
        <v>427</v>
      </c>
      <c r="J31" s="26" t="s">
        <v>500</v>
      </c>
      <c r="K31" s="27"/>
      <c r="L31" s="27"/>
      <c r="M31" s="27"/>
      <c r="N31" s="27"/>
      <c r="O31" s="27"/>
      <c r="P31" s="27"/>
      <c r="Q31" s="27"/>
      <c r="R31" s="27"/>
      <c r="S31" s="27"/>
      <c r="T31" s="27"/>
      <c r="U31" s="27"/>
      <c r="V31" s="27"/>
      <c r="W31" s="27"/>
      <c r="X31" s="2"/>
      <c r="Y31" s="2"/>
      <c r="Z31" s="2"/>
    </row>
    <row r="32" spans="1:26" ht="15" customHeight="1" outlineLevel="1">
      <c r="A32" s="2"/>
      <c r="B32" s="29"/>
      <c r="C32" s="42" t="s">
        <v>501</v>
      </c>
      <c r="D32" s="43">
        <f t="shared" si="2"/>
        <v>53940</v>
      </c>
      <c r="E32" s="44" t="s">
        <v>502</v>
      </c>
      <c r="F32" s="25">
        <f t="shared" si="3"/>
        <v>48848.5</v>
      </c>
      <c r="G32" s="25">
        <f t="shared" si="4"/>
        <v>64096.25</v>
      </c>
      <c r="H32" s="25">
        <f t="shared" si="5"/>
        <v>48875.25</v>
      </c>
      <c r="I32" s="25" t="s">
        <v>427</v>
      </c>
      <c r="J32" s="26" t="s">
        <v>503</v>
      </c>
      <c r="K32" s="27">
        <f>VLOOKUP(J32,'09.30.21'!$A$8:$C$1697,3,FALSE)</f>
        <v>31352</v>
      </c>
      <c r="L32" s="27">
        <f>VLOOKUP(J32,'12.31.21'!$A$8:$C$1682,3,FALSE)</f>
        <v>38811</v>
      </c>
      <c r="M32" s="27">
        <f>VLOOKUP(J32,'03.31.22'!$A$8:$C$1663,3,FALSE)</f>
        <v>16930</v>
      </c>
      <c r="N32" s="27">
        <f>VLOOKUP(J32,'06.30.22'!$A$8:$C$1680,3,FALSE)</f>
        <v>26859</v>
      </c>
      <c r="O32" s="27">
        <f>VLOOKUP(J32,'09.30.22'!$A$8:$C$1661,3,FALSE)</f>
        <v>112901</v>
      </c>
      <c r="P32" s="27">
        <f>VLOOKUP(J32,'12.31.22'!$A$8:$C$1685,3,FALSE)</f>
        <v>140959</v>
      </c>
      <c r="Q32" s="27">
        <f>VLOOKUP(J32,'03.31.23'!$A$8:$C$1661,3,FALSE)</f>
        <v>20324</v>
      </c>
      <c r="R32" s="27">
        <f>VLOOKUP(J32,'06.30.23'!$A$8:$C$1679,3,FALSE)</f>
        <v>39175</v>
      </c>
      <c r="S32" s="27">
        <f>VLOOKUP(J32,'09.31.23'!$A$8:$C$1614,3,FALSE)</f>
        <v>55927</v>
      </c>
      <c r="T32" s="27">
        <f>VLOOKUP(J32,'12.31.23'!$A$8:$C$1638,3,FALSE)</f>
        <v>73004</v>
      </c>
      <c r="U32" s="27">
        <f>VLOOKUP(J32,'03.31.24'!$A$8:$C$1612,3,FALSE)</f>
        <v>22692</v>
      </c>
      <c r="V32" s="27">
        <f>VLOOKUP(J32,'06.30.24'!$A$8:$C$1632,3,FALSE)</f>
        <v>41523</v>
      </c>
      <c r="W32" s="27">
        <f>VLOOKUP(J32,'09.30.24'!$A$8:$C$1632,3,FALSE)</f>
        <v>58175</v>
      </c>
      <c r="X32" s="2"/>
      <c r="Y32" s="2"/>
      <c r="Z32" s="2"/>
    </row>
    <row r="33" spans="1:26" ht="15" customHeight="1">
      <c r="A33" s="2"/>
      <c r="B33" s="29"/>
      <c r="C33" s="40" t="s">
        <v>504</v>
      </c>
      <c r="D33" s="45">
        <f t="shared" si="2"/>
        <v>2361683.25</v>
      </c>
      <c r="E33" s="45" t="s">
        <v>505</v>
      </c>
      <c r="F33" s="25">
        <f t="shared" si="3"/>
        <v>2569911.25</v>
      </c>
      <c r="G33" s="25">
        <f t="shared" si="4"/>
        <v>2362702</v>
      </c>
      <c r="H33" s="25">
        <f t="shared" si="5"/>
        <v>2152436.5</v>
      </c>
      <c r="I33" s="32" t="s">
        <v>427</v>
      </c>
      <c r="J33" s="34" t="s">
        <v>506</v>
      </c>
      <c r="K33" s="27">
        <f t="shared" ref="K33:O33" si="16">SUM(K34:K39)</f>
        <v>1871778</v>
      </c>
      <c r="L33" s="27">
        <f t="shared" si="16"/>
        <v>2870981</v>
      </c>
      <c r="M33" s="27">
        <f t="shared" si="16"/>
        <v>918322</v>
      </c>
      <c r="N33" s="27">
        <f t="shared" si="16"/>
        <v>1921373</v>
      </c>
      <c r="O33" s="27">
        <f t="shared" si="16"/>
        <v>2899070</v>
      </c>
      <c r="P33" s="27">
        <f>SUM(P34:P39)</f>
        <v>4016634</v>
      </c>
      <c r="Q33" s="27">
        <f t="shared" ref="Q33:W33" si="17">SUM(Q34:Q39)</f>
        <v>896756</v>
      </c>
      <c r="R33" s="27">
        <f t="shared" si="17"/>
        <v>1782736</v>
      </c>
      <c r="S33" s="27">
        <f t="shared" si="17"/>
        <v>2754682</v>
      </c>
      <c r="T33" s="27">
        <f t="shared" si="17"/>
        <v>4008524</v>
      </c>
      <c r="U33" s="27">
        <f t="shared" si="17"/>
        <v>1010141</v>
      </c>
      <c r="V33" s="27">
        <f t="shared" si="17"/>
        <v>2073647</v>
      </c>
      <c r="W33" s="27">
        <f t="shared" si="17"/>
        <v>3187333</v>
      </c>
      <c r="X33" s="2"/>
      <c r="Y33" s="2"/>
      <c r="Z33" s="2"/>
    </row>
    <row r="34" spans="1:26" ht="15" customHeight="1" outlineLevel="1">
      <c r="A34" s="2"/>
      <c r="B34" s="29"/>
      <c r="C34" s="46" t="s">
        <v>507</v>
      </c>
      <c r="D34" s="43">
        <f t="shared" si="2"/>
        <v>2361683.25</v>
      </c>
      <c r="E34" s="43" t="s">
        <v>508</v>
      </c>
      <c r="F34" s="25">
        <f t="shared" si="3"/>
        <v>2569911.25</v>
      </c>
      <c r="G34" s="25">
        <f t="shared" si="4"/>
        <v>2362702</v>
      </c>
      <c r="H34" s="25">
        <f t="shared" si="5"/>
        <v>2152436.5</v>
      </c>
      <c r="I34" s="25" t="s">
        <v>427</v>
      </c>
      <c r="J34" s="26" t="s">
        <v>509</v>
      </c>
      <c r="K34" s="27">
        <f>VLOOKUP(J34,'09.30.21'!$A$8:$C$1697,3,FALSE)</f>
        <v>1871778</v>
      </c>
      <c r="L34" s="27">
        <f>VLOOKUP(J34,'12.31.21'!$A$8:$C$1682,3,FALSE)</f>
        <v>2870981</v>
      </c>
      <c r="M34" s="27">
        <f>VLOOKUP(J34,'03.31.22'!$A$8:$C$1663,3,FALSE)</f>
        <v>918322</v>
      </c>
      <c r="N34" s="27">
        <f>VLOOKUP(J34,'06.30.22'!$A$8:$C$1680,3,FALSE)</f>
        <v>1921373</v>
      </c>
      <c r="O34" s="27">
        <f>VLOOKUP(J34,'09.30.22'!$A$8:$C$1661,3,FALSE)</f>
        <v>2899070</v>
      </c>
      <c r="P34" s="27">
        <f>VLOOKUP(J34,'12.31.22'!$A$8:$C$1685,3,FALSE)</f>
        <v>4016634</v>
      </c>
      <c r="Q34" s="27">
        <f>VLOOKUP(J34,'03.31.23'!$A$8:$C$1661,3,FALSE)</f>
        <v>896756</v>
      </c>
      <c r="R34" s="27">
        <f>VLOOKUP(J34,'06.30.23'!$A$8:$C$1679,3,FALSE)</f>
        <v>1782736</v>
      </c>
      <c r="S34" s="27">
        <f>VLOOKUP(J34,'09.31.23'!$A$8:$C$1614,3,FALSE)</f>
        <v>2754682</v>
      </c>
      <c r="T34" s="27">
        <f>VLOOKUP(J34,'12.31.23'!$A$8:$C$1638,3,FALSE)</f>
        <v>4008524</v>
      </c>
      <c r="U34" s="27">
        <f>VLOOKUP(J34,'03.31.24'!$A$8:$C$1612,3,FALSE)</f>
        <v>1010141</v>
      </c>
      <c r="V34" s="27">
        <f>VLOOKUP(J34,'06.30.24'!$A$8:$C$1632,3,FALSE)</f>
        <v>2073647</v>
      </c>
      <c r="W34" s="27">
        <f>VLOOKUP(J34,'09.30.24'!$A$8:$C$1632,3,FALSE)</f>
        <v>3187333</v>
      </c>
      <c r="X34" s="2"/>
      <c r="Y34" s="2"/>
      <c r="Z34" s="2"/>
    </row>
    <row r="35" spans="1:26" ht="15" customHeight="1" outlineLevel="1">
      <c r="A35" s="2"/>
      <c r="B35" s="29"/>
      <c r="C35" s="46" t="s">
        <v>510</v>
      </c>
      <c r="D35" s="43">
        <f t="shared" si="2"/>
        <v>0</v>
      </c>
      <c r="E35" s="43" t="s">
        <v>511</v>
      </c>
      <c r="F35" s="25">
        <f t="shared" si="3"/>
        <v>0</v>
      </c>
      <c r="G35" s="25">
        <f t="shared" si="4"/>
        <v>0</v>
      </c>
      <c r="H35" s="25">
        <f t="shared" si="5"/>
        <v>0</v>
      </c>
      <c r="I35" s="25" t="s">
        <v>427</v>
      </c>
      <c r="J35" s="26" t="s">
        <v>512</v>
      </c>
      <c r="K35" s="27">
        <f>VLOOKUP(J35,'09.30.21'!$A$8:$C$1697,3,FALSE)</f>
        <v>0</v>
      </c>
      <c r="L35" s="27">
        <f>VLOOKUP(J35,'12.31.21'!$A$8:$C$1682,3,FALSE)</f>
        <v>0</v>
      </c>
      <c r="M35" s="27">
        <f>VLOOKUP(J35,'03.31.22'!$A$8:$C$1663,3,FALSE)</f>
        <v>0</v>
      </c>
      <c r="N35" s="27">
        <f>VLOOKUP(J35,'06.30.22'!$A$8:$C$1680,3,FALSE)</f>
        <v>0</v>
      </c>
      <c r="O35" s="27">
        <f>VLOOKUP(J35,'09.30.22'!$A$8:$C$1661,3,FALSE)</f>
        <v>0</v>
      </c>
      <c r="P35" s="27">
        <f>VLOOKUP(J35,'12.31.22'!$A$8:$C$1685,3,FALSE)</f>
        <v>0</v>
      </c>
      <c r="Q35" s="27">
        <f>VLOOKUP(J35,'03.31.23'!$A$8:$C$1661,3,FALSE)</f>
        <v>0</v>
      </c>
      <c r="R35" s="27">
        <f>VLOOKUP(J35,'06.30.23'!$A$8:$C$1679,3,FALSE)</f>
        <v>0</v>
      </c>
      <c r="S35" s="27">
        <f>VLOOKUP(J35,'09.31.23'!$A$8:$C$1614,3,FALSE)</f>
        <v>0</v>
      </c>
      <c r="T35" s="27">
        <f>VLOOKUP(J35,'12.31.23'!$A$8:$C$1638,3,FALSE)</f>
        <v>0</v>
      </c>
      <c r="U35" s="27">
        <f>VLOOKUP(J35,'03.31.24'!$A$8:$C$1612,3,FALSE)</f>
        <v>0</v>
      </c>
      <c r="V35" s="27">
        <f>VLOOKUP(J35,'06.30.24'!$A$8:$C$1632,3,FALSE)</f>
        <v>0</v>
      </c>
      <c r="W35" s="27">
        <f>VLOOKUP(J35,'09.30.24'!$A$8:$C$1632,3,FALSE)</f>
        <v>0</v>
      </c>
      <c r="X35" s="2"/>
      <c r="Y35" s="2"/>
      <c r="Z35" s="2"/>
    </row>
    <row r="36" spans="1:26" ht="15" customHeight="1" outlineLevel="1">
      <c r="A36" s="2"/>
      <c r="B36" s="29"/>
      <c r="C36" s="46" t="s">
        <v>513</v>
      </c>
      <c r="D36" s="43"/>
      <c r="E36" s="43" t="s">
        <v>514</v>
      </c>
      <c r="F36" s="25"/>
      <c r="G36" s="25"/>
      <c r="H36" s="25"/>
      <c r="I36" s="25" t="s">
        <v>427</v>
      </c>
      <c r="J36" s="26" t="s">
        <v>515</v>
      </c>
      <c r="K36" s="27"/>
      <c r="L36" s="27"/>
      <c r="M36" s="27"/>
      <c r="N36" s="27"/>
      <c r="O36" s="27"/>
      <c r="P36" s="27"/>
      <c r="Q36" s="27"/>
      <c r="R36" s="27"/>
      <c r="S36" s="27"/>
      <c r="T36" s="27"/>
      <c r="U36" s="27"/>
      <c r="V36" s="27"/>
      <c r="W36" s="27"/>
      <c r="X36" s="2"/>
      <c r="Y36" s="2"/>
      <c r="Z36" s="2"/>
    </row>
    <row r="37" spans="1:26" ht="15" customHeight="1" outlineLevel="1">
      <c r="A37" s="2"/>
      <c r="B37" s="29"/>
      <c r="C37" s="46" t="s">
        <v>516</v>
      </c>
      <c r="D37" s="43">
        <f t="shared" si="2"/>
        <v>0</v>
      </c>
      <c r="E37" s="43" t="s">
        <v>517</v>
      </c>
      <c r="F37" s="25">
        <f t="shared" si="3"/>
        <v>0</v>
      </c>
      <c r="G37" s="25">
        <f t="shared" si="4"/>
        <v>0</v>
      </c>
      <c r="H37" s="25">
        <f t="shared" si="5"/>
        <v>0</v>
      </c>
      <c r="I37" s="25" t="s">
        <v>427</v>
      </c>
      <c r="J37" s="26" t="s">
        <v>518</v>
      </c>
      <c r="K37" s="27">
        <f>VLOOKUP(J37,'09.30.21'!$A$8:$C$1697,3,FALSE)</f>
        <v>0</v>
      </c>
      <c r="L37" s="27">
        <f>VLOOKUP(J37,'12.31.21'!$A$8:$C$1682,3,FALSE)</f>
        <v>0</v>
      </c>
      <c r="M37" s="27">
        <f>VLOOKUP(J37,'03.31.22'!$A$8:$C$1663,3,FALSE)</f>
        <v>0</v>
      </c>
      <c r="N37" s="27">
        <f>VLOOKUP(J37,'06.30.22'!$A$8:$C$1680,3,FALSE)</f>
        <v>0</v>
      </c>
      <c r="O37" s="27">
        <f>VLOOKUP(J37,'09.30.22'!$A$8:$C$1661,3,FALSE)</f>
        <v>0</v>
      </c>
      <c r="P37" s="27">
        <f>VLOOKUP(J37,'12.31.22'!$A$8:$C$1685,3,FALSE)</f>
        <v>0</v>
      </c>
      <c r="Q37" s="27">
        <f>VLOOKUP(J37,'03.31.23'!$A$8:$C$1661,3,FALSE)</f>
        <v>0</v>
      </c>
      <c r="R37" s="27">
        <f>VLOOKUP(J37,'06.30.23'!$A$8:$C$1679,3,FALSE)</f>
        <v>0</v>
      </c>
      <c r="S37" s="27">
        <f>VLOOKUP(J37,'09.31.23'!$A$8:$C$1614,3,FALSE)</f>
        <v>0</v>
      </c>
      <c r="T37" s="27">
        <f>VLOOKUP(J37,'12.31.23'!$A$8:$C$1638,3,FALSE)</f>
        <v>0</v>
      </c>
      <c r="U37" s="27">
        <f>VLOOKUP(J37,'03.31.24'!$A$8:$C$1612,3,FALSE)</f>
        <v>0</v>
      </c>
      <c r="V37" s="27">
        <f>VLOOKUP(J37,'06.30.24'!$A$8:$C$1632,3,FALSE)</f>
        <v>0</v>
      </c>
      <c r="W37" s="27">
        <f>VLOOKUP(J37,'09.30.24'!$A$8:$C$1632,3,FALSE)</f>
        <v>0</v>
      </c>
      <c r="X37" s="2"/>
      <c r="Y37" s="2"/>
      <c r="Z37" s="2"/>
    </row>
    <row r="38" spans="1:26" ht="15" customHeight="1" outlineLevel="1">
      <c r="A38" s="2"/>
      <c r="B38" s="29"/>
      <c r="C38" s="46" t="s">
        <v>519</v>
      </c>
      <c r="D38" s="43">
        <f t="shared" si="2"/>
        <v>0</v>
      </c>
      <c r="E38" s="43" t="s">
        <v>520</v>
      </c>
      <c r="F38" s="25">
        <f t="shared" si="3"/>
        <v>0</v>
      </c>
      <c r="G38" s="25">
        <f t="shared" si="4"/>
        <v>0</v>
      </c>
      <c r="H38" s="25">
        <f t="shared" si="5"/>
        <v>0</v>
      </c>
      <c r="I38" s="25" t="s">
        <v>427</v>
      </c>
      <c r="J38" s="26" t="s">
        <v>521</v>
      </c>
      <c r="K38" s="27">
        <f>VLOOKUP(J38,'09.30.21'!$A$8:$C$1697,3,FALSE)</f>
        <v>0</v>
      </c>
      <c r="L38" s="27">
        <f>VLOOKUP(J38,'12.31.21'!$A$8:$C$1682,3,FALSE)</f>
        <v>0</v>
      </c>
      <c r="M38" s="27">
        <f>VLOOKUP(J38,'03.31.22'!$A$8:$C$1663,3,FALSE)</f>
        <v>0</v>
      </c>
      <c r="N38" s="27">
        <f>VLOOKUP(J38,'06.30.22'!$A$8:$C$1680,3,FALSE)</f>
        <v>0</v>
      </c>
      <c r="O38" s="27">
        <f>VLOOKUP(J38,'09.30.22'!$A$8:$C$1661,3,FALSE)</f>
        <v>0</v>
      </c>
      <c r="P38" s="27">
        <f>VLOOKUP(J38,'12.31.22'!$A$8:$C$1685,3,FALSE)</f>
        <v>0</v>
      </c>
      <c r="Q38" s="27">
        <f>VLOOKUP(J38,'03.31.23'!$A$8:$C$1661,3,FALSE)</f>
        <v>0</v>
      </c>
      <c r="R38" s="27">
        <f>VLOOKUP(J38,'06.30.23'!$A$8:$C$1679,3,FALSE)</f>
        <v>0</v>
      </c>
      <c r="S38" s="27">
        <f>VLOOKUP(J38,'09.31.23'!$A$8:$C$1614,3,FALSE)</f>
        <v>0</v>
      </c>
      <c r="T38" s="27">
        <f>VLOOKUP(J38,'12.31.23'!$A$8:$C$1638,3,FALSE)</f>
        <v>0</v>
      </c>
      <c r="U38" s="27">
        <f>VLOOKUP(J38,'03.31.24'!$A$8:$C$1612,3,FALSE)</f>
        <v>0</v>
      </c>
      <c r="V38" s="27">
        <f>VLOOKUP(J38,'06.30.24'!$A$8:$C$1632,3,FALSE)</f>
        <v>0</v>
      </c>
      <c r="W38" s="27">
        <f>VLOOKUP(J38,'09.30.24'!$A$8:$C$1632,3,FALSE)</f>
        <v>0</v>
      </c>
      <c r="X38" s="2"/>
      <c r="Y38" s="2"/>
      <c r="Z38" s="2"/>
    </row>
    <row r="39" spans="1:26" ht="15" customHeight="1" outlineLevel="1">
      <c r="A39" s="2"/>
      <c r="B39" s="29"/>
      <c r="C39" s="46" t="s">
        <v>522</v>
      </c>
      <c r="D39" s="43">
        <f t="shared" si="2"/>
        <v>0</v>
      </c>
      <c r="E39" s="43" t="s">
        <v>523</v>
      </c>
      <c r="F39" s="25">
        <f t="shared" si="3"/>
        <v>0</v>
      </c>
      <c r="G39" s="25">
        <f t="shared" si="4"/>
        <v>0</v>
      </c>
      <c r="H39" s="25">
        <f t="shared" si="5"/>
        <v>0</v>
      </c>
      <c r="I39" s="25" t="s">
        <v>427</v>
      </c>
      <c r="J39" s="26" t="s">
        <v>524</v>
      </c>
      <c r="K39" s="27">
        <f>VLOOKUP(J39,'09.30.21'!$A$8:$C$1697,3,FALSE)</f>
        <v>0</v>
      </c>
      <c r="L39" s="27">
        <f>VLOOKUP(J39,'12.31.21'!$A$8:$C$1682,3,FALSE)</f>
        <v>0</v>
      </c>
      <c r="M39" s="27">
        <f>VLOOKUP(J39,'03.31.22'!$A$8:$C$1663,3,FALSE)</f>
        <v>0</v>
      </c>
      <c r="N39" s="27">
        <f>VLOOKUP(J39,'06.30.22'!$A$8:$C$1680,3,FALSE)</f>
        <v>0</v>
      </c>
      <c r="O39" s="27">
        <f>VLOOKUP(J39,'09.30.22'!$A$8:$C$1661,3,FALSE)</f>
        <v>0</v>
      </c>
      <c r="P39" s="27">
        <f>VLOOKUP(J39,'12.31.22'!$A$8:$C$1685,3,FALSE)</f>
        <v>0</v>
      </c>
      <c r="Q39" s="27">
        <f>VLOOKUP(J39,'03.31.23'!$A$8:$C$1661,3,FALSE)</f>
        <v>0</v>
      </c>
      <c r="R39" s="27">
        <f>VLOOKUP(J39,'06.30.23'!$A$8:$C$1679,3,FALSE)</f>
        <v>0</v>
      </c>
      <c r="S39" s="27">
        <f>VLOOKUP(J39,'09.31.23'!$A$8:$C$1614,3,FALSE)</f>
        <v>0</v>
      </c>
      <c r="T39" s="27">
        <f>VLOOKUP(J39,'12.31.23'!$A$8:$C$1638,3,FALSE)</f>
        <v>0</v>
      </c>
      <c r="U39" s="27">
        <f>VLOOKUP(J39,'03.31.24'!$A$8:$C$1612,3,FALSE)</f>
        <v>0</v>
      </c>
      <c r="V39" s="27">
        <f>VLOOKUP(J39,'06.30.24'!$A$8:$C$1632,3,FALSE)</f>
        <v>0</v>
      </c>
      <c r="W39" s="27">
        <f>VLOOKUP(J39,'09.30.24'!$A$8:$C$1632,3,FALSE)</f>
        <v>0</v>
      </c>
      <c r="X39" s="2"/>
      <c r="Y39" s="2"/>
      <c r="Z39" s="2"/>
    </row>
    <row r="40" spans="1:26" ht="15" customHeight="1">
      <c r="A40" s="2"/>
      <c r="B40" s="29"/>
      <c r="C40" s="40" t="s">
        <v>525</v>
      </c>
      <c r="D40" s="45">
        <f t="shared" si="2"/>
        <v>4158164</v>
      </c>
      <c r="E40" s="45" t="s">
        <v>526</v>
      </c>
      <c r="F40" s="25">
        <f t="shared" si="3"/>
        <v>4520073</v>
      </c>
      <c r="G40" s="25">
        <f t="shared" si="4"/>
        <v>4198446.25</v>
      </c>
      <c r="H40" s="25">
        <f t="shared" si="5"/>
        <v>3755972.75</v>
      </c>
      <c r="I40" s="32" t="s">
        <v>427</v>
      </c>
      <c r="J40" s="47" t="s">
        <v>527</v>
      </c>
      <c r="K40" s="27">
        <f>VLOOKUP(J40,'09.30.21'!$A$8:$C$1697,3,FALSE)</f>
        <v>4088908</v>
      </c>
      <c r="L40" s="27">
        <f>VLOOKUP(J40,'12.31.21'!$A$8:$C$1682,3,FALSE)</f>
        <v>5587291</v>
      </c>
      <c r="M40" s="27">
        <f>VLOOKUP(J40,'03.31.22'!$A$8:$C$1663,3,FALSE)</f>
        <v>1474537</v>
      </c>
      <c r="N40" s="27">
        <f>VLOOKUP(J40,'06.30.22'!$A$8:$C$1680,3,FALSE)</f>
        <v>3138078</v>
      </c>
      <c r="O40" s="27">
        <f>VLOOKUP(J40,'09.30.22'!$A$8:$C$1661,3,FALSE)</f>
        <v>4823985</v>
      </c>
      <c r="P40" s="27">
        <f>VLOOKUP(J40,'12.31.22'!$A$8:$C$1685,3,FALSE)</f>
        <v>6534229</v>
      </c>
      <c r="Q40" s="27">
        <f>VLOOKUP(J40,'03.31.23'!$A$8:$C$1661,3,FALSE)</f>
        <v>1622447</v>
      </c>
      <c r="R40" s="27">
        <f>VLOOKUP(J40,'06.30.23'!$A$8:$C$1679,3,FALSE)</f>
        <v>3397284</v>
      </c>
      <c r="S40" s="27">
        <f>VLOOKUP(J40,'09.31.23'!$A$8:$C$1614,3,FALSE)</f>
        <v>5239825</v>
      </c>
      <c r="T40" s="27">
        <f>VLOOKUP(J40,'12.31.23'!$A$8:$C$1638,3,FALSE)</f>
        <v>7131588</v>
      </c>
      <c r="U40" s="27">
        <f>VLOOKUP(J40,'03.31.24'!$A$8:$C$1612,3,FALSE)</f>
        <v>1800890</v>
      </c>
      <c r="V40" s="27">
        <f>VLOOKUP(J40,'06.30.24'!$A$8:$C$1632,3,FALSE)</f>
        <v>3675489</v>
      </c>
      <c r="W40" s="27">
        <f>VLOOKUP(J40,'09.30.24'!$A$8:$C$1632,3,FALSE)</f>
        <v>5472325</v>
      </c>
      <c r="X40" s="2"/>
      <c r="Y40" s="2"/>
      <c r="Z40" s="2"/>
    </row>
    <row r="41" spans="1:26" ht="15" customHeight="1">
      <c r="A41" s="2"/>
      <c r="B41" s="29"/>
      <c r="C41" s="40" t="s">
        <v>528</v>
      </c>
      <c r="D41" s="45">
        <f t="shared" si="2"/>
        <v>3038642.9166666665</v>
      </c>
      <c r="E41" s="45" t="s">
        <v>529</v>
      </c>
      <c r="F41" s="25">
        <f t="shared" si="3"/>
        <v>3300838.75</v>
      </c>
      <c r="G41" s="25">
        <f t="shared" si="4"/>
        <v>2993629.5</v>
      </c>
      <c r="H41" s="25">
        <f t="shared" si="5"/>
        <v>2821460.5</v>
      </c>
      <c r="I41" s="32" t="s">
        <v>427</v>
      </c>
      <c r="J41" s="34" t="s">
        <v>530</v>
      </c>
      <c r="K41" s="27">
        <f t="shared" ref="K41:O41" si="18">K42-K33</f>
        <v>3213511</v>
      </c>
      <c r="L41" s="27">
        <f t="shared" si="18"/>
        <v>4445696</v>
      </c>
      <c r="M41" s="27">
        <f t="shared" si="18"/>
        <v>1099159</v>
      </c>
      <c r="N41" s="27">
        <f t="shared" si="18"/>
        <v>2234557</v>
      </c>
      <c r="O41" s="27">
        <f t="shared" si="18"/>
        <v>3506430</v>
      </c>
      <c r="P41" s="27">
        <f>P42-P33</f>
        <v>4692658</v>
      </c>
      <c r="Q41" s="27">
        <f t="shared" ref="Q41:W41" si="19">Q42-Q33</f>
        <v>1206228</v>
      </c>
      <c r="R41" s="27">
        <f t="shared" si="19"/>
        <v>2413905</v>
      </c>
      <c r="S41" s="27">
        <f t="shared" si="19"/>
        <v>3661727</v>
      </c>
      <c r="T41" s="27">
        <f t="shared" si="19"/>
        <v>5408800</v>
      </c>
      <c r="U41" s="27">
        <f t="shared" si="19"/>
        <v>1271644</v>
      </c>
      <c r="V41" s="27">
        <f t="shared" si="19"/>
        <v>2577937</v>
      </c>
      <c r="W41" s="27">
        <f t="shared" si="19"/>
        <v>3944974</v>
      </c>
      <c r="X41" s="2"/>
      <c r="Y41" s="2"/>
      <c r="Z41" s="2"/>
    </row>
    <row r="42" spans="1:26" ht="15" customHeight="1" outlineLevel="1">
      <c r="A42" s="2"/>
      <c r="B42" s="29"/>
      <c r="C42" s="46" t="s">
        <v>531</v>
      </c>
      <c r="D42" s="43">
        <f t="shared" si="2"/>
        <v>5400326.166666667</v>
      </c>
      <c r="E42" s="43" t="s">
        <v>532</v>
      </c>
      <c r="F42" s="25">
        <f t="shared" si="3"/>
        <v>5870750</v>
      </c>
      <c r="G42" s="25">
        <f t="shared" si="4"/>
        <v>5356331.5</v>
      </c>
      <c r="H42" s="25">
        <f t="shared" si="5"/>
        <v>4973897</v>
      </c>
      <c r="I42" s="25" t="s">
        <v>427</v>
      </c>
      <c r="J42" s="26" t="s">
        <v>533</v>
      </c>
      <c r="K42" s="27">
        <f>VLOOKUP(J42,'09.30.21'!$A$8:$C$1697,3,FALSE)</f>
        <v>5085289</v>
      </c>
      <c r="L42" s="27">
        <f>VLOOKUP(J42,'12.31.21'!$A$8:$C$1682,3,FALSE)</f>
        <v>7316677</v>
      </c>
      <c r="M42" s="27">
        <f>VLOOKUP(J42,'03.31.22'!$A$8:$C$1663,3,FALSE)</f>
        <v>2017481</v>
      </c>
      <c r="N42" s="27">
        <f>VLOOKUP(J42,'06.30.22'!$A$8:$C$1680,3,FALSE)</f>
        <v>4155930</v>
      </c>
      <c r="O42" s="27">
        <f>VLOOKUP(J42,'09.30.22'!$A$8:$C$1661,3,FALSE)</f>
        <v>6405500</v>
      </c>
      <c r="P42" s="27">
        <f>VLOOKUP(J42,'12.31.22'!$A$8:$C$1685,3,FALSE)</f>
        <v>8709292</v>
      </c>
      <c r="Q42" s="27">
        <f>VLOOKUP(J42,'03.31.23'!$A$8:$C$1661,3,FALSE)</f>
        <v>2102984</v>
      </c>
      <c r="R42" s="27">
        <f>VLOOKUP(J42,'06.30.23'!$A$8:$C$1679,3,FALSE)</f>
        <v>4196641</v>
      </c>
      <c r="S42" s="27">
        <f>VLOOKUP(J42,'09.31.23'!$A$8:$C$1614,3,FALSE)</f>
        <v>6416409</v>
      </c>
      <c r="T42" s="27">
        <f>VLOOKUP(J42,'12.31.23'!$A$8:$C$1638,3,FALSE)</f>
        <v>9417324</v>
      </c>
      <c r="U42" s="27">
        <f>VLOOKUP(J42,'03.31.24'!$A$8:$C$1612,3,FALSE)</f>
        <v>2281785</v>
      </c>
      <c r="V42" s="27">
        <f>VLOOKUP(J42,'06.30.24'!$A$8:$C$1632,3,FALSE)</f>
        <v>4651584</v>
      </c>
      <c r="W42" s="27">
        <f>VLOOKUP(J42,'09.30.24'!$A$8:$C$1632,3,FALSE)</f>
        <v>7132307</v>
      </c>
      <c r="X42" s="2"/>
      <c r="Y42" s="2"/>
      <c r="Z42" s="2"/>
    </row>
    <row r="43" spans="1:26" ht="15" customHeight="1">
      <c r="A43" s="2"/>
      <c r="B43" s="29"/>
      <c r="C43" s="48" t="s">
        <v>534</v>
      </c>
      <c r="D43" s="37">
        <f>MAX(D23,D33)+MAX(D40,D41)</f>
        <v>6519847.25</v>
      </c>
      <c r="E43" s="49" t="s">
        <v>535</v>
      </c>
      <c r="F43" s="25"/>
      <c r="G43" s="25"/>
      <c r="H43" s="25"/>
      <c r="I43" s="38"/>
      <c r="J43" s="39"/>
      <c r="K43" s="27"/>
      <c r="L43" s="27"/>
      <c r="M43" s="27"/>
      <c r="N43" s="27"/>
      <c r="O43" s="27"/>
      <c r="P43" s="27"/>
      <c r="Q43" s="27"/>
      <c r="R43" s="27"/>
      <c r="S43" s="27"/>
      <c r="T43" s="27"/>
      <c r="U43" s="27"/>
      <c r="V43" s="27"/>
      <c r="W43" s="27"/>
      <c r="X43" s="2"/>
      <c r="Y43" s="2"/>
      <c r="Z43" s="2"/>
    </row>
    <row r="44" spans="1:26" ht="15" customHeight="1">
      <c r="A44" s="2"/>
      <c r="B44" s="29"/>
      <c r="C44" s="50" t="s">
        <v>536</v>
      </c>
      <c r="D44" s="51">
        <f>AVERAGE(F44:H44)</f>
        <v>45927.416666666664</v>
      </c>
      <c r="E44" s="51" t="s">
        <v>537</v>
      </c>
      <c r="F44" s="25">
        <f t="shared" si="3"/>
        <v>45633.25</v>
      </c>
      <c r="G44" s="25">
        <f t="shared" si="4"/>
        <v>59803.5</v>
      </c>
      <c r="H44" s="25">
        <f t="shared" si="5"/>
        <v>32345.5</v>
      </c>
      <c r="I44" s="32" t="s">
        <v>427</v>
      </c>
      <c r="J44" s="47" t="s">
        <v>538</v>
      </c>
      <c r="K44" s="27">
        <f>VLOOKUP(J44,'09.30.21'!$A$8:$C$1697,3,FALSE)</f>
        <v>35051</v>
      </c>
      <c r="L44" s="27">
        <f>VLOOKUP(J44,'12.31.21'!$A$8:$C$1682,3,FALSE)</f>
        <v>48452</v>
      </c>
      <c r="M44" s="27">
        <f>VLOOKUP(J44,'03.31.22'!$A$8:$C$1663,3,FALSE)</f>
        <v>8279</v>
      </c>
      <c r="N44" s="27">
        <f>VLOOKUP(J44,'06.30.22'!$A$8:$C$1680,3,FALSE)</f>
        <v>19553</v>
      </c>
      <c r="O44" s="27">
        <f>VLOOKUP(J44,'09.30.22'!$A$8:$C$1661,3,FALSE)</f>
        <v>53098</v>
      </c>
      <c r="P44" s="27">
        <f>VLOOKUP(J44,'12.31.22'!$A$8:$C$1685,3,FALSE)</f>
        <v>99043</v>
      </c>
      <c r="Q44" s="27">
        <f>VLOOKUP(J44,'03.31.23'!$A$8:$C$1661,3,FALSE)</f>
        <v>22016</v>
      </c>
      <c r="R44" s="27">
        <f>VLOOKUP(J44,'06.30.23'!$A$8:$C$1679,3,FALSE)</f>
        <v>53893</v>
      </c>
      <c r="S44" s="27">
        <f>VLOOKUP(J44,'09.31.23'!$A$8:$C$1614,3,FALSE)</f>
        <v>64262</v>
      </c>
      <c r="T44" s="27">
        <f>VLOOKUP(J44,'12.31.23'!$A$8:$C$1638,3,FALSE)</f>
        <v>111963</v>
      </c>
      <c r="U44" s="27">
        <f>VLOOKUP(J44,'03.31.24'!$A$8:$C$1612,3,FALSE)</f>
        <v>3564</v>
      </c>
      <c r="V44" s="27">
        <f>VLOOKUP(J44,'06.30.24'!$A$8:$C$1632,3,FALSE)</f>
        <v>18243</v>
      </c>
      <c r="W44" s="27">
        <f>VLOOKUP(J44,'09.30.24'!$A$8:$C$1632,3,FALSE)</f>
        <v>48763</v>
      </c>
      <c r="X44" s="2"/>
      <c r="Y44" s="2"/>
      <c r="Z44" s="2"/>
    </row>
    <row r="45" spans="1:26" ht="15" customHeight="1">
      <c r="A45" s="2"/>
      <c r="B45" s="29"/>
      <c r="C45" s="52" t="s">
        <v>539</v>
      </c>
      <c r="D45" s="51">
        <f>AVERAGE(F45:H45)</f>
        <v>67988.916666666672</v>
      </c>
      <c r="E45" s="51" t="s">
        <v>540</v>
      </c>
      <c r="F45" s="25">
        <f t="shared" si="3"/>
        <v>-59185.5</v>
      </c>
      <c r="G45" s="25">
        <f t="shared" si="4"/>
        <v>35704.5</v>
      </c>
      <c r="H45" s="25">
        <f t="shared" si="5"/>
        <v>227447.75</v>
      </c>
      <c r="I45" s="32" t="s">
        <v>427</v>
      </c>
      <c r="J45" s="34" t="s">
        <v>541</v>
      </c>
      <c r="K45" s="27">
        <f t="shared" ref="K45:O45" si="20">SUM(K46:K52)</f>
        <v>166665</v>
      </c>
      <c r="L45" s="27">
        <f t="shared" si="20"/>
        <v>213925</v>
      </c>
      <c r="M45" s="27">
        <f t="shared" si="20"/>
        <v>243904</v>
      </c>
      <c r="N45" s="27">
        <f t="shared" si="20"/>
        <v>248995</v>
      </c>
      <c r="O45" s="27">
        <f t="shared" si="20"/>
        <v>202967</v>
      </c>
      <c r="P45" s="27">
        <f>SUM(P46:P52)</f>
        <v>207765</v>
      </c>
      <c r="Q45" s="27">
        <f t="shared" ref="Q45:W45" si="21">SUM(Q46:Q52)</f>
        <v>-16397</v>
      </c>
      <c r="R45" s="27">
        <f t="shared" si="21"/>
        <v>-25227</v>
      </c>
      <c r="S45" s="27">
        <f t="shared" si="21"/>
        <v>-23323</v>
      </c>
      <c r="T45" s="27">
        <f t="shared" si="21"/>
        <v>-62982</v>
      </c>
      <c r="U45" s="27">
        <f t="shared" si="21"/>
        <v>-35184</v>
      </c>
      <c r="V45" s="27">
        <f t="shared" si="21"/>
        <v>-54663</v>
      </c>
      <c r="W45" s="27">
        <f t="shared" si="21"/>
        <v>-83913</v>
      </c>
      <c r="X45" s="2"/>
      <c r="Y45" s="2"/>
      <c r="Z45" s="2"/>
    </row>
    <row r="46" spans="1:26" ht="15" customHeight="1" outlineLevel="1">
      <c r="A46" s="2"/>
      <c r="B46" s="29"/>
      <c r="C46" s="53" t="s">
        <v>542</v>
      </c>
      <c r="D46" s="54"/>
      <c r="E46" s="54"/>
      <c r="F46" s="25">
        <f t="shared" si="3"/>
        <v>0</v>
      </c>
      <c r="G46" s="25">
        <f t="shared" si="4"/>
        <v>0</v>
      </c>
      <c r="H46" s="25">
        <f t="shared" si="5"/>
        <v>0</v>
      </c>
      <c r="I46" s="25" t="s">
        <v>427</v>
      </c>
      <c r="J46" s="26" t="s">
        <v>543</v>
      </c>
      <c r="K46" s="27">
        <f>VLOOKUP(J46,'09.30.21'!$A$8:$C$1697,3,FALSE)</f>
        <v>0</v>
      </c>
      <c r="L46" s="27">
        <f>VLOOKUP(J46,'12.31.21'!$A$8:$C$1682,3,FALSE)</f>
        <v>0</v>
      </c>
      <c r="M46" s="27">
        <f>VLOOKUP(J46,'03.31.22'!$A$8:$C$1663,3,FALSE)</f>
        <v>0</v>
      </c>
      <c r="N46" s="27">
        <f>VLOOKUP(J46,'06.30.22'!$A$8:$C$1680,3,FALSE)</f>
        <v>0</v>
      </c>
      <c r="O46" s="27">
        <f>VLOOKUP(J46,'09.30.22'!$A$8:$C$1661,3,FALSE)</f>
        <v>0</v>
      </c>
      <c r="P46" s="27">
        <f>VLOOKUP(J46,'12.31.22'!$A$8:$C$1685,3,FALSE)</f>
        <v>0</v>
      </c>
      <c r="Q46" s="27">
        <f>VLOOKUP(J46,'03.31.23'!$A$8:$C$1661,3,FALSE)</f>
        <v>0</v>
      </c>
      <c r="R46" s="27">
        <f>VLOOKUP(J46,'06.30.23'!$A$8:$C$1679,3,FALSE)</f>
        <v>0</v>
      </c>
      <c r="S46" s="27">
        <f>VLOOKUP(J46,'09.31.23'!$A$8:$C$1614,3,FALSE)</f>
        <v>0</v>
      </c>
      <c r="T46" s="27">
        <f>VLOOKUP(J46,'12.31.23'!$A$8:$C$1638,3,FALSE)</f>
        <v>0</v>
      </c>
      <c r="U46" s="27">
        <f>VLOOKUP(J46,'03.31.24'!$A$8:$C$1612,3,FALSE)</f>
        <v>0</v>
      </c>
      <c r="V46" s="27">
        <f>VLOOKUP(J46,'06.30.24'!$A$8:$C$1632,3,FALSE)</f>
        <v>0</v>
      </c>
      <c r="W46" s="27">
        <f>VLOOKUP(J46,'09.30.24'!$A$8:$C$1632,3,FALSE)</f>
        <v>0</v>
      </c>
      <c r="X46" s="2"/>
      <c r="Y46" s="2"/>
      <c r="Z46" s="2"/>
    </row>
    <row r="47" spans="1:26" ht="15" customHeight="1" outlineLevel="1">
      <c r="A47" s="2"/>
      <c r="B47" s="29"/>
      <c r="C47" s="53" t="s">
        <v>544</v>
      </c>
      <c r="D47" s="54"/>
      <c r="E47" s="54"/>
      <c r="F47" s="25">
        <f t="shared" si="3"/>
        <v>-30794</v>
      </c>
      <c r="G47" s="25">
        <f t="shared" si="4"/>
        <v>295.75</v>
      </c>
      <c r="H47" s="25">
        <f t="shared" si="5"/>
        <v>6442.5</v>
      </c>
      <c r="I47" s="25" t="s">
        <v>427</v>
      </c>
      <c r="J47" s="26" t="s">
        <v>545</v>
      </c>
      <c r="K47" s="27">
        <f>VLOOKUP(J47,'09.30.21'!$A$8:$C$1697,3,FALSE)</f>
        <v>23950</v>
      </c>
      <c r="L47" s="27">
        <f>VLOOKUP(J47,'12.31.21'!$A$8:$C$1682,3,FALSE)</f>
        <v>25247</v>
      </c>
      <c r="M47" s="27">
        <f>VLOOKUP(J47,'03.31.22'!$A$8:$C$1663,3,FALSE)</f>
        <v>3573</v>
      </c>
      <c r="N47" s="27">
        <f>VLOOKUP(J47,'06.30.22'!$A$8:$C$1680,3,FALSE)</f>
        <v>-756</v>
      </c>
      <c r="O47" s="27">
        <f>VLOOKUP(J47,'09.30.22'!$A$8:$C$1661,3,FALSE)</f>
        <v>-2294</v>
      </c>
      <c r="P47" s="27">
        <f>VLOOKUP(J47,'12.31.22'!$A$8:$C$1685,3,FALSE)</f>
        <v>-2652</v>
      </c>
      <c r="Q47" s="27">
        <f>VLOOKUP(J47,'03.31.23'!$A$8:$C$1661,3,FALSE)</f>
        <v>-274</v>
      </c>
      <c r="R47" s="27">
        <f>VLOOKUP(J47,'06.30.23'!$A$8:$C$1679,3,FALSE)</f>
        <v>1293</v>
      </c>
      <c r="S47" s="27">
        <f>VLOOKUP(J47,'09.31.23'!$A$8:$C$1614,3,FALSE)</f>
        <v>2816</v>
      </c>
      <c r="T47" s="27">
        <f>VLOOKUP(J47,'12.31.23'!$A$8:$C$1638,3,FALSE)</f>
        <v>-30025</v>
      </c>
      <c r="U47" s="27">
        <f>VLOOKUP(J47,'03.31.24'!$A$8:$C$1612,3,FALSE)</f>
        <v>-25296</v>
      </c>
      <c r="V47" s="27">
        <f>VLOOKUP(J47,'06.30.24'!$A$8:$C$1632,3,FALSE)</f>
        <v>-18878</v>
      </c>
      <c r="W47" s="27">
        <f>VLOOKUP(J47,'09.30.24'!$A$8:$C$1632,3,FALSE)</f>
        <v>-48977</v>
      </c>
      <c r="X47" s="2"/>
      <c r="Y47" s="2"/>
      <c r="Z47" s="2"/>
    </row>
    <row r="48" spans="1:26" ht="15" customHeight="1" outlineLevel="1">
      <c r="A48" s="2"/>
      <c r="B48" s="29"/>
      <c r="C48" s="53" t="s">
        <v>546</v>
      </c>
      <c r="D48" s="54"/>
      <c r="E48" s="54"/>
      <c r="F48" s="25">
        <f t="shared" si="3"/>
        <v>-45489</v>
      </c>
      <c r="G48" s="25">
        <f t="shared" si="4"/>
        <v>20392.75</v>
      </c>
      <c r="H48" s="25">
        <f t="shared" si="5"/>
        <v>203003.5</v>
      </c>
      <c r="I48" s="25" t="s">
        <v>427</v>
      </c>
      <c r="J48" s="26" t="s">
        <v>547</v>
      </c>
      <c r="K48" s="27">
        <f>VLOOKUP(J48,'09.30.21'!$A$8:$C$1697,3,FALSE)</f>
        <v>123324</v>
      </c>
      <c r="L48" s="27">
        <f>VLOOKUP(J48,'12.31.21'!$A$8:$C$1682,3,FALSE)</f>
        <v>159261</v>
      </c>
      <c r="M48" s="27">
        <f>VLOOKUP(J48,'03.31.22'!$A$8:$C$1663,3,FALSE)</f>
        <v>232161</v>
      </c>
      <c r="N48" s="27">
        <f>VLOOKUP(J48,'06.30.22'!$A$8:$C$1680,3,FALSE)</f>
        <v>239174</v>
      </c>
      <c r="O48" s="27">
        <f>VLOOKUP(J48,'09.30.22'!$A$8:$C$1661,3,FALSE)</f>
        <v>181418</v>
      </c>
      <c r="P48" s="27">
        <f>VLOOKUP(J48,'12.31.22'!$A$8:$C$1685,3,FALSE)</f>
        <v>171418</v>
      </c>
      <c r="Q48" s="27">
        <f>VLOOKUP(J48,'03.31.23'!$A$8:$C$1661,3,FALSE)</f>
        <v>-20721</v>
      </c>
      <c r="R48" s="27">
        <f>VLOOKUP(J48,'06.30.23'!$A$8:$C$1679,3,FALSE)</f>
        <v>-34036</v>
      </c>
      <c r="S48" s="27">
        <f>VLOOKUP(J48,'09.31.23'!$A$8:$C$1614,3,FALSE)</f>
        <v>-35090</v>
      </c>
      <c r="T48" s="27">
        <f>VLOOKUP(J48,'12.31.23'!$A$8:$C$1638,3,FALSE)</f>
        <v>-43539</v>
      </c>
      <c r="U48" s="27">
        <f>VLOOKUP(J48,'03.31.24'!$A$8:$C$1612,3,FALSE)</f>
        <v>-26443</v>
      </c>
      <c r="V48" s="27">
        <f>VLOOKUP(J48,'06.30.24'!$A$8:$C$1632,3,FALSE)</f>
        <v>-54745</v>
      </c>
      <c r="W48" s="27">
        <f>VLOOKUP(J48,'09.30.24'!$A$8:$C$1632,3,FALSE)</f>
        <v>-57229</v>
      </c>
      <c r="X48" s="2"/>
      <c r="Y48" s="2"/>
      <c r="Z48" s="2"/>
    </row>
    <row r="49" spans="1:26" ht="15" customHeight="1" outlineLevel="1">
      <c r="A49" s="2"/>
      <c r="B49" s="29"/>
      <c r="C49" s="53" t="s">
        <v>548</v>
      </c>
      <c r="D49" s="54"/>
      <c r="E49" s="54"/>
      <c r="F49" s="25">
        <f t="shared" si="3"/>
        <v>9</v>
      </c>
      <c r="G49" s="25">
        <f t="shared" si="4"/>
        <v>472.5</v>
      </c>
      <c r="H49" s="25">
        <f t="shared" si="5"/>
        <v>1036.5</v>
      </c>
      <c r="I49" s="25" t="s">
        <v>427</v>
      </c>
      <c r="J49" s="26" t="s">
        <v>549</v>
      </c>
      <c r="K49" s="27">
        <f>VLOOKUP(J49,'09.30.21'!$A$8:$C$1697,3,FALSE)</f>
        <v>99</v>
      </c>
      <c r="L49" s="27">
        <f>VLOOKUP(J49,'12.31.21'!$A$8:$C$1682,3,FALSE)</f>
        <v>-380</v>
      </c>
      <c r="M49" s="27">
        <f>VLOOKUP(J49,'03.31.22'!$A$8:$C$1663,3,FALSE)</f>
        <v>1220</v>
      </c>
      <c r="N49" s="27">
        <f>VLOOKUP(J49,'06.30.22'!$A$8:$C$1680,3,FALSE)</f>
        <v>1589</v>
      </c>
      <c r="O49" s="27">
        <f>VLOOKUP(J49,'09.30.22'!$A$8:$C$1661,3,FALSE)</f>
        <v>1717</v>
      </c>
      <c r="P49" s="27">
        <f>VLOOKUP(J49,'12.31.22'!$A$8:$C$1685,3,FALSE)</f>
        <v>1791</v>
      </c>
      <c r="Q49" s="27">
        <f>VLOOKUP(J49,'03.31.23'!$A$8:$C$1661,3,FALSE)</f>
        <v>27</v>
      </c>
      <c r="R49" s="27">
        <f>VLOOKUP(J49,'06.30.23'!$A$8:$C$1679,3,FALSE)</f>
        <v>36</v>
      </c>
      <c r="S49" s="27">
        <f>VLOOKUP(J49,'09.31.23'!$A$8:$C$1614,3,FALSE)</f>
        <v>36</v>
      </c>
      <c r="T49" s="27">
        <f>VLOOKUP(J49,'12.31.23'!$A$8:$C$1638,3,FALSE)</f>
        <v>36</v>
      </c>
      <c r="U49" s="27">
        <f>VLOOKUP(J49,'03.31.24'!$A$8:$C$1612,3,FALSE)</f>
        <v>0</v>
      </c>
      <c r="V49" s="27">
        <f>VLOOKUP(J49,'06.30.24'!$A$8:$C$1632,3,FALSE)</f>
        <v>0</v>
      </c>
      <c r="W49" s="27">
        <f>VLOOKUP(J49,'09.30.24'!$A$8:$C$1632,3,FALSE)</f>
        <v>0</v>
      </c>
      <c r="X49" s="2"/>
      <c r="Y49" s="2"/>
      <c r="Z49" s="2"/>
    </row>
    <row r="50" spans="1:26" ht="15" customHeight="1" outlineLevel="1">
      <c r="A50" s="2"/>
      <c r="B50" s="29"/>
      <c r="C50" s="53" t="s">
        <v>550</v>
      </c>
      <c r="D50" s="54"/>
      <c r="E50" s="54"/>
      <c r="F50" s="25">
        <f t="shared" si="3"/>
        <v>12440.75</v>
      </c>
      <c r="G50" s="25">
        <f t="shared" si="4"/>
        <v>9463.75</v>
      </c>
      <c r="H50" s="25">
        <f t="shared" si="5"/>
        <v>11355.25</v>
      </c>
      <c r="I50" s="25" t="s">
        <v>427</v>
      </c>
      <c r="J50" s="26" t="s">
        <v>551</v>
      </c>
      <c r="K50" s="27">
        <f>VLOOKUP(J50,'09.30.21'!$A$8:$C$1697,3,FALSE)</f>
        <v>12246</v>
      </c>
      <c r="L50" s="27">
        <f>VLOOKUP(J50,'12.31.21'!$A$8:$C$1682,3,FALSE)</f>
        <v>21153</v>
      </c>
      <c r="M50" s="27">
        <f>VLOOKUP(J50,'03.31.22'!$A$8:$C$1663,3,FALSE)</f>
        <v>4719</v>
      </c>
      <c r="N50" s="27">
        <f>VLOOKUP(J50,'06.30.22'!$A$8:$C$1680,3,FALSE)</f>
        <v>4188</v>
      </c>
      <c r="O50" s="27">
        <f>VLOOKUP(J50,'09.30.22'!$A$8:$C$1661,3,FALSE)</f>
        <v>15361</v>
      </c>
      <c r="P50" s="27">
        <f>VLOOKUP(J50,'12.31.22'!$A$8:$C$1685,3,FALSE)</f>
        <v>27788</v>
      </c>
      <c r="Q50" s="27">
        <f>VLOOKUP(J50,'03.31.23'!$A$8:$C$1661,3,FALSE)</f>
        <v>2782</v>
      </c>
      <c r="R50" s="27">
        <f>VLOOKUP(J50,'06.30.23'!$A$8:$C$1679,3,FALSE)</f>
        <v>3573</v>
      </c>
      <c r="S50" s="27">
        <f>VLOOKUP(J50,'09.31.23'!$A$8:$C$1614,3,FALSE)</f>
        <v>3712</v>
      </c>
      <c r="T50" s="27">
        <f>VLOOKUP(J50,'12.31.23'!$A$8:$C$1638,3,FALSE)</f>
        <v>3712</v>
      </c>
      <c r="U50" s="27">
        <f>VLOOKUP(J50,'03.31.24'!$A$8:$C$1612,3,FALSE)</f>
        <v>14285</v>
      </c>
      <c r="V50" s="27">
        <f>VLOOKUP(J50,'06.30.24'!$A$8:$C$1632,3,FALSE)</f>
        <v>15094</v>
      </c>
      <c r="W50" s="27">
        <f>VLOOKUP(J50,'09.30.24'!$A$8:$C$1632,3,FALSE)</f>
        <v>16672</v>
      </c>
      <c r="X50" s="2"/>
      <c r="Y50" s="2"/>
      <c r="Z50" s="2"/>
    </row>
    <row r="51" spans="1:26" ht="15" customHeight="1" outlineLevel="1">
      <c r="A51" s="2"/>
      <c r="B51" s="29"/>
      <c r="C51" s="53" t="s">
        <v>552</v>
      </c>
      <c r="D51" s="54"/>
      <c r="E51" s="54"/>
      <c r="F51" s="25">
        <f t="shared" si="3"/>
        <v>0</v>
      </c>
      <c r="G51" s="25">
        <f t="shared" si="4"/>
        <v>0</v>
      </c>
      <c r="H51" s="25">
        <f t="shared" si="5"/>
        <v>0</v>
      </c>
      <c r="I51" s="25" t="s">
        <v>427</v>
      </c>
      <c r="J51" s="26" t="s">
        <v>553</v>
      </c>
      <c r="K51" s="27">
        <f>VLOOKUP(J51,'09.30.21'!$A$8:$C$1697,3,FALSE)</f>
        <v>0</v>
      </c>
      <c r="L51" s="27">
        <f>VLOOKUP(J51,'12.31.21'!$A$8:$C$1682,3,FALSE)</f>
        <v>0</v>
      </c>
      <c r="M51" s="27">
        <f>VLOOKUP(J51,'03.31.22'!$A$8:$C$1663,3,FALSE)</f>
        <v>0</v>
      </c>
      <c r="N51" s="27">
        <f>VLOOKUP(J51,'06.30.22'!$A$8:$C$1680,3,FALSE)</f>
        <v>0</v>
      </c>
      <c r="O51" s="27">
        <f>VLOOKUP(J51,'09.30.22'!$A$8:$C$1661,3,FALSE)</f>
        <v>0</v>
      </c>
      <c r="P51" s="27">
        <f>VLOOKUP(J51,'12.31.22'!$A$8:$C$1685,3,FALSE)</f>
        <v>0</v>
      </c>
      <c r="Q51" s="27">
        <f>VLOOKUP(J51,'03.31.23'!$A$8:$C$1661,3,FALSE)</f>
        <v>0</v>
      </c>
      <c r="R51" s="27">
        <f>VLOOKUP(J51,'06.30.23'!$A$8:$C$1679,3,FALSE)</f>
        <v>0</v>
      </c>
      <c r="S51" s="27">
        <f>VLOOKUP(J51,'09.31.23'!$A$8:$C$1614,3,FALSE)</f>
        <v>0</v>
      </c>
      <c r="T51" s="27">
        <f>VLOOKUP(J51,'12.31.23'!$A$8:$C$1638,3,FALSE)</f>
        <v>0</v>
      </c>
      <c r="U51" s="27">
        <f>VLOOKUP(J51,'03.31.24'!$A$8:$C$1612,3,FALSE)</f>
        <v>0</v>
      </c>
      <c r="V51" s="27">
        <f>VLOOKUP(J51,'06.30.24'!$A$8:$C$1632,3,FALSE)</f>
        <v>0</v>
      </c>
      <c r="W51" s="27">
        <f>VLOOKUP(J51,'09.30.24'!$A$8:$C$1632,3,FALSE)</f>
        <v>0</v>
      </c>
      <c r="X51" s="2"/>
      <c r="Y51" s="2"/>
      <c r="Z51" s="2"/>
    </row>
    <row r="52" spans="1:26" ht="15" customHeight="1" outlineLevel="1">
      <c r="A52" s="2"/>
      <c r="B52" s="29"/>
      <c r="C52" s="53" t="s">
        <v>554</v>
      </c>
      <c r="D52" s="54"/>
      <c r="E52" s="54"/>
      <c r="F52" s="25">
        <f t="shared" si="3"/>
        <v>4647.75</v>
      </c>
      <c r="G52" s="25">
        <f t="shared" si="4"/>
        <v>5079.75</v>
      </c>
      <c r="H52" s="25">
        <f t="shared" si="5"/>
        <v>5610</v>
      </c>
      <c r="I52" s="25" t="s">
        <v>427</v>
      </c>
      <c r="J52" s="26" t="s">
        <v>555</v>
      </c>
      <c r="K52" s="27">
        <f>VLOOKUP(J52,'09.30.21'!$A$8:$C$1697,3,FALSE)</f>
        <v>7046</v>
      </c>
      <c r="L52" s="27">
        <f>VLOOKUP(J52,'12.31.21'!$A$8:$C$1682,3,FALSE)</f>
        <v>8644</v>
      </c>
      <c r="M52" s="27">
        <f>VLOOKUP(J52,'03.31.22'!$A$8:$C$1663,3,FALSE)</f>
        <v>2231</v>
      </c>
      <c r="N52" s="27">
        <f>VLOOKUP(J52,'06.30.22'!$A$8:$C$1680,3,FALSE)</f>
        <v>4800</v>
      </c>
      <c r="O52" s="27">
        <f>VLOOKUP(J52,'09.30.22'!$A$8:$C$1661,3,FALSE)</f>
        <v>6765</v>
      </c>
      <c r="P52" s="27">
        <f>VLOOKUP(J52,'12.31.22'!$A$8:$C$1685,3,FALSE)</f>
        <v>9420</v>
      </c>
      <c r="Q52" s="27">
        <f>VLOOKUP(J52,'03.31.23'!$A$8:$C$1661,3,FALSE)</f>
        <v>1789</v>
      </c>
      <c r="R52" s="27">
        <f>VLOOKUP(J52,'06.30.23'!$A$8:$C$1679,3,FALSE)</f>
        <v>3907</v>
      </c>
      <c r="S52" s="27">
        <f>VLOOKUP(J52,'09.31.23'!$A$8:$C$1614,3,FALSE)</f>
        <v>5203</v>
      </c>
      <c r="T52" s="27">
        <f>VLOOKUP(J52,'12.31.23'!$A$8:$C$1638,3,FALSE)</f>
        <v>6834</v>
      </c>
      <c r="U52" s="27">
        <f>VLOOKUP(J52,'03.31.24'!$A$8:$C$1612,3,FALSE)</f>
        <v>2270</v>
      </c>
      <c r="V52" s="27">
        <f>VLOOKUP(J52,'06.30.24'!$A$8:$C$1632,3,FALSE)</f>
        <v>3866</v>
      </c>
      <c r="W52" s="27">
        <f>VLOOKUP(J52,'09.30.24'!$A$8:$C$1632,3,FALSE)</f>
        <v>5621</v>
      </c>
      <c r="X52" s="2"/>
      <c r="Y52" s="2"/>
      <c r="Z52" s="2"/>
    </row>
    <row r="53" spans="1:26" ht="15" customHeight="1">
      <c r="A53" s="2"/>
      <c r="B53" s="29"/>
      <c r="C53" s="48" t="s">
        <v>556</v>
      </c>
      <c r="D53" s="37">
        <f>SUM(D44:D45)</f>
        <v>113916.33333333334</v>
      </c>
      <c r="E53" s="49" t="s">
        <v>557</v>
      </c>
      <c r="F53" s="25"/>
      <c r="G53" s="25"/>
      <c r="H53" s="25"/>
      <c r="I53" s="55"/>
      <c r="J53" s="56"/>
      <c r="K53" s="27"/>
      <c r="L53" s="27"/>
      <c r="M53" s="27"/>
      <c r="N53" s="27"/>
      <c r="O53" s="27"/>
      <c r="P53" s="27"/>
      <c r="Q53" s="27"/>
      <c r="R53" s="27"/>
      <c r="S53" s="27"/>
      <c r="T53" s="27"/>
      <c r="U53" s="27"/>
      <c r="V53" s="27"/>
      <c r="W53" s="27"/>
      <c r="X53" s="2"/>
      <c r="Y53" s="2"/>
      <c r="Z53" s="2"/>
    </row>
    <row r="54" spans="1:26" ht="15" customHeight="1">
      <c r="A54" s="2"/>
      <c r="B54" s="2"/>
      <c r="C54" s="2"/>
      <c r="D54" s="57"/>
      <c r="E54" s="57"/>
      <c r="F54" s="2"/>
      <c r="G54" s="2"/>
      <c r="H54" s="2"/>
      <c r="I54" s="2"/>
      <c r="J54" s="58"/>
      <c r="K54" s="59"/>
      <c r="L54" s="59"/>
      <c r="M54" s="59"/>
      <c r="N54" s="59"/>
      <c r="O54" s="59"/>
      <c r="P54" s="59"/>
      <c r="Q54" s="59"/>
      <c r="R54" s="59"/>
      <c r="S54" s="59"/>
      <c r="T54" s="59"/>
      <c r="U54" s="59"/>
      <c r="V54" s="59"/>
      <c r="W54" s="59"/>
      <c r="X54" s="2"/>
      <c r="Y54" s="2"/>
      <c r="Z54" s="2"/>
    </row>
    <row r="55" spans="1:26" ht="15" customHeight="1">
      <c r="A55" s="2"/>
      <c r="B55" s="60"/>
      <c r="C55" s="61" t="s">
        <v>558</v>
      </c>
      <c r="D55" s="62">
        <f>D43+D53+D22</f>
        <v>17440927.708541665</v>
      </c>
      <c r="E55" s="61" t="s">
        <v>559</v>
      </c>
      <c r="F55" s="2"/>
      <c r="G55" s="2"/>
      <c r="H55" s="2"/>
      <c r="I55" s="57"/>
      <c r="J55" s="63"/>
      <c r="K55" s="2"/>
      <c r="L55" s="2"/>
      <c r="M55" s="2"/>
      <c r="N55" s="2"/>
      <c r="O55" s="2"/>
      <c r="P55" s="2"/>
      <c r="Q55" s="2"/>
      <c r="R55" s="2"/>
      <c r="S55" s="2"/>
      <c r="T55" s="2"/>
      <c r="U55" s="2"/>
      <c r="V55" s="2"/>
      <c r="W55" s="2"/>
      <c r="X55" s="2"/>
      <c r="Y55" s="2"/>
      <c r="Z55" s="2"/>
    </row>
    <row r="56" spans="1:26" ht="30">
      <c r="A56" s="2"/>
      <c r="B56" s="64"/>
      <c r="C56" s="61" t="s">
        <v>560</v>
      </c>
      <c r="D56" s="62">
        <f>0.12*1000000+(D55-1000000)*0.15</f>
        <v>2586139.1562812496</v>
      </c>
      <c r="E56" s="65" t="s">
        <v>561</v>
      </c>
      <c r="F56" s="2"/>
      <c r="G56" s="2"/>
      <c r="H56" s="2"/>
      <c r="I56" s="2"/>
      <c r="J56" s="58"/>
      <c r="K56" s="2"/>
      <c r="L56" s="2"/>
      <c r="M56" s="2"/>
      <c r="N56" s="2"/>
      <c r="O56" s="2"/>
      <c r="P56" s="2"/>
      <c r="Q56" s="2"/>
      <c r="R56" s="2"/>
      <c r="S56" s="2"/>
      <c r="T56" s="2"/>
      <c r="U56" s="2"/>
      <c r="V56" s="2"/>
      <c r="W56" s="2"/>
      <c r="X56" s="2"/>
      <c r="Y56" s="2"/>
      <c r="Z56" s="2"/>
    </row>
    <row r="57" spans="1:26" ht="15" customHeight="1">
      <c r="A57" s="2"/>
      <c r="B57" s="64"/>
      <c r="C57" s="61" t="s">
        <v>562</v>
      </c>
      <c r="D57" s="66">
        <v>1</v>
      </c>
      <c r="E57" s="61" t="s">
        <v>563</v>
      </c>
      <c r="F57" s="2"/>
      <c r="G57" s="2"/>
      <c r="H57" s="2"/>
      <c r="I57" s="2"/>
      <c r="J57" s="63"/>
      <c r="K57" s="2"/>
      <c r="L57" s="2"/>
      <c r="M57" s="2"/>
      <c r="N57" s="2"/>
      <c r="O57" s="2"/>
      <c r="P57" s="2"/>
      <c r="Q57" s="2"/>
      <c r="R57" s="2"/>
      <c r="S57" s="2"/>
      <c r="T57" s="2"/>
      <c r="U57" s="2"/>
      <c r="V57" s="2"/>
      <c r="W57" s="2"/>
      <c r="X57" s="2"/>
      <c r="Y57" s="2"/>
      <c r="Z57" s="2"/>
    </row>
    <row r="58" spans="1:26" ht="15" customHeight="1">
      <c r="A58" s="2"/>
      <c r="B58" s="67"/>
      <c r="C58" s="61" t="s">
        <v>564</v>
      </c>
      <c r="D58" s="62">
        <f>D56*D57</f>
        <v>2586139.1562812496</v>
      </c>
      <c r="E58" s="61" t="s">
        <v>565</v>
      </c>
      <c r="F58" s="2"/>
      <c r="G58" s="2"/>
      <c r="H58" s="2"/>
      <c r="I58" s="2"/>
      <c r="J58" s="58"/>
      <c r="K58" s="2"/>
      <c r="L58" s="2"/>
      <c r="M58" s="2"/>
      <c r="N58" s="2"/>
      <c r="O58" s="2"/>
      <c r="P58" s="2"/>
      <c r="Q58" s="2"/>
      <c r="R58" s="2"/>
      <c r="S58" s="2"/>
      <c r="T58" s="2"/>
      <c r="U58" s="2"/>
      <c r="V58" s="2"/>
      <c r="W58" s="2"/>
      <c r="X58" s="2"/>
      <c r="Y58" s="2"/>
      <c r="Z58" s="2"/>
    </row>
    <row r="59" spans="1:26" ht="15" customHeight="1">
      <c r="A59" s="2"/>
      <c r="B59" s="2"/>
      <c r="C59" s="2"/>
      <c r="D59" s="68"/>
      <c r="E59" s="68"/>
      <c r="F59" s="2"/>
      <c r="G59" s="2"/>
      <c r="H59" s="2"/>
      <c r="I59" s="2"/>
      <c r="J59" s="58"/>
      <c r="K59" s="2"/>
      <c r="L59" s="2"/>
      <c r="M59" s="2"/>
      <c r="N59" s="2"/>
      <c r="O59" s="2"/>
      <c r="P59" s="2"/>
      <c r="Q59" s="2"/>
      <c r="R59" s="2"/>
      <c r="S59" s="2"/>
      <c r="T59" s="2"/>
      <c r="U59" s="2"/>
      <c r="V59" s="2"/>
      <c r="W59" s="2"/>
      <c r="X59" s="2"/>
      <c r="Y59" s="2"/>
      <c r="Z59" s="2"/>
    </row>
    <row r="60" spans="1:26" ht="30">
      <c r="A60" s="2"/>
      <c r="B60" s="69"/>
      <c r="C60" s="61" t="s">
        <v>566</v>
      </c>
      <c r="D60" s="62">
        <f>D58*12.5</f>
        <v>32326739.453515619</v>
      </c>
      <c r="E60" s="70" t="s">
        <v>567</v>
      </c>
      <c r="F60" s="2"/>
      <c r="G60" s="2"/>
      <c r="H60" s="2"/>
      <c r="I60" s="2"/>
      <c r="J60" s="58"/>
      <c r="K60" s="2"/>
      <c r="L60" s="2"/>
      <c r="M60" s="2"/>
      <c r="N60" s="2"/>
      <c r="O60" s="2"/>
      <c r="P60" s="2"/>
      <c r="Q60" s="2"/>
      <c r="R60" s="2"/>
      <c r="S60" s="2"/>
      <c r="T60" s="2"/>
      <c r="U60" s="2"/>
      <c r="V60" s="2"/>
      <c r="W60" s="2"/>
      <c r="X60" s="2"/>
      <c r="Y60" s="2"/>
      <c r="Z60" s="2"/>
    </row>
    <row r="61" spans="1:26" ht="15" customHeight="1">
      <c r="A61" s="2"/>
      <c r="B61" s="71"/>
      <c r="C61" s="72" t="s">
        <v>4</v>
      </c>
      <c r="D61" s="273" t="s">
        <v>568</v>
      </c>
      <c r="E61" s="274"/>
      <c r="F61" s="2"/>
      <c r="G61" s="2"/>
      <c r="H61" s="2"/>
      <c r="I61" s="2"/>
      <c r="J61" s="58"/>
      <c r="K61" s="2"/>
      <c r="L61" s="2"/>
      <c r="M61" s="2"/>
      <c r="N61" s="2"/>
      <c r="O61" s="2"/>
      <c r="P61" s="2"/>
      <c r="Q61" s="2"/>
      <c r="R61" s="2"/>
      <c r="S61" s="2"/>
      <c r="T61" s="2"/>
      <c r="U61" s="2"/>
      <c r="V61" s="2"/>
      <c r="W61" s="2"/>
      <c r="X61" s="2"/>
      <c r="Y61" s="2"/>
      <c r="Z61" s="2"/>
    </row>
    <row r="62" spans="1:26" ht="24" customHeight="1">
      <c r="A62" s="2"/>
      <c r="B62" s="2"/>
      <c r="C62" s="2"/>
      <c r="D62" s="1"/>
      <c r="E62" s="1"/>
      <c r="F62" s="2"/>
      <c r="G62" s="2"/>
      <c r="H62" s="2"/>
      <c r="I62" s="2"/>
      <c r="J62" s="58"/>
      <c r="K62" s="2"/>
      <c r="L62" s="2"/>
      <c r="M62" s="2"/>
      <c r="N62" s="2"/>
      <c r="O62" s="2"/>
      <c r="P62" s="2"/>
      <c r="Q62" s="2"/>
      <c r="R62" s="2"/>
      <c r="S62" s="2"/>
      <c r="T62" s="2"/>
      <c r="U62" s="2"/>
      <c r="V62" s="2"/>
      <c r="W62" s="2"/>
      <c r="X62" s="2"/>
      <c r="Y62" s="2"/>
      <c r="Z62" s="2"/>
    </row>
    <row r="63" spans="1:26" ht="24" customHeight="1">
      <c r="A63" s="2"/>
      <c r="B63" s="73" t="s">
        <v>572</v>
      </c>
      <c r="C63" s="74"/>
      <c r="D63" s="75"/>
      <c r="E63" s="1"/>
      <c r="F63" s="2"/>
      <c r="G63" s="2"/>
      <c r="H63" s="2"/>
      <c r="I63" s="2"/>
      <c r="J63" s="58"/>
      <c r="K63" s="2"/>
      <c r="L63" s="2"/>
      <c r="M63" s="2"/>
      <c r="N63" s="2"/>
      <c r="O63" s="2"/>
      <c r="P63" s="2"/>
      <c r="Q63" s="2"/>
      <c r="R63" s="2"/>
      <c r="S63" s="2"/>
      <c r="T63" s="2"/>
      <c r="U63" s="2"/>
      <c r="V63" s="2"/>
      <c r="W63" s="2"/>
      <c r="X63" s="2"/>
      <c r="Y63" s="2"/>
      <c r="Z63" s="2"/>
    </row>
    <row r="64" spans="1:26" ht="24" customHeight="1">
      <c r="A64" s="2"/>
      <c r="B64" s="73" t="s">
        <v>571</v>
      </c>
      <c r="C64" s="74"/>
      <c r="D64" s="76"/>
      <c r="E64" s="68"/>
      <c r="F64" s="2"/>
      <c r="G64" s="2"/>
      <c r="H64" s="2"/>
      <c r="I64" s="2"/>
      <c r="J64" s="58"/>
      <c r="K64" s="2"/>
      <c r="L64" s="2"/>
      <c r="M64" s="2"/>
      <c r="N64" s="2"/>
      <c r="O64" s="2"/>
      <c r="P64" s="2"/>
      <c r="Q64" s="2"/>
      <c r="R64" s="2"/>
      <c r="S64" s="2"/>
      <c r="T64" s="2"/>
      <c r="U64" s="2"/>
      <c r="V64" s="2"/>
      <c r="W64" s="2"/>
      <c r="X64" s="2"/>
      <c r="Y64" s="2"/>
      <c r="Z64" s="2"/>
    </row>
    <row r="65" spans="1:26" ht="24" customHeight="1">
      <c r="A65" s="2"/>
      <c r="B65" s="2"/>
      <c r="C65" s="2"/>
      <c r="D65" s="1"/>
      <c r="E65" s="1"/>
      <c r="F65" s="2"/>
      <c r="G65" s="315"/>
      <c r="H65" s="2"/>
      <c r="I65" s="2"/>
      <c r="J65" s="58"/>
      <c r="K65" s="2"/>
      <c r="L65" s="2"/>
      <c r="M65" s="2"/>
      <c r="N65" s="2"/>
      <c r="O65" s="2"/>
      <c r="P65" s="2"/>
      <c r="Q65" s="2"/>
      <c r="R65" s="2"/>
      <c r="S65" s="2"/>
      <c r="T65" s="2"/>
      <c r="U65" s="2"/>
      <c r="V65" s="2"/>
      <c r="W65" s="2"/>
      <c r="X65" s="2"/>
      <c r="Y65" s="2"/>
      <c r="Z65" s="2"/>
    </row>
    <row r="66" spans="1:26" ht="24" customHeight="1">
      <c r="A66" s="2"/>
      <c r="B66" s="2"/>
      <c r="C66" s="2"/>
      <c r="D66" s="1"/>
      <c r="E66" s="1"/>
      <c r="F66" s="2"/>
      <c r="G66" s="2"/>
      <c r="H66" s="2"/>
      <c r="I66" s="2"/>
      <c r="J66" s="58"/>
      <c r="K66" s="2"/>
      <c r="L66" s="2"/>
      <c r="M66" s="2"/>
      <c r="N66" s="2"/>
      <c r="O66" s="2"/>
      <c r="P66" s="2"/>
      <c r="Q66" s="2"/>
      <c r="R66" s="2"/>
      <c r="S66" s="2"/>
      <c r="T66" s="2"/>
      <c r="U66" s="2"/>
      <c r="V66" s="2"/>
      <c r="W66" s="2"/>
      <c r="X66" s="2"/>
      <c r="Y66" s="2"/>
      <c r="Z66" s="2"/>
    </row>
    <row r="67" spans="1:26" ht="24" customHeight="1">
      <c r="A67" s="2"/>
      <c r="B67" s="2"/>
      <c r="C67" s="317" t="s">
        <v>472</v>
      </c>
      <c r="D67" s="318">
        <v>10861597.244871795</v>
      </c>
      <c r="E67" s="319">
        <f>D67/D55</f>
        <v>0.62276487962004146</v>
      </c>
      <c r="F67" s="2"/>
      <c r="G67" s="2"/>
      <c r="H67" s="2"/>
      <c r="I67" s="2"/>
      <c r="J67" s="58"/>
      <c r="K67" s="2"/>
      <c r="L67" s="2"/>
      <c r="M67" s="2"/>
      <c r="N67" s="2"/>
      <c r="O67" s="2"/>
      <c r="P67" s="2"/>
      <c r="Q67" s="2"/>
      <c r="R67" s="2"/>
      <c r="S67" s="2"/>
      <c r="T67" s="2"/>
      <c r="U67" s="2"/>
      <c r="V67" s="2"/>
      <c r="W67" s="2"/>
      <c r="X67" s="2"/>
      <c r="Y67" s="2"/>
      <c r="Z67" s="2"/>
    </row>
    <row r="68" spans="1:26" ht="24" customHeight="1">
      <c r="A68" s="2"/>
      <c r="B68" s="2"/>
      <c r="C68" s="320" t="s">
        <v>534</v>
      </c>
      <c r="D68" s="318">
        <v>6519847.25</v>
      </c>
      <c r="E68" s="319">
        <f>D68/D55</f>
        <v>0.37382456707316752</v>
      </c>
      <c r="F68" s="2"/>
      <c r="G68" s="2"/>
      <c r="H68" s="2"/>
      <c r="I68" s="2"/>
      <c r="J68" s="58"/>
      <c r="K68" s="2"/>
      <c r="L68" s="2"/>
      <c r="M68" s="2"/>
      <c r="N68" s="2"/>
      <c r="O68" s="2"/>
      <c r="P68" s="2"/>
      <c r="Q68" s="2"/>
      <c r="R68" s="2"/>
      <c r="S68" s="2"/>
      <c r="T68" s="2"/>
      <c r="U68" s="2"/>
      <c r="V68" s="2"/>
      <c r="W68" s="2"/>
      <c r="X68" s="2"/>
      <c r="Y68" s="2"/>
      <c r="Z68" s="2"/>
    </row>
    <row r="69" spans="1:26" ht="24" customHeight="1">
      <c r="A69" s="2"/>
      <c r="B69" s="2"/>
      <c r="C69" s="320" t="s">
        <v>556</v>
      </c>
      <c r="D69" s="318">
        <v>113916.33333333334</v>
      </c>
      <c r="E69" s="319">
        <f>D69/D55</f>
        <v>6.5315524057555155E-3</v>
      </c>
      <c r="F69" s="2"/>
      <c r="G69" s="2"/>
      <c r="H69" s="2"/>
      <c r="I69" s="2"/>
      <c r="J69" s="58"/>
      <c r="K69" s="2"/>
      <c r="L69" s="2"/>
      <c r="M69" s="2"/>
      <c r="N69" s="2"/>
      <c r="O69" s="2"/>
      <c r="P69" s="2"/>
      <c r="Q69" s="2"/>
      <c r="R69" s="2"/>
      <c r="S69" s="2"/>
      <c r="T69" s="2"/>
      <c r="U69" s="2"/>
      <c r="V69" s="2"/>
      <c r="W69" s="2"/>
      <c r="X69" s="2"/>
      <c r="Y69" s="2"/>
      <c r="Z69" s="2"/>
    </row>
    <row r="70" spans="1:26" ht="24" customHeight="1">
      <c r="A70" s="2"/>
      <c r="B70" s="2"/>
      <c r="C70" s="2"/>
      <c r="D70" s="1"/>
      <c r="E70" s="316"/>
      <c r="F70" s="2"/>
      <c r="G70" s="2"/>
      <c r="H70" s="2"/>
      <c r="I70" s="2"/>
      <c r="J70" s="58"/>
      <c r="K70" s="2"/>
      <c r="L70" s="2"/>
      <c r="M70" s="2"/>
      <c r="N70" s="2"/>
      <c r="O70" s="2"/>
      <c r="P70" s="2"/>
      <c r="Q70" s="2"/>
      <c r="R70" s="2"/>
      <c r="S70" s="2"/>
      <c r="T70" s="2"/>
      <c r="U70" s="2"/>
      <c r="V70" s="2"/>
      <c r="W70" s="2"/>
      <c r="X70" s="2"/>
      <c r="Y70" s="2"/>
      <c r="Z70" s="2"/>
    </row>
    <row r="71" spans="1:26" ht="24" customHeight="1">
      <c r="A71" s="2"/>
      <c r="B71" s="2"/>
      <c r="C71" s="2"/>
      <c r="D71" s="1"/>
      <c r="E71" s="1"/>
      <c r="F71" s="2"/>
      <c r="G71" s="321"/>
      <c r="H71" s="2"/>
      <c r="I71" s="2"/>
      <c r="J71" s="58"/>
      <c r="K71" s="2"/>
      <c r="L71" s="2"/>
      <c r="M71" s="2"/>
      <c r="N71" s="2"/>
      <c r="O71" s="2"/>
      <c r="P71" s="2"/>
      <c r="Q71" s="2"/>
      <c r="R71" s="2"/>
      <c r="S71" s="2"/>
      <c r="T71" s="2"/>
      <c r="U71" s="2"/>
      <c r="V71" s="2"/>
      <c r="W71" s="2"/>
      <c r="X71" s="2"/>
      <c r="Y71" s="2"/>
      <c r="Z71" s="2"/>
    </row>
    <row r="72" spans="1:26" ht="24" customHeight="1">
      <c r="A72" s="2"/>
      <c r="B72" s="2"/>
      <c r="C72" s="2"/>
      <c r="D72" s="1"/>
      <c r="E72" s="1"/>
      <c r="F72" s="2"/>
      <c r="G72" s="2"/>
      <c r="H72" s="2"/>
      <c r="I72" s="2"/>
      <c r="J72" s="58"/>
      <c r="K72" s="2"/>
      <c r="L72" s="2"/>
      <c r="M72" s="2"/>
      <c r="N72" s="2"/>
      <c r="O72" s="2"/>
      <c r="P72" s="2"/>
      <c r="Q72" s="2"/>
      <c r="R72" s="2"/>
      <c r="S72" s="2"/>
      <c r="T72" s="2"/>
      <c r="U72" s="2"/>
      <c r="V72" s="2"/>
      <c r="W72" s="2"/>
      <c r="X72" s="2"/>
      <c r="Y72" s="2"/>
      <c r="Z72" s="2"/>
    </row>
    <row r="73" spans="1:26" ht="24" customHeight="1">
      <c r="A73" s="2"/>
      <c r="B73" s="2"/>
      <c r="C73" s="2"/>
      <c r="D73" s="1"/>
      <c r="E73" s="1"/>
      <c r="F73" s="2"/>
      <c r="G73" s="2"/>
      <c r="H73" s="2"/>
      <c r="I73" s="2"/>
      <c r="J73" s="58"/>
      <c r="K73" s="2"/>
      <c r="L73" s="2"/>
      <c r="M73" s="2"/>
      <c r="N73" s="2"/>
      <c r="O73" s="2"/>
      <c r="P73" s="2"/>
      <c r="Q73" s="2"/>
      <c r="R73" s="2"/>
      <c r="S73" s="2"/>
      <c r="T73" s="2"/>
      <c r="U73" s="2"/>
      <c r="V73" s="2"/>
      <c r="W73" s="2"/>
      <c r="X73" s="2"/>
      <c r="Y73" s="2"/>
      <c r="Z73" s="2"/>
    </row>
    <row r="74" spans="1:26" ht="24" customHeight="1">
      <c r="A74" s="2"/>
      <c r="B74" s="2"/>
      <c r="C74" s="2"/>
      <c r="D74" s="1"/>
      <c r="E74" s="1"/>
      <c r="F74" s="2"/>
      <c r="G74" s="2"/>
      <c r="H74" s="2"/>
      <c r="I74" s="2"/>
      <c r="J74" s="58"/>
      <c r="K74" s="2"/>
      <c r="L74" s="2"/>
      <c r="M74" s="2"/>
      <c r="N74" s="2"/>
      <c r="O74" s="2"/>
      <c r="P74" s="2"/>
      <c r="Q74" s="2"/>
      <c r="R74" s="2"/>
      <c r="S74" s="2"/>
      <c r="T74" s="2"/>
      <c r="U74" s="2"/>
      <c r="V74" s="2"/>
      <c r="W74" s="2"/>
      <c r="X74" s="2"/>
      <c r="Y74" s="2"/>
      <c r="Z74" s="2"/>
    </row>
    <row r="75" spans="1:26" ht="24" customHeight="1">
      <c r="A75" s="2"/>
      <c r="B75" s="2"/>
      <c r="C75" s="2"/>
      <c r="D75" s="1"/>
      <c r="E75" s="1"/>
      <c r="F75" s="2"/>
      <c r="G75" s="2"/>
      <c r="H75" s="2"/>
      <c r="I75" s="2"/>
      <c r="J75" s="58"/>
      <c r="K75" s="2"/>
      <c r="L75" s="2"/>
      <c r="M75" s="2"/>
      <c r="N75" s="2"/>
      <c r="O75" s="2"/>
      <c r="P75" s="2"/>
      <c r="Q75" s="2"/>
      <c r="R75" s="2"/>
      <c r="S75" s="2"/>
      <c r="T75" s="2"/>
      <c r="U75" s="2"/>
      <c r="V75" s="2"/>
      <c r="W75" s="2"/>
      <c r="X75" s="2"/>
      <c r="Y75" s="2"/>
      <c r="Z75" s="2"/>
    </row>
    <row r="76" spans="1:26" ht="24" customHeight="1">
      <c r="A76" s="2"/>
      <c r="B76" s="2"/>
      <c r="C76" s="2"/>
      <c r="D76" s="1"/>
      <c r="E76" s="1"/>
      <c r="F76" s="2"/>
      <c r="G76" s="2"/>
      <c r="H76" s="2"/>
      <c r="I76" s="2"/>
      <c r="J76" s="58"/>
      <c r="K76" s="2"/>
      <c r="L76" s="2"/>
      <c r="M76" s="2"/>
      <c r="N76" s="2"/>
      <c r="O76" s="2"/>
      <c r="P76" s="2"/>
      <c r="Q76" s="2"/>
      <c r="R76" s="2"/>
      <c r="S76" s="2"/>
      <c r="T76" s="2"/>
      <c r="U76" s="2"/>
      <c r="V76" s="2"/>
      <c r="W76" s="2"/>
      <c r="X76" s="2"/>
      <c r="Y76" s="2"/>
      <c r="Z76" s="2"/>
    </row>
    <row r="77" spans="1:26" ht="24" customHeight="1">
      <c r="A77" s="2"/>
      <c r="B77" s="2"/>
      <c r="C77" s="2"/>
      <c r="D77" s="1"/>
      <c r="E77" s="1"/>
      <c r="F77" s="2"/>
      <c r="G77" s="2"/>
      <c r="H77" s="2"/>
      <c r="I77" s="2"/>
      <c r="J77" s="58"/>
      <c r="K77" s="2"/>
      <c r="L77" s="2"/>
      <c r="M77" s="2"/>
      <c r="N77" s="2"/>
      <c r="O77" s="2"/>
      <c r="P77" s="2"/>
      <c r="Q77" s="2"/>
      <c r="R77" s="2"/>
      <c r="S77" s="2"/>
      <c r="T77" s="2"/>
      <c r="U77" s="2"/>
      <c r="V77" s="2"/>
      <c r="W77" s="2"/>
      <c r="X77" s="2"/>
      <c r="Y77" s="2"/>
      <c r="Z77" s="2"/>
    </row>
    <row r="78" spans="1:26" ht="24" customHeight="1">
      <c r="A78" s="2"/>
      <c r="B78" s="2"/>
      <c r="C78" s="2"/>
      <c r="D78" s="1"/>
      <c r="E78" s="1"/>
      <c r="F78" s="2"/>
      <c r="G78" s="2"/>
      <c r="H78" s="2"/>
      <c r="I78" s="2"/>
      <c r="J78" s="58"/>
      <c r="K78" s="2"/>
      <c r="L78" s="2"/>
      <c r="M78" s="2"/>
      <c r="N78" s="2"/>
      <c r="O78" s="2"/>
      <c r="P78" s="2"/>
      <c r="Q78" s="2"/>
      <c r="R78" s="2"/>
      <c r="S78" s="2"/>
      <c r="T78" s="2"/>
      <c r="U78" s="2"/>
      <c r="V78" s="2"/>
      <c r="W78" s="2"/>
      <c r="X78" s="2"/>
      <c r="Y78" s="2"/>
      <c r="Z78" s="2"/>
    </row>
    <row r="79" spans="1:26" ht="24" customHeight="1">
      <c r="A79" s="2"/>
      <c r="B79" s="2"/>
      <c r="C79" s="2"/>
      <c r="D79" s="1"/>
      <c r="E79" s="1"/>
      <c r="F79" s="2"/>
      <c r="G79" s="2"/>
      <c r="H79" s="2"/>
      <c r="I79" s="2"/>
      <c r="J79" s="58"/>
      <c r="K79" s="2"/>
      <c r="L79" s="2"/>
      <c r="M79" s="2"/>
      <c r="N79" s="2"/>
      <c r="O79" s="2"/>
      <c r="P79" s="2"/>
      <c r="Q79" s="2"/>
      <c r="R79" s="2"/>
      <c r="S79" s="2"/>
      <c r="T79" s="2"/>
      <c r="U79" s="2"/>
      <c r="V79" s="2"/>
      <c r="W79" s="2"/>
      <c r="X79" s="2"/>
      <c r="Y79" s="2"/>
      <c r="Z79" s="2"/>
    </row>
    <row r="80" spans="1:26" ht="24" customHeight="1">
      <c r="A80" s="2"/>
      <c r="B80" s="2"/>
      <c r="C80" s="2"/>
      <c r="D80" s="1"/>
      <c r="E80" s="1"/>
      <c r="F80" s="2"/>
      <c r="G80" s="2"/>
      <c r="H80" s="2"/>
      <c r="I80" s="2"/>
      <c r="J80" s="58"/>
      <c r="K80" s="2"/>
      <c r="L80" s="2"/>
      <c r="M80" s="2"/>
      <c r="N80" s="2"/>
      <c r="O80" s="2"/>
      <c r="P80" s="2"/>
      <c r="Q80" s="2"/>
      <c r="R80" s="2"/>
      <c r="S80" s="2"/>
      <c r="T80" s="2"/>
      <c r="U80" s="2"/>
      <c r="V80" s="2"/>
      <c r="W80" s="2"/>
      <c r="X80" s="2"/>
      <c r="Y80" s="2"/>
      <c r="Z80" s="2"/>
    </row>
    <row r="81" spans="1:26" ht="24" customHeight="1">
      <c r="A81" s="2"/>
      <c r="B81" s="2"/>
      <c r="C81" s="2"/>
      <c r="D81" s="1"/>
      <c r="E81" s="1"/>
      <c r="F81" s="2"/>
      <c r="G81" s="2"/>
      <c r="H81" s="2"/>
      <c r="I81" s="2"/>
      <c r="J81" s="58"/>
      <c r="K81" s="2"/>
      <c r="L81" s="2"/>
      <c r="M81" s="2"/>
      <c r="N81" s="2"/>
      <c r="O81" s="2"/>
      <c r="P81" s="2"/>
      <c r="Q81" s="2"/>
      <c r="R81" s="2"/>
      <c r="S81" s="2"/>
      <c r="T81" s="2"/>
      <c r="U81" s="2"/>
      <c r="V81" s="2"/>
      <c r="W81" s="2"/>
      <c r="X81" s="2"/>
      <c r="Y81" s="2"/>
      <c r="Z81" s="2"/>
    </row>
    <row r="82" spans="1:26" ht="24" customHeight="1">
      <c r="A82" s="2"/>
      <c r="B82" s="2"/>
      <c r="C82" s="2"/>
      <c r="D82" s="1"/>
      <c r="E82" s="1"/>
      <c r="F82" s="2"/>
      <c r="G82" s="2"/>
      <c r="H82" s="2"/>
      <c r="I82" s="2"/>
      <c r="J82" s="58"/>
      <c r="K82" s="2"/>
      <c r="L82" s="2"/>
      <c r="M82" s="2"/>
      <c r="N82" s="2"/>
      <c r="O82" s="2"/>
      <c r="P82" s="2"/>
      <c r="Q82" s="2"/>
      <c r="R82" s="2"/>
      <c r="S82" s="2"/>
      <c r="T82" s="2"/>
      <c r="U82" s="2"/>
      <c r="V82" s="2"/>
      <c r="W82" s="2"/>
      <c r="X82" s="2"/>
      <c r="Y82" s="2"/>
      <c r="Z82" s="2"/>
    </row>
    <row r="83" spans="1:26" ht="24" customHeight="1">
      <c r="A83" s="2"/>
      <c r="B83" s="2"/>
      <c r="C83" s="2"/>
      <c r="D83" s="1"/>
      <c r="E83" s="1"/>
      <c r="F83" s="2"/>
      <c r="G83" s="2"/>
      <c r="H83" s="2"/>
      <c r="I83" s="2"/>
      <c r="J83" s="58"/>
      <c r="K83" s="2"/>
      <c r="L83" s="2"/>
      <c r="M83" s="2"/>
      <c r="N83" s="2"/>
      <c r="O83" s="2"/>
      <c r="P83" s="2"/>
      <c r="Q83" s="2"/>
      <c r="R83" s="2"/>
      <c r="S83" s="2"/>
      <c r="T83" s="2"/>
      <c r="U83" s="2"/>
      <c r="V83" s="2"/>
      <c r="W83" s="2"/>
      <c r="X83" s="2"/>
      <c r="Y83" s="2"/>
      <c r="Z83" s="2"/>
    </row>
    <row r="84" spans="1:26" ht="24" customHeight="1">
      <c r="A84" s="2"/>
      <c r="B84" s="2"/>
      <c r="C84" s="2"/>
      <c r="D84" s="1"/>
      <c r="E84" s="1"/>
      <c r="F84" s="2"/>
      <c r="G84" s="2"/>
      <c r="H84" s="2"/>
      <c r="I84" s="2"/>
      <c r="J84" s="58"/>
      <c r="K84" s="2"/>
      <c r="L84" s="2"/>
      <c r="M84" s="2"/>
      <c r="N84" s="2"/>
      <c r="O84" s="2"/>
      <c r="P84" s="2"/>
      <c r="Q84" s="2"/>
      <c r="R84" s="2"/>
      <c r="S84" s="2"/>
      <c r="T84" s="2"/>
      <c r="U84" s="2"/>
      <c r="V84" s="2"/>
      <c r="W84" s="2"/>
      <c r="X84" s="2"/>
      <c r="Y84" s="2"/>
      <c r="Z84" s="2"/>
    </row>
    <row r="85" spans="1:26" ht="24" customHeight="1">
      <c r="A85" s="2"/>
      <c r="B85" s="2"/>
      <c r="C85" s="2"/>
      <c r="D85" s="1"/>
      <c r="E85" s="1"/>
      <c r="F85" s="2"/>
      <c r="G85" s="2"/>
      <c r="H85" s="2"/>
      <c r="I85" s="2"/>
      <c r="J85" s="58"/>
      <c r="K85" s="2"/>
      <c r="L85" s="2"/>
      <c r="M85" s="2"/>
      <c r="N85" s="2"/>
      <c r="O85" s="2"/>
      <c r="P85" s="2"/>
      <c r="Q85" s="2"/>
      <c r="R85" s="2"/>
      <c r="S85" s="2"/>
      <c r="T85" s="2"/>
      <c r="U85" s="2"/>
      <c r="V85" s="2"/>
      <c r="W85" s="2"/>
      <c r="X85" s="2"/>
      <c r="Y85" s="2"/>
      <c r="Z85" s="2"/>
    </row>
    <row r="86" spans="1:26" ht="24" customHeight="1">
      <c r="A86" s="2"/>
      <c r="B86" s="2"/>
      <c r="C86" s="2"/>
      <c r="D86" s="1"/>
      <c r="E86" s="1"/>
      <c r="F86" s="2"/>
      <c r="G86" s="2"/>
      <c r="H86" s="2"/>
      <c r="I86" s="2"/>
      <c r="J86" s="58"/>
      <c r="K86" s="2"/>
      <c r="L86" s="2"/>
      <c r="M86" s="2"/>
      <c r="N86" s="2"/>
      <c r="O86" s="2"/>
      <c r="P86" s="2"/>
      <c r="Q86" s="2"/>
      <c r="R86" s="2"/>
      <c r="S86" s="2"/>
      <c r="T86" s="2"/>
      <c r="U86" s="2"/>
      <c r="V86" s="2"/>
      <c r="W86" s="2"/>
      <c r="X86" s="2"/>
      <c r="Y86" s="2"/>
      <c r="Z86" s="2"/>
    </row>
    <row r="87" spans="1:26" ht="24" customHeight="1">
      <c r="A87" s="2"/>
      <c r="B87" s="2"/>
      <c r="C87" s="2"/>
      <c r="D87" s="1"/>
      <c r="E87" s="1"/>
      <c r="F87" s="2"/>
      <c r="G87" s="2"/>
      <c r="H87" s="2"/>
      <c r="I87" s="2"/>
      <c r="J87" s="58"/>
      <c r="K87" s="2"/>
      <c r="L87" s="2"/>
      <c r="M87" s="2"/>
      <c r="N87" s="2"/>
      <c r="O87" s="2"/>
      <c r="P87" s="2"/>
      <c r="Q87" s="2"/>
      <c r="R87" s="2"/>
      <c r="S87" s="2"/>
      <c r="T87" s="2"/>
      <c r="U87" s="2"/>
      <c r="V87" s="2"/>
      <c r="W87" s="2"/>
      <c r="X87" s="2"/>
      <c r="Y87" s="2"/>
      <c r="Z87" s="2"/>
    </row>
    <row r="88" spans="1:26" ht="24" customHeight="1">
      <c r="A88" s="2"/>
      <c r="B88" s="2"/>
      <c r="C88" s="2"/>
      <c r="D88" s="1"/>
      <c r="E88" s="1"/>
      <c r="F88" s="2"/>
      <c r="G88" s="2"/>
      <c r="H88" s="2"/>
      <c r="I88" s="2"/>
      <c r="J88" s="58"/>
      <c r="K88" s="2"/>
      <c r="L88" s="2"/>
      <c r="M88" s="2"/>
      <c r="N88" s="2"/>
      <c r="O88" s="2"/>
      <c r="P88" s="2"/>
      <c r="Q88" s="2"/>
      <c r="R88" s="2"/>
      <c r="S88" s="2"/>
      <c r="T88" s="2"/>
      <c r="U88" s="2"/>
      <c r="V88" s="2"/>
      <c r="W88" s="2"/>
      <c r="X88" s="2"/>
      <c r="Y88" s="2"/>
      <c r="Z88" s="2"/>
    </row>
    <row r="89" spans="1:26" ht="24" customHeight="1">
      <c r="A89" s="2"/>
      <c r="B89" s="2"/>
      <c r="C89" s="2"/>
      <c r="D89" s="1"/>
      <c r="E89" s="1"/>
      <c r="F89" s="2"/>
      <c r="G89" s="2"/>
      <c r="H89" s="2"/>
      <c r="I89" s="2"/>
      <c r="J89" s="58"/>
      <c r="K89" s="2"/>
      <c r="L89" s="2"/>
      <c r="M89" s="2"/>
      <c r="N89" s="2"/>
      <c r="O89" s="2"/>
      <c r="P89" s="2"/>
      <c r="Q89" s="2"/>
      <c r="R89" s="2"/>
      <c r="S89" s="2"/>
      <c r="T89" s="2"/>
      <c r="U89" s="2"/>
      <c r="V89" s="2"/>
      <c r="W89" s="2"/>
      <c r="X89" s="2"/>
      <c r="Y89" s="2"/>
      <c r="Z89" s="2"/>
    </row>
    <row r="90" spans="1:26" ht="24" customHeight="1">
      <c r="A90" s="2"/>
      <c r="B90" s="2"/>
      <c r="C90" s="2"/>
      <c r="D90" s="1"/>
      <c r="E90" s="1"/>
      <c r="F90" s="2"/>
      <c r="G90" s="2"/>
      <c r="H90" s="2"/>
      <c r="I90" s="2"/>
      <c r="J90" s="58"/>
      <c r="K90" s="2"/>
      <c r="L90" s="2"/>
      <c r="M90" s="2"/>
      <c r="N90" s="2"/>
      <c r="O90" s="2"/>
      <c r="P90" s="2"/>
      <c r="Q90" s="2"/>
      <c r="R90" s="2"/>
      <c r="S90" s="2"/>
      <c r="T90" s="2"/>
      <c r="U90" s="2"/>
      <c r="V90" s="2"/>
      <c r="W90" s="2"/>
      <c r="X90" s="2"/>
      <c r="Y90" s="2"/>
      <c r="Z90" s="2"/>
    </row>
    <row r="91" spans="1:26" ht="24" customHeight="1">
      <c r="A91" s="2"/>
      <c r="B91" s="2"/>
      <c r="C91" s="2"/>
      <c r="D91" s="1"/>
      <c r="E91" s="1"/>
      <c r="F91" s="2"/>
      <c r="G91" s="2"/>
      <c r="H91" s="2"/>
      <c r="I91" s="2"/>
      <c r="J91" s="58"/>
      <c r="K91" s="2"/>
      <c r="L91" s="2"/>
      <c r="M91" s="2"/>
      <c r="N91" s="2"/>
      <c r="O91" s="2"/>
      <c r="P91" s="2"/>
      <c r="Q91" s="2"/>
      <c r="R91" s="2"/>
      <c r="S91" s="2"/>
      <c r="T91" s="2"/>
      <c r="U91" s="2"/>
      <c r="V91" s="2"/>
      <c r="W91" s="2"/>
      <c r="X91" s="2"/>
      <c r="Y91" s="2"/>
      <c r="Z91" s="2"/>
    </row>
    <row r="92" spans="1:26" ht="24" customHeight="1">
      <c r="A92" s="2"/>
      <c r="B92" s="2"/>
      <c r="C92" s="2"/>
      <c r="D92" s="1"/>
      <c r="E92" s="1"/>
      <c r="F92" s="2"/>
      <c r="G92" s="2"/>
      <c r="H92" s="2"/>
      <c r="I92" s="2"/>
      <c r="J92" s="58"/>
      <c r="K92" s="2"/>
      <c r="L92" s="2"/>
      <c r="M92" s="2"/>
      <c r="N92" s="2"/>
      <c r="O92" s="2"/>
      <c r="P92" s="2"/>
      <c r="Q92" s="2"/>
      <c r="R92" s="2"/>
      <c r="S92" s="2"/>
      <c r="T92" s="2"/>
      <c r="U92" s="2"/>
      <c r="V92" s="2"/>
      <c r="W92" s="2"/>
      <c r="X92" s="2"/>
      <c r="Y92" s="2"/>
      <c r="Z92" s="2"/>
    </row>
    <row r="93" spans="1:26" ht="24" customHeight="1">
      <c r="A93" s="2"/>
      <c r="B93" s="2"/>
      <c r="C93" s="2"/>
      <c r="D93" s="1"/>
      <c r="E93" s="1"/>
      <c r="F93" s="2"/>
      <c r="G93" s="2"/>
      <c r="H93" s="2"/>
      <c r="I93" s="2"/>
      <c r="J93" s="58"/>
      <c r="K93" s="2"/>
      <c r="L93" s="2"/>
      <c r="M93" s="2"/>
      <c r="N93" s="2"/>
      <c r="O93" s="2"/>
      <c r="P93" s="2"/>
      <c r="Q93" s="2"/>
      <c r="R93" s="2"/>
      <c r="S93" s="2"/>
      <c r="T93" s="2"/>
      <c r="U93" s="2"/>
      <c r="V93" s="2"/>
      <c r="W93" s="2"/>
      <c r="X93" s="2"/>
      <c r="Y93" s="2"/>
      <c r="Z93" s="2"/>
    </row>
    <row r="94" spans="1:26" ht="24" customHeight="1">
      <c r="A94" s="2"/>
      <c r="B94" s="2"/>
      <c r="C94" s="2"/>
      <c r="D94" s="1"/>
      <c r="E94" s="1"/>
      <c r="F94" s="2"/>
      <c r="G94" s="2"/>
      <c r="H94" s="2"/>
      <c r="I94" s="2"/>
      <c r="J94" s="58"/>
      <c r="K94" s="2"/>
      <c r="L94" s="2"/>
      <c r="M94" s="2"/>
      <c r="N94" s="2"/>
      <c r="O94" s="2"/>
      <c r="P94" s="2"/>
      <c r="Q94" s="2"/>
      <c r="R94" s="2"/>
      <c r="S94" s="2"/>
      <c r="T94" s="2"/>
      <c r="U94" s="2"/>
      <c r="V94" s="2"/>
      <c r="W94" s="2"/>
      <c r="X94" s="2"/>
      <c r="Y94" s="2"/>
      <c r="Z94" s="2"/>
    </row>
    <row r="95" spans="1:26" ht="24" customHeight="1">
      <c r="A95" s="2"/>
      <c r="B95" s="2"/>
      <c r="C95" s="2"/>
      <c r="D95" s="1"/>
      <c r="E95" s="1"/>
      <c r="F95" s="2"/>
      <c r="G95" s="2"/>
      <c r="H95" s="2"/>
      <c r="I95" s="2"/>
      <c r="J95" s="58"/>
      <c r="K95" s="2"/>
      <c r="L95" s="2"/>
      <c r="M95" s="2"/>
      <c r="N95" s="2"/>
      <c r="O95" s="2"/>
      <c r="P95" s="2"/>
      <c r="Q95" s="2"/>
      <c r="R95" s="2"/>
      <c r="S95" s="2"/>
      <c r="T95" s="2"/>
      <c r="U95" s="2"/>
      <c r="V95" s="2"/>
      <c r="W95" s="2"/>
      <c r="X95" s="2"/>
      <c r="Y95" s="2"/>
      <c r="Z95" s="2"/>
    </row>
    <row r="96" spans="1:26" ht="24" customHeight="1">
      <c r="A96" s="2"/>
      <c r="B96" s="2"/>
      <c r="C96" s="2"/>
      <c r="D96" s="1"/>
      <c r="E96" s="1"/>
      <c r="F96" s="2"/>
      <c r="G96" s="2"/>
      <c r="H96" s="2"/>
      <c r="I96" s="2"/>
      <c r="J96" s="58"/>
      <c r="K96" s="2"/>
      <c r="L96" s="2"/>
      <c r="M96" s="2"/>
      <c r="N96" s="2"/>
      <c r="O96" s="2"/>
      <c r="P96" s="2"/>
      <c r="Q96" s="2"/>
      <c r="R96" s="2"/>
      <c r="S96" s="2"/>
      <c r="T96" s="2"/>
      <c r="U96" s="2"/>
      <c r="V96" s="2"/>
      <c r="W96" s="2"/>
      <c r="X96" s="2"/>
      <c r="Y96" s="2"/>
      <c r="Z96" s="2"/>
    </row>
    <row r="97" spans="1:26" ht="24" customHeight="1">
      <c r="A97" s="2"/>
      <c r="B97" s="2"/>
      <c r="C97" s="2"/>
      <c r="D97" s="1"/>
      <c r="E97" s="1"/>
      <c r="F97" s="2"/>
      <c r="G97" s="2"/>
      <c r="H97" s="2"/>
      <c r="I97" s="2"/>
      <c r="J97" s="58"/>
      <c r="K97" s="2"/>
      <c r="L97" s="2"/>
      <c r="M97" s="2"/>
      <c r="N97" s="2"/>
      <c r="O97" s="2"/>
      <c r="P97" s="2"/>
      <c r="Q97" s="2"/>
      <c r="R97" s="2"/>
      <c r="S97" s="2"/>
      <c r="T97" s="2"/>
      <c r="U97" s="2"/>
      <c r="V97" s="2"/>
      <c r="W97" s="2"/>
      <c r="X97" s="2"/>
      <c r="Y97" s="2"/>
      <c r="Z97" s="2"/>
    </row>
    <row r="98" spans="1:26" ht="24" customHeight="1">
      <c r="A98" s="2"/>
      <c r="B98" s="2"/>
      <c r="C98" s="2"/>
      <c r="D98" s="1"/>
      <c r="E98" s="1"/>
      <c r="F98" s="2"/>
      <c r="G98" s="2"/>
      <c r="H98" s="2"/>
      <c r="I98" s="2"/>
      <c r="J98" s="58"/>
      <c r="K98" s="2"/>
      <c r="L98" s="2"/>
      <c r="M98" s="2"/>
      <c r="N98" s="2"/>
      <c r="O98" s="2"/>
      <c r="P98" s="2"/>
      <c r="Q98" s="2"/>
      <c r="R98" s="2"/>
      <c r="S98" s="2"/>
      <c r="T98" s="2"/>
      <c r="U98" s="2"/>
      <c r="V98" s="2"/>
      <c r="W98" s="2"/>
      <c r="X98" s="2"/>
      <c r="Y98" s="2"/>
      <c r="Z98" s="2"/>
    </row>
    <row r="99" spans="1:26" ht="24" customHeight="1">
      <c r="A99" s="2"/>
      <c r="B99" s="2"/>
      <c r="C99" s="2"/>
      <c r="D99" s="1"/>
      <c r="E99" s="1"/>
      <c r="F99" s="2"/>
      <c r="G99" s="2"/>
      <c r="H99" s="2"/>
      <c r="I99" s="2"/>
      <c r="J99" s="58"/>
      <c r="K99" s="2"/>
      <c r="L99" s="2"/>
      <c r="M99" s="2"/>
      <c r="N99" s="2"/>
      <c r="O99" s="2"/>
      <c r="P99" s="2"/>
      <c r="Q99" s="2"/>
      <c r="R99" s="2"/>
      <c r="S99" s="2"/>
      <c r="T99" s="2"/>
      <c r="U99" s="2"/>
      <c r="V99" s="2"/>
      <c r="W99" s="2"/>
      <c r="X99" s="2"/>
      <c r="Y99" s="2"/>
      <c r="Z99" s="2"/>
    </row>
    <row r="100" spans="1:26" ht="24" customHeight="1">
      <c r="A100" s="2"/>
      <c r="B100" s="2"/>
      <c r="C100" s="2"/>
      <c r="D100" s="1"/>
      <c r="E100" s="1"/>
      <c r="F100" s="2"/>
      <c r="G100" s="2"/>
      <c r="H100" s="2"/>
      <c r="I100" s="2"/>
      <c r="J100" s="58"/>
      <c r="K100" s="2"/>
      <c r="L100" s="2"/>
      <c r="M100" s="2"/>
      <c r="N100" s="2"/>
      <c r="O100" s="2"/>
      <c r="P100" s="2"/>
      <c r="Q100" s="2"/>
      <c r="R100" s="2"/>
      <c r="S100" s="2"/>
      <c r="T100" s="2"/>
      <c r="U100" s="2"/>
      <c r="V100" s="2"/>
      <c r="W100" s="2"/>
      <c r="X100" s="2"/>
      <c r="Y100" s="2"/>
      <c r="Z100" s="2"/>
    </row>
    <row r="101" spans="1:26" ht="24" customHeight="1">
      <c r="A101" s="2"/>
      <c r="B101" s="2"/>
      <c r="C101" s="2"/>
      <c r="D101" s="1"/>
      <c r="E101" s="1"/>
      <c r="F101" s="2"/>
      <c r="G101" s="2"/>
      <c r="H101" s="2"/>
      <c r="I101" s="2"/>
      <c r="J101" s="58"/>
      <c r="K101" s="2"/>
      <c r="L101" s="2"/>
      <c r="M101" s="2"/>
      <c r="N101" s="2"/>
      <c r="O101" s="2"/>
      <c r="P101" s="2"/>
      <c r="Q101" s="2"/>
      <c r="R101" s="2"/>
      <c r="S101" s="2"/>
      <c r="T101" s="2"/>
      <c r="U101" s="2"/>
      <c r="V101" s="2"/>
      <c r="W101" s="2"/>
      <c r="X101" s="2"/>
      <c r="Y101" s="2"/>
      <c r="Z101" s="2"/>
    </row>
    <row r="102" spans="1:26" ht="24" customHeight="1">
      <c r="A102" s="2"/>
      <c r="B102" s="2"/>
      <c r="C102" s="2"/>
      <c r="D102" s="1"/>
      <c r="E102" s="1"/>
      <c r="F102" s="2"/>
      <c r="G102" s="2"/>
      <c r="H102" s="2"/>
      <c r="I102" s="2"/>
      <c r="J102" s="58"/>
      <c r="K102" s="2"/>
      <c r="L102" s="2"/>
      <c r="M102" s="2"/>
      <c r="N102" s="2"/>
      <c r="O102" s="2"/>
      <c r="P102" s="2"/>
      <c r="Q102" s="2"/>
      <c r="R102" s="2"/>
      <c r="S102" s="2"/>
      <c r="T102" s="2"/>
      <c r="U102" s="2"/>
      <c r="V102" s="2"/>
      <c r="W102" s="2"/>
      <c r="X102" s="2"/>
      <c r="Y102" s="2"/>
      <c r="Z102" s="2"/>
    </row>
    <row r="103" spans="1:26" ht="24" customHeight="1">
      <c r="A103" s="2"/>
      <c r="B103" s="2"/>
      <c r="C103" s="2"/>
      <c r="D103" s="1"/>
      <c r="E103" s="1"/>
      <c r="F103" s="2"/>
      <c r="G103" s="2"/>
      <c r="H103" s="2"/>
      <c r="I103" s="2"/>
      <c r="J103" s="58"/>
      <c r="K103" s="2"/>
      <c r="L103" s="2"/>
      <c r="M103" s="2"/>
      <c r="N103" s="2"/>
      <c r="O103" s="2"/>
      <c r="P103" s="2"/>
      <c r="Q103" s="2"/>
      <c r="R103" s="2"/>
      <c r="S103" s="2"/>
      <c r="T103" s="2"/>
      <c r="U103" s="2"/>
      <c r="V103" s="2"/>
      <c r="W103" s="2"/>
      <c r="X103" s="2"/>
      <c r="Y103" s="2"/>
      <c r="Z103" s="2"/>
    </row>
    <row r="104" spans="1:26" ht="24" customHeight="1">
      <c r="A104" s="2"/>
      <c r="B104" s="2"/>
      <c r="C104" s="2"/>
      <c r="D104" s="1"/>
      <c r="E104" s="1"/>
      <c r="F104" s="2"/>
      <c r="G104" s="2"/>
      <c r="H104" s="2"/>
      <c r="I104" s="2"/>
      <c r="J104" s="58"/>
      <c r="K104" s="2"/>
      <c r="L104" s="2"/>
      <c r="M104" s="2"/>
      <c r="N104" s="2"/>
      <c r="O104" s="2"/>
      <c r="P104" s="2"/>
      <c r="Q104" s="2"/>
      <c r="R104" s="2"/>
      <c r="S104" s="2"/>
      <c r="T104" s="2"/>
      <c r="U104" s="2"/>
      <c r="V104" s="2"/>
      <c r="W104" s="2"/>
      <c r="X104" s="2"/>
      <c r="Y104" s="2"/>
      <c r="Z104" s="2"/>
    </row>
    <row r="105" spans="1:26" ht="24" customHeight="1">
      <c r="A105" s="2"/>
      <c r="B105" s="2"/>
      <c r="C105" s="2"/>
      <c r="D105" s="1"/>
      <c r="E105" s="1"/>
      <c r="F105" s="2"/>
      <c r="G105" s="2"/>
      <c r="H105" s="2"/>
      <c r="I105" s="2"/>
      <c r="J105" s="58"/>
      <c r="K105" s="2"/>
      <c r="L105" s="2"/>
      <c r="M105" s="2"/>
      <c r="N105" s="2"/>
      <c r="O105" s="2"/>
      <c r="P105" s="2"/>
      <c r="Q105" s="2"/>
      <c r="R105" s="2"/>
      <c r="S105" s="2"/>
      <c r="T105" s="2"/>
      <c r="U105" s="2"/>
      <c r="V105" s="2"/>
      <c r="W105" s="2"/>
      <c r="X105" s="2"/>
      <c r="Y105" s="2"/>
      <c r="Z105" s="2"/>
    </row>
    <row r="106" spans="1:26" ht="24" customHeight="1">
      <c r="A106" s="2"/>
      <c r="B106" s="2"/>
      <c r="C106" s="2"/>
      <c r="D106" s="1"/>
      <c r="E106" s="1"/>
      <c r="F106" s="2"/>
      <c r="G106" s="2"/>
      <c r="H106" s="2"/>
      <c r="I106" s="2"/>
      <c r="J106" s="58"/>
      <c r="K106" s="2"/>
      <c r="L106" s="2"/>
      <c r="M106" s="2"/>
      <c r="N106" s="2"/>
      <c r="O106" s="2"/>
      <c r="P106" s="2"/>
      <c r="Q106" s="2"/>
      <c r="R106" s="2"/>
      <c r="S106" s="2"/>
      <c r="T106" s="2"/>
      <c r="U106" s="2"/>
      <c r="V106" s="2"/>
      <c r="W106" s="2"/>
      <c r="X106" s="2"/>
      <c r="Y106" s="2"/>
      <c r="Z106" s="2"/>
    </row>
    <row r="107" spans="1:26" ht="24" customHeight="1">
      <c r="A107" s="2"/>
      <c r="B107" s="2"/>
      <c r="C107" s="2"/>
      <c r="D107" s="1"/>
      <c r="E107" s="1"/>
      <c r="F107" s="2"/>
      <c r="G107" s="2"/>
      <c r="H107" s="2"/>
      <c r="I107" s="2"/>
      <c r="J107" s="58"/>
      <c r="K107" s="2"/>
      <c r="L107" s="2"/>
      <c r="M107" s="2"/>
      <c r="N107" s="2"/>
      <c r="O107" s="2"/>
      <c r="P107" s="2"/>
      <c r="Q107" s="2"/>
      <c r="R107" s="2"/>
      <c r="S107" s="2"/>
      <c r="T107" s="2"/>
      <c r="U107" s="2"/>
      <c r="V107" s="2"/>
      <c r="W107" s="2"/>
      <c r="X107" s="2"/>
      <c r="Y107" s="2"/>
      <c r="Z107" s="2"/>
    </row>
    <row r="108" spans="1:26" ht="24" customHeight="1">
      <c r="A108" s="2"/>
      <c r="B108" s="2"/>
      <c r="C108" s="2"/>
      <c r="D108" s="1"/>
      <c r="E108" s="1"/>
      <c r="F108" s="2"/>
      <c r="G108" s="2"/>
      <c r="H108" s="2"/>
      <c r="I108" s="2"/>
      <c r="J108" s="58"/>
      <c r="K108" s="2"/>
      <c r="L108" s="2"/>
      <c r="M108" s="2"/>
      <c r="N108" s="2"/>
      <c r="O108" s="2"/>
      <c r="P108" s="2"/>
      <c r="Q108" s="2"/>
      <c r="R108" s="2"/>
      <c r="S108" s="2"/>
      <c r="T108" s="2"/>
      <c r="U108" s="2"/>
      <c r="V108" s="2"/>
      <c r="W108" s="2"/>
      <c r="X108" s="2"/>
      <c r="Y108" s="2"/>
      <c r="Z108" s="2"/>
    </row>
    <row r="109" spans="1:26" ht="24" customHeight="1">
      <c r="A109" s="2"/>
      <c r="B109" s="2"/>
      <c r="C109" s="2"/>
      <c r="D109" s="1"/>
      <c r="E109" s="1"/>
      <c r="F109" s="2"/>
      <c r="G109" s="2"/>
      <c r="H109" s="2"/>
      <c r="I109" s="2"/>
      <c r="J109" s="58"/>
      <c r="K109" s="2"/>
      <c r="L109" s="2"/>
      <c r="M109" s="2"/>
      <c r="N109" s="2"/>
      <c r="O109" s="2"/>
      <c r="P109" s="2"/>
      <c r="Q109" s="2"/>
      <c r="R109" s="2"/>
      <c r="S109" s="2"/>
      <c r="T109" s="2"/>
      <c r="U109" s="2"/>
      <c r="V109" s="2"/>
      <c r="W109" s="2"/>
      <c r="X109" s="2"/>
      <c r="Y109" s="2"/>
      <c r="Z109" s="2"/>
    </row>
    <row r="110" spans="1:26" ht="24" customHeight="1">
      <c r="A110" s="2"/>
      <c r="B110" s="2"/>
      <c r="C110" s="2"/>
      <c r="D110" s="1"/>
      <c r="E110" s="1"/>
      <c r="F110" s="2"/>
      <c r="G110" s="2"/>
      <c r="H110" s="2"/>
      <c r="I110" s="2"/>
      <c r="J110" s="58"/>
      <c r="K110" s="2"/>
      <c r="L110" s="2"/>
      <c r="M110" s="2"/>
      <c r="N110" s="2"/>
      <c r="O110" s="2"/>
      <c r="P110" s="2"/>
      <c r="Q110" s="2"/>
      <c r="R110" s="2"/>
      <c r="S110" s="2"/>
      <c r="T110" s="2"/>
      <c r="U110" s="2"/>
      <c r="V110" s="2"/>
      <c r="W110" s="2"/>
      <c r="X110" s="2"/>
      <c r="Y110" s="2"/>
      <c r="Z110" s="2"/>
    </row>
    <row r="111" spans="1:26" ht="24" customHeight="1">
      <c r="A111" s="2"/>
      <c r="B111" s="2"/>
      <c r="C111" s="2"/>
      <c r="D111" s="1"/>
      <c r="E111" s="1"/>
      <c r="F111" s="2"/>
      <c r="G111" s="2"/>
      <c r="H111" s="2"/>
      <c r="I111" s="2"/>
      <c r="J111" s="58"/>
      <c r="K111" s="2"/>
      <c r="L111" s="2"/>
      <c r="M111" s="2"/>
      <c r="N111" s="2"/>
      <c r="O111" s="2"/>
      <c r="P111" s="2"/>
      <c r="Q111" s="2"/>
      <c r="R111" s="2"/>
      <c r="S111" s="2"/>
      <c r="T111" s="2"/>
      <c r="U111" s="2"/>
      <c r="V111" s="2"/>
      <c r="W111" s="2"/>
      <c r="X111" s="2"/>
      <c r="Y111" s="2"/>
      <c r="Z111" s="2"/>
    </row>
    <row r="112" spans="1:26" ht="24" customHeight="1">
      <c r="A112" s="2"/>
      <c r="B112" s="2"/>
      <c r="C112" s="2"/>
      <c r="D112" s="1"/>
      <c r="E112" s="1"/>
      <c r="F112" s="2"/>
      <c r="G112" s="2"/>
      <c r="H112" s="2"/>
      <c r="I112" s="2"/>
      <c r="J112" s="58"/>
      <c r="K112" s="2"/>
      <c r="L112" s="2"/>
      <c r="M112" s="2"/>
      <c r="N112" s="2"/>
      <c r="O112" s="2"/>
      <c r="P112" s="2"/>
      <c r="Q112" s="2"/>
      <c r="R112" s="2"/>
      <c r="S112" s="2"/>
      <c r="T112" s="2"/>
      <c r="U112" s="2"/>
      <c r="V112" s="2"/>
      <c r="W112" s="2"/>
      <c r="X112" s="2"/>
      <c r="Y112" s="2"/>
      <c r="Z112" s="2"/>
    </row>
    <row r="113" spans="1:26" ht="24" customHeight="1">
      <c r="A113" s="2"/>
      <c r="B113" s="2"/>
      <c r="C113" s="2"/>
      <c r="D113" s="1"/>
      <c r="E113" s="1"/>
      <c r="F113" s="2"/>
      <c r="G113" s="2"/>
      <c r="H113" s="2"/>
      <c r="I113" s="2"/>
      <c r="J113" s="58"/>
      <c r="K113" s="2"/>
      <c r="L113" s="2"/>
      <c r="M113" s="2"/>
      <c r="N113" s="2"/>
      <c r="O113" s="2"/>
      <c r="P113" s="2"/>
      <c r="Q113" s="2"/>
      <c r="R113" s="2"/>
      <c r="S113" s="2"/>
      <c r="T113" s="2"/>
      <c r="U113" s="2"/>
      <c r="V113" s="2"/>
      <c r="W113" s="2"/>
      <c r="X113" s="2"/>
      <c r="Y113" s="2"/>
      <c r="Z113" s="2"/>
    </row>
    <row r="114" spans="1:26" ht="24" customHeight="1">
      <c r="A114" s="2"/>
      <c r="B114" s="2"/>
      <c r="C114" s="2"/>
      <c r="D114" s="1"/>
      <c r="E114" s="1"/>
      <c r="F114" s="2"/>
      <c r="G114" s="2"/>
      <c r="H114" s="2"/>
      <c r="I114" s="2"/>
      <c r="J114" s="58"/>
      <c r="K114" s="2"/>
      <c r="L114" s="2"/>
      <c r="M114" s="2"/>
      <c r="N114" s="2"/>
      <c r="O114" s="2"/>
      <c r="P114" s="2"/>
      <c r="Q114" s="2"/>
      <c r="R114" s="2"/>
      <c r="S114" s="2"/>
      <c r="T114" s="2"/>
      <c r="U114" s="2"/>
      <c r="V114" s="2"/>
      <c r="W114" s="2"/>
      <c r="X114" s="2"/>
      <c r="Y114" s="2"/>
      <c r="Z114" s="2"/>
    </row>
    <row r="115" spans="1:26" ht="24" customHeight="1">
      <c r="A115" s="2"/>
      <c r="B115" s="2"/>
      <c r="C115" s="2"/>
      <c r="D115" s="1"/>
      <c r="E115" s="1"/>
      <c r="F115" s="2"/>
      <c r="G115" s="2"/>
      <c r="H115" s="2"/>
      <c r="I115" s="2"/>
      <c r="J115" s="58"/>
      <c r="K115" s="2"/>
      <c r="L115" s="2"/>
      <c r="M115" s="2"/>
      <c r="N115" s="2"/>
      <c r="O115" s="2"/>
      <c r="P115" s="2"/>
      <c r="Q115" s="2"/>
      <c r="R115" s="2"/>
      <c r="S115" s="2"/>
      <c r="T115" s="2"/>
      <c r="U115" s="2"/>
      <c r="V115" s="2"/>
      <c r="W115" s="2"/>
      <c r="X115" s="2"/>
      <c r="Y115" s="2"/>
      <c r="Z115" s="2"/>
    </row>
    <row r="116" spans="1:26" ht="24" customHeight="1">
      <c r="A116" s="2"/>
      <c r="B116" s="2"/>
      <c r="C116" s="2"/>
      <c r="D116" s="1"/>
      <c r="E116" s="1"/>
      <c r="F116" s="2"/>
      <c r="G116" s="2"/>
      <c r="H116" s="2"/>
      <c r="I116" s="2"/>
      <c r="J116" s="58"/>
      <c r="K116" s="2"/>
      <c r="L116" s="2"/>
      <c r="M116" s="2"/>
      <c r="N116" s="2"/>
      <c r="O116" s="2"/>
      <c r="P116" s="2"/>
      <c r="Q116" s="2"/>
      <c r="R116" s="2"/>
      <c r="S116" s="2"/>
      <c r="T116" s="2"/>
      <c r="U116" s="2"/>
      <c r="V116" s="2"/>
      <c r="W116" s="2"/>
      <c r="X116" s="2"/>
      <c r="Y116" s="2"/>
      <c r="Z116" s="2"/>
    </row>
    <row r="117" spans="1:26" ht="24" customHeight="1">
      <c r="A117" s="2"/>
      <c r="B117" s="2"/>
      <c r="C117" s="2"/>
      <c r="D117" s="1"/>
      <c r="E117" s="1"/>
      <c r="F117" s="2"/>
      <c r="G117" s="2"/>
      <c r="H117" s="2"/>
      <c r="I117" s="2"/>
      <c r="J117" s="58"/>
      <c r="K117" s="2"/>
      <c r="L117" s="2"/>
      <c r="M117" s="2"/>
      <c r="N117" s="2"/>
      <c r="O117" s="2"/>
      <c r="P117" s="2"/>
      <c r="Q117" s="2"/>
      <c r="R117" s="2"/>
      <c r="S117" s="2"/>
      <c r="T117" s="2"/>
      <c r="U117" s="2"/>
      <c r="V117" s="2"/>
      <c r="W117" s="2"/>
      <c r="X117" s="2"/>
      <c r="Y117" s="2"/>
      <c r="Z117" s="2"/>
    </row>
    <row r="118" spans="1:26" ht="24" customHeight="1">
      <c r="A118" s="2"/>
      <c r="B118" s="2"/>
      <c r="C118" s="2"/>
      <c r="D118" s="1"/>
      <c r="E118" s="1"/>
      <c r="F118" s="2"/>
      <c r="G118" s="2"/>
      <c r="H118" s="2"/>
      <c r="I118" s="2"/>
      <c r="J118" s="58"/>
      <c r="K118" s="2"/>
      <c r="L118" s="2"/>
      <c r="M118" s="2"/>
      <c r="N118" s="2"/>
      <c r="O118" s="2"/>
      <c r="P118" s="2"/>
      <c r="Q118" s="2"/>
      <c r="R118" s="2"/>
      <c r="S118" s="2"/>
      <c r="T118" s="2"/>
      <c r="U118" s="2"/>
      <c r="V118" s="2"/>
      <c r="W118" s="2"/>
      <c r="X118" s="2"/>
      <c r="Y118" s="2"/>
      <c r="Z118" s="2"/>
    </row>
    <row r="119" spans="1:26" ht="24" customHeight="1">
      <c r="A119" s="2"/>
      <c r="B119" s="2"/>
      <c r="C119" s="2"/>
      <c r="D119" s="1"/>
      <c r="E119" s="1"/>
      <c r="F119" s="2"/>
      <c r="G119" s="2"/>
      <c r="H119" s="2"/>
      <c r="I119" s="2"/>
      <c r="J119" s="58"/>
      <c r="K119" s="2"/>
      <c r="L119" s="2"/>
      <c r="M119" s="2"/>
      <c r="N119" s="2"/>
      <c r="O119" s="2"/>
      <c r="P119" s="2"/>
      <c r="Q119" s="2"/>
      <c r="R119" s="2"/>
      <c r="S119" s="2"/>
      <c r="T119" s="2"/>
      <c r="U119" s="2"/>
      <c r="V119" s="2"/>
      <c r="W119" s="2"/>
      <c r="X119" s="2"/>
      <c r="Y119" s="2"/>
      <c r="Z119" s="2"/>
    </row>
    <row r="120" spans="1:26" ht="24" customHeight="1">
      <c r="A120" s="2"/>
      <c r="B120" s="2"/>
      <c r="C120" s="2"/>
      <c r="D120" s="1"/>
      <c r="E120" s="1"/>
      <c r="F120" s="2"/>
      <c r="G120" s="2"/>
      <c r="H120" s="2"/>
      <c r="I120" s="2"/>
      <c r="J120" s="58"/>
      <c r="K120" s="2"/>
      <c r="L120" s="2"/>
      <c r="M120" s="2"/>
      <c r="N120" s="2"/>
      <c r="O120" s="2"/>
      <c r="P120" s="2"/>
      <c r="Q120" s="2"/>
      <c r="R120" s="2"/>
      <c r="S120" s="2"/>
      <c r="T120" s="2"/>
      <c r="U120" s="2"/>
      <c r="V120" s="2"/>
      <c r="W120" s="2"/>
      <c r="X120" s="2"/>
      <c r="Y120" s="2"/>
      <c r="Z120" s="2"/>
    </row>
    <row r="121" spans="1:26" ht="24" customHeight="1">
      <c r="A121" s="2"/>
      <c r="B121" s="2"/>
      <c r="C121" s="2"/>
      <c r="D121" s="1"/>
      <c r="E121" s="1"/>
      <c r="F121" s="2"/>
      <c r="G121" s="2"/>
      <c r="H121" s="2"/>
      <c r="I121" s="2"/>
      <c r="J121" s="58"/>
      <c r="K121" s="2"/>
      <c r="L121" s="2"/>
      <c r="M121" s="2"/>
      <c r="N121" s="2"/>
      <c r="O121" s="2"/>
      <c r="P121" s="2"/>
      <c r="Q121" s="2"/>
      <c r="R121" s="2"/>
      <c r="S121" s="2"/>
      <c r="T121" s="2"/>
      <c r="U121" s="2"/>
      <c r="V121" s="2"/>
      <c r="W121" s="2"/>
      <c r="X121" s="2"/>
      <c r="Y121" s="2"/>
      <c r="Z121" s="2"/>
    </row>
    <row r="122" spans="1:26" ht="24" customHeight="1">
      <c r="A122" s="2"/>
      <c r="B122" s="2"/>
      <c r="C122" s="2"/>
      <c r="D122" s="1"/>
      <c r="E122" s="1"/>
      <c r="F122" s="2"/>
      <c r="G122" s="2"/>
      <c r="H122" s="2"/>
      <c r="I122" s="2"/>
      <c r="J122" s="58"/>
      <c r="K122" s="2"/>
      <c r="L122" s="2"/>
      <c r="M122" s="2"/>
      <c r="N122" s="2"/>
      <c r="O122" s="2"/>
      <c r="P122" s="2"/>
      <c r="Q122" s="2"/>
      <c r="R122" s="2"/>
      <c r="S122" s="2"/>
      <c r="T122" s="2"/>
      <c r="U122" s="2"/>
      <c r="V122" s="2"/>
      <c r="W122" s="2"/>
      <c r="X122" s="2"/>
      <c r="Y122" s="2"/>
      <c r="Z122" s="2"/>
    </row>
    <row r="123" spans="1:26" ht="24" customHeight="1">
      <c r="A123" s="2"/>
      <c r="B123" s="2"/>
      <c r="C123" s="2"/>
      <c r="D123" s="1"/>
      <c r="E123" s="1"/>
      <c r="F123" s="2"/>
      <c r="G123" s="2"/>
      <c r="H123" s="2"/>
      <c r="I123" s="2"/>
      <c r="J123" s="58"/>
      <c r="K123" s="2"/>
      <c r="L123" s="2"/>
      <c r="M123" s="2"/>
      <c r="N123" s="2"/>
      <c r="O123" s="2"/>
      <c r="P123" s="2"/>
      <c r="Q123" s="2"/>
      <c r="R123" s="2"/>
      <c r="S123" s="2"/>
      <c r="T123" s="2"/>
      <c r="U123" s="2"/>
      <c r="V123" s="2"/>
      <c r="W123" s="2"/>
      <c r="X123" s="2"/>
      <c r="Y123" s="2"/>
      <c r="Z123" s="2"/>
    </row>
    <row r="124" spans="1:26" ht="24" customHeight="1">
      <c r="A124" s="2"/>
      <c r="B124" s="2"/>
      <c r="C124" s="2"/>
      <c r="D124" s="1"/>
      <c r="E124" s="1"/>
      <c r="F124" s="2"/>
      <c r="G124" s="2"/>
      <c r="H124" s="2"/>
      <c r="I124" s="2"/>
      <c r="J124" s="58"/>
      <c r="K124" s="2"/>
      <c r="L124" s="2"/>
      <c r="M124" s="2"/>
      <c r="N124" s="2"/>
      <c r="O124" s="2"/>
      <c r="P124" s="2"/>
      <c r="Q124" s="2"/>
      <c r="R124" s="2"/>
      <c r="S124" s="2"/>
      <c r="T124" s="2"/>
      <c r="U124" s="2"/>
      <c r="V124" s="2"/>
      <c r="W124" s="2"/>
      <c r="X124" s="2"/>
      <c r="Y124" s="2"/>
      <c r="Z124" s="2"/>
    </row>
    <row r="125" spans="1:26" ht="24" customHeight="1">
      <c r="A125" s="2"/>
      <c r="B125" s="2"/>
      <c r="C125" s="2"/>
      <c r="D125" s="1"/>
      <c r="E125" s="1"/>
      <c r="F125" s="2"/>
      <c r="G125" s="2"/>
      <c r="H125" s="2"/>
      <c r="I125" s="2"/>
      <c r="J125" s="58"/>
      <c r="K125" s="2"/>
      <c r="L125" s="2"/>
      <c r="M125" s="2"/>
      <c r="N125" s="2"/>
      <c r="O125" s="2"/>
      <c r="P125" s="2"/>
      <c r="Q125" s="2"/>
      <c r="R125" s="2"/>
      <c r="S125" s="2"/>
      <c r="T125" s="2"/>
      <c r="U125" s="2"/>
      <c r="V125" s="2"/>
      <c r="W125" s="2"/>
      <c r="X125" s="2"/>
      <c r="Y125" s="2"/>
      <c r="Z125" s="2"/>
    </row>
    <row r="126" spans="1:26" ht="24" customHeight="1">
      <c r="A126" s="2"/>
      <c r="B126" s="2"/>
      <c r="C126" s="2"/>
      <c r="D126" s="1"/>
      <c r="E126" s="1"/>
      <c r="F126" s="2"/>
      <c r="G126" s="2"/>
      <c r="H126" s="2"/>
      <c r="I126" s="2"/>
      <c r="J126" s="58"/>
      <c r="K126" s="2"/>
      <c r="L126" s="2"/>
      <c r="M126" s="2"/>
      <c r="N126" s="2"/>
      <c r="O126" s="2"/>
      <c r="P126" s="2"/>
      <c r="Q126" s="2"/>
      <c r="R126" s="2"/>
      <c r="S126" s="2"/>
      <c r="T126" s="2"/>
      <c r="U126" s="2"/>
      <c r="V126" s="2"/>
      <c r="W126" s="2"/>
      <c r="X126" s="2"/>
      <c r="Y126" s="2"/>
      <c r="Z126" s="2"/>
    </row>
    <row r="127" spans="1:26" ht="24" customHeight="1">
      <c r="A127" s="2"/>
      <c r="B127" s="2"/>
      <c r="C127" s="2"/>
      <c r="D127" s="1"/>
      <c r="E127" s="1"/>
      <c r="F127" s="2"/>
      <c r="G127" s="2"/>
      <c r="H127" s="2"/>
      <c r="I127" s="2"/>
      <c r="J127" s="58"/>
      <c r="K127" s="2"/>
      <c r="L127" s="2"/>
      <c r="M127" s="2"/>
      <c r="N127" s="2"/>
      <c r="O127" s="2"/>
      <c r="P127" s="2"/>
      <c r="Q127" s="2"/>
      <c r="R127" s="2"/>
      <c r="S127" s="2"/>
      <c r="T127" s="2"/>
      <c r="U127" s="2"/>
      <c r="V127" s="2"/>
      <c r="W127" s="2"/>
      <c r="X127" s="2"/>
      <c r="Y127" s="2"/>
      <c r="Z127" s="2"/>
    </row>
    <row r="128" spans="1:26" ht="24" customHeight="1">
      <c r="A128" s="2"/>
      <c r="B128" s="2"/>
      <c r="C128" s="2"/>
      <c r="D128" s="1"/>
      <c r="E128" s="1"/>
      <c r="F128" s="2"/>
      <c r="G128" s="2"/>
      <c r="H128" s="2"/>
      <c r="I128" s="2"/>
      <c r="J128" s="58"/>
      <c r="K128" s="2"/>
      <c r="L128" s="2"/>
      <c r="M128" s="2"/>
      <c r="N128" s="2"/>
      <c r="O128" s="2"/>
      <c r="P128" s="2"/>
      <c r="Q128" s="2"/>
      <c r="R128" s="2"/>
      <c r="S128" s="2"/>
      <c r="T128" s="2"/>
      <c r="U128" s="2"/>
      <c r="V128" s="2"/>
      <c r="W128" s="2"/>
      <c r="X128" s="2"/>
      <c r="Y128" s="2"/>
      <c r="Z128" s="2"/>
    </row>
    <row r="129" spans="1:26" ht="24" customHeight="1">
      <c r="A129" s="2"/>
      <c r="B129" s="2"/>
      <c r="C129" s="2"/>
      <c r="D129" s="1"/>
      <c r="E129" s="1"/>
      <c r="F129" s="2"/>
      <c r="G129" s="2"/>
      <c r="H129" s="2"/>
      <c r="I129" s="2"/>
      <c r="J129" s="58"/>
      <c r="K129" s="2"/>
      <c r="L129" s="2"/>
      <c r="M129" s="2"/>
      <c r="N129" s="2"/>
      <c r="O129" s="2"/>
      <c r="P129" s="2"/>
      <c r="Q129" s="2"/>
      <c r="R129" s="2"/>
      <c r="S129" s="2"/>
      <c r="T129" s="2"/>
      <c r="U129" s="2"/>
      <c r="V129" s="2"/>
      <c r="W129" s="2"/>
      <c r="X129" s="2"/>
      <c r="Y129" s="2"/>
      <c r="Z129" s="2"/>
    </row>
    <row r="130" spans="1:26" ht="24" customHeight="1">
      <c r="A130" s="2"/>
      <c r="B130" s="2"/>
      <c r="C130" s="2"/>
      <c r="D130" s="1"/>
      <c r="E130" s="1"/>
      <c r="F130" s="2"/>
      <c r="G130" s="2"/>
      <c r="H130" s="2"/>
      <c r="I130" s="2"/>
      <c r="J130" s="58"/>
      <c r="K130" s="2"/>
      <c r="L130" s="2"/>
      <c r="M130" s="2"/>
      <c r="N130" s="2"/>
      <c r="O130" s="2"/>
      <c r="P130" s="2"/>
      <c r="Q130" s="2"/>
      <c r="R130" s="2"/>
      <c r="S130" s="2"/>
      <c r="T130" s="2"/>
      <c r="U130" s="2"/>
      <c r="V130" s="2"/>
      <c r="W130" s="2"/>
      <c r="X130" s="2"/>
      <c r="Y130" s="2"/>
      <c r="Z130" s="2"/>
    </row>
    <row r="131" spans="1:26" ht="24" customHeight="1">
      <c r="A131" s="2"/>
      <c r="B131" s="2"/>
      <c r="C131" s="2"/>
      <c r="D131" s="1"/>
      <c r="E131" s="1"/>
      <c r="F131" s="2"/>
      <c r="G131" s="2"/>
      <c r="H131" s="2"/>
      <c r="I131" s="2"/>
      <c r="J131" s="58"/>
      <c r="K131" s="2"/>
      <c r="L131" s="2"/>
      <c r="M131" s="2"/>
      <c r="N131" s="2"/>
      <c r="O131" s="2"/>
      <c r="P131" s="2"/>
      <c r="Q131" s="2"/>
      <c r="R131" s="2"/>
      <c r="S131" s="2"/>
      <c r="T131" s="2"/>
      <c r="U131" s="2"/>
      <c r="V131" s="2"/>
      <c r="W131" s="2"/>
      <c r="X131" s="2"/>
      <c r="Y131" s="2"/>
      <c r="Z131" s="2"/>
    </row>
    <row r="132" spans="1:26" ht="24" customHeight="1">
      <c r="A132" s="2"/>
      <c r="B132" s="2"/>
      <c r="C132" s="2"/>
      <c r="D132" s="1"/>
      <c r="E132" s="1"/>
      <c r="F132" s="2"/>
      <c r="G132" s="2"/>
      <c r="H132" s="2"/>
      <c r="I132" s="2"/>
      <c r="J132" s="58"/>
      <c r="K132" s="2"/>
      <c r="L132" s="2"/>
      <c r="M132" s="2"/>
      <c r="N132" s="2"/>
      <c r="O132" s="2"/>
      <c r="P132" s="2"/>
      <c r="Q132" s="2"/>
      <c r="R132" s="2"/>
      <c r="S132" s="2"/>
      <c r="T132" s="2"/>
      <c r="U132" s="2"/>
      <c r="V132" s="2"/>
      <c r="W132" s="2"/>
      <c r="X132" s="2"/>
      <c r="Y132" s="2"/>
      <c r="Z132" s="2"/>
    </row>
    <row r="133" spans="1:26" ht="24" customHeight="1">
      <c r="A133" s="2"/>
      <c r="B133" s="2"/>
      <c r="C133" s="2"/>
      <c r="D133" s="1"/>
      <c r="E133" s="1"/>
      <c r="F133" s="2"/>
      <c r="G133" s="2"/>
      <c r="H133" s="2"/>
      <c r="I133" s="2"/>
      <c r="J133" s="58"/>
      <c r="K133" s="2"/>
      <c r="L133" s="2"/>
      <c r="M133" s="2"/>
      <c r="N133" s="2"/>
      <c r="O133" s="2"/>
      <c r="P133" s="2"/>
      <c r="Q133" s="2"/>
      <c r="R133" s="2"/>
      <c r="S133" s="2"/>
      <c r="T133" s="2"/>
      <c r="U133" s="2"/>
      <c r="V133" s="2"/>
      <c r="W133" s="2"/>
      <c r="X133" s="2"/>
      <c r="Y133" s="2"/>
      <c r="Z133" s="2"/>
    </row>
    <row r="134" spans="1:26" ht="24" customHeight="1">
      <c r="A134" s="2"/>
      <c r="B134" s="2"/>
      <c r="C134" s="2"/>
      <c r="D134" s="1"/>
      <c r="E134" s="1"/>
      <c r="F134" s="2"/>
      <c r="G134" s="2"/>
      <c r="H134" s="2"/>
      <c r="I134" s="2"/>
      <c r="J134" s="58"/>
      <c r="K134" s="2"/>
      <c r="L134" s="2"/>
      <c r="M134" s="2"/>
      <c r="N134" s="2"/>
      <c r="O134" s="2"/>
      <c r="P134" s="2"/>
      <c r="Q134" s="2"/>
      <c r="R134" s="2"/>
      <c r="S134" s="2"/>
      <c r="T134" s="2"/>
      <c r="U134" s="2"/>
      <c r="V134" s="2"/>
      <c r="W134" s="2"/>
      <c r="X134" s="2"/>
      <c r="Y134" s="2"/>
      <c r="Z134" s="2"/>
    </row>
    <row r="135" spans="1:26" ht="24" customHeight="1">
      <c r="A135" s="2"/>
      <c r="B135" s="2"/>
      <c r="C135" s="2"/>
      <c r="D135" s="1"/>
      <c r="E135" s="1"/>
      <c r="F135" s="2"/>
      <c r="G135" s="2"/>
      <c r="H135" s="2"/>
      <c r="I135" s="2"/>
      <c r="J135" s="58"/>
      <c r="K135" s="2"/>
      <c r="L135" s="2"/>
      <c r="M135" s="2"/>
      <c r="N135" s="2"/>
      <c r="O135" s="2"/>
      <c r="P135" s="2"/>
      <c r="Q135" s="2"/>
      <c r="R135" s="2"/>
      <c r="S135" s="2"/>
      <c r="T135" s="2"/>
      <c r="U135" s="2"/>
      <c r="V135" s="2"/>
      <c r="W135" s="2"/>
      <c r="X135" s="2"/>
      <c r="Y135" s="2"/>
      <c r="Z135" s="2"/>
    </row>
    <row r="136" spans="1:26" ht="24" customHeight="1">
      <c r="A136" s="2"/>
      <c r="B136" s="2"/>
      <c r="C136" s="2"/>
      <c r="D136" s="1"/>
      <c r="E136" s="1"/>
      <c r="F136" s="2"/>
      <c r="G136" s="2"/>
      <c r="H136" s="2"/>
      <c r="I136" s="2"/>
      <c r="J136" s="58"/>
      <c r="K136" s="2"/>
      <c r="L136" s="2"/>
      <c r="M136" s="2"/>
      <c r="N136" s="2"/>
      <c r="O136" s="2"/>
      <c r="P136" s="2"/>
      <c r="Q136" s="2"/>
      <c r="R136" s="2"/>
      <c r="S136" s="2"/>
      <c r="T136" s="2"/>
      <c r="U136" s="2"/>
      <c r="V136" s="2"/>
      <c r="W136" s="2"/>
      <c r="X136" s="2"/>
      <c r="Y136" s="2"/>
      <c r="Z136" s="2"/>
    </row>
    <row r="137" spans="1:26" ht="24" customHeight="1">
      <c r="A137" s="2"/>
      <c r="B137" s="2"/>
      <c r="C137" s="2"/>
      <c r="D137" s="1"/>
      <c r="E137" s="1"/>
      <c r="F137" s="2"/>
      <c r="G137" s="2"/>
      <c r="H137" s="2"/>
      <c r="I137" s="2"/>
      <c r="J137" s="58"/>
      <c r="K137" s="2"/>
      <c r="L137" s="2"/>
      <c r="M137" s="2"/>
      <c r="N137" s="2"/>
      <c r="O137" s="2"/>
      <c r="P137" s="2"/>
      <c r="Q137" s="2"/>
      <c r="R137" s="2"/>
      <c r="S137" s="2"/>
      <c r="T137" s="2"/>
      <c r="U137" s="2"/>
      <c r="V137" s="2"/>
      <c r="W137" s="2"/>
      <c r="X137" s="2"/>
      <c r="Y137" s="2"/>
      <c r="Z137" s="2"/>
    </row>
    <row r="138" spans="1:26" ht="24" customHeight="1">
      <c r="A138" s="2"/>
      <c r="B138" s="2"/>
      <c r="C138" s="2"/>
      <c r="D138" s="1"/>
      <c r="E138" s="1"/>
      <c r="F138" s="2"/>
      <c r="G138" s="2"/>
      <c r="H138" s="2"/>
      <c r="I138" s="2"/>
      <c r="J138" s="58"/>
      <c r="K138" s="2"/>
      <c r="L138" s="2"/>
      <c r="M138" s="2"/>
      <c r="N138" s="2"/>
      <c r="O138" s="2"/>
      <c r="P138" s="2"/>
      <c r="Q138" s="2"/>
      <c r="R138" s="2"/>
      <c r="S138" s="2"/>
      <c r="T138" s="2"/>
      <c r="U138" s="2"/>
      <c r="V138" s="2"/>
      <c r="W138" s="2"/>
      <c r="X138" s="2"/>
      <c r="Y138" s="2"/>
      <c r="Z138" s="2"/>
    </row>
    <row r="139" spans="1:26" ht="24" customHeight="1">
      <c r="A139" s="2"/>
      <c r="B139" s="2"/>
      <c r="C139" s="2"/>
      <c r="D139" s="1"/>
      <c r="E139" s="1"/>
      <c r="F139" s="2"/>
      <c r="G139" s="2"/>
      <c r="H139" s="2"/>
      <c r="I139" s="2"/>
      <c r="J139" s="58"/>
      <c r="K139" s="2"/>
      <c r="L139" s="2"/>
      <c r="M139" s="2"/>
      <c r="N139" s="2"/>
      <c r="O139" s="2"/>
      <c r="P139" s="2"/>
      <c r="Q139" s="2"/>
      <c r="R139" s="2"/>
      <c r="S139" s="2"/>
      <c r="T139" s="2"/>
      <c r="U139" s="2"/>
      <c r="V139" s="2"/>
      <c r="W139" s="2"/>
      <c r="X139" s="2"/>
      <c r="Y139" s="2"/>
      <c r="Z139" s="2"/>
    </row>
    <row r="140" spans="1:26" ht="24" customHeight="1">
      <c r="A140" s="2"/>
      <c r="B140" s="2"/>
      <c r="C140" s="2"/>
      <c r="D140" s="1"/>
      <c r="E140" s="1"/>
      <c r="F140" s="2"/>
      <c r="G140" s="2"/>
      <c r="H140" s="2"/>
      <c r="I140" s="2"/>
      <c r="J140" s="58"/>
      <c r="K140" s="2"/>
      <c r="L140" s="2"/>
      <c r="M140" s="2"/>
      <c r="N140" s="2"/>
      <c r="O140" s="2"/>
      <c r="P140" s="2"/>
      <c r="Q140" s="2"/>
      <c r="R140" s="2"/>
      <c r="S140" s="2"/>
      <c r="T140" s="2"/>
      <c r="U140" s="2"/>
      <c r="V140" s="2"/>
      <c r="W140" s="2"/>
      <c r="X140" s="2"/>
      <c r="Y140" s="2"/>
      <c r="Z140" s="2"/>
    </row>
    <row r="141" spans="1:26" ht="24" customHeight="1">
      <c r="A141" s="2"/>
      <c r="B141" s="2"/>
      <c r="C141" s="2"/>
      <c r="D141" s="1"/>
      <c r="E141" s="1"/>
      <c r="F141" s="2"/>
      <c r="G141" s="2"/>
      <c r="H141" s="2"/>
      <c r="I141" s="2"/>
      <c r="J141" s="58"/>
      <c r="K141" s="2"/>
      <c r="L141" s="2"/>
      <c r="M141" s="2"/>
      <c r="N141" s="2"/>
      <c r="O141" s="2"/>
      <c r="P141" s="2"/>
      <c r="Q141" s="2"/>
      <c r="R141" s="2"/>
      <c r="S141" s="2"/>
      <c r="T141" s="2"/>
      <c r="U141" s="2"/>
      <c r="V141" s="2"/>
      <c r="W141" s="2"/>
      <c r="X141" s="2"/>
      <c r="Y141" s="2"/>
      <c r="Z141" s="2"/>
    </row>
    <row r="142" spans="1:26" ht="24" customHeight="1">
      <c r="A142" s="2"/>
      <c r="B142" s="2"/>
      <c r="C142" s="2"/>
      <c r="D142" s="1"/>
      <c r="E142" s="1"/>
      <c r="F142" s="2"/>
      <c r="G142" s="2"/>
      <c r="H142" s="2"/>
      <c r="I142" s="2"/>
      <c r="J142" s="58"/>
      <c r="K142" s="2"/>
      <c r="L142" s="2"/>
      <c r="M142" s="2"/>
      <c r="N142" s="2"/>
      <c r="O142" s="2"/>
      <c r="P142" s="2"/>
      <c r="Q142" s="2"/>
      <c r="R142" s="2"/>
      <c r="S142" s="2"/>
      <c r="T142" s="2"/>
      <c r="U142" s="2"/>
      <c r="V142" s="2"/>
      <c r="W142" s="2"/>
      <c r="X142" s="2"/>
      <c r="Y142" s="2"/>
      <c r="Z142" s="2"/>
    </row>
    <row r="143" spans="1:26" ht="24" customHeight="1">
      <c r="A143" s="2"/>
      <c r="B143" s="2"/>
      <c r="C143" s="2"/>
      <c r="D143" s="1"/>
      <c r="E143" s="1"/>
      <c r="F143" s="2"/>
      <c r="G143" s="2"/>
      <c r="H143" s="2"/>
      <c r="I143" s="2"/>
      <c r="J143" s="58"/>
      <c r="K143" s="2"/>
      <c r="L143" s="2"/>
      <c r="M143" s="2"/>
      <c r="N143" s="2"/>
      <c r="O143" s="2"/>
      <c r="P143" s="2"/>
      <c r="Q143" s="2"/>
      <c r="R143" s="2"/>
      <c r="S143" s="2"/>
      <c r="T143" s="2"/>
      <c r="U143" s="2"/>
      <c r="V143" s="2"/>
      <c r="W143" s="2"/>
      <c r="X143" s="2"/>
      <c r="Y143" s="2"/>
      <c r="Z143" s="2"/>
    </row>
    <row r="144" spans="1:26" ht="24" customHeight="1">
      <c r="A144" s="2"/>
      <c r="B144" s="2"/>
      <c r="C144" s="2"/>
      <c r="D144" s="1"/>
      <c r="E144" s="1"/>
      <c r="F144" s="2"/>
      <c r="G144" s="2"/>
      <c r="H144" s="2"/>
      <c r="I144" s="2"/>
      <c r="J144" s="58"/>
      <c r="K144" s="2"/>
      <c r="L144" s="2"/>
      <c r="M144" s="2"/>
      <c r="N144" s="2"/>
      <c r="O144" s="2"/>
      <c r="P144" s="2"/>
      <c r="Q144" s="2"/>
      <c r="R144" s="2"/>
      <c r="S144" s="2"/>
      <c r="T144" s="2"/>
      <c r="U144" s="2"/>
      <c r="V144" s="2"/>
      <c r="W144" s="2"/>
      <c r="X144" s="2"/>
      <c r="Y144" s="2"/>
      <c r="Z144" s="2"/>
    </row>
    <row r="145" spans="1:26" ht="24" customHeight="1">
      <c r="A145" s="2"/>
      <c r="B145" s="2"/>
      <c r="C145" s="2"/>
      <c r="D145" s="1"/>
      <c r="E145" s="1"/>
      <c r="F145" s="2"/>
      <c r="G145" s="2"/>
      <c r="H145" s="2"/>
      <c r="I145" s="2"/>
      <c r="J145" s="58"/>
      <c r="K145" s="2"/>
      <c r="L145" s="2"/>
      <c r="M145" s="2"/>
      <c r="N145" s="2"/>
      <c r="O145" s="2"/>
      <c r="P145" s="2"/>
      <c r="Q145" s="2"/>
      <c r="R145" s="2"/>
      <c r="S145" s="2"/>
      <c r="T145" s="2"/>
      <c r="U145" s="2"/>
      <c r="V145" s="2"/>
      <c r="W145" s="2"/>
      <c r="X145" s="2"/>
      <c r="Y145" s="2"/>
      <c r="Z145" s="2"/>
    </row>
    <row r="146" spans="1:26" ht="24" customHeight="1">
      <c r="A146" s="2"/>
      <c r="B146" s="2"/>
      <c r="C146" s="2"/>
      <c r="D146" s="1"/>
      <c r="E146" s="1"/>
      <c r="F146" s="2"/>
      <c r="G146" s="2"/>
      <c r="H146" s="2"/>
      <c r="I146" s="2"/>
      <c r="J146" s="58"/>
      <c r="K146" s="2"/>
      <c r="L146" s="2"/>
      <c r="M146" s="2"/>
      <c r="N146" s="2"/>
      <c r="O146" s="2"/>
      <c r="P146" s="2"/>
      <c r="Q146" s="2"/>
      <c r="R146" s="2"/>
      <c r="S146" s="2"/>
      <c r="T146" s="2"/>
      <c r="U146" s="2"/>
      <c r="V146" s="2"/>
      <c r="W146" s="2"/>
      <c r="X146" s="2"/>
      <c r="Y146" s="2"/>
      <c r="Z146" s="2"/>
    </row>
    <row r="147" spans="1:26" ht="24" customHeight="1">
      <c r="A147" s="2"/>
      <c r="B147" s="2"/>
      <c r="C147" s="2"/>
      <c r="D147" s="1"/>
      <c r="E147" s="1"/>
      <c r="F147" s="2"/>
      <c r="G147" s="2"/>
      <c r="H147" s="2"/>
      <c r="I147" s="2"/>
      <c r="J147" s="58"/>
      <c r="K147" s="2"/>
      <c r="L147" s="2"/>
      <c r="M147" s="2"/>
      <c r="N147" s="2"/>
      <c r="O147" s="2"/>
      <c r="P147" s="2"/>
      <c r="Q147" s="2"/>
      <c r="R147" s="2"/>
      <c r="S147" s="2"/>
      <c r="T147" s="2"/>
      <c r="U147" s="2"/>
      <c r="V147" s="2"/>
      <c r="W147" s="2"/>
      <c r="X147" s="2"/>
      <c r="Y147" s="2"/>
      <c r="Z147" s="2"/>
    </row>
    <row r="148" spans="1:26" ht="24" customHeight="1">
      <c r="A148" s="2"/>
      <c r="B148" s="2"/>
      <c r="C148" s="2"/>
      <c r="D148" s="1"/>
      <c r="E148" s="1"/>
      <c r="F148" s="2"/>
      <c r="G148" s="2"/>
      <c r="H148" s="2"/>
      <c r="I148" s="2"/>
      <c r="J148" s="58"/>
      <c r="K148" s="2"/>
      <c r="L148" s="2"/>
      <c r="M148" s="2"/>
      <c r="N148" s="2"/>
      <c r="O148" s="2"/>
      <c r="P148" s="2"/>
      <c r="Q148" s="2"/>
      <c r="R148" s="2"/>
      <c r="S148" s="2"/>
      <c r="T148" s="2"/>
      <c r="U148" s="2"/>
      <c r="V148" s="2"/>
      <c r="W148" s="2"/>
      <c r="X148" s="2"/>
      <c r="Y148" s="2"/>
      <c r="Z148" s="2"/>
    </row>
    <row r="149" spans="1:26" ht="24" customHeight="1">
      <c r="A149" s="2"/>
      <c r="B149" s="2"/>
      <c r="C149" s="2"/>
      <c r="D149" s="1"/>
      <c r="E149" s="1"/>
      <c r="F149" s="2"/>
      <c r="G149" s="2"/>
      <c r="H149" s="2"/>
      <c r="I149" s="2"/>
      <c r="J149" s="58"/>
      <c r="K149" s="2"/>
      <c r="L149" s="2"/>
      <c r="M149" s="2"/>
      <c r="N149" s="2"/>
      <c r="O149" s="2"/>
      <c r="P149" s="2"/>
      <c r="Q149" s="2"/>
      <c r="R149" s="2"/>
      <c r="S149" s="2"/>
      <c r="T149" s="2"/>
      <c r="U149" s="2"/>
      <c r="V149" s="2"/>
      <c r="W149" s="2"/>
      <c r="X149" s="2"/>
      <c r="Y149" s="2"/>
      <c r="Z149" s="2"/>
    </row>
    <row r="150" spans="1:26" ht="24" customHeight="1">
      <c r="A150" s="2"/>
      <c r="B150" s="2"/>
      <c r="C150" s="2"/>
      <c r="D150" s="1"/>
      <c r="E150" s="1"/>
      <c r="F150" s="2"/>
      <c r="G150" s="2"/>
      <c r="H150" s="2"/>
      <c r="I150" s="2"/>
      <c r="J150" s="58"/>
      <c r="K150" s="2"/>
      <c r="L150" s="2"/>
      <c r="M150" s="2"/>
      <c r="N150" s="2"/>
      <c r="O150" s="2"/>
      <c r="P150" s="2"/>
      <c r="Q150" s="2"/>
      <c r="R150" s="2"/>
      <c r="S150" s="2"/>
      <c r="T150" s="2"/>
      <c r="U150" s="2"/>
      <c r="V150" s="2"/>
      <c r="W150" s="2"/>
      <c r="X150" s="2"/>
      <c r="Y150" s="2"/>
      <c r="Z150" s="2"/>
    </row>
    <row r="151" spans="1:26" ht="24" customHeight="1">
      <c r="A151" s="2"/>
      <c r="B151" s="2"/>
      <c r="C151" s="2"/>
      <c r="D151" s="1"/>
      <c r="E151" s="1"/>
      <c r="F151" s="2"/>
      <c r="G151" s="2"/>
      <c r="H151" s="2"/>
      <c r="I151" s="2"/>
      <c r="J151" s="58"/>
      <c r="K151" s="2"/>
      <c r="L151" s="2"/>
      <c r="M151" s="2"/>
      <c r="N151" s="2"/>
      <c r="O151" s="2"/>
      <c r="P151" s="2"/>
      <c r="Q151" s="2"/>
      <c r="R151" s="2"/>
      <c r="S151" s="2"/>
      <c r="T151" s="2"/>
      <c r="U151" s="2"/>
      <c r="V151" s="2"/>
      <c r="W151" s="2"/>
      <c r="X151" s="2"/>
      <c r="Y151" s="2"/>
      <c r="Z151" s="2"/>
    </row>
    <row r="152" spans="1:26" ht="24" customHeight="1">
      <c r="A152" s="2"/>
      <c r="B152" s="2"/>
      <c r="C152" s="2"/>
      <c r="D152" s="1"/>
      <c r="E152" s="1"/>
      <c r="F152" s="2"/>
      <c r="G152" s="2"/>
      <c r="H152" s="2"/>
      <c r="I152" s="2"/>
      <c r="J152" s="58"/>
      <c r="K152" s="2"/>
      <c r="L152" s="2"/>
      <c r="M152" s="2"/>
      <c r="N152" s="2"/>
      <c r="O152" s="2"/>
      <c r="P152" s="2"/>
      <c r="Q152" s="2"/>
      <c r="R152" s="2"/>
      <c r="S152" s="2"/>
      <c r="T152" s="2"/>
      <c r="U152" s="2"/>
      <c r="V152" s="2"/>
      <c r="W152" s="2"/>
      <c r="X152" s="2"/>
      <c r="Y152" s="2"/>
      <c r="Z152" s="2"/>
    </row>
    <row r="153" spans="1:26" ht="24" customHeight="1">
      <c r="A153" s="2"/>
      <c r="B153" s="2"/>
      <c r="C153" s="2"/>
      <c r="D153" s="1"/>
      <c r="E153" s="1"/>
      <c r="F153" s="2"/>
      <c r="G153" s="2"/>
      <c r="H153" s="2"/>
      <c r="I153" s="2"/>
      <c r="J153" s="58"/>
      <c r="K153" s="2"/>
      <c r="L153" s="2"/>
      <c r="M153" s="2"/>
      <c r="N153" s="2"/>
      <c r="O153" s="2"/>
      <c r="P153" s="2"/>
      <c r="Q153" s="2"/>
      <c r="R153" s="2"/>
      <c r="S153" s="2"/>
      <c r="T153" s="2"/>
      <c r="U153" s="2"/>
      <c r="V153" s="2"/>
      <c r="W153" s="2"/>
      <c r="X153" s="2"/>
      <c r="Y153" s="2"/>
      <c r="Z153" s="2"/>
    </row>
    <row r="154" spans="1:26" ht="24" customHeight="1">
      <c r="A154" s="2"/>
      <c r="B154" s="2"/>
      <c r="C154" s="2"/>
      <c r="D154" s="1"/>
      <c r="E154" s="1"/>
      <c r="F154" s="2"/>
      <c r="G154" s="2"/>
      <c r="H154" s="2"/>
      <c r="I154" s="2"/>
      <c r="J154" s="58"/>
      <c r="K154" s="2"/>
      <c r="L154" s="2"/>
      <c r="M154" s="2"/>
      <c r="N154" s="2"/>
      <c r="O154" s="2"/>
      <c r="P154" s="2"/>
      <c r="Q154" s="2"/>
      <c r="R154" s="2"/>
      <c r="S154" s="2"/>
      <c r="T154" s="2"/>
      <c r="U154" s="2"/>
      <c r="V154" s="2"/>
      <c r="W154" s="2"/>
      <c r="X154" s="2"/>
      <c r="Y154" s="2"/>
      <c r="Z154" s="2"/>
    </row>
    <row r="155" spans="1:26" ht="24" customHeight="1">
      <c r="A155" s="2"/>
      <c r="B155" s="2"/>
      <c r="C155" s="2"/>
      <c r="D155" s="1"/>
      <c r="E155" s="1"/>
      <c r="F155" s="2"/>
      <c r="G155" s="2"/>
      <c r="H155" s="2"/>
      <c r="I155" s="2"/>
      <c r="J155" s="58"/>
      <c r="K155" s="2"/>
      <c r="L155" s="2"/>
      <c r="M155" s="2"/>
      <c r="N155" s="2"/>
      <c r="O155" s="2"/>
      <c r="P155" s="2"/>
      <c r="Q155" s="2"/>
      <c r="R155" s="2"/>
      <c r="S155" s="2"/>
      <c r="T155" s="2"/>
      <c r="U155" s="2"/>
      <c r="V155" s="2"/>
      <c r="W155" s="2"/>
      <c r="X155" s="2"/>
      <c r="Y155" s="2"/>
      <c r="Z155" s="2"/>
    </row>
    <row r="156" spans="1:26" ht="24" customHeight="1">
      <c r="A156" s="2"/>
      <c r="B156" s="2"/>
      <c r="C156" s="2"/>
      <c r="D156" s="1"/>
      <c r="E156" s="1"/>
      <c r="F156" s="2"/>
      <c r="G156" s="2"/>
      <c r="H156" s="2"/>
      <c r="I156" s="2"/>
      <c r="J156" s="58"/>
      <c r="K156" s="2"/>
      <c r="L156" s="2"/>
      <c r="M156" s="2"/>
      <c r="N156" s="2"/>
      <c r="O156" s="2"/>
      <c r="P156" s="2"/>
      <c r="Q156" s="2"/>
      <c r="R156" s="2"/>
      <c r="S156" s="2"/>
      <c r="T156" s="2"/>
      <c r="U156" s="2"/>
      <c r="V156" s="2"/>
      <c r="W156" s="2"/>
      <c r="X156" s="2"/>
      <c r="Y156" s="2"/>
      <c r="Z156" s="2"/>
    </row>
    <row r="157" spans="1:26" ht="24" customHeight="1">
      <c r="A157" s="2"/>
      <c r="B157" s="2"/>
      <c r="C157" s="2"/>
      <c r="D157" s="1"/>
      <c r="E157" s="1"/>
      <c r="F157" s="2"/>
      <c r="G157" s="2"/>
      <c r="H157" s="2"/>
      <c r="I157" s="2"/>
      <c r="J157" s="58"/>
      <c r="K157" s="2"/>
      <c r="L157" s="2"/>
      <c r="M157" s="2"/>
      <c r="N157" s="2"/>
      <c r="O157" s="2"/>
      <c r="P157" s="2"/>
      <c r="Q157" s="2"/>
      <c r="R157" s="2"/>
      <c r="S157" s="2"/>
      <c r="T157" s="2"/>
      <c r="U157" s="2"/>
      <c r="V157" s="2"/>
      <c r="W157" s="2"/>
      <c r="X157" s="2"/>
      <c r="Y157" s="2"/>
      <c r="Z157" s="2"/>
    </row>
    <row r="158" spans="1:26" ht="24" customHeight="1">
      <c r="A158" s="2"/>
      <c r="B158" s="2"/>
      <c r="C158" s="2"/>
      <c r="D158" s="1"/>
      <c r="E158" s="1"/>
      <c r="F158" s="2"/>
      <c r="G158" s="2"/>
      <c r="H158" s="2"/>
      <c r="I158" s="2"/>
      <c r="J158" s="58"/>
      <c r="K158" s="2"/>
      <c r="L158" s="2"/>
      <c r="M158" s="2"/>
      <c r="N158" s="2"/>
      <c r="O158" s="2"/>
      <c r="P158" s="2"/>
      <c r="Q158" s="2"/>
      <c r="R158" s="2"/>
      <c r="S158" s="2"/>
      <c r="T158" s="2"/>
      <c r="U158" s="2"/>
      <c r="V158" s="2"/>
      <c r="W158" s="2"/>
      <c r="X158" s="2"/>
      <c r="Y158" s="2"/>
      <c r="Z158" s="2"/>
    </row>
    <row r="159" spans="1:26" ht="24" customHeight="1">
      <c r="A159" s="2"/>
      <c r="B159" s="2"/>
      <c r="C159" s="2"/>
      <c r="D159" s="1"/>
      <c r="E159" s="1"/>
      <c r="F159" s="2"/>
      <c r="G159" s="2"/>
      <c r="H159" s="2"/>
      <c r="I159" s="2"/>
      <c r="J159" s="58"/>
      <c r="K159" s="2"/>
      <c r="L159" s="2"/>
      <c r="M159" s="2"/>
      <c r="N159" s="2"/>
      <c r="O159" s="2"/>
      <c r="P159" s="2"/>
      <c r="Q159" s="2"/>
      <c r="R159" s="2"/>
      <c r="S159" s="2"/>
      <c r="T159" s="2"/>
      <c r="U159" s="2"/>
      <c r="V159" s="2"/>
      <c r="W159" s="2"/>
      <c r="X159" s="2"/>
      <c r="Y159" s="2"/>
      <c r="Z159" s="2"/>
    </row>
    <row r="160" spans="1:26" ht="24" customHeight="1">
      <c r="A160" s="2"/>
      <c r="B160" s="2"/>
      <c r="C160" s="2"/>
      <c r="D160" s="1"/>
      <c r="E160" s="1"/>
      <c r="F160" s="2"/>
      <c r="G160" s="2"/>
      <c r="H160" s="2"/>
      <c r="I160" s="2"/>
      <c r="J160" s="58"/>
      <c r="K160" s="2"/>
      <c r="L160" s="2"/>
      <c r="M160" s="2"/>
      <c r="N160" s="2"/>
      <c r="O160" s="2"/>
      <c r="P160" s="2"/>
      <c r="Q160" s="2"/>
      <c r="R160" s="2"/>
      <c r="S160" s="2"/>
      <c r="T160" s="2"/>
      <c r="U160" s="2"/>
      <c r="V160" s="2"/>
      <c r="W160" s="2"/>
      <c r="X160" s="2"/>
      <c r="Y160" s="2"/>
      <c r="Z160" s="2"/>
    </row>
    <row r="161" spans="1:26" ht="24" customHeight="1">
      <c r="A161" s="2"/>
      <c r="B161" s="2"/>
      <c r="C161" s="2"/>
      <c r="D161" s="1"/>
      <c r="E161" s="1"/>
      <c r="F161" s="2"/>
      <c r="G161" s="2"/>
      <c r="H161" s="2"/>
      <c r="I161" s="2"/>
      <c r="J161" s="58"/>
      <c r="K161" s="2"/>
      <c r="L161" s="2"/>
      <c r="M161" s="2"/>
      <c r="N161" s="2"/>
      <c r="O161" s="2"/>
      <c r="P161" s="2"/>
      <c r="Q161" s="2"/>
      <c r="R161" s="2"/>
      <c r="S161" s="2"/>
      <c r="T161" s="2"/>
      <c r="U161" s="2"/>
      <c r="V161" s="2"/>
      <c r="W161" s="2"/>
      <c r="X161" s="2"/>
      <c r="Y161" s="2"/>
      <c r="Z161" s="2"/>
    </row>
    <row r="162" spans="1:26" ht="24" customHeight="1">
      <c r="A162" s="2"/>
      <c r="B162" s="2"/>
      <c r="C162" s="2"/>
      <c r="D162" s="1"/>
      <c r="E162" s="1"/>
      <c r="F162" s="2"/>
      <c r="G162" s="2"/>
      <c r="H162" s="2"/>
      <c r="I162" s="2"/>
      <c r="J162" s="58"/>
      <c r="K162" s="2"/>
      <c r="L162" s="2"/>
      <c r="M162" s="2"/>
      <c r="N162" s="2"/>
      <c r="O162" s="2"/>
      <c r="P162" s="2"/>
      <c r="Q162" s="2"/>
      <c r="R162" s="2"/>
      <c r="S162" s="2"/>
      <c r="T162" s="2"/>
      <c r="U162" s="2"/>
      <c r="V162" s="2"/>
      <c r="W162" s="2"/>
      <c r="X162" s="2"/>
      <c r="Y162" s="2"/>
      <c r="Z162" s="2"/>
    </row>
    <row r="163" spans="1:26" ht="24" customHeight="1">
      <c r="A163" s="2"/>
      <c r="B163" s="2"/>
      <c r="C163" s="2"/>
      <c r="D163" s="1"/>
      <c r="E163" s="1"/>
      <c r="F163" s="2"/>
      <c r="G163" s="2"/>
      <c r="H163" s="2"/>
      <c r="I163" s="2"/>
      <c r="J163" s="58"/>
      <c r="K163" s="2"/>
      <c r="L163" s="2"/>
      <c r="M163" s="2"/>
      <c r="N163" s="2"/>
      <c r="O163" s="2"/>
      <c r="P163" s="2"/>
      <c r="Q163" s="2"/>
      <c r="R163" s="2"/>
      <c r="S163" s="2"/>
      <c r="T163" s="2"/>
      <c r="U163" s="2"/>
      <c r="V163" s="2"/>
      <c r="W163" s="2"/>
      <c r="X163" s="2"/>
      <c r="Y163" s="2"/>
      <c r="Z163" s="2"/>
    </row>
    <row r="164" spans="1:26" ht="24" customHeight="1">
      <c r="A164" s="2"/>
      <c r="B164" s="2"/>
      <c r="C164" s="2"/>
      <c r="D164" s="1"/>
      <c r="E164" s="1"/>
      <c r="F164" s="2"/>
      <c r="G164" s="2"/>
      <c r="H164" s="2"/>
      <c r="I164" s="2"/>
      <c r="J164" s="58"/>
      <c r="K164" s="2"/>
      <c r="L164" s="2"/>
      <c r="M164" s="2"/>
      <c r="N164" s="2"/>
      <c r="O164" s="2"/>
      <c r="P164" s="2"/>
      <c r="Q164" s="2"/>
      <c r="R164" s="2"/>
      <c r="S164" s="2"/>
      <c r="T164" s="2"/>
      <c r="U164" s="2"/>
      <c r="V164" s="2"/>
      <c r="W164" s="2"/>
      <c r="X164" s="2"/>
      <c r="Y164" s="2"/>
      <c r="Z164" s="2"/>
    </row>
    <row r="165" spans="1:26" ht="24" customHeight="1">
      <c r="A165" s="2"/>
      <c r="B165" s="2"/>
      <c r="C165" s="2"/>
      <c r="D165" s="1"/>
      <c r="E165" s="1"/>
      <c r="F165" s="2"/>
      <c r="G165" s="2"/>
      <c r="H165" s="2"/>
      <c r="I165" s="2"/>
      <c r="J165" s="58"/>
      <c r="K165" s="2"/>
      <c r="L165" s="2"/>
      <c r="M165" s="2"/>
      <c r="N165" s="2"/>
      <c r="O165" s="2"/>
      <c r="P165" s="2"/>
      <c r="Q165" s="2"/>
      <c r="R165" s="2"/>
      <c r="S165" s="2"/>
      <c r="T165" s="2"/>
      <c r="U165" s="2"/>
      <c r="V165" s="2"/>
      <c r="W165" s="2"/>
      <c r="X165" s="2"/>
      <c r="Y165" s="2"/>
      <c r="Z165" s="2"/>
    </row>
    <row r="166" spans="1:26" ht="24" customHeight="1">
      <c r="A166" s="2"/>
      <c r="B166" s="2"/>
      <c r="C166" s="2"/>
      <c r="D166" s="1"/>
      <c r="E166" s="1"/>
      <c r="F166" s="2"/>
      <c r="G166" s="2"/>
      <c r="H166" s="2"/>
      <c r="I166" s="2"/>
      <c r="J166" s="58"/>
      <c r="K166" s="2"/>
      <c r="L166" s="2"/>
      <c r="M166" s="2"/>
      <c r="N166" s="2"/>
      <c r="O166" s="2"/>
      <c r="P166" s="2"/>
      <c r="Q166" s="2"/>
      <c r="R166" s="2"/>
      <c r="S166" s="2"/>
      <c r="T166" s="2"/>
      <c r="U166" s="2"/>
      <c r="V166" s="2"/>
      <c r="W166" s="2"/>
      <c r="X166" s="2"/>
      <c r="Y166" s="2"/>
      <c r="Z166" s="2"/>
    </row>
    <row r="167" spans="1:26" ht="24" customHeight="1">
      <c r="A167" s="2"/>
      <c r="B167" s="2"/>
      <c r="C167" s="2"/>
      <c r="D167" s="1"/>
      <c r="E167" s="1"/>
      <c r="F167" s="2"/>
      <c r="G167" s="2"/>
      <c r="H167" s="2"/>
      <c r="I167" s="2"/>
      <c r="J167" s="58"/>
      <c r="K167" s="2"/>
      <c r="L167" s="2"/>
      <c r="M167" s="2"/>
      <c r="N167" s="2"/>
      <c r="O167" s="2"/>
      <c r="P167" s="2"/>
      <c r="Q167" s="2"/>
      <c r="R167" s="2"/>
      <c r="S167" s="2"/>
      <c r="T167" s="2"/>
      <c r="U167" s="2"/>
      <c r="V167" s="2"/>
      <c r="W167" s="2"/>
      <c r="X167" s="2"/>
      <c r="Y167" s="2"/>
      <c r="Z167" s="2"/>
    </row>
    <row r="168" spans="1:26" ht="24" customHeight="1">
      <c r="A168" s="2"/>
      <c r="B168" s="2"/>
      <c r="C168" s="2"/>
      <c r="D168" s="1"/>
      <c r="E168" s="1"/>
      <c r="F168" s="2"/>
      <c r="G168" s="2"/>
      <c r="H168" s="2"/>
      <c r="I168" s="2"/>
      <c r="J168" s="58"/>
      <c r="K168" s="2"/>
      <c r="L168" s="2"/>
      <c r="M168" s="2"/>
      <c r="N168" s="2"/>
      <c r="O168" s="2"/>
      <c r="P168" s="2"/>
      <c r="Q168" s="2"/>
      <c r="R168" s="2"/>
      <c r="S168" s="2"/>
      <c r="T168" s="2"/>
      <c r="U168" s="2"/>
      <c r="V168" s="2"/>
      <c r="W168" s="2"/>
      <c r="X168" s="2"/>
      <c r="Y168" s="2"/>
      <c r="Z168" s="2"/>
    </row>
    <row r="169" spans="1:26" ht="24" customHeight="1">
      <c r="A169" s="2"/>
      <c r="B169" s="2"/>
      <c r="C169" s="2"/>
      <c r="D169" s="1"/>
      <c r="E169" s="1"/>
      <c r="F169" s="2"/>
      <c r="G169" s="2"/>
      <c r="H169" s="2"/>
      <c r="I169" s="2"/>
      <c r="J169" s="58"/>
      <c r="K169" s="2"/>
      <c r="L169" s="2"/>
      <c r="M169" s="2"/>
      <c r="N169" s="2"/>
      <c r="O169" s="2"/>
      <c r="P169" s="2"/>
      <c r="Q169" s="2"/>
      <c r="R169" s="2"/>
      <c r="S169" s="2"/>
      <c r="T169" s="2"/>
      <c r="U169" s="2"/>
      <c r="V169" s="2"/>
      <c r="W169" s="2"/>
      <c r="X169" s="2"/>
      <c r="Y169" s="2"/>
      <c r="Z169" s="2"/>
    </row>
    <row r="170" spans="1:26" ht="24" customHeight="1">
      <c r="A170" s="2"/>
      <c r="B170" s="2"/>
      <c r="C170" s="2"/>
      <c r="D170" s="1"/>
      <c r="E170" s="1"/>
      <c r="F170" s="2"/>
      <c r="G170" s="2"/>
      <c r="H170" s="2"/>
      <c r="I170" s="2"/>
      <c r="J170" s="58"/>
      <c r="K170" s="2"/>
      <c r="L170" s="2"/>
      <c r="M170" s="2"/>
      <c r="N170" s="2"/>
      <c r="O170" s="2"/>
      <c r="P170" s="2"/>
      <c r="Q170" s="2"/>
      <c r="R170" s="2"/>
      <c r="S170" s="2"/>
      <c r="T170" s="2"/>
      <c r="U170" s="2"/>
      <c r="V170" s="2"/>
      <c r="W170" s="2"/>
      <c r="X170" s="2"/>
      <c r="Y170" s="2"/>
      <c r="Z170" s="2"/>
    </row>
    <row r="171" spans="1:26" ht="24" customHeight="1">
      <c r="A171" s="2"/>
      <c r="B171" s="2"/>
      <c r="C171" s="2"/>
      <c r="D171" s="1"/>
      <c r="E171" s="1"/>
      <c r="F171" s="2"/>
      <c r="G171" s="2"/>
      <c r="H171" s="2"/>
      <c r="I171" s="2"/>
      <c r="J171" s="58"/>
      <c r="K171" s="2"/>
      <c r="L171" s="2"/>
      <c r="M171" s="2"/>
      <c r="N171" s="2"/>
      <c r="O171" s="2"/>
      <c r="P171" s="2"/>
      <c r="Q171" s="2"/>
      <c r="R171" s="2"/>
      <c r="S171" s="2"/>
      <c r="T171" s="2"/>
      <c r="U171" s="2"/>
      <c r="V171" s="2"/>
      <c r="W171" s="2"/>
      <c r="X171" s="2"/>
      <c r="Y171" s="2"/>
      <c r="Z171" s="2"/>
    </row>
    <row r="172" spans="1:26" ht="24" customHeight="1">
      <c r="A172" s="2"/>
      <c r="B172" s="2"/>
      <c r="C172" s="2"/>
      <c r="D172" s="1"/>
      <c r="E172" s="1"/>
      <c r="F172" s="2"/>
      <c r="G172" s="2"/>
      <c r="H172" s="2"/>
      <c r="I172" s="2"/>
      <c r="J172" s="58"/>
      <c r="K172" s="2"/>
      <c r="L172" s="2"/>
      <c r="M172" s="2"/>
      <c r="N172" s="2"/>
      <c r="O172" s="2"/>
      <c r="P172" s="2"/>
      <c r="Q172" s="2"/>
      <c r="R172" s="2"/>
      <c r="S172" s="2"/>
      <c r="T172" s="2"/>
      <c r="U172" s="2"/>
      <c r="V172" s="2"/>
      <c r="W172" s="2"/>
      <c r="X172" s="2"/>
      <c r="Y172" s="2"/>
      <c r="Z172" s="2"/>
    </row>
    <row r="173" spans="1:26" ht="24" customHeight="1">
      <c r="A173" s="2"/>
      <c r="B173" s="2"/>
      <c r="C173" s="2"/>
      <c r="D173" s="1"/>
      <c r="E173" s="1"/>
      <c r="F173" s="2"/>
      <c r="G173" s="2"/>
      <c r="H173" s="2"/>
      <c r="I173" s="2"/>
      <c r="J173" s="58"/>
      <c r="K173" s="2"/>
      <c r="L173" s="2"/>
      <c r="M173" s="2"/>
      <c r="N173" s="2"/>
      <c r="O173" s="2"/>
      <c r="P173" s="2"/>
      <c r="Q173" s="2"/>
      <c r="R173" s="2"/>
      <c r="S173" s="2"/>
      <c r="T173" s="2"/>
      <c r="U173" s="2"/>
      <c r="V173" s="2"/>
      <c r="W173" s="2"/>
      <c r="X173" s="2"/>
      <c r="Y173" s="2"/>
      <c r="Z173" s="2"/>
    </row>
    <row r="174" spans="1:26" ht="24" customHeight="1">
      <c r="A174" s="2"/>
      <c r="B174" s="2"/>
      <c r="C174" s="2"/>
      <c r="D174" s="1"/>
      <c r="E174" s="1"/>
      <c r="F174" s="2"/>
      <c r="G174" s="2"/>
      <c r="H174" s="2"/>
      <c r="I174" s="2"/>
      <c r="J174" s="58"/>
      <c r="K174" s="2"/>
      <c r="L174" s="2"/>
      <c r="M174" s="2"/>
      <c r="N174" s="2"/>
      <c r="O174" s="2"/>
      <c r="P174" s="2"/>
      <c r="Q174" s="2"/>
      <c r="R174" s="2"/>
      <c r="S174" s="2"/>
      <c r="T174" s="2"/>
      <c r="U174" s="2"/>
      <c r="V174" s="2"/>
      <c r="W174" s="2"/>
      <c r="X174" s="2"/>
      <c r="Y174" s="2"/>
      <c r="Z174" s="2"/>
    </row>
    <row r="175" spans="1:26" ht="24" customHeight="1">
      <c r="A175" s="2"/>
      <c r="B175" s="2"/>
      <c r="C175" s="2"/>
      <c r="D175" s="1"/>
      <c r="E175" s="1"/>
      <c r="F175" s="2"/>
      <c r="G175" s="2"/>
      <c r="H175" s="2"/>
      <c r="I175" s="2"/>
      <c r="J175" s="58"/>
      <c r="K175" s="2"/>
      <c r="L175" s="2"/>
      <c r="M175" s="2"/>
      <c r="N175" s="2"/>
      <c r="O175" s="2"/>
      <c r="P175" s="2"/>
      <c r="Q175" s="2"/>
      <c r="R175" s="2"/>
      <c r="S175" s="2"/>
      <c r="T175" s="2"/>
      <c r="U175" s="2"/>
      <c r="V175" s="2"/>
      <c r="W175" s="2"/>
      <c r="X175" s="2"/>
      <c r="Y175" s="2"/>
      <c r="Z175" s="2"/>
    </row>
    <row r="176" spans="1:26" ht="24" customHeight="1">
      <c r="A176" s="2"/>
      <c r="B176" s="2"/>
      <c r="C176" s="2"/>
      <c r="D176" s="1"/>
      <c r="E176" s="1"/>
      <c r="F176" s="2"/>
      <c r="G176" s="2"/>
      <c r="H176" s="2"/>
      <c r="I176" s="2"/>
      <c r="J176" s="58"/>
      <c r="K176" s="2"/>
      <c r="L176" s="2"/>
      <c r="M176" s="2"/>
      <c r="N176" s="2"/>
      <c r="O176" s="2"/>
      <c r="P176" s="2"/>
      <c r="Q176" s="2"/>
      <c r="R176" s="2"/>
      <c r="S176" s="2"/>
      <c r="T176" s="2"/>
      <c r="U176" s="2"/>
      <c r="V176" s="2"/>
      <c r="W176" s="2"/>
      <c r="X176" s="2"/>
      <c r="Y176" s="2"/>
      <c r="Z176" s="2"/>
    </row>
    <row r="177" spans="1:26" ht="24" customHeight="1">
      <c r="A177" s="2"/>
      <c r="B177" s="2"/>
      <c r="C177" s="2"/>
      <c r="D177" s="1"/>
      <c r="E177" s="1"/>
      <c r="F177" s="2"/>
      <c r="G177" s="2"/>
      <c r="H177" s="2"/>
      <c r="I177" s="2"/>
      <c r="J177" s="58"/>
      <c r="K177" s="2"/>
      <c r="L177" s="2"/>
      <c r="M177" s="2"/>
      <c r="N177" s="2"/>
      <c r="O177" s="2"/>
      <c r="P177" s="2"/>
      <c r="Q177" s="2"/>
      <c r="R177" s="2"/>
      <c r="S177" s="2"/>
      <c r="T177" s="2"/>
      <c r="U177" s="2"/>
      <c r="V177" s="2"/>
      <c r="W177" s="2"/>
      <c r="X177" s="2"/>
      <c r="Y177" s="2"/>
      <c r="Z177" s="2"/>
    </row>
    <row r="178" spans="1:26" ht="24" customHeight="1">
      <c r="A178" s="2"/>
      <c r="B178" s="2"/>
      <c r="C178" s="2"/>
      <c r="D178" s="1"/>
      <c r="E178" s="1"/>
      <c r="F178" s="2"/>
      <c r="G178" s="2"/>
      <c r="H178" s="2"/>
      <c r="I178" s="2"/>
      <c r="J178" s="58"/>
      <c r="K178" s="2"/>
      <c r="L178" s="2"/>
      <c r="M178" s="2"/>
      <c r="N178" s="2"/>
      <c r="O178" s="2"/>
      <c r="P178" s="2"/>
      <c r="Q178" s="2"/>
      <c r="R178" s="2"/>
      <c r="S178" s="2"/>
      <c r="T178" s="2"/>
      <c r="U178" s="2"/>
      <c r="V178" s="2"/>
      <c r="W178" s="2"/>
      <c r="X178" s="2"/>
      <c r="Y178" s="2"/>
      <c r="Z178" s="2"/>
    </row>
    <row r="179" spans="1:26" ht="24" customHeight="1">
      <c r="A179" s="2"/>
      <c r="B179" s="2"/>
      <c r="C179" s="2"/>
      <c r="D179" s="1"/>
      <c r="E179" s="1"/>
      <c r="F179" s="2"/>
      <c r="G179" s="2"/>
      <c r="H179" s="2"/>
      <c r="I179" s="2"/>
      <c r="J179" s="58"/>
      <c r="K179" s="2"/>
      <c r="L179" s="2"/>
      <c r="M179" s="2"/>
      <c r="N179" s="2"/>
      <c r="O179" s="2"/>
      <c r="P179" s="2"/>
      <c r="Q179" s="2"/>
      <c r="R179" s="2"/>
      <c r="S179" s="2"/>
      <c r="T179" s="2"/>
      <c r="U179" s="2"/>
      <c r="V179" s="2"/>
      <c r="W179" s="2"/>
      <c r="X179" s="2"/>
      <c r="Y179" s="2"/>
      <c r="Z179" s="2"/>
    </row>
    <row r="180" spans="1:26" ht="24" customHeight="1">
      <c r="A180" s="2"/>
      <c r="B180" s="2"/>
      <c r="C180" s="2"/>
      <c r="D180" s="1"/>
      <c r="E180" s="1"/>
      <c r="F180" s="2"/>
      <c r="G180" s="2"/>
      <c r="H180" s="2"/>
      <c r="I180" s="2"/>
      <c r="J180" s="58"/>
      <c r="K180" s="2"/>
      <c r="L180" s="2"/>
      <c r="M180" s="2"/>
      <c r="N180" s="2"/>
      <c r="O180" s="2"/>
      <c r="P180" s="2"/>
      <c r="Q180" s="2"/>
      <c r="R180" s="2"/>
      <c r="S180" s="2"/>
      <c r="T180" s="2"/>
      <c r="U180" s="2"/>
      <c r="V180" s="2"/>
      <c r="W180" s="2"/>
      <c r="X180" s="2"/>
      <c r="Y180" s="2"/>
      <c r="Z180" s="2"/>
    </row>
    <row r="181" spans="1:26" ht="24" customHeight="1">
      <c r="A181" s="2"/>
      <c r="B181" s="2"/>
      <c r="C181" s="2"/>
      <c r="D181" s="1"/>
      <c r="E181" s="1"/>
      <c r="F181" s="2"/>
      <c r="G181" s="2"/>
      <c r="H181" s="2"/>
      <c r="I181" s="2"/>
      <c r="J181" s="58"/>
      <c r="K181" s="2"/>
      <c r="L181" s="2"/>
      <c r="M181" s="2"/>
      <c r="N181" s="2"/>
      <c r="O181" s="2"/>
      <c r="P181" s="2"/>
      <c r="Q181" s="2"/>
      <c r="R181" s="2"/>
      <c r="S181" s="2"/>
      <c r="T181" s="2"/>
      <c r="U181" s="2"/>
      <c r="V181" s="2"/>
      <c r="W181" s="2"/>
      <c r="X181" s="2"/>
      <c r="Y181" s="2"/>
      <c r="Z181" s="2"/>
    </row>
    <row r="182" spans="1:26" ht="24" customHeight="1">
      <c r="A182" s="2"/>
      <c r="B182" s="2"/>
      <c r="C182" s="2"/>
      <c r="D182" s="1"/>
      <c r="E182" s="1"/>
      <c r="F182" s="2"/>
      <c r="G182" s="2"/>
      <c r="H182" s="2"/>
      <c r="I182" s="2"/>
      <c r="J182" s="58"/>
      <c r="K182" s="2"/>
      <c r="L182" s="2"/>
      <c r="M182" s="2"/>
      <c r="N182" s="2"/>
      <c r="O182" s="2"/>
      <c r="P182" s="2"/>
      <c r="Q182" s="2"/>
      <c r="R182" s="2"/>
      <c r="S182" s="2"/>
      <c r="T182" s="2"/>
      <c r="U182" s="2"/>
      <c r="V182" s="2"/>
      <c r="W182" s="2"/>
      <c r="X182" s="2"/>
      <c r="Y182" s="2"/>
      <c r="Z182" s="2"/>
    </row>
    <row r="183" spans="1:26" ht="24" customHeight="1">
      <c r="A183" s="2"/>
      <c r="B183" s="2"/>
      <c r="C183" s="2"/>
      <c r="D183" s="1"/>
      <c r="E183" s="1"/>
      <c r="F183" s="2"/>
      <c r="G183" s="2"/>
      <c r="H183" s="2"/>
      <c r="I183" s="2"/>
      <c r="J183" s="58"/>
      <c r="K183" s="2"/>
      <c r="L183" s="2"/>
      <c r="M183" s="2"/>
      <c r="N183" s="2"/>
      <c r="O183" s="2"/>
      <c r="P183" s="2"/>
      <c r="Q183" s="2"/>
      <c r="R183" s="2"/>
      <c r="S183" s="2"/>
      <c r="T183" s="2"/>
      <c r="U183" s="2"/>
      <c r="V183" s="2"/>
      <c r="W183" s="2"/>
      <c r="X183" s="2"/>
      <c r="Y183" s="2"/>
      <c r="Z183" s="2"/>
    </row>
    <row r="184" spans="1:26" ht="24" customHeight="1">
      <c r="A184" s="2"/>
      <c r="B184" s="2"/>
      <c r="C184" s="2"/>
      <c r="D184" s="1"/>
      <c r="E184" s="1"/>
      <c r="F184" s="2"/>
      <c r="G184" s="2"/>
      <c r="H184" s="2"/>
      <c r="I184" s="2"/>
      <c r="J184" s="58"/>
      <c r="K184" s="2"/>
      <c r="L184" s="2"/>
      <c r="M184" s="2"/>
      <c r="N184" s="2"/>
      <c r="O184" s="2"/>
      <c r="P184" s="2"/>
      <c r="Q184" s="2"/>
      <c r="R184" s="2"/>
      <c r="S184" s="2"/>
      <c r="T184" s="2"/>
      <c r="U184" s="2"/>
      <c r="V184" s="2"/>
      <c r="W184" s="2"/>
      <c r="X184" s="2"/>
      <c r="Y184" s="2"/>
      <c r="Z184" s="2"/>
    </row>
    <row r="185" spans="1:26" ht="24" customHeight="1">
      <c r="A185" s="2"/>
      <c r="B185" s="2"/>
      <c r="C185" s="2"/>
      <c r="D185" s="1"/>
      <c r="E185" s="1"/>
      <c r="F185" s="2"/>
      <c r="G185" s="2"/>
      <c r="H185" s="2"/>
      <c r="I185" s="2"/>
      <c r="J185" s="58"/>
      <c r="K185" s="2"/>
      <c r="L185" s="2"/>
      <c r="M185" s="2"/>
      <c r="N185" s="2"/>
      <c r="O185" s="2"/>
      <c r="P185" s="2"/>
      <c r="Q185" s="2"/>
      <c r="R185" s="2"/>
      <c r="S185" s="2"/>
      <c r="T185" s="2"/>
      <c r="U185" s="2"/>
      <c r="V185" s="2"/>
      <c r="W185" s="2"/>
      <c r="X185" s="2"/>
      <c r="Y185" s="2"/>
      <c r="Z185" s="2"/>
    </row>
    <row r="186" spans="1:26" ht="24" customHeight="1">
      <c r="A186" s="2"/>
      <c r="B186" s="2"/>
      <c r="C186" s="2"/>
      <c r="D186" s="1"/>
      <c r="E186" s="1"/>
      <c r="F186" s="2"/>
      <c r="G186" s="2"/>
      <c r="H186" s="2"/>
      <c r="I186" s="2"/>
      <c r="J186" s="58"/>
      <c r="K186" s="2"/>
      <c r="L186" s="2"/>
      <c r="M186" s="2"/>
      <c r="N186" s="2"/>
      <c r="O186" s="2"/>
      <c r="P186" s="2"/>
      <c r="Q186" s="2"/>
      <c r="R186" s="2"/>
      <c r="S186" s="2"/>
      <c r="T186" s="2"/>
      <c r="U186" s="2"/>
      <c r="V186" s="2"/>
      <c r="W186" s="2"/>
      <c r="X186" s="2"/>
      <c r="Y186" s="2"/>
      <c r="Z186" s="2"/>
    </row>
    <row r="187" spans="1:26" ht="24" customHeight="1">
      <c r="A187" s="2"/>
      <c r="B187" s="2"/>
      <c r="C187" s="2"/>
      <c r="D187" s="1"/>
      <c r="E187" s="1"/>
      <c r="F187" s="2"/>
      <c r="G187" s="2"/>
      <c r="H187" s="2"/>
      <c r="I187" s="2"/>
      <c r="J187" s="58"/>
      <c r="K187" s="2"/>
      <c r="L187" s="2"/>
      <c r="M187" s="2"/>
      <c r="N187" s="2"/>
      <c r="O187" s="2"/>
      <c r="P187" s="2"/>
      <c r="Q187" s="2"/>
      <c r="R187" s="2"/>
      <c r="S187" s="2"/>
      <c r="T187" s="2"/>
      <c r="U187" s="2"/>
      <c r="V187" s="2"/>
      <c r="W187" s="2"/>
      <c r="X187" s="2"/>
      <c r="Y187" s="2"/>
      <c r="Z187" s="2"/>
    </row>
    <row r="188" spans="1:26" ht="24" customHeight="1">
      <c r="A188" s="2"/>
      <c r="B188" s="2"/>
      <c r="C188" s="2"/>
      <c r="D188" s="1"/>
      <c r="E188" s="1"/>
      <c r="F188" s="2"/>
      <c r="G188" s="2"/>
      <c r="H188" s="2"/>
      <c r="I188" s="2"/>
      <c r="J188" s="58"/>
      <c r="K188" s="2"/>
      <c r="L188" s="2"/>
      <c r="M188" s="2"/>
      <c r="N188" s="2"/>
      <c r="O188" s="2"/>
      <c r="P188" s="2"/>
      <c r="Q188" s="2"/>
      <c r="R188" s="2"/>
      <c r="S188" s="2"/>
      <c r="T188" s="2"/>
      <c r="U188" s="2"/>
      <c r="V188" s="2"/>
      <c r="W188" s="2"/>
      <c r="X188" s="2"/>
      <c r="Y188" s="2"/>
      <c r="Z188" s="2"/>
    </row>
    <row r="189" spans="1:26" ht="24" customHeight="1">
      <c r="A189" s="2"/>
      <c r="B189" s="2"/>
      <c r="C189" s="2"/>
      <c r="D189" s="1"/>
      <c r="E189" s="1"/>
      <c r="F189" s="2"/>
      <c r="G189" s="2"/>
      <c r="H189" s="2"/>
      <c r="I189" s="2"/>
      <c r="J189" s="58"/>
      <c r="K189" s="2"/>
      <c r="L189" s="2"/>
      <c r="M189" s="2"/>
      <c r="N189" s="2"/>
      <c r="O189" s="2"/>
      <c r="P189" s="2"/>
      <c r="Q189" s="2"/>
      <c r="R189" s="2"/>
      <c r="S189" s="2"/>
      <c r="T189" s="2"/>
      <c r="U189" s="2"/>
      <c r="V189" s="2"/>
      <c r="W189" s="2"/>
      <c r="X189" s="2"/>
      <c r="Y189" s="2"/>
      <c r="Z189" s="2"/>
    </row>
    <row r="190" spans="1:26" ht="24" customHeight="1">
      <c r="A190" s="2"/>
      <c r="B190" s="2"/>
      <c r="C190" s="2"/>
      <c r="D190" s="1"/>
      <c r="E190" s="1"/>
      <c r="F190" s="2"/>
      <c r="G190" s="2"/>
      <c r="H190" s="2"/>
      <c r="I190" s="2"/>
      <c r="J190" s="58"/>
      <c r="K190" s="2"/>
      <c r="L190" s="2"/>
      <c r="M190" s="2"/>
      <c r="N190" s="2"/>
      <c r="O190" s="2"/>
      <c r="P190" s="2"/>
      <c r="Q190" s="2"/>
      <c r="R190" s="2"/>
      <c r="S190" s="2"/>
      <c r="T190" s="2"/>
      <c r="U190" s="2"/>
      <c r="V190" s="2"/>
      <c r="W190" s="2"/>
      <c r="X190" s="2"/>
      <c r="Y190" s="2"/>
      <c r="Z190" s="2"/>
    </row>
    <row r="191" spans="1:26" ht="24" customHeight="1">
      <c r="A191" s="2"/>
      <c r="B191" s="2"/>
      <c r="C191" s="2"/>
      <c r="D191" s="1"/>
      <c r="E191" s="1"/>
      <c r="F191" s="2"/>
      <c r="G191" s="2"/>
      <c r="H191" s="2"/>
      <c r="I191" s="2"/>
      <c r="J191" s="58"/>
      <c r="K191" s="2"/>
      <c r="L191" s="2"/>
      <c r="M191" s="2"/>
      <c r="N191" s="2"/>
      <c r="O191" s="2"/>
      <c r="P191" s="2"/>
      <c r="Q191" s="2"/>
      <c r="R191" s="2"/>
      <c r="S191" s="2"/>
      <c r="T191" s="2"/>
      <c r="U191" s="2"/>
      <c r="V191" s="2"/>
      <c r="W191" s="2"/>
      <c r="X191" s="2"/>
      <c r="Y191" s="2"/>
      <c r="Z191" s="2"/>
    </row>
    <row r="192" spans="1:26" ht="24" customHeight="1">
      <c r="A192" s="2"/>
      <c r="B192" s="2"/>
      <c r="C192" s="2"/>
      <c r="D192" s="1"/>
      <c r="E192" s="1"/>
      <c r="F192" s="2"/>
      <c r="G192" s="2"/>
      <c r="H192" s="2"/>
      <c r="I192" s="2"/>
      <c r="J192" s="58"/>
      <c r="K192" s="2"/>
      <c r="L192" s="2"/>
      <c r="M192" s="2"/>
      <c r="N192" s="2"/>
      <c r="O192" s="2"/>
      <c r="P192" s="2"/>
      <c r="Q192" s="2"/>
      <c r="R192" s="2"/>
      <c r="S192" s="2"/>
      <c r="T192" s="2"/>
      <c r="U192" s="2"/>
      <c r="V192" s="2"/>
      <c r="W192" s="2"/>
      <c r="X192" s="2"/>
      <c r="Y192" s="2"/>
      <c r="Z192" s="2"/>
    </row>
    <row r="193" spans="1:26" ht="24" customHeight="1">
      <c r="A193" s="2"/>
      <c r="B193" s="2"/>
      <c r="C193" s="2"/>
      <c r="D193" s="1"/>
      <c r="E193" s="1"/>
      <c r="F193" s="2"/>
      <c r="G193" s="2"/>
      <c r="H193" s="2"/>
      <c r="I193" s="2"/>
      <c r="J193" s="58"/>
      <c r="K193" s="2"/>
      <c r="L193" s="2"/>
      <c r="M193" s="2"/>
      <c r="N193" s="2"/>
      <c r="O193" s="2"/>
      <c r="P193" s="2"/>
      <c r="Q193" s="2"/>
      <c r="R193" s="2"/>
      <c r="S193" s="2"/>
      <c r="T193" s="2"/>
      <c r="U193" s="2"/>
      <c r="V193" s="2"/>
      <c r="W193" s="2"/>
      <c r="X193" s="2"/>
      <c r="Y193" s="2"/>
      <c r="Z193" s="2"/>
    </row>
    <row r="194" spans="1:26" ht="24" customHeight="1">
      <c r="A194" s="2"/>
      <c r="B194" s="2"/>
      <c r="C194" s="2"/>
      <c r="D194" s="1"/>
      <c r="E194" s="1"/>
      <c r="F194" s="2"/>
      <c r="G194" s="2"/>
      <c r="H194" s="2"/>
      <c r="I194" s="2"/>
      <c r="J194" s="58"/>
      <c r="K194" s="2"/>
      <c r="L194" s="2"/>
      <c r="M194" s="2"/>
      <c r="N194" s="2"/>
      <c r="O194" s="2"/>
      <c r="P194" s="2"/>
      <c r="Q194" s="2"/>
      <c r="R194" s="2"/>
      <c r="S194" s="2"/>
      <c r="T194" s="2"/>
      <c r="U194" s="2"/>
      <c r="V194" s="2"/>
      <c r="W194" s="2"/>
      <c r="X194" s="2"/>
      <c r="Y194" s="2"/>
      <c r="Z194" s="2"/>
    </row>
    <row r="195" spans="1:26" ht="24" customHeight="1">
      <c r="A195" s="2"/>
      <c r="B195" s="2"/>
      <c r="C195" s="2"/>
      <c r="D195" s="1"/>
      <c r="E195" s="1"/>
      <c r="F195" s="2"/>
      <c r="G195" s="2"/>
      <c r="H195" s="2"/>
      <c r="I195" s="2"/>
      <c r="J195" s="58"/>
      <c r="K195" s="2"/>
      <c r="L195" s="2"/>
      <c r="M195" s="2"/>
      <c r="N195" s="2"/>
      <c r="O195" s="2"/>
      <c r="P195" s="2"/>
      <c r="Q195" s="2"/>
      <c r="R195" s="2"/>
      <c r="S195" s="2"/>
      <c r="T195" s="2"/>
      <c r="U195" s="2"/>
      <c r="V195" s="2"/>
      <c r="W195" s="2"/>
      <c r="X195" s="2"/>
      <c r="Y195" s="2"/>
      <c r="Z195" s="2"/>
    </row>
    <row r="196" spans="1:26" ht="24" customHeight="1">
      <c r="A196" s="2"/>
      <c r="B196" s="2"/>
      <c r="C196" s="2"/>
      <c r="D196" s="1"/>
      <c r="E196" s="1"/>
      <c r="F196" s="2"/>
      <c r="G196" s="2"/>
      <c r="H196" s="2"/>
      <c r="I196" s="2"/>
      <c r="J196" s="58"/>
      <c r="K196" s="2"/>
      <c r="L196" s="2"/>
      <c r="M196" s="2"/>
      <c r="N196" s="2"/>
      <c r="O196" s="2"/>
      <c r="P196" s="2"/>
      <c r="Q196" s="2"/>
      <c r="R196" s="2"/>
      <c r="S196" s="2"/>
      <c r="T196" s="2"/>
      <c r="U196" s="2"/>
      <c r="V196" s="2"/>
      <c r="W196" s="2"/>
      <c r="X196" s="2"/>
      <c r="Y196" s="2"/>
      <c r="Z196" s="2"/>
    </row>
    <row r="197" spans="1:26" ht="24" customHeight="1">
      <c r="A197" s="2"/>
      <c r="B197" s="2"/>
      <c r="C197" s="2"/>
      <c r="D197" s="1"/>
      <c r="E197" s="1"/>
      <c r="F197" s="2"/>
      <c r="G197" s="2"/>
      <c r="H197" s="2"/>
      <c r="I197" s="2"/>
      <c r="J197" s="58"/>
      <c r="K197" s="2"/>
      <c r="L197" s="2"/>
      <c r="M197" s="2"/>
      <c r="N197" s="2"/>
      <c r="O197" s="2"/>
      <c r="P197" s="2"/>
      <c r="Q197" s="2"/>
      <c r="R197" s="2"/>
      <c r="S197" s="2"/>
      <c r="T197" s="2"/>
      <c r="U197" s="2"/>
      <c r="V197" s="2"/>
      <c r="W197" s="2"/>
      <c r="X197" s="2"/>
      <c r="Y197" s="2"/>
      <c r="Z197" s="2"/>
    </row>
    <row r="198" spans="1:26" ht="24" customHeight="1">
      <c r="A198" s="2"/>
      <c r="B198" s="2"/>
      <c r="C198" s="2"/>
      <c r="D198" s="1"/>
      <c r="E198" s="1"/>
      <c r="F198" s="2"/>
      <c r="G198" s="2"/>
      <c r="H198" s="2"/>
      <c r="I198" s="2"/>
      <c r="J198" s="58"/>
      <c r="K198" s="2"/>
      <c r="L198" s="2"/>
      <c r="M198" s="2"/>
      <c r="N198" s="2"/>
      <c r="O198" s="2"/>
      <c r="P198" s="2"/>
      <c r="Q198" s="2"/>
      <c r="R198" s="2"/>
      <c r="S198" s="2"/>
      <c r="T198" s="2"/>
      <c r="U198" s="2"/>
      <c r="V198" s="2"/>
      <c r="W198" s="2"/>
      <c r="X198" s="2"/>
      <c r="Y198" s="2"/>
      <c r="Z198" s="2"/>
    </row>
    <row r="199" spans="1:26" ht="24" customHeight="1">
      <c r="A199" s="2"/>
      <c r="B199" s="2"/>
      <c r="C199" s="2"/>
      <c r="D199" s="1"/>
      <c r="E199" s="1"/>
      <c r="F199" s="2"/>
      <c r="G199" s="2"/>
      <c r="H199" s="2"/>
      <c r="I199" s="2"/>
      <c r="J199" s="58"/>
      <c r="K199" s="2"/>
      <c r="L199" s="2"/>
      <c r="M199" s="2"/>
      <c r="N199" s="2"/>
      <c r="O199" s="2"/>
      <c r="P199" s="2"/>
      <c r="Q199" s="2"/>
      <c r="R199" s="2"/>
      <c r="S199" s="2"/>
      <c r="T199" s="2"/>
      <c r="U199" s="2"/>
      <c r="V199" s="2"/>
      <c r="W199" s="2"/>
      <c r="X199" s="2"/>
      <c r="Y199" s="2"/>
      <c r="Z199" s="2"/>
    </row>
    <row r="200" spans="1:26" ht="24" customHeight="1">
      <c r="A200" s="2"/>
      <c r="B200" s="2"/>
      <c r="C200" s="2"/>
      <c r="D200" s="1"/>
      <c r="E200" s="1"/>
      <c r="F200" s="2"/>
      <c r="G200" s="2"/>
      <c r="H200" s="2"/>
      <c r="I200" s="2"/>
      <c r="J200" s="58"/>
      <c r="K200" s="2"/>
      <c r="L200" s="2"/>
      <c r="M200" s="2"/>
      <c r="N200" s="2"/>
      <c r="O200" s="2"/>
      <c r="P200" s="2"/>
      <c r="Q200" s="2"/>
      <c r="R200" s="2"/>
      <c r="S200" s="2"/>
      <c r="T200" s="2"/>
      <c r="U200" s="2"/>
      <c r="V200" s="2"/>
      <c r="W200" s="2"/>
      <c r="X200" s="2"/>
      <c r="Y200" s="2"/>
      <c r="Z200" s="2"/>
    </row>
    <row r="201" spans="1:26" ht="24" customHeight="1">
      <c r="A201" s="2"/>
      <c r="B201" s="2"/>
      <c r="C201" s="2"/>
      <c r="D201" s="1"/>
      <c r="E201" s="1"/>
      <c r="F201" s="2"/>
      <c r="G201" s="2"/>
      <c r="H201" s="2"/>
      <c r="I201" s="2"/>
      <c r="J201" s="58"/>
      <c r="K201" s="2"/>
      <c r="L201" s="2"/>
      <c r="M201" s="2"/>
      <c r="N201" s="2"/>
      <c r="O201" s="2"/>
      <c r="P201" s="2"/>
      <c r="Q201" s="2"/>
      <c r="R201" s="2"/>
      <c r="S201" s="2"/>
      <c r="T201" s="2"/>
      <c r="U201" s="2"/>
      <c r="V201" s="2"/>
      <c r="W201" s="2"/>
      <c r="X201" s="2"/>
      <c r="Y201" s="2"/>
      <c r="Z201" s="2"/>
    </row>
    <row r="202" spans="1:26" ht="24" customHeight="1">
      <c r="A202" s="2"/>
      <c r="B202" s="2"/>
      <c r="C202" s="2"/>
      <c r="D202" s="1"/>
      <c r="E202" s="1"/>
      <c r="F202" s="2"/>
      <c r="G202" s="2"/>
      <c r="H202" s="2"/>
      <c r="I202" s="2"/>
      <c r="J202" s="58"/>
      <c r="K202" s="2"/>
      <c r="L202" s="2"/>
      <c r="M202" s="2"/>
      <c r="N202" s="2"/>
      <c r="O202" s="2"/>
      <c r="P202" s="2"/>
      <c r="Q202" s="2"/>
      <c r="R202" s="2"/>
      <c r="S202" s="2"/>
      <c r="T202" s="2"/>
      <c r="U202" s="2"/>
      <c r="V202" s="2"/>
      <c r="W202" s="2"/>
      <c r="X202" s="2"/>
      <c r="Y202" s="2"/>
      <c r="Z202" s="2"/>
    </row>
    <row r="203" spans="1:26" ht="24" customHeight="1">
      <c r="A203" s="2"/>
      <c r="B203" s="2"/>
      <c r="C203" s="2"/>
      <c r="D203" s="1"/>
      <c r="E203" s="1"/>
      <c r="F203" s="2"/>
      <c r="G203" s="2"/>
      <c r="H203" s="2"/>
      <c r="I203" s="2"/>
      <c r="J203" s="58"/>
      <c r="K203" s="2"/>
      <c r="L203" s="2"/>
      <c r="M203" s="2"/>
      <c r="N203" s="2"/>
      <c r="O203" s="2"/>
      <c r="P203" s="2"/>
      <c r="Q203" s="2"/>
      <c r="R203" s="2"/>
      <c r="S203" s="2"/>
      <c r="T203" s="2"/>
      <c r="U203" s="2"/>
      <c r="V203" s="2"/>
      <c r="W203" s="2"/>
      <c r="X203" s="2"/>
      <c r="Y203" s="2"/>
      <c r="Z203" s="2"/>
    </row>
    <row r="204" spans="1:26" ht="24" customHeight="1">
      <c r="A204" s="2"/>
      <c r="B204" s="2"/>
      <c r="C204" s="2"/>
      <c r="D204" s="1"/>
      <c r="E204" s="1"/>
      <c r="F204" s="2"/>
      <c r="G204" s="2"/>
      <c r="H204" s="2"/>
      <c r="I204" s="2"/>
      <c r="J204" s="58"/>
      <c r="K204" s="2"/>
      <c r="L204" s="2"/>
      <c r="M204" s="2"/>
      <c r="N204" s="2"/>
      <c r="O204" s="2"/>
      <c r="P204" s="2"/>
      <c r="Q204" s="2"/>
      <c r="R204" s="2"/>
      <c r="S204" s="2"/>
      <c r="T204" s="2"/>
      <c r="U204" s="2"/>
      <c r="V204" s="2"/>
      <c r="W204" s="2"/>
      <c r="X204" s="2"/>
      <c r="Y204" s="2"/>
      <c r="Z204" s="2"/>
    </row>
    <row r="205" spans="1:26" ht="24" customHeight="1">
      <c r="A205" s="2"/>
      <c r="B205" s="2"/>
      <c r="C205" s="2"/>
      <c r="D205" s="1"/>
      <c r="E205" s="1"/>
      <c r="F205" s="2"/>
      <c r="G205" s="2"/>
      <c r="H205" s="2"/>
      <c r="I205" s="2"/>
      <c r="J205" s="58"/>
      <c r="K205" s="2"/>
      <c r="L205" s="2"/>
      <c r="M205" s="2"/>
      <c r="N205" s="2"/>
      <c r="O205" s="2"/>
      <c r="P205" s="2"/>
      <c r="Q205" s="2"/>
      <c r="R205" s="2"/>
      <c r="S205" s="2"/>
      <c r="T205" s="2"/>
      <c r="U205" s="2"/>
      <c r="V205" s="2"/>
      <c r="W205" s="2"/>
      <c r="X205" s="2"/>
      <c r="Y205" s="2"/>
      <c r="Z205" s="2"/>
    </row>
    <row r="206" spans="1:26" ht="24" customHeight="1">
      <c r="A206" s="2"/>
      <c r="B206" s="2"/>
      <c r="C206" s="2"/>
      <c r="D206" s="1"/>
      <c r="E206" s="1"/>
      <c r="F206" s="2"/>
      <c r="G206" s="2"/>
      <c r="H206" s="2"/>
      <c r="I206" s="2"/>
      <c r="J206" s="58"/>
      <c r="K206" s="2"/>
      <c r="L206" s="2"/>
      <c r="M206" s="2"/>
      <c r="N206" s="2"/>
      <c r="O206" s="2"/>
      <c r="P206" s="2"/>
      <c r="Q206" s="2"/>
      <c r="R206" s="2"/>
      <c r="S206" s="2"/>
      <c r="T206" s="2"/>
      <c r="U206" s="2"/>
      <c r="V206" s="2"/>
      <c r="W206" s="2"/>
      <c r="X206" s="2"/>
      <c r="Y206" s="2"/>
      <c r="Z206" s="2"/>
    </row>
    <row r="207" spans="1:26" ht="24" customHeight="1">
      <c r="A207" s="2"/>
      <c r="B207" s="2"/>
      <c r="C207" s="2"/>
      <c r="D207" s="1"/>
      <c r="E207" s="1"/>
      <c r="F207" s="2"/>
      <c r="G207" s="2"/>
      <c r="H207" s="2"/>
      <c r="I207" s="2"/>
      <c r="J207" s="58"/>
      <c r="K207" s="2"/>
      <c r="L207" s="2"/>
      <c r="M207" s="2"/>
      <c r="N207" s="2"/>
      <c r="O207" s="2"/>
      <c r="P207" s="2"/>
      <c r="Q207" s="2"/>
      <c r="R207" s="2"/>
      <c r="S207" s="2"/>
      <c r="T207" s="2"/>
      <c r="U207" s="2"/>
      <c r="V207" s="2"/>
      <c r="W207" s="2"/>
      <c r="X207" s="2"/>
      <c r="Y207" s="2"/>
      <c r="Z207" s="2"/>
    </row>
    <row r="208" spans="1:26" ht="24" customHeight="1">
      <c r="A208" s="2"/>
      <c r="B208" s="2"/>
      <c r="C208" s="2"/>
      <c r="D208" s="1"/>
      <c r="E208" s="1"/>
      <c r="F208" s="2"/>
      <c r="G208" s="2"/>
      <c r="H208" s="2"/>
      <c r="I208" s="2"/>
      <c r="J208" s="58"/>
      <c r="K208" s="2"/>
      <c r="L208" s="2"/>
      <c r="M208" s="2"/>
      <c r="N208" s="2"/>
      <c r="O208" s="2"/>
      <c r="P208" s="2"/>
      <c r="Q208" s="2"/>
      <c r="R208" s="2"/>
      <c r="S208" s="2"/>
      <c r="T208" s="2"/>
      <c r="U208" s="2"/>
      <c r="V208" s="2"/>
      <c r="W208" s="2"/>
      <c r="X208" s="2"/>
      <c r="Y208" s="2"/>
      <c r="Z208" s="2"/>
    </row>
    <row r="209" spans="1:26" ht="24" customHeight="1">
      <c r="A209" s="2"/>
      <c r="B209" s="2"/>
      <c r="C209" s="2"/>
      <c r="D209" s="1"/>
      <c r="E209" s="1"/>
      <c r="F209" s="2"/>
      <c r="G209" s="2"/>
      <c r="H209" s="2"/>
      <c r="I209" s="2"/>
      <c r="J209" s="58"/>
      <c r="K209" s="2"/>
      <c r="L209" s="2"/>
      <c r="M209" s="2"/>
      <c r="N209" s="2"/>
      <c r="O209" s="2"/>
      <c r="P209" s="2"/>
      <c r="Q209" s="2"/>
      <c r="R209" s="2"/>
      <c r="S209" s="2"/>
      <c r="T209" s="2"/>
      <c r="U209" s="2"/>
      <c r="V209" s="2"/>
      <c r="W209" s="2"/>
      <c r="X209" s="2"/>
      <c r="Y209" s="2"/>
      <c r="Z209" s="2"/>
    </row>
    <row r="210" spans="1:26" ht="24" customHeight="1">
      <c r="A210" s="2"/>
      <c r="B210" s="2"/>
      <c r="C210" s="2"/>
      <c r="D210" s="1"/>
      <c r="E210" s="1"/>
      <c r="F210" s="2"/>
      <c r="G210" s="2"/>
      <c r="H210" s="2"/>
      <c r="I210" s="2"/>
      <c r="J210" s="58"/>
      <c r="K210" s="2"/>
      <c r="L210" s="2"/>
      <c r="M210" s="2"/>
      <c r="N210" s="2"/>
      <c r="O210" s="2"/>
      <c r="P210" s="2"/>
      <c r="Q210" s="2"/>
      <c r="R210" s="2"/>
      <c r="S210" s="2"/>
      <c r="T210" s="2"/>
      <c r="U210" s="2"/>
      <c r="V210" s="2"/>
      <c r="W210" s="2"/>
      <c r="X210" s="2"/>
      <c r="Y210" s="2"/>
      <c r="Z210" s="2"/>
    </row>
    <row r="211" spans="1:26" ht="24" customHeight="1">
      <c r="A211" s="2"/>
      <c r="B211" s="2"/>
      <c r="C211" s="2"/>
      <c r="D211" s="1"/>
      <c r="E211" s="1"/>
      <c r="F211" s="2"/>
      <c r="G211" s="2"/>
      <c r="H211" s="2"/>
      <c r="I211" s="2"/>
      <c r="J211" s="58"/>
      <c r="K211" s="2"/>
      <c r="L211" s="2"/>
      <c r="M211" s="2"/>
      <c r="N211" s="2"/>
      <c r="O211" s="2"/>
      <c r="P211" s="2"/>
      <c r="Q211" s="2"/>
      <c r="R211" s="2"/>
      <c r="S211" s="2"/>
      <c r="T211" s="2"/>
      <c r="U211" s="2"/>
      <c r="V211" s="2"/>
      <c r="W211" s="2"/>
      <c r="X211" s="2"/>
      <c r="Y211" s="2"/>
      <c r="Z211" s="2"/>
    </row>
    <row r="212" spans="1:26" ht="24" customHeight="1">
      <c r="A212" s="2"/>
      <c r="B212" s="2"/>
      <c r="C212" s="2"/>
      <c r="D212" s="1"/>
      <c r="E212" s="1"/>
      <c r="F212" s="2"/>
      <c r="G212" s="2"/>
      <c r="H212" s="2"/>
      <c r="I212" s="2"/>
      <c r="J212" s="58"/>
      <c r="K212" s="2"/>
      <c r="L212" s="2"/>
      <c r="M212" s="2"/>
      <c r="N212" s="2"/>
      <c r="O212" s="2"/>
      <c r="P212" s="2"/>
      <c r="Q212" s="2"/>
      <c r="R212" s="2"/>
      <c r="S212" s="2"/>
      <c r="T212" s="2"/>
      <c r="U212" s="2"/>
      <c r="V212" s="2"/>
      <c r="W212" s="2"/>
      <c r="X212" s="2"/>
      <c r="Y212" s="2"/>
      <c r="Z212" s="2"/>
    </row>
    <row r="213" spans="1:26" ht="24" customHeight="1">
      <c r="A213" s="2"/>
      <c r="B213" s="2"/>
      <c r="C213" s="2"/>
      <c r="D213" s="1"/>
      <c r="E213" s="1"/>
      <c r="F213" s="2"/>
      <c r="G213" s="2"/>
      <c r="H213" s="2"/>
      <c r="I213" s="2"/>
      <c r="J213" s="58"/>
      <c r="K213" s="2"/>
      <c r="L213" s="2"/>
      <c r="M213" s="2"/>
      <c r="N213" s="2"/>
      <c r="O213" s="2"/>
      <c r="P213" s="2"/>
      <c r="Q213" s="2"/>
      <c r="R213" s="2"/>
      <c r="S213" s="2"/>
      <c r="T213" s="2"/>
      <c r="U213" s="2"/>
      <c r="V213" s="2"/>
      <c r="W213" s="2"/>
      <c r="X213" s="2"/>
      <c r="Y213" s="2"/>
      <c r="Z213" s="2"/>
    </row>
    <row r="214" spans="1:26" ht="24" customHeight="1">
      <c r="A214" s="2"/>
      <c r="B214" s="2"/>
      <c r="C214" s="2"/>
      <c r="D214" s="1"/>
      <c r="E214" s="1"/>
      <c r="F214" s="2"/>
      <c r="G214" s="2"/>
      <c r="H214" s="2"/>
      <c r="I214" s="2"/>
      <c r="J214" s="58"/>
      <c r="K214" s="2"/>
      <c r="L214" s="2"/>
      <c r="M214" s="2"/>
      <c r="N214" s="2"/>
      <c r="O214" s="2"/>
      <c r="P214" s="2"/>
      <c r="Q214" s="2"/>
      <c r="R214" s="2"/>
      <c r="S214" s="2"/>
      <c r="T214" s="2"/>
      <c r="U214" s="2"/>
      <c r="V214" s="2"/>
      <c r="W214" s="2"/>
      <c r="X214" s="2"/>
      <c r="Y214" s="2"/>
      <c r="Z214" s="2"/>
    </row>
    <row r="215" spans="1:26" ht="24" customHeight="1">
      <c r="A215" s="2"/>
      <c r="B215" s="2"/>
      <c r="C215" s="2"/>
      <c r="D215" s="1"/>
      <c r="E215" s="1"/>
      <c r="F215" s="2"/>
      <c r="G215" s="2"/>
      <c r="H215" s="2"/>
      <c r="I215" s="2"/>
      <c r="J215" s="58"/>
      <c r="K215" s="2"/>
      <c r="L215" s="2"/>
      <c r="M215" s="2"/>
      <c r="N215" s="2"/>
      <c r="O215" s="2"/>
      <c r="P215" s="2"/>
      <c r="Q215" s="2"/>
      <c r="R215" s="2"/>
      <c r="S215" s="2"/>
      <c r="T215" s="2"/>
      <c r="U215" s="2"/>
      <c r="V215" s="2"/>
      <c r="W215" s="2"/>
      <c r="X215" s="2"/>
      <c r="Y215" s="2"/>
      <c r="Z215" s="2"/>
    </row>
    <row r="216" spans="1:26" ht="24" customHeight="1">
      <c r="A216" s="2"/>
      <c r="B216" s="2"/>
      <c r="C216" s="2"/>
      <c r="D216" s="1"/>
      <c r="E216" s="1"/>
      <c r="F216" s="2"/>
      <c r="G216" s="2"/>
      <c r="H216" s="2"/>
      <c r="I216" s="2"/>
      <c r="J216" s="58"/>
      <c r="K216" s="2"/>
      <c r="L216" s="2"/>
      <c r="M216" s="2"/>
      <c r="N216" s="2"/>
      <c r="O216" s="2"/>
      <c r="P216" s="2"/>
      <c r="Q216" s="2"/>
      <c r="R216" s="2"/>
      <c r="S216" s="2"/>
      <c r="T216" s="2"/>
      <c r="U216" s="2"/>
      <c r="V216" s="2"/>
      <c r="W216" s="2"/>
      <c r="X216" s="2"/>
      <c r="Y216" s="2"/>
      <c r="Z216" s="2"/>
    </row>
    <row r="217" spans="1:26" ht="24" customHeight="1">
      <c r="A217" s="2"/>
      <c r="B217" s="2"/>
      <c r="C217" s="2"/>
      <c r="D217" s="1"/>
      <c r="E217" s="1"/>
      <c r="F217" s="2"/>
      <c r="G217" s="2"/>
      <c r="H217" s="2"/>
      <c r="I217" s="2"/>
      <c r="J217" s="58"/>
      <c r="K217" s="2"/>
      <c r="L217" s="2"/>
      <c r="M217" s="2"/>
      <c r="N217" s="2"/>
      <c r="O217" s="2"/>
      <c r="P217" s="2"/>
      <c r="Q217" s="2"/>
      <c r="R217" s="2"/>
      <c r="S217" s="2"/>
      <c r="T217" s="2"/>
      <c r="U217" s="2"/>
      <c r="V217" s="2"/>
      <c r="W217" s="2"/>
      <c r="X217" s="2"/>
      <c r="Y217" s="2"/>
      <c r="Z217" s="2"/>
    </row>
    <row r="218" spans="1:26" ht="24" customHeight="1">
      <c r="A218" s="2"/>
      <c r="B218" s="2"/>
      <c r="C218" s="2"/>
      <c r="D218" s="1"/>
      <c r="E218" s="1"/>
      <c r="F218" s="2"/>
      <c r="G218" s="2"/>
      <c r="H218" s="2"/>
      <c r="I218" s="2"/>
      <c r="J218" s="58"/>
      <c r="K218" s="2"/>
      <c r="L218" s="2"/>
      <c r="M218" s="2"/>
      <c r="N218" s="2"/>
      <c r="O218" s="2"/>
      <c r="P218" s="2"/>
      <c r="Q218" s="2"/>
      <c r="R218" s="2"/>
      <c r="S218" s="2"/>
      <c r="T218" s="2"/>
      <c r="U218" s="2"/>
      <c r="V218" s="2"/>
      <c r="W218" s="2"/>
      <c r="X218" s="2"/>
      <c r="Y218" s="2"/>
      <c r="Z218" s="2"/>
    </row>
    <row r="219" spans="1:26" ht="24" customHeight="1">
      <c r="A219" s="2"/>
      <c r="B219" s="2"/>
      <c r="C219" s="2"/>
      <c r="D219" s="1"/>
      <c r="E219" s="1"/>
      <c r="F219" s="2"/>
      <c r="G219" s="2"/>
      <c r="H219" s="2"/>
      <c r="I219" s="2"/>
      <c r="J219" s="58"/>
      <c r="K219" s="2"/>
      <c r="L219" s="2"/>
      <c r="M219" s="2"/>
      <c r="N219" s="2"/>
      <c r="O219" s="2"/>
      <c r="P219" s="2"/>
      <c r="Q219" s="2"/>
      <c r="R219" s="2"/>
      <c r="S219" s="2"/>
      <c r="T219" s="2"/>
      <c r="U219" s="2"/>
      <c r="V219" s="2"/>
      <c r="W219" s="2"/>
      <c r="X219" s="2"/>
      <c r="Y219" s="2"/>
      <c r="Z219" s="2"/>
    </row>
    <row r="220" spans="1:26" ht="24" customHeight="1">
      <c r="A220" s="2"/>
      <c r="B220" s="2"/>
      <c r="C220" s="2"/>
      <c r="D220" s="1"/>
      <c r="E220" s="1"/>
      <c r="F220" s="2"/>
      <c r="G220" s="2"/>
      <c r="H220" s="2"/>
      <c r="I220" s="2"/>
      <c r="J220" s="58"/>
      <c r="K220" s="2"/>
      <c r="L220" s="2"/>
      <c r="M220" s="2"/>
      <c r="N220" s="2"/>
      <c r="O220" s="2"/>
      <c r="P220" s="2"/>
      <c r="Q220" s="2"/>
      <c r="R220" s="2"/>
      <c r="S220" s="2"/>
      <c r="T220" s="2"/>
      <c r="U220" s="2"/>
      <c r="V220" s="2"/>
      <c r="W220" s="2"/>
      <c r="X220" s="2"/>
      <c r="Y220" s="2"/>
      <c r="Z220" s="2"/>
    </row>
    <row r="221" spans="1:26" ht="24" customHeight="1">
      <c r="A221" s="2"/>
      <c r="B221" s="2"/>
      <c r="C221" s="2"/>
      <c r="D221" s="1"/>
      <c r="E221" s="1"/>
      <c r="F221" s="2"/>
      <c r="G221" s="2"/>
      <c r="H221" s="2"/>
      <c r="I221" s="2"/>
      <c r="J221" s="58"/>
      <c r="K221" s="2"/>
      <c r="L221" s="2"/>
      <c r="M221" s="2"/>
      <c r="N221" s="2"/>
      <c r="O221" s="2"/>
      <c r="P221" s="2"/>
      <c r="Q221" s="2"/>
      <c r="R221" s="2"/>
      <c r="S221" s="2"/>
      <c r="T221" s="2"/>
      <c r="U221" s="2"/>
      <c r="V221" s="2"/>
      <c r="W221" s="2"/>
      <c r="X221" s="2"/>
      <c r="Y221" s="2"/>
      <c r="Z221" s="2"/>
    </row>
    <row r="222" spans="1:26" ht="24" customHeight="1">
      <c r="A222" s="2"/>
      <c r="B222" s="2"/>
      <c r="C222" s="2"/>
      <c r="D222" s="1"/>
      <c r="E222" s="1"/>
      <c r="F222" s="2"/>
      <c r="G222" s="2"/>
      <c r="H222" s="2"/>
      <c r="I222" s="2"/>
      <c r="J222" s="58"/>
      <c r="K222" s="2"/>
      <c r="L222" s="2"/>
      <c r="M222" s="2"/>
      <c r="N222" s="2"/>
      <c r="O222" s="2"/>
      <c r="P222" s="2"/>
      <c r="Q222" s="2"/>
      <c r="R222" s="2"/>
      <c r="S222" s="2"/>
      <c r="T222" s="2"/>
      <c r="U222" s="2"/>
      <c r="V222" s="2"/>
      <c r="W222" s="2"/>
      <c r="X222" s="2"/>
      <c r="Y222" s="2"/>
      <c r="Z222" s="2"/>
    </row>
    <row r="223" spans="1:26" ht="24" customHeight="1">
      <c r="A223" s="2"/>
      <c r="B223" s="2"/>
      <c r="C223" s="2"/>
      <c r="D223" s="1"/>
      <c r="E223" s="1"/>
      <c r="F223" s="2"/>
      <c r="G223" s="2"/>
      <c r="H223" s="2"/>
      <c r="I223" s="2"/>
      <c r="J223" s="58"/>
      <c r="K223" s="2"/>
      <c r="L223" s="2"/>
      <c r="M223" s="2"/>
      <c r="N223" s="2"/>
      <c r="O223" s="2"/>
      <c r="P223" s="2"/>
      <c r="Q223" s="2"/>
      <c r="R223" s="2"/>
      <c r="S223" s="2"/>
      <c r="T223" s="2"/>
      <c r="U223" s="2"/>
      <c r="V223" s="2"/>
      <c r="W223" s="2"/>
      <c r="X223" s="2"/>
      <c r="Y223" s="2"/>
      <c r="Z223" s="2"/>
    </row>
    <row r="224" spans="1:26" ht="24" customHeight="1">
      <c r="A224" s="2"/>
      <c r="B224" s="2"/>
      <c r="C224" s="2"/>
      <c r="D224" s="1"/>
      <c r="E224" s="1"/>
      <c r="F224" s="2"/>
      <c r="G224" s="2"/>
      <c r="H224" s="2"/>
      <c r="I224" s="2"/>
      <c r="J224" s="58"/>
      <c r="K224" s="2"/>
      <c r="L224" s="2"/>
      <c r="M224" s="2"/>
      <c r="N224" s="2"/>
      <c r="O224" s="2"/>
      <c r="P224" s="2"/>
      <c r="Q224" s="2"/>
      <c r="R224" s="2"/>
      <c r="S224" s="2"/>
      <c r="T224" s="2"/>
      <c r="U224" s="2"/>
      <c r="V224" s="2"/>
      <c r="W224" s="2"/>
      <c r="X224" s="2"/>
      <c r="Y224" s="2"/>
      <c r="Z224" s="2"/>
    </row>
    <row r="225" spans="1:26" ht="24" customHeight="1">
      <c r="A225" s="2"/>
      <c r="B225" s="2"/>
      <c r="C225" s="2"/>
      <c r="D225" s="1"/>
      <c r="E225" s="1"/>
      <c r="F225" s="2"/>
      <c r="G225" s="2"/>
      <c r="H225" s="2"/>
      <c r="I225" s="2"/>
      <c r="J225" s="58"/>
      <c r="K225" s="2"/>
      <c r="L225" s="2"/>
      <c r="M225" s="2"/>
      <c r="N225" s="2"/>
      <c r="O225" s="2"/>
      <c r="P225" s="2"/>
      <c r="Q225" s="2"/>
      <c r="R225" s="2"/>
      <c r="S225" s="2"/>
      <c r="T225" s="2"/>
      <c r="U225" s="2"/>
      <c r="V225" s="2"/>
      <c r="W225" s="2"/>
      <c r="X225" s="2"/>
      <c r="Y225" s="2"/>
      <c r="Z225" s="2"/>
    </row>
    <row r="226" spans="1:26" ht="24" customHeight="1">
      <c r="A226" s="2"/>
      <c r="B226" s="2"/>
      <c r="C226" s="2"/>
      <c r="D226" s="1"/>
      <c r="E226" s="1"/>
      <c r="F226" s="2"/>
      <c r="G226" s="2"/>
      <c r="H226" s="2"/>
      <c r="I226" s="2"/>
      <c r="J226" s="58"/>
      <c r="K226" s="2"/>
      <c r="L226" s="2"/>
      <c r="M226" s="2"/>
      <c r="N226" s="2"/>
      <c r="O226" s="2"/>
      <c r="P226" s="2"/>
      <c r="Q226" s="2"/>
      <c r="R226" s="2"/>
      <c r="S226" s="2"/>
      <c r="T226" s="2"/>
      <c r="U226" s="2"/>
      <c r="V226" s="2"/>
      <c r="W226" s="2"/>
      <c r="X226" s="2"/>
      <c r="Y226" s="2"/>
      <c r="Z226" s="2"/>
    </row>
    <row r="227" spans="1:26" ht="24" customHeight="1">
      <c r="A227" s="2"/>
      <c r="B227" s="2"/>
      <c r="C227" s="2"/>
      <c r="D227" s="1"/>
      <c r="E227" s="1"/>
      <c r="F227" s="2"/>
      <c r="G227" s="2"/>
      <c r="H227" s="2"/>
      <c r="I227" s="2"/>
      <c r="J227" s="58"/>
      <c r="K227" s="2"/>
      <c r="L227" s="2"/>
      <c r="M227" s="2"/>
      <c r="N227" s="2"/>
      <c r="O227" s="2"/>
      <c r="P227" s="2"/>
      <c r="Q227" s="2"/>
      <c r="R227" s="2"/>
      <c r="S227" s="2"/>
      <c r="T227" s="2"/>
      <c r="U227" s="2"/>
      <c r="V227" s="2"/>
      <c r="W227" s="2"/>
      <c r="X227" s="2"/>
      <c r="Y227" s="2"/>
      <c r="Z227" s="2"/>
    </row>
    <row r="228" spans="1:26" ht="24" customHeight="1">
      <c r="A228" s="2"/>
      <c r="B228" s="2"/>
      <c r="C228" s="2"/>
      <c r="D228" s="1"/>
      <c r="E228" s="1"/>
      <c r="F228" s="2"/>
      <c r="G228" s="2"/>
      <c r="H228" s="2"/>
      <c r="I228" s="2"/>
      <c r="J228" s="58"/>
      <c r="K228" s="2"/>
      <c r="L228" s="2"/>
      <c r="M228" s="2"/>
      <c r="N228" s="2"/>
      <c r="O228" s="2"/>
      <c r="P228" s="2"/>
      <c r="Q228" s="2"/>
      <c r="R228" s="2"/>
      <c r="S228" s="2"/>
      <c r="T228" s="2"/>
      <c r="U228" s="2"/>
      <c r="V228" s="2"/>
      <c r="W228" s="2"/>
      <c r="X228" s="2"/>
      <c r="Y228" s="2"/>
      <c r="Z228" s="2"/>
    </row>
    <row r="229" spans="1:26" ht="24" customHeight="1">
      <c r="A229" s="2"/>
      <c r="B229" s="2"/>
      <c r="C229" s="2"/>
      <c r="D229" s="1"/>
      <c r="E229" s="1"/>
      <c r="F229" s="2"/>
      <c r="G229" s="2"/>
      <c r="H229" s="2"/>
      <c r="I229" s="2"/>
      <c r="J229" s="58"/>
      <c r="K229" s="2"/>
      <c r="L229" s="2"/>
      <c r="M229" s="2"/>
      <c r="N229" s="2"/>
      <c r="O229" s="2"/>
      <c r="P229" s="2"/>
      <c r="Q229" s="2"/>
      <c r="R229" s="2"/>
      <c r="S229" s="2"/>
      <c r="T229" s="2"/>
      <c r="U229" s="2"/>
      <c r="V229" s="2"/>
      <c r="W229" s="2"/>
      <c r="X229" s="2"/>
      <c r="Y229" s="2"/>
      <c r="Z229" s="2"/>
    </row>
    <row r="230" spans="1:26" ht="24" customHeight="1">
      <c r="A230" s="2"/>
      <c r="B230" s="2"/>
      <c r="C230" s="2"/>
      <c r="D230" s="1"/>
      <c r="E230" s="1"/>
      <c r="F230" s="2"/>
      <c r="G230" s="2"/>
      <c r="H230" s="2"/>
      <c r="I230" s="2"/>
      <c r="J230" s="58"/>
      <c r="K230" s="2"/>
      <c r="L230" s="2"/>
      <c r="M230" s="2"/>
      <c r="N230" s="2"/>
      <c r="O230" s="2"/>
      <c r="P230" s="2"/>
      <c r="Q230" s="2"/>
      <c r="R230" s="2"/>
      <c r="S230" s="2"/>
      <c r="T230" s="2"/>
      <c r="U230" s="2"/>
      <c r="V230" s="2"/>
      <c r="W230" s="2"/>
      <c r="X230" s="2"/>
      <c r="Y230" s="2"/>
      <c r="Z230" s="2"/>
    </row>
    <row r="231" spans="1:26" ht="24" customHeight="1">
      <c r="A231" s="2"/>
      <c r="B231" s="2"/>
      <c r="C231" s="2"/>
      <c r="D231" s="1"/>
      <c r="E231" s="1"/>
      <c r="F231" s="2"/>
      <c r="G231" s="2"/>
      <c r="H231" s="2"/>
      <c r="I231" s="2"/>
      <c r="J231" s="58"/>
      <c r="K231" s="2"/>
      <c r="L231" s="2"/>
      <c r="M231" s="2"/>
      <c r="N231" s="2"/>
      <c r="O231" s="2"/>
      <c r="P231" s="2"/>
      <c r="Q231" s="2"/>
      <c r="R231" s="2"/>
      <c r="S231" s="2"/>
      <c r="T231" s="2"/>
      <c r="U231" s="2"/>
      <c r="V231" s="2"/>
      <c r="W231" s="2"/>
      <c r="X231" s="2"/>
      <c r="Y231" s="2"/>
      <c r="Z231" s="2"/>
    </row>
    <row r="232" spans="1:26" ht="24" customHeight="1">
      <c r="A232" s="2"/>
      <c r="B232" s="2"/>
      <c r="C232" s="2"/>
      <c r="D232" s="1"/>
      <c r="E232" s="1"/>
      <c r="F232" s="2"/>
      <c r="G232" s="2"/>
      <c r="H232" s="2"/>
      <c r="I232" s="2"/>
      <c r="J232" s="58"/>
      <c r="K232" s="2"/>
      <c r="L232" s="2"/>
      <c r="M232" s="2"/>
      <c r="N232" s="2"/>
      <c r="O232" s="2"/>
      <c r="P232" s="2"/>
      <c r="Q232" s="2"/>
      <c r="R232" s="2"/>
      <c r="S232" s="2"/>
      <c r="T232" s="2"/>
      <c r="U232" s="2"/>
      <c r="V232" s="2"/>
      <c r="W232" s="2"/>
      <c r="X232" s="2"/>
      <c r="Y232" s="2"/>
      <c r="Z232" s="2"/>
    </row>
    <row r="233" spans="1:26" ht="24" customHeight="1">
      <c r="A233" s="2"/>
      <c r="B233" s="2"/>
      <c r="C233" s="2"/>
      <c r="D233" s="1"/>
      <c r="E233" s="1"/>
      <c r="F233" s="2"/>
      <c r="G233" s="2"/>
      <c r="H233" s="2"/>
      <c r="I233" s="2"/>
      <c r="J233" s="58"/>
      <c r="K233" s="2"/>
      <c r="L233" s="2"/>
      <c r="M233" s="2"/>
      <c r="N233" s="2"/>
      <c r="O233" s="2"/>
      <c r="P233" s="2"/>
      <c r="Q233" s="2"/>
      <c r="R233" s="2"/>
      <c r="S233" s="2"/>
      <c r="T233" s="2"/>
      <c r="U233" s="2"/>
      <c r="V233" s="2"/>
      <c r="W233" s="2"/>
      <c r="X233" s="2"/>
      <c r="Y233" s="2"/>
      <c r="Z233" s="2"/>
    </row>
    <row r="234" spans="1:26" ht="24" customHeight="1">
      <c r="A234" s="2"/>
      <c r="B234" s="2"/>
      <c r="C234" s="2"/>
      <c r="D234" s="1"/>
      <c r="E234" s="1"/>
      <c r="F234" s="2"/>
      <c r="G234" s="2"/>
      <c r="H234" s="2"/>
      <c r="I234" s="2"/>
      <c r="J234" s="58"/>
      <c r="K234" s="2"/>
      <c r="L234" s="2"/>
      <c r="M234" s="2"/>
      <c r="N234" s="2"/>
      <c r="O234" s="2"/>
      <c r="P234" s="2"/>
      <c r="Q234" s="2"/>
      <c r="R234" s="2"/>
      <c r="S234" s="2"/>
      <c r="T234" s="2"/>
      <c r="U234" s="2"/>
      <c r="V234" s="2"/>
      <c r="W234" s="2"/>
      <c r="X234" s="2"/>
      <c r="Y234" s="2"/>
      <c r="Z234" s="2"/>
    </row>
    <row r="235" spans="1:26" ht="24" customHeight="1">
      <c r="A235" s="2"/>
      <c r="B235" s="2"/>
      <c r="C235" s="2"/>
      <c r="D235" s="1"/>
      <c r="E235" s="1"/>
      <c r="F235" s="2"/>
      <c r="G235" s="2"/>
      <c r="H235" s="2"/>
      <c r="I235" s="2"/>
      <c r="J235" s="58"/>
      <c r="K235" s="2"/>
      <c r="L235" s="2"/>
      <c r="M235" s="2"/>
      <c r="N235" s="2"/>
      <c r="O235" s="2"/>
      <c r="P235" s="2"/>
      <c r="Q235" s="2"/>
      <c r="R235" s="2"/>
      <c r="S235" s="2"/>
      <c r="T235" s="2"/>
      <c r="U235" s="2"/>
      <c r="V235" s="2"/>
      <c r="W235" s="2"/>
      <c r="X235" s="2"/>
      <c r="Y235" s="2"/>
      <c r="Z235" s="2"/>
    </row>
    <row r="236" spans="1:26" ht="24" customHeight="1">
      <c r="A236" s="2"/>
      <c r="B236" s="2"/>
      <c r="C236" s="2"/>
      <c r="D236" s="1"/>
      <c r="E236" s="1"/>
      <c r="F236" s="2"/>
      <c r="G236" s="2"/>
      <c r="H236" s="2"/>
      <c r="I236" s="2"/>
      <c r="J236" s="58"/>
      <c r="K236" s="2"/>
      <c r="L236" s="2"/>
      <c r="M236" s="2"/>
      <c r="N236" s="2"/>
      <c r="O236" s="2"/>
      <c r="P236" s="2"/>
      <c r="Q236" s="2"/>
      <c r="R236" s="2"/>
      <c r="S236" s="2"/>
      <c r="T236" s="2"/>
      <c r="U236" s="2"/>
      <c r="V236" s="2"/>
      <c r="W236" s="2"/>
      <c r="X236" s="2"/>
      <c r="Y236" s="2"/>
      <c r="Z236" s="2"/>
    </row>
    <row r="237" spans="1:26" ht="24" customHeight="1">
      <c r="A237" s="2"/>
      <c r="B237" s="2"/>
      <c r="C237" s="2"/>
      <c r="D237" s="1"/>
      <c r="E237" s="1"/>
      <c r="F237" s="2"/>
      <c r="G237" s="2"/>
      <c r="H237" s="2"/>
      <c r="I237" s="2"/>
      <c r="J237" s="58"/>
      <c r="K237" s="2"/>
      <c r="L237" s="2"/>
      <c r="M237" s="2"/>
      <c r="N237" s="2"/>
      <c r="O237" s="2"/>
      <c r="P237" s="2"/>
      <c r="Q237" s="2"/>
      <c r="R237" s="2"/>
      <c r="S237" s="2"/>
      <c r="T237" s="2"/>
      <c r="U237" s="2"/>
      <c r="V237" s="2"/>
      <c r="W237" s="2"/>
      <c r="X237" s="2"/>
      <c r="Y237" s="2"/>
      <c r="Z237" s="2"/>
    </row>
    <row r="238" spans="1:26" ht="24" customHeight="1">
      <c r="A238" s="2"/>
      <c r="B238" s="2"/>
      <c r="C238" s="2"/>
      <c r="D238" s="1"/>
      <c r="E238" s="1"/>
      <c r="F238" s="2"/>
      <c r="G238" s="2"/>
      <c r="H238" s="2"/>
      <c r="I238" s="2"/>
      <c r="J238" s="58"/>
      <c r="K238" s="2"/>
      <c r="L238" s="2"/>
      <c r="M238" s="2"/>
      <c r="N238" s="2"/>
      <c r="O238" s="2"/>
      <c r="P238" s="2"/>
      <c r="Q238" s="2"/>
      <c r="R238" s="2"/>
      <c r="S238" s="2"/>
      <c r="T238" s="2"/>
      <c r="U238" s="2"/>
      <c r="V238" s="2"/>
      <c r="W238" s="2"/>
      <c r="X238" s="2"/>
      <c r="Y238" s="2"/>
      <c r="Z238" s="2"/>
    </row>
    <row r="239" spans="1:26" ht="24" customHeight="1">
      <c r="A239" s="2"/>
      <c r="B239" s="2"/>
      <c r="C239" s="2"/>
      <c r="D239" s="1"/>
      <c r="E239" s="1"/>
      <c r="F239" s="2"/>
      <c r="G239" s="2"/>
      <c r="H239" s="2"/>
      <c r="I239" s="2"/>
      <c r="J239" s="58"/>
      <c r="K239" s="2"/>
      <c r="L239" s="2"/>
      <c r="M239" s="2"/>
      <c r="N239" s="2"/>
      <c r="O239" s="2"/>
      <c r="P239" s="2"/>
      <c r="Q239" s="2"/>
      <c r="R239" s="2"/>
      <c r="S239" s="2"/>
      <c r="T239" s="2"/>
      <c r="U239" s="2"/>
      <c r="V239" s="2"/>
      <c r="W239" s="2"/>
      <c r="X239" s="2"/>
      <c r="Y239" s="2"/>
      <c r="Z239" s="2"/>
    </row>
    <row r="240" spans="1:26" ht="24" customHeight="1">
      <c r="A240" s="2"/>
      <c r="B240" s="2"/>
      <c r="C240" s="2"/>
      <c r="D240" s="1"/>
      <c r="E240" s="1"/>
      <c r="F240" s="2"/>
      <c r="G240" s="2"/>
      <c r="H240" s="2"/>
      <c r="I240" s="2"/>
      <c r="J240" s="58"/>
      <c r="K240" s="2"/>
      <c r="L240" s="2"/>
      <c r="M240" s="2"/>
      <c r="N240" s="2"/>
      <c r="O240" s="2"/>
      <c r="P240" s="2"/>
      <c r="Q240" s="2"/>
      <c r="R240" s="2"/>
      <c r="S240" s="2"/>
      <c r="T240" s="2"/>
      <c r="U240" s="2"/>
      <c r="V240" s="2"/>
      <c r="W240" s="2"/>
      <c r="X240" s="2"/>
      <c r="Y240" s="2"/>
      <c r="Z240" s="2"/>
    </row>
    <row r="241" spans="1:26" ht="24" customHeight="1">
      <c r="A241" s="2"/>
      <c r="B241" s="2"/>
      <c r="C241" s="2"/>
      <c r="D241" s="1"/>
      <c r="E241" s="1"/>
      <c r="F241" s="2"/>
      <c r="G241" s="2"/>
      <c r="H241" s="2"/>
      <c r="I241" s="2"/>
      <c r="J241" s="58"/>
      <c r="K241" s="2"/>
      <c r="L241" s="2"/>
      <c r="M241" s="2"/>
      <c r="N241" s="2"/>
      <c r="O241" s="2"/>
      <c r="P241" s="2"/>
      <c r="Q241" s="2"/>
      <c r="R241" s="2"/>
      <c r="S241" s="2"/>
      <c r="T241" s="2"/>
      <c r="U241" s="2"/>
      <c r="V241" s="2"/>
      <c r="W241" s="2"/>
      <c r="X241" s="2"/>
      <c r="Y241" s="2"/>
      <c r="Z241" s="2"/>
    </row>
    <row r="242" spans="1:26" ht="24" customHeight="1">
      <c r="A242" s="2"/>
      <c r="B242" s="2"/>
      <c r="C242" s="2"/>
      <c r="D242" s="1"/>
      <c r="E242" s="1"/>
      <c r="F242" s="2"/>
      <c r="G242" s="2"/>
      <c r="H242" s="2"/>
      <c r="I242" s="2"/>
      <c r="J242" s="58"/>
      <c r="K242" s="2"/>
      <c r="L242" s="2"/>
      <c r="M242" s="2"/>
      <c r="N242" s="2"/>
      <c r="O242" s="2"/>
      <c r="P242" s="2"/>
      <c r="Q242" s="2"/>
      <c r="R242" s="2"/>
      <c r="S242" s="2"/>
      <c r="T242" s="2"/>
      <c r="U242" s="2"/>
      <c r="V242" s="2"/>
      <c r="W242" s="2"/>
      <c r="X242" s="2"/>
      <c r="Y242" s="2"/>
      <c r="Z242" s="2"/>
    </row>
    <row r="243" spans="1:26" ht="24" customHeight="1">
      <c r="A243" s="2"/>
      <c r="B243" s="2"/>
      <c r="C243" s="2"/>
      <c r="D243" s="1"/>
      <c r="E243" s="1"/>
      <c r="F243" s="2"/>
      <c r="G243" s="2"/>
      <c r="H243" s="2"/>
      <c r="I243" s="2"/>
      <c r="J243" s="58"/>
      <c r="K243" s="2"/>
      <c r="L243" s="2"/>
      <c r="M243" s="2"/>
      <c r="N243" s="2"/>
      <c r="O243" s="2"/>
      <c r="P243" s="2"/>
      <c r="Q243" s="2"/>
      <c r="R243" s="2"/>
      <c r="S243" s="2"/>
      <c r="T243" s="2"/>
      <c r="U243" s="2"/>
      <c r="V243" s="2"/>
      <c r="W243" s="2"/>
      <c r="X243" s="2"/>
      <c r="Y243" s="2"/>
      <c r="Z243" s="2"/>
    </row>
    <row r="244" spans="1:26" ht="24" customHeight="1">
      <c r="A244" s="2"/>
      <c r="B244" s="2"/>
      <c r="C244" s="2"/>
      <c r="D244" s="1"/>
      <c r="E244" s="1"/>
      <c r="F244" s="2"/>
      <c r="G244" s="2"/>
      <c r="H244" s="2"/>
      <c r="I244" s="2"/>
      <c r="J244" s="58"/>
      <c r="K244" s="2"/>
      <c r="L244" s="2"/>
      <c r="M244" s="2"/>
      <c r="N244" s="2"/>
      <c r="O244" s="2"/>
      <c r="P244" s="2"/>
      <c r="Q244" s="2"/>
      <c r="R244" s="2"/>
      <c r="S244" s="2"/>
      <c r="T244" s="2"/>
      <c r="U244" s="2"/>
      <c r="V244" s="2"/>
      <c r="W244" s="2"/>
      <c r="X244" s="2"/>
      <c r="Y244" s="2"/>
      <c r="Z244" s="2"/>
    </row>
    <row r="245" spans="1:26" ht="24" customHeight="1">
      <c r="A245" s="2"/>
      <c r="B245" s="2"/>
      <c r="C245" s="2"/>
      <c r="D245" s="1"/>
      <c r="E245" s="1"/>
      <c r="F245" s="2"/>
      <c r="G245" s="2"/>
      <c r="H245" s="2"/>
      <c r="I245" s="2"/>
      <c r="J245" s="58"/>
      <c r="K245" s="2"/>
      <c r="L245" s="2"/>
      <c r="M245" s="2"/>
      <c r="N245" s="2"/>
      <c r="O245" s="2"/>
      <c r="P245" s="2"/>
      <c r="Q245" s="2"/>
      <c r="R245" s="2"/>
      <c r="S245" s="2"/>
      <c r="T245" s="2"/>
      <c r="U245" s="2"/>
      <c r="V245" s="2"/>
      <c r="W245" s="2"/>
      <c r="X245" s="2"/>
      <c r="Y245" s="2"/>
      <c r="Z245" s="2"/>
    </row>
    <row r="246" spans="1:26" ht="24" customHeight="1">
      <c r="A246" s="2"/>
      <c r="B246" s="2"/>
      <c r="C246" s="2"/>
      <c r="D246" s="1"/>
      <c r="E246" s="1"/>
      <c r="F246" s="2"/>
      <c r="G246" s="2"/>
      <c r="H246" s="2"/>
      <c r="I246" s="2"/>
      <c r="J246" s="58"/>
      <c r="K246" s="2"/>
      <c r="L246" s="2"/>
      <c r="M246" s="2"/>
      <c r="N246" s="2"/>
      <c r="O246" s="2"/>
      <c r="P246" s="2"/>
      <c r="Q246" s="2"/>
      <c r="R246" s="2"/>
      <c r="S246" s="2"/>
      <c r="T246" s="2"/>
      <c r="U246" s="2"/>
      <c r="V246" s="2"/>
      <c r="W246" s="2"/>
      <c r="X246" s="2"/>
      <c r="Y246" s="2"/>
      <c r="Z246" s="2"/>
    </row>
    <row r="247" spans="1:26" ht="24" customHeight="1">
      <c r="A247" s="2"/>
      <c r="B247" s="2"/>
      <c r="C247" s="2"/>
      <c r="D247" s="1"/>
      <c r="E247" s="1"/>
      <c r="F247" s="2"/>
      <c r="G247" s="2"/>
      <c r="H247" s="2"/>
      <c r="I247" s="2"/>
      <c r="J247" s="58"/>
      <c r="K247" s="2"/>
      <c r="L247" s="2"/>
      <c r="M247" s="2"/>
      <c r="N247" s="2"/>
      <c r="O247" s="2"/>
      <c r="P247" s="2"/>
      <c r="Q247" s="2"/>
      <c r="R247" s="2"/>
      <c r="S247" s="2"/>
      <c r="T247" s="2"/>
      <c r="U247" s="2"/>
      <c r="V247" s="2"/>
      <c r="W247" s="2"/>
      <c r="X247" s="2"/>
      <c r="Y247" s="2"/>
      <c r="Z247" s="2"/>
    </row>
    <row r="248" spans="1:26" ht="24" customHeight="1">
      <c r="A248" s="2"/>
      <c r="B248" s="2"/>
      <c r="C248" s="2"/>
      <c r="D248" s="1"/>
      <c r="E248" s="1"/>
      <c r="F248" s="2"/>
      <c r="G248" s="2"/>
      <c r="H248" s="2"/>
      <c r="I248" s="2"/>
      <c r="J248" s="58"/>
      <c r="K248" s="2"/>
      <c r="L248" s="2"/>
      <c r="M248" s="2"/>
      <c r="N248" s="2"/>
      <c r="O248" s="2"/>
      <c r="P248" s="2"/>
      <c r="Q248" s="2"/>
      <c r="R248" s="2"/>
      <c r="S248" s="2"/>
      <c r="T248" s="2"/>
      <c r="U248" s="2"/>
      <c r="V248" s="2"/>
      <c r="W248" s="2"/>
      <c r="X248" s="2"/>
      <c r="Y248" s="2"/>
      <c r="Z248" s="2"/>
    </row>
    <row r="249" spans="1:26" ht="24" customHeight="1">
      <c r="A249" s="2"/>
      <c r="B249" s="2"/>
      <c r="C249" s="2"/>
      <c r="D249" s="1"/>
      <c r="E249" s="1"/>
      <c r="F249" s="2"/>
      <c r="G249" s="2"/>
      <c r="H249" s="2"/>
      <c r="I249" s="2"/>
      <c r="J249" s="58"/>
      <c r="K249" s="2"/>
      <c r="L249" s="2"/>
      <c r="M249" s="2"/>
      <c r="N249" s="2"/>
      <c r="O249" s="2"/>
      <c r="P249" s="2"/>
      <c r="Q249" s="2"/>
      <c r="R249" s="2"/>
      <c r="S249" s="2"/>
      <c r="T249" s="2"/>
      <c r="U249" s="2"/>
      <c r="V249" s="2"/>
      <c r="W249" s="2"/>
      <c r="X249" s="2"/>
      <c r="Y249" s="2"/>
      <c r="Z249" s="2"/>
    </row>
    <row r="250" spans="1:26" ht="24" customHeight="1">
      <c r="A250" s="2"/>
      <c r="B250" s="2"/>
      <c r="C250" s="2"/>
      <c r="D250" s="1"/>
      <c r="E250" s="1"/>
      <c r="F250" s="2"/>
      <c r="G250" s="2"/>
      <c r="H250" s="2"/>
      <c r="I250" s="2"/>
      <c r="J250" s="58"/>
      <c r="K250" s="2"/>
      <c r="L250" s="2"/>
      <c r="M250" s="2"/>
      <c r="N250" s="2"/>
      <c r="O250" s="2"/>
      <c r="P250" s="2"/>
      <c r="Q250" s="2"/>
      <c r="R250" s="2"/>
      <c r="S250" s="2"/>
      <c r="T250" s="2"/>
      <c r="U250" s="2"/>
      <c r="V250" s="2"/>
      <c r="W250" s="2"/>
      <c r="X250" s="2"/>
      <c r="Y250" s="2"/>
      <c r="Z250" s="2"/>
    </row>
    <row r="251" spans="1:26" ht="24" customHeight="1">
      <c r="A251" s="2"/>
      <c r="B251" s="2"/>
      <c r="C251" s="2"/>
      <c r="D251" s="1"/>
      <c r="E251" s="1"/>
      <c r="F251" s="2"/>
      <c r="G251" s="2"/>
      <c r="H251" s="2"/>
      <c r="I251" s="2"/>
      <c r="J251" s="58"/>
      <c r="K251" s="2"/>
      <c r="L251" s="2"/>
      <c r="M251" s="2"/>
      <c r="N251" s="2"/>
      <c r="O251" s="2"/>
      <c r="P251" s="2"/>
      <c r="Q251" s="2"/>
      <c r="R251" s="2"/>
      <c r="S251" s="2"/>
      <c r="T251" s="2"/>
      <c r="U251" s="2"/>
      <c r="V251" s="2"/>
      <c r="W251" s="2"/>
      <c r="X251" s="2"/>
      <c r="Y251" s="2"/>
      <c r="Z251" s="2"/>
    </row>
    <row r="252" spans="1:26" ht="24" customHeight="1">
      <c r="A252" s="2"/>
      <c r="B252" s="2"/>
      <c r="C252" s="2"/>
      <c r="D252" s="1"/>
      <c r="E252" s="1"/>
      <c r="F252" s="2"/>
      <c r="G252" s="2"/>
      <c r="H252" s="2"/>
      <c r="I252" s="2"/>
      <c r="J252" s="58"/>
      <c r="K252" s="2"/>
      <c r="L252" s="2"/>
      <c r="M252" s="2"/>
      <c r="N252" s="2"/>
      <c r="O252" s="2"/>
      <c r="P252" s="2"/>
      <c r="Q252" s="2"/>
      <c r="R252" s="2"/>
      <c r="S252" s="2"/>
      <c r="T252" s="2"/>
      <c r="U252" s="2"/>
      <c r="V252" s="2"/>
      <c r="W252" s="2"/>
      <c r="X252" s="2"/>
      <c r="Y252" s="2"/>
      <c r="Z252" s="2"/>
    </row>
    <row r="253" spans="1:26" ht="24" customHeight="1">
      <c r="A253" s="2"/>
      <c r="B253" s="2"/>
      <c r="C253" s="2"/>
      <c r="D253" s="1"/>
      <c r="E253" s="1"/>
      <c r="F253" s="2"/>
      <c r="G253" s="2"/>
      <c r="H253" s="2"/>
      <c r="I253" s="2"/>
      <c r="J253" s="58"/>
      <c r="K253" s="2"/>
      <c r="L253" s="2"/>
      <c r="M253" s="2"/>
      <c r="N253" s="2"/>
      <c r="O253" s="2"/>
      <c r="P253" s="2"/>
      <c r="Q253" s="2"/>
      <c r="R253" s="2"/>
      <c r="S253" s="2"/>
      <c r="T253" s="2"/>
      <c r="U253" s="2"/>
      <c r="V253" s="2"/>
      <c r="W253" s="2"/>
      <c r="X253" s="2"/>
      <c r="Y253" s="2"/>
      <c r="Z253" s="2"/>
    </row>
    <row r="254" spans="1:26" ht="24" customHeight="1">
      <c r="A254" s="2"/>
      <c r="B254" s="2"/>
      <c r="C254" s="2"/>
      <c r="D254" s="1"/>
      <c r="E254" s="1"/>
      <c r="F254" s="2"/>
      <c r="G254" s="2"/>
      <c r="H254" s="2"/>
      <c r="I254" s="2"/>
      <c r="J254" s="58"/>
      <c r="K254" s="2"/>
      <c r="L254" s="2"/>
      <c r="M254" s="2"/>
      <c r="N254" s="2"/>
      <c r="O254" s="2"/>
      <c r="P254" s="2"/>
      <c r="Q254" s="2"/>
      <c r="R254" s="2"/>
      <c r="S254" s="2"/>
      <c r="T254" s="2"/>
      <c r="U254" s="2"/>
      <c r="V254" s="2"/>
      <c r="W254" s="2"/>
      <c r="X254" s="2"/>
      <c r="Y254" s="2"/>
      <c r="Z254" s="2"/>
    </row>
    <row r="255" spans="1:26" ht="24" customHeight="1">
      <c r="A255" s="2"/>
      <c r="B255" s="2"/>
      <c r="C255" s="2"/>
      <c r="D255" s="1"/>
      <c r="E255" s="1"/>
      <c r="F255" s="2"/>
      <c r="G255" s="2"/>
      <c r="H255" s="2"/>
      <c r="I255" s="2"/>
      <c r="J255" s="58"/>
      <c r="K255" s="2"/>
      <c r="L255" s="2"/>
      <c r="M255" s="2"/>
      <c r="N255" s="2"/>
      <c r="O255" s="2"/>
      <c r="P255" s="2"/>
      <c r="Q255" s="2"/>
      <c r="R255" s="2"/>
      <c r="S255" s="2"/>
      <c r="T255" s="2"/>
      <c r="U255" s="2"/>
      <c r="V255" s="2"/>
      <c r="W255" s="2"/>
      <c r="X255" s="2"/>
      <c r="Y255" s="2"/>
      <c r="Z255" s="2"/>
    </row>
    <row r="256" spans="1:26" ht="24" customHeight="1">
      <c r="A256" s="2"/>
      <c r="B256" s="2"/>
      <c r="C256" s="2"/>
      <c r="D256" s="1"/>
      <c r="E256" s="1"/>
      <c r="F256" s="2"/>
      <c r="G256" s="2"/>
      <c r="H256" s="2"/>
      <c r="I256" s="2"/>
      <c r="J256" s="58"/>
      <c r="K256" s="2"/>
      <c r="L256" s="2"/>
      <c r="M256" s="2"/>
      <c r="N256" s="2"/>
      <c r="O256" s="2"/>
      <c r="P256" s="2"/>
      <c r="Q256" s="2"/>
      <c r="R256" s="2"/>
      <c r="S256" s="2"/>
      <c r="T256" s="2"/>
      <c r="U256" s="2"/>
      <c r="V256" s="2"/>
      <c r="W256" s="2"/>
      <c r="X256" s="2"/>
      <c r="Y256" s="2"/>
      <c r="Z256" s="2"/>
    </row>
    <row r="257" spans="1:26" ht="24" customHeight="1">
      <c r="A257" s="2"/>
      <c r="B257" s="2"/>
      <c r="C257" s="2"/>
      <c r="D257" s="1"/>
      <c r="E257" s="1"/>
      <c r="F257" s="2"/>
      <c r="G257" s="2"/>
      <c r="H257" s="2"/>
      <c r="I257" s="2"/>
      <c r="J257" s="58"/>
      <c r="K257" s="2"/>
      <c r="L257" s="2"/>
      <c r="M257" s="2"/>
      <c r="N257" s="2"/>
      <c r="O257" s="2"/>
      <c r="P257" s="2"/>
      <c r="Q257" s="2"/>
      <c r="R257" s="2"/>
      <c r="S257" s="2"/>
      <c r="T257" s="2"/>
      <c r="U257" s="2"/>
      <c r="V257" s="2"/>
      <c r="W257" s="2"/>
      <c r="X257" s="2"/>
      <c r="Y257" s="2"/>
      <c r="Z257" s="2"/>
    </row>
    <row r="258" spans="1:26" ht="24" customHeight="1">
      <c r="A258" s="2"/>
      <c r="B258" s="2"/>
      <c r="C258" s="2"/>
      <c r="D258" s="1"/>
      <c r="E258" s="1"/>
      <c r="F258" s="2"/>
      <c r="G258" s="2"/>
      <c r="H258" s="2"/>
      <c r="I258" s="2"/>
      <c r="J258" s="58"/>
      <c r="K258" s="2"/>
      <c r="L258" s="2"/>
      <c r="M258" s="2"/>
      <c r="N258" s="2"/>
      <c r="O258" s="2"/>
      <c r="P258" s="2"/>
      <c r="Q258" s="2"/>
      <c r="R258" s="2"/>
      <c r="S258" s="2"/>
      <c r="T258" s="2"/>
      <c r="U258" s="2"/>
      <c r="V258" s="2"/>
      <c r="W258" s="2"/>
      <c r="X258" s="2"/>
      <c r="Y258" s="2"/>
      <c r="Z258" s="2"/>
    </row>
    <row r="259" spans="1:26" ht="24" customHeight="1">
      <c r="A259" s="2"/>
      <c r="B259" s="2"/>
      <c r="C259" s="2"/>
      <c r="D259" s="1"/>
      <c r="E259" s="1"/>
      <c r="F259" s="2"/>
      <c r="G259" s="2"/>
      <c r="H259" s="2"/>
      <c r="I259" s="2"/>
      <c r="J259" s="58"/>
      <c r="K259" s="2"/>
      <c r="L259" s="2"/>
      <c r="M259" s="2"/>
      <c r="N259" s="2"/>
      <c r="O259" s="2"/>
      <c r="P259" s="2"/>
      <c r="Q259" s="2"/>
      <c r="R259" s="2"/>
      <c r="S259" s="2"/>
      <c r="T259" s="2"/>
      <c r="U259" s="2"/>
      <c r="V259" s="2"/>
      <c r="W259" s="2"/>
      <c r="X259" s="2"/>
      <c r="Y259" s="2"/>
      <c r="Z259" s="2"/>
    </row>
    <row r="260" spans="1:26" ht="24" customHeight="1">
      <c r="A260" s="2"/>
      <c r="B260" s="2"/>
      <c r="C260" s="2"/>
      <c r="D260" s="1"/>
      <c r="E260" s="1"/>
      <c r="F260" s="2"/>
      <c r="G260" s="2"/>
      <c r="H260" s="2"/>
      <c r="I260" s="2"/>
      <c r="J260" s="58"/>
      <c r="K260" s="2"/>
      <c r="L260" s="2"/>
      <c r="M260" s="2"/>
      <c r="N260" s="2"/>
      <c r="O260" s="2"/>
      <c r="P260" s="2"/>
      <c r="Q260" s="2"/>
      <c r="R260" s="2"/>
      <c r="S260" s="2"/>
      <c r="T260" s="2"/>
      <c r="U260" s="2"/>
      <c r="V260" s="2"/>
      <c r="W260" s="2"/>
      <c r="X260" s="2"/>
      <c r="Y260" s="2"/>
      <c r="Z260" s="2"/>
    </row>
    <row r="261" spans="1:26" ht="24" customHeight="1">
      <c r="A261" s="2"/>
      <c r="B261" s="2"/>
      <c r="C261" s="2"/>
      <c r="D261" s="1"/>
      <c r="E261" s="1"/>
      <c r="F261" s="2"/>
      <c r="G261" s="2"/>
      <c r="H261" s="2"/>
      <c r="I261" s="2"/>
      <c r="J261" s="58"/>
      <c r="K261" s="2"/>
      <c r="L261" s="2"/>
      <c r="M261" s="2"/>
      <c r="N261" s="2"/>
      <c r="O261" s="2"/>
      <c r="P261" s="2"/>
      <c r="Q261" s="2"/>
      <c r="R261" s="2"/>
      <c r="S261" s="2"/>
      <c r="T261" s="2"/>
      <c r="U261" s="2"/>
      <c r="V261" s="2"/>
      <c r="W261" s="2"/>
      <c r="X261" s="2"/>
      <c r="Y261" s="2"/>
      <c r="Z261" s="2"/>
    </row>
    <row r="262" spans="1:26" ht="24" customHeight="1">
      <c r="A262" s="2"/>
      <c r="B262" s="2"/>
      <c r="C262" s="2"/>
      <c r="D262" s="1"/>
      <c r="E262" s="1"/>
      <c r="F262" s="2"/>
      <c r="G262" s="2"/>
      <c r="H262" s="2"/>
      <c r="I262" s="2"/>
      <c r="J262" s="58"/>
      <c r="K262" s="2"/>
      <c r="L262" s="2"/>
      <c r="M262" s="2"/>
      <c r="N262" s="2"/>
      <c r="O262" s="2"/>
      <c r="P262" s="2"/>
      <c r="Q262" s="2"/>
      <c r="R262" s="2"/>
      <c r="S262" s="2"/>
      <c r="T262" s="2"/>
      <c r="U262" s="2"/>
      <c r="V262" s="2"/>
      <c r="W262" s="2"/>
      <c r="X262" s="2"/>
      <c r="Y262" s="2"/>
      <c r="Z262" s="2"/>
    </row>
    <row r="263" spans="1:26" ht="24" customHeight="1">
      <c r="A263" s="2"/>
      <c r="B263" s="2"/>
      <c r="C263" s="2"/>
      <c r="D263" s="1"/>
      <c r="E263" s="1"/>
      <c r="F263" s="2"/>
      <c r="G263" s="2"/>
      <c r="H263" s="2"/>
      <c r="I263" s="2"/>
      <c r="J263" s="58"/>
      <c r="K263" s="2"/>
      <c r="L263" s="2"/>
      <c r="M263" s="2"/>
      <c r="N263" s="2"/>
      <c r="O263" s="2"/>
      <c r="P263" s="2"/>
      <c r="Q263" s="2"/>
      <c r="R263" s="2"/>
      <c r="S263" s="2"/>
      <c r="T263" s="2"/>
      <c r="U263" s="2"/>
      <c r="V263" s="2"/>
      <c r="W263" s="2"/>
      <c r="X263" s="2"/>
      <c r="Y263" s="2"/>
      <c r="Z263" s="2"/>
    </row>
    <row r="264" spans="1:26" ht="24" customHeight="1">
      <c r="A264" s="2"/>
      <c r="B264" s="2"/>
      <c r="C264" s="2"/>
      <c r="D264" s="1"/>
      <c r="E264" s="1"/>
      <c r="F264" s="2"/>
      <c r="G264" s="2"/>
      <c r="H264" s="2"/>
      <c r="I264" s="2"/>
      <c r="J264" s="58"/>
      <c r="K264" s="2"/>
      <c r="L264" s="2"/>
      <c r="M264" s="2"/>
      <c r="N264" s="2"/>
      <c r="O264" s="2"/>
      <c r="P264" s="2"/>
      <c r="Q264" s="2"/>
      <c r="R264" s="2"/>
      <c r="S264" s="2"/>
      <c r="T264" s="2"/>
      <c r="U264" s="2"/>
      <c r="V264" s="2"/>
      <c r="W264" s="2"/>
      <c r="X264" s="2"/>
      <c r="Y264" s="2"/>
      <c r="Z264" s="2"/>
    </row>
    <row r="265" spans="1:26" ht="24" customHeight="1">
      <c r="A265" s="2"/>
      <c r="B265" s="2"/>
      <c r="C265" s="2"/>
      <c r="D265" s="1"/>
      <c r="E265" s="1"/>
      <c r="F265" s="2"/>
      <c r="G265" s="2"/>
      <c r="H265" s="2"/>
      <c r="I265" s="2"/>
      <c r="J265" s="58"/>
      <c r="K265" s="2"/>
      <c r="L265" s="2"/>
      <c r="M265" s="2"/>
      <c r="N265" s="2"/>
      <c r="O265" s="2"/>
      <c r="P265" s="2"/>
      <c r="Q265" s="2"/>
      <c r="R265" s="2"/>
      <c r="S265" s="2"/>
      <c r="T265" s="2"/>
      <c r="U265" s="2"/>
      <c r="V265" s="2"/>
      <c r="W265" s="2"/>
      <c r="X265" s="2"/>
      <c r="Y265" s="2"/>
      <c r="Z265" s="2"/>
    </row>
    <row r="266" spans="1:26" ht="24" customHeight="1">
      <c r="A266" s="2"/>
      <c r="B266" s="2"/>
      <c r="C266" s="2"/>
      <c r="D266" s="1"/>
      <c r="E266" s="1"/>
      <c r="F266" s="2"/>
      <c r="G266" s="2"/>
      <c r="H266" s="2"/>
      <c r="I266" s="2"/>
      <c r="J266" s="58"/>
      <c r="K266" s="2"/>
      <c r="L266" s="2"/>
      <c r="M266" s="2"/>
      <c r="N266" s="2"/>
      <c r="O266" s="2"/>
      <c r="P266" s="2"/>
      <c r="Q266" s="2"/>
      <c r="R266" s="2"/>
      <c r="S266" s="2"/>
      <c r="T266" s="2"/>
      <c r="U266" s="2"/>
      <c r="V266" s="2"/>
      <c r="W266" s="2"/>
      <c r="X266" s="2"/>
      <c r="Y266" s="2"/>
      <c r="Z266" s="2"/>
    </row>
    <row r="267" spans="1:26" ht="24" customHeight="1">
      <c r="A267" s="2"/>
      <c r="B267" s="2"/>
      <c r="C267" s="2"/>
      <c r="D267" s="1"/>
      <c r="E267" s="1"/>
      <c r="F267" s="2"/>
      <c r="G267" s="2"/>
      <c r="H267" s="2"/>
      <c r="I267" s="2"/>
      <c r="J267" s="58"/>
      <c r="K267" s="2"/>
      <c r="L267" s="2"/>
      <c r="M267" s="2"/>
      <c r="N267" s="2"/>
      <c r="O267" s="2"/>
      <c r="P267" s="2"/>
      <c r="Q267" s="2"/>
      <c r="R267" s="2"/>
      <c r="S267" s="2"/>
      <c r="T267" s="2"/>
      <c r="U267" s="2"/>
      <c r="V267" s="2"/>
      <c r="W267" s="2"/>
      <c r="X267" s="2"/>
      <c r="Y267" s="2"/>
      <c r="Z267" s="2"/>
    </row>
    <row r="268" spans="1:26" ht="24" customHeight="1">
      <c r="A268" s="2"/>
      <c r="B268" s="2"/>
      <c r="C268" s="2"/>
      <c r="D268" s="1"/>
      <c r="E268" s="1"/>
      <c r="F268" s="2"/>
      <c r="G268" s="2"/>
      <c r="H268" s="2"/>
      <c r="I268" s="2"/>
      <c r="J268" s="58"/>
      <c r="K268" s="2"/>
      <c r="L268" s="2"/>
      <c r="M268" s="2"/>
      <c r="N268" s="2"/>
      <c r="O268" s="2"/>
      <c r="P268" s="2"/>
      <c r="Q268" s="2"/>
      <c r="R268" s="2"/>
      <c r="S268" s="2"/>
      <c r="T268" s="2"/>
      <c r="U268" s="2"/>
      <c r="V268" s="2"/>
      <c r="W268" s="2"/>
      <c r="X268" s="2"/>
      <c r="Y268" s="2"/>
      <c r="Z268" s="2"/>
    </row>
    <row r="269" spans="1:26" ht="24" customHeight="1">
      <c r="A269" s="2"/>
      <c r="B269" s="2"/>
      <c r="C269" s="2"/>
      <c r="D269" s="1"/>
      <c r="E269" s="1"/>
      <c r="F269" s="2"/>
      <c r="G269" s="2"/>
      <c r="H269" s="2"/>
      <c r="I269" s="2"/>
      <c r="J269" s="58"/>
      <c r="K269" s="2"/>
      <c r="L269" s="2"/>
      <c r="M269" s="2"/>
      <c r="N269" s="2"/>
      <c r="O269" s="2"/>
      <c r="P269" s="2"/>
      <c r="Q269" s="2"/>
      <c r="R269" s="2"/>
      <c r="S269" s="2"/>
      <c r="T269" s="2"/>
      <c r="U269" s="2"/>
      <c r="V269" s="2"/>
      <c r="W269" s="2"/>
      <c r="X269" s="2"/>
      <c r="Y269" s="2"/>
      <c r="Z269" s="2"/>
    </row>
    <row r="270" spans="1:26" ht="24" customHeight="1">
      <c r="A270" s="2"/>
      <c r="B270" s="2"/>
      <c r="C270" s="2"/>
      <c r="D270" s="1"/>
      <c r="E270" s="1"/>
      <c r="F270" s="2"/>
      <c r="G270" s="2"/>
      <c r="H270" s="2"/>
      <c r="I270" s="2"/>
      <c r="J270" s="58"/>
      <c r="K270" s="2"/>
      <c r="L270" s="2"/>
      <c r="M270" s="2"/>
      <c r="N270" s="2"/>
      <c r="O270" s="2"/>
      <c r="P270" s="2"/>
      <c r="Q270" s="2"/>
      <c r="R270" s="2"/>
      <c r="S270" s="2"/>
      <c r="T270" s="2"/>
      <c r="U270" s="2"/>
      <c r="V270" s="2"/>
      <c r="W270" s="2"/>
      <c r="X270" s="2"/>
      <c r="Y270" s="2"/>
      <c r="Z270" s="2"/>
    </row>
    <row r="271" spans="1:26" ht="24" customHeight="1">
      <c r="A271" s="2"/>
      <c r="B271" s="2"/>
      <c r="C271" s="2"/>
      <c r="D271" s="1"/>
      <c r="E271" s="1"/>
      <c r="F271" s="2"/>
      <c r="G271" s="2"/>
      <c r="H271" s="2"/>
      <c r="I271" s="2"/>
      <c r="J271" s="58"/>
      <c r="K271" s="2"/>
      <c r="L271" s="2"/>
      <c r="M271" s="2"/>
      <c r="N271" s="2"/>
      <c r="O271" s="2"/>
      <c r="P271" s="2"/>
      <c r="Q271" s="2"/>
      <c r="R271" s="2"/>
      <c r="S271" s="2"/>
      <c r="T271" s="2"/>
      <c r="U271" s="2"/>
      <c r="V271" s="2"/>
      <c r="W271" s="2"/>
      <c r="X271" s="2"/>
      <c r="Y271" s="2"/>
      <c r="Z271" s="2"/>
    </row>
    <row r="272" spans="1:26" ht="24" customHeight="1">
      <c r="A272" s="2"/>
      <c r="B272" s="2"/>
      <c r="C272" s="2"/>
      <c r="D272" s="1"/>
      <c r="E272" s="1"/>
      <c r="F272" s="2"/>
      <c r="G272" s="2"/>
      <c r="H272" s="2"/>
      <c r="I272" s="2"/>
      <c r="J272" s="58"/>
      <c r="K272" s="2"/>
      <c r="L272" s="2"/>
      <c r="M272" s="2"/>
      <c r="N272" s="2"/>
      <c r="O272" s="2"/>
      <c r="P272" s="2"/>
      <c r="Q272" s="2"/>
      <c r="R272" s="2"/>
      <c r="S272" s="2"/>
      <c r="T272" s="2"/>
      <c r="U272" s="2"/>
      <c r="V272" s="2"/>
      <c r="W272" s="2"/>
      <c r="X272" s="2"/>
      <c r="Y272" s="2"/>
      <c r="Z272" s="2"/>
    </row>
    <row r="273" spans="1:26" ht="24" customHeight="1">
      <c r="A273" s="2"/>
      <c r="B273" s="2"/>
      <c r="C273" s="2"/>
      <c r="D273" s="1"/>
      <c r="E273" s="1"/>
      <c r="F273" s="2"/>
      <c r="G273" s="2"/>
      <c r="H273" s="2"/>
      <c r="I273" s="2"/>
      <c r="J273" s="58"/>
      <c r="K273" s="2"/>
      <c r="L273" s="2"/>
      <c r="M273" s="2"/>
      <c r="N273" s="2"/>
      <c r="O273" s="2"/>
      <c r="P273" s="2"/>
      <c r="Q273" s="2"/>
      <c r="R273" s="2"/>
      <c r="S273" s="2"/>
      <c r="T273" s="2"/>
      <c r="U273" s="2"/>
      <c r="V273" s="2"/>
      <c r="W273" s="2"/>
      <c r="X273" s="2"/>
      <c r="Y273" s="2"/>
      <c r="Z273" s="2"/>
    </row>
    <row r="274" spans="1:26" ht="24" customHeight="1">
      <c r="A274" s="2"/>
      <c r="B274" s="2"/>
      <c r="C274" s="2"/>
      <c r="D274" s="1"/>
      <c r="E274" s="1"/>
      <c r="F274" s="2"/>
      <c r="G274" s="2"/>
      <c r="H274" s="2"/>
      <c r="I274" s="2"/>
      <c r="J274" s="58"/>
      <c r="K274" s="2"/>
      <c r="L274" s="2"/>
      <c r="M274" s="2"/>
      <c r="N274" s="2"/>
      <c r="O274" s="2"/>
      <c r="P274" s="2"/>
      <c r="Q274" s="2"/>
      <c r="R274" s="2"/>
      <c r="S274" s="2"/>
      <c r="T274" s="2"/>
      <c r="U274" s="2"/>
      <c r="V274" s="2"/>
      <c r="W274" s="2"/>
      <c r="X274" s="2"/>
      <c r="Y274" s="2"/>
      <c r="Z274" s="2"/>
    </row>
    <row r="275" spans="1:26" ht="24" customHeight="1">
      <c r="A275" s="2"/>
      <c r="B275" s="2"/>
      <c r="C275" s="2"/>
      <c r="D275" s="1"/>
      <c r="E275" s="1"/>
      <c r="F275" s="2"/>
      <c r="G275" s="2"/>
      <c r="H275" s="2"/>
      <c r="I275" s="2"/>
      <c r="J275" s="58"/>
      <c r="K275" s="2"/>
      <c r="L275" s="2"/>
      <c r="M275" s="2"/>
      <c r="N275" s="2"/>
      <c r="O275" s="2"/>
      <c r="P275" s="2"/>
      <c r="Q275" s="2"/>
      <c r="R275" s="2"/>
      <c r="S275" s="2"/>
      <c r="T275" s="2"/>
      <c r="U275" s="2"/>
      <c r="V275" s="2"/>
      <c r="W275" s="2"/>
      <c r="X275" s="2"/>
      <c r="Y275" s="2"/>
      <c r="Z275" s="2"/>
    </row>
    <row r="276" spans="1:26" ht="24" customHeight="1">
      <c r="A276" s="2"/>
      <c r="B276" s="2"/>
      <c r="C276" s="2"/>
      <c r="D276" s="1"/>
      <c r="E276" s="1"/>
      <c r="F276" s="2"/>
      <c r="G276" s="2"/>
      <c r="H276" s="2"/>
      <c r="I276" s="2"/>
      <c r="J276" s="58"/>
      <c r="K276" s="2"/>
      <c r="L276" s="2"/>
      <c r="M276" s="2"/>
      <c r="N276" s="2"/>
      <c r="O276" s="2"/>
      <c r="P276" s="2"/>
      <c r="Q276" s="2"/>
      <c r="R276" s="2"/>
      <c r="S276" s="2"/>
      <c r="T276" s="2"/>
      <c r="U276" s="2"/>
      <c r="V276" s="2"/>
      <c r="W276" s="2"/>
      <c r="X276" s="2"/>
      <c r="Y276" s="2"/>
      <c r="Z276" s="2"/>
    </row>
    <row r="277" spans="1:26" ht="24" customHeight="1">
      <c r="A277" s="2"/>
      <c r="B277" s="2"/>
      <c r="C277" s="2"/>
      <c r="D277" s="1"/>
      <c r="E277" s="1"/>
      <c r="F277" s="2"/>
      <c r="G277" s="2"/>
      <c r="H277" s="2"/>
      <c r="I277" s="2"/>
      <c r="J277" s="58"/>
      <c r="K277" s="2"/>
      <c r="L277" s="2"/>
      <c r="M277" s="2"/>
      <c r="N277" s="2"/>
      <c r="O277" s="2"/>
      <c r="P277" s="2"/>
      <c r="Q277" s="2"/>
      <c r="R277" s="2"/>
      <c r="S277" s="2"/>
      <c r="T277" s="2"/>
      <c r="U277" s="2"/>
      <c r="V277" s="2"/>
      <c r="W277" s="2"/>
      <c r="X277" s="2"/>
      <c r="Y277" s="2"/>
      <c r="Z277" s="2"/>
    </row>
    <row r="278" spans="1:26" ht="24" customHeight="1">
      <c r="A278" s="2"/>
      <c r="B278" s="2"/>
      <c r="C278" s="2"/>
      <c r="D278" s="1"/>
      <c r="E278" s="1"/>
      <c r="F278" s="2"/>
      <c r="G278" s="2"/>
      <c r="H278" s="2"/>
      <c r="I278" s="2"/>
      <c r="J278" s="58"/>
      <c r="K278" s="2"/>
      <c r="L278" s="2"/>
      <c r="M278" s="2"/>
      <c r="N278" s="2"/>
      <c r="O278" s="2"/>
      <c r="P278" s="2"/>
      <c r="Q278" s="2"/>
      <c r="R278" s="2"/>
      <c r="S278" s="2"/>
      <c r="T278" s="2"/>
      <c r="U278" s="2"/>
      <c r="V278" s="2"/>
      <c r="W278" s="2"/>
      <c r="X278" s="2"/>
      <c r="Y278" s="2"/>
      <c r="Z278" s="2"/>
    </row>
    <row r="279" spans="1:26" ht="24" customHeight="1">
      <c r="A279" s="2"/>
      <c r="B279" s="2"/>
      <c r="C279" s="2"/>
      <c r="D279" s="1"/>
      <c r="E279" s="1"/>
      <c r="F279" s="2"/>
      <c r="G279" s="2"/>
      <c r="H279" s="2"/>
      <c r="I279" s="2"/>
      <c r="J279" s="58"/>
      <c r="K279" s="2"/>
      <c r="L279" s="2"/>
      <c r="M279" s="2"/>
      <c r="N279" s="2"/>
      <c r="O279" s="2"/>
      <c r="P279" s="2"/>
      <c r="Q279" s="2"/>
      <c r="R279" s="2"/>
      <c r="S279" s="2"/>
      <c r="T279" s="2"/>
      <c r="U279" s="2"/>
      <c r="V279" s="2"/>
      <c r="W279" s="2"/>
      <c r="X279" s="2"/>
      <c r="Y279" s="2"/>
      <c r="Z279" s="2"/>
    </row>
    <row r="280" spans="1:26" ht="24" customHeight="1">
      <c r="A280" s="2"/>
      <c r="B280" s="2"/>
      <c r="C280" s="2"/>
      <c r="D280" s="1"/>
      <c r="E280" s="1"/>
      <c r="F280" s="2"/>
      <c r="G280" s="2"/>
      <c r="H280" s="2"/>
      <c r="I280" s="2"/>
      <c r="J280" s="58"/>
      <c r="K280" s="2"/>
      <c r="L280" s="2"/>
      <c r="M280" s="2"/>
      <c r="N280" s="2"/>
      <c r="O280" s="2"/>
      <c r="P280" s="2"/>
      <c r="Q280" s="2"/>
      <c r="R280" s="2"/>
      <c r="S280" s="2"/>
      <c r="T280" s="2"/>
      <c r="U280" s="2"/>
      <c r="V280" s="2"/>
      <c r="W280" s="2"/>
      <c r="X280" s="2"/>
      <c r="Y280" s="2"/>
      <c r="Z280" s="2"/>
    </row>
    <row r="281" spans="1:26" ht="24" customHeight="1">
      <c r="A281" s="2"/>
      <c r="B281" s="2"/>
      <c r="C281" s="2"/>
      <c r="D281" s="1"/>
      <c r="E281" s="1"/>
      <c r="F281" s="2"/>
      <c r="G281" s="2"/>
      <c r="H281" s="2"/>
      <c r="I281" s="2"/>
      <c r="J281" s="58"/>
      <c r="K281" s="2"/>
      <c r="L281" s="2"/>
      <c r="M281" s="2"/>
      <c r="N281" s="2"/>
      <c r="O281" s="2"/>
      <c r="P281" s="2"/>
      <c r="Q281" s="2"/>
      <c r="R281" s="2"/>
      <c r="S281" s="2"/>
      <c r="T281" s="2"/>
      <c r="U281" s="2"/>
      <c r="V281" s="2"/>
      <c r="W281" s="2"/>
      <c r="X281" s="2"/>
      <c r="Y281" s="2"/>
      <c r="Z281" s="2"/>
    </row>
    <row r="282" spans="1:26" ht="24" customHeight="1">
      <c r="A282" s="2"/>
      <c r="B282" s="2"/>
      <c r="C282" s="2"/>
      <c r="D282" s="1"/>
      <c r="E282" s="1"/>
      <c r="F282" s="2"/>
      <c r="G282" s="2"/>
      <c r="H282" s="2"/>
      <c r="I282" s="2"/>
      <c r="J282" s="58"/>
      <c r="K282" s="2"/>
      <c r="L282" s="2"/>
      <c r="M282" s="2"/>
      <c r="N282" s="2"/>
      <c r="O282" s="2"/>
      <c r="P282" s="2"/>
      <c r="Q282" s="2"/>
      <c r="R282" s="2"/>
      <c r="S282" s="2"/>
      <c r="T282" s="2"/>
      <c r="U282" s="2"/>
      <c r="V282" s="2"/>
      <c r="W282" s="2"/>
      <c r="X282" s="2"/>
      <c r="Y282" s="2"/>
      <c r="Z282" s="2"/>
    </row>
    <row r="283" spans="1:26" ht="24" customHeight="1">
      <c r="A283" s="2"/>
      <c r="B283" s="2"/>
      <c r="C283" s="2"/>
      <c r="D283" s="1"/>
      <c r="E283" s="1"/>
      <c r="F283" s="2"/>
      <c r="G283" s="2"/>
      <c r="H283" s="2"/>
      <c r="I283" s="2"/>
      <c r="J283" s="58"/>
      <c r="K283" s="2"/>
      <c r="L283" s="2"/>
      <c r="M283" s="2"/>
      <c r="N283" s="2"/>
      <c r="O283" s="2"/>
      <c r="P283" s="2"/>
      <c r="Q283" s="2"/>
      <c r="R283" s="2"/>
      <c r="S283" s="2"/>
      <c r="T283" s="2"/>
      <c r="U283" s="2"/>
      <c r="V283" s="2"/>
      <c r="W283" s="2"/>
      <c r="X283" s="2"/>
      <c r="Y283" s="2"/>
      <c r="Z283" s="2"/>
    </row>
    <row r="284" spans="1:26" ht="24" customHeight="1">
      <c r="A284" s="2"/>
      <c r="B284" s="2"/>
      <c r="C284" s="2"/>
      <c r="D284" s="1"/>
      <c r="E284" s="1"/>
      <c r="F284" s="2"/>
      <c r="G284" s="2"/>
      <c r="H284" s="2"/>
      <c r="I284" s="2"/>
      <c r="J284" s="58"/>
      <c r="K284" s="2"/>
      <c r="L284" s="2"/>
      <c r="M284" s="2"/>
      <c r="N284" s="2"/>
      <c r="O284" s="2"/>
      <c r="P284" s="2"/>
      <c r="Q284" s="2"/>
      <c r="R284" s="2"/>
      <c r="S284" s="2"/>
      <c r="T284" s="2"/>
      <c r="U284" s="2"/>
      <c r="V284" s="2"/>
      <c r="W284" s="2"/>
      <c r="X284" s="2"/>
      <c r="Y284" s="2"/>
      <c r="Z284" s="2"/>
    </row>
    <row r="285" spans="1:26" ht="24" customHeight="1">
      <c r="A285" s="2"/>
      <c r="B285" s="2"/>
      <c r="C285" s="2"/>
      <c r="D285" s="1"/>
      <c r="E285" s="1"/>
      <c r="F285" s="2"/>
      <c r="G285" s="2"/>
      <c r="H285" s="2"/>
      <c r="I285" s="2"/>
      <c r="J285" s="58"/>
      <c r="K285" s="2"/>
      <c r="L285" s="2"/>
      <c r="M285" s="2"/>
      <c r="N285" s="2"/>
      <c r="O285" s="2"/>
      <c r="P285" s="2"/>
      <c r="Q285" s="2"/>
      <c r="R285" s="2"/>
      <c r="S285" s="2"/>
      <c r="T285" s="2"/>
      <c r="U285" s="2"/>
      <c r="V285" s="2"/>
      <c r="W285" s="2"/>
      <c r="X285" s="2"/>
      <c r="Y285" s="2"/>
      <c r="Z285" s="2"/>
    </row>
    <row r="286" spans="1:26" ht="24" customHeight="1">
      <c r="A286" s="2"/>
      <c r="B286" s="2"/>
      <c r="C286" s="2"/>
      <c r="D286" s="1"/>
      <c r="E286" s="1"/>
      <c r="F286" s="2"/>
      <c r="G286" s="2"/>
      <c r="H286" s="2"/>
      <c r="I286" s="2"/>
      <c r="J286" s="58"/>
      <c r="K286" s="2"/>
      <c r="L286" s="2"/>
      <c r="M286" s="2"/>
      <c r="N286" s="2"/>
      <c r="O286" s="2"/>
      <c r="P286" s="2"/>
      <c r="Q286" s="2"/>
      <c r="R286" s="2"/>
      <c r="S286" s="2"/>
      <c r="T286" s="2"/>
      <c r="U286" s="2"/>
      <c r="V286" s="2"/>
      <c r="W286" s="2"/>
      <c r="X286" s="2"/>
      <c r="Y286" s="2"/>
      <c r="Z286" s="2"/>
    </row>
    <row r="287" spans="1:26" ht="24" customHeight="1">
      <c r="A287" s="2"/>
      <c r="B287" s="2"/>
      <c r="C287" s="2"/>
      <c r="D287" s="1"/>
      <c r="E287" s="1"/>
      <c r="F287" s="2"/>
      <c r="G287" s="2"/>
      <c r="H287" s="2"/>
      <c r="I287" s="2"/>
      <c r="J287" s="58"/>
      <c r="K287" s="2"/>
      <c r="L287" s="2"/>
      <c r="M287" s="2"/>
      <c r="N287" s="2"/>
      <c r="O287" s="2"/>
      <c r="P287" s="2"/>
      <c r="Q287" s="2"/>
      <c r="R287" s="2"/>
      <c r="S287" s="2"/>
      <c r="T287" s="2"/>
      <c r="U287" s="2"/>
      <c r="V287" s="2"/>
      <c r="W287" s="2"/>
      <c r="X287" s="2"/>
      <c r="Y287" s="2"/>
      <c r="Z287" s="2"/>
    </row>
    <row r="288" spans="1:26" ht="24" customHeight="1">
      <c r="A288" s="2"/>
      <c r="B288" s="2"/>
      <c r="C288" s="2"/>
      <c r="D288" s="1"/>
      <c r="E288" s="1"/>
      <c r="F288" s="2"/>
      <c r="G288" s="2"/>
      <c r="H288" s="2"/>
      <c r="I288" s="2"/>
      <c r="J288" s="58"/>
      <c r="K288" s="2"/>
      <c r="L288" s="2"/>
      <c r="M288" s="2"/>
      <c r="N288" s="2"/>
      <c r="O288" s="2"/>
      <c r="P288" s="2"/>
      <c r="Q288" s="2"/>
      <c r="R288" s="2"/>
      <c r="S288" s="2"/>
      <c r="T288" s="2"/>
      <c r="U288" s="2"/>
      <c r="V288" s="2"/>
      <c r="W288" s="2"/>
      <c r="X288" s="2"/>
      <c r="Y288" s="2"/>
      <c r="Z288" s="2"/>
    </row>
    <row r="289" spans="1:26" ht="24" customHeight="1">
      <c r="A289" s="2"/>
      <c r="B289" s="2"/>
      <c r="C289" s="2"/>
      <c r="D289" s="1"/>
      <c r="E289" s="1"/>
      <c r="F289" s="2"/>
      <c r="G289" s="2"/>
      <c r="H289" s="2"/>
      <c r="I289" s="2"/>
      <c r="J289" s="58"/>
      <c r="K289" s="2"/>
      <c r="L289" s="2"/>
      <c r="M289" s="2"/>
      <c r="N289" s="2"/>
      <c r="O289" s="2"/>
      <c r="P289" s="2"/>
      <c r="Q289" s="2"/>
      <c r="R289" s="2"/>
      <c r="S289" s="2"/>
      <c r="T289" s="2"/>
      <c r="U289" s="2"/>
      <c r="V289" s="2"/>
      <c r="W289" s="2"/>
      <c r="X289" s="2"/>
      <c r="Y289" s="2"/>
      <c r="Z289" s="2"/>
    </row>
    <row r="290" spans="1:26" ht="24" customHeight="1">
      <c r="A290" s="2"/>
      <c r="B290" s="2"/>
      <c r="C290" s="2"/>
      <c r="D290" s="1"/>
      <c r="E290" s="1"/>
      <c r="F290" s="2"/>
      <c r="G290" s="2"/>
      <c r="H290" s="2"/>
      <c r="I290" s="2"/>
      <c r="J290" s="58"/>
      <c r="K290" s="2"/>
      <c r="L290" s="2"/>
      <c r="M290" s="2"/>
      <c r="N290" s="2"/>
      <c r="O290" s="2"/>
      <c r="P290" s="2"/>
      <c r="Q290" s="2"/>
      <c r="R290" s="2"/>
      <c r="S290" s="2"/>
      <c r="T290" s="2"/>
      <c r="U290" s="2"/>
      <c r="V290" s="2"/>
      <c r="W290" s="2"/>
      <c r="X290" s="2"/>
      <c r="Y290" s="2"/>
      <c r="Z290" s="2"/>
    </row>
    <row r="291" spans="1:26" ht="24" customHeight="1">
      <c r="A291" s="2"/>
      <c r="B291" s="2"/>
      <c r="C291" s="2"/>
      <c r="D291" s="1"/>
      <c r="E291" s="1"/>
      <c r="F291" s="2"/>
      <c r="G291" s="2"/>
      <c r="H291" s="2"/>
      <c r="I291" s="2"/>
      <c r="J291" s="58"/>
      <c r="K291" s="2"/>
      <c r="L291" s="2"/>
      <c r="M291" s="2"/>
      <c r="N291" s="2"/>
      <c r="O291" s="2"/>
      <c r="P291" s="2"/>
      <c r="Q291" s="2"/>
      <c r="R291" s="2"/>
      <c r="S291" s="2"/>
      <c r="T291" s="2"/>
      <c r="U291" s="2"/>
      <c r="V291" s="2"/>
      <c r="W291" s="2"/>
      <c r="X291" s="2"/>
      <c r="Y291" s="2"/>
      <c r="Z291" s="2"/>
    </row>
    <row r="292" spans="1:26" ht="24" customHeight="1">
      <c r="A292" s="2"/>
      <c r="B292" s="2"/>
      <c r="C292" s="2"/>
      <c r="D292" s="1"/>
      <c r="E292" s="1"/>
      <c r="F292" s="2"/>
      <c r="G292" s="2"/>
      <c r="H292" s="2"/>
      <c r="I292" s="2"/>
      <c r="J292" s="58"/>
      <c r="K292" s="2"/>
      <c r="L292" s="2"/>
      <c r="M292" s="2"/>
      <c r="N292" s="2"/>
      <c r="O292" s="2"/>
      <c r="P292" s="2"/>
      <c r="Q292" s="2"/>
      <c r="R292" s="2"/>
      <c r="S292" s="2"/>
      <c r="T292" s="2"/>
      <c r="U292" s="2"/>
      <c r="V292" s="2"/>
      <c r="W292" s="2"/>
      <c r="X292" s="2"/>
      <c r="Y292" s="2"/>
      <c r="Z292" s="2"/>
    </row>
    <row r="293" spans="1:26" ht="24" customHeight="1">
      <c r="A293" s="2"/>
      <c r="B293" s="2"/>
      <c r="C293" s="2"/>
      <c r="D293" s="1"/>
      <c r="E293" s="1"/>
      <c r="F293" s="2"/>
      <c r="G293" s="2"/>
      <c r="H293" s="2"/>
      <c r="I293" s="2"/>
      <c r="J293" s="58"/>
      <c r="K293" s="2"/>
      <c r="L293" s="2"/>
      <c r="M293" s="2"/>
      <c r="N293" s="2"/>
      <c r="O293" s="2"/>
      <c r="P293" s="2"/>
      <c r="Q293" s="2"/>
      <c r="R293" s="2"/>
      <c r="S293" s="2"/>
      <c r="T293" s="2"/>
      <c r="U293" s="2"/>
      <c r="V293" s="2"/>
      <c r="W293" s="2"/>
      <c r="X293" s="2"/>
      <c r="Y293" s="2"/>
      <c r="Z293" s="2"/>
    </row>
    <row r="294" spans="1:26" ht="24" customHeight="1">
      <c r="A294" s="2"/>
      <c r="B294" s="2"/>
      <c r="C294" s="2"/>
      <c r="D294" s="1"/>
      <c r="E294" s="1"/>
      <c r="F294" s="2"/>
      <c r="G294" s="2"/>
      <c r="H294" s="2"/>
      <c r="I294" s="2"/>
      <c r="J294" s="58"/>
      <c r="K294" s="2"/>
      <c r="L294" s="2"/>
      <c r="M294" s="2"/>
      <c r="N294" s="2"/>
      <c r="O294" s="2"/>
      <c r="P294" s="2"/>
      <c r="Q294" s="2"/>
      <c r="R294" s="2"/>
      <c r="S294" s="2"/>
      <c r="T294" s="2"/>
      <c r="U294" s="2"/>
      <c r="V294" s="2"/>
      <c r="W294" s="2"/>
      <c r="X294" s="2"/>
      <c r="Y294" s="2"/>
      <c r="Z294" s="2"/>
    </row>
    <row r="295" spans="1:26" ht="24" customHeight="1">
      <c r="A295" s="2"/>
      <c r="B295" s="2"/>
      <c r="C295" s="2"/>
      <c r="D295" s="1"/>
      <c r="E295" s="1"/>
      <c r="F295" s="2"/>
      <c r="G295" s="2"/>
      <c r="H295" s="2"/>
      <c r="I295" s="2"/>
      <c r="J295" s="58"/>
      <c r="K295" s="2"/>
      <c r="L295" s="2"/>
      <c r="M295" s="2"/>
      <c r="N295" s="2"/>
      <c r="O295" s="2"/>
      <c r="P295" s="2"/>
      <c r="Q295" s="2"/>
      <c r="R295" s="2"/>
      <c r="S295" s="2"/>
      <c r="T295" s="2"/>
      <c r="U295" s="2"/>
      <c r="V295" s="2"/>
      <c r="W295" s="2"/>
      <c r="X295" s="2"/>
      <c r="Y295" s="2"/>
      <c r="Z295" s="2"/>
    </row>
    <row r="296" spans="1:26" ht="24" customHeight="1">
      <c r="A296" s="2"/>
      <c r="B296" s="2"/>
      <c r="C296" s="2"/>
      <c r="D296" s="1"/>
      <c r="E296" s="1"/>
      <c r="F296" s="2"/>
      <c r="G296" s="2"/>
      <c r="H296" s="2"/>
      <c r="I296" s="2"/>
      <c r="J296" s="58"/>
      <c r="K296" s="2"/>
      <c r="L296" s="2"/>
      <c r="M296" s="2"/>
      <c r="N296" s="2"/>
      <c r="O296" s="2"/>
      <c r="P296" s="2"/>
      <c r="Q296" s="2"/>
      <c r="R296" s="2"/>
      <c r="S296" s="2"/>
      <c r="T296" s="2"/>
      <c r="U296" s="2"/>
      <c r="V296" s="2"/>
      <c r="W296" s="2"/>
      <c r="X296" s="2"/>
      <c r="Y296" s="2"/>
      <c r="Z296" s="2"/>
    </row>
    <row r="297" spans="1:26" ht="24" customHeight="1">
      <c r="A297" s="2"/>
      <c r="B297" s="2"/>
      <c r="C297" s="2"/>
      <c r="D297" s="1"/>
      <c r="E297" s="1"/>
      <c r="F297" s="2"/>
      <c r="G297" s="2"/>
      <c r="H297" s="2"/>
      <c r="I297" s="2"/>
      <c r="J297" s="58"/>
      <c r="K297" s="2"/>
      <c r="L297" s="2"/>
      <c r="M297" s="2"/>
      <c r="N297" s="2"/>
      <c r="O297" s="2"/>
      <c r="P297" s="2"/>
      <c r="Q297" s="2"/>
      <c r="R297" s="2"/>
      <c r="S297" s="2"/>
      <c r="T297" s="2"/>
      <c r="U297" s="2"/>
      <c r="V297" s="2"/>
      <c r="W297" s="2"/>
      <c r="X297" s="2"/>
      <c r="Y297" s="2"/>
      <c r="Z297" s="2"/>
    </row>
    <row r="298" spans="1:26" ht="24" customHeight="1">
      <c r="A298" s="2"/>
      <c r="B298" s="2"/>
      <c r="C298" s="2"/>
      <c r="D298" s="1"/>
      <c r="E298" s="1"/>
      <c r="F298" s="2"/>
      <c r="G298" s="2"/>
      <c r="H298" s="2"/>
      <c r="I298" s="2"/>
      <c r="J298" s="58"/>
      <c r="K298" s="2"/>
      <c r="L298" s="2"/>
      <c r="M298" s="2"/>
      <c r="N298" s="2"/>
      <c r="O298" s="2"/>
      <c r="P298" s="2"/>
      <c r="Q298" s="2"/>
      <c r="R298" s="2"/>
      <c r="S298" s="2"/>
      <c r="T298" s="2"/>
      <c r="U298" s="2"/>
      <c r="V298" s="2"/>
      <c r="W298" s="2"/>
      <c r="X298" s="2"/>
      <c r="Y298" s="2"/>
      <c r="Z298" s="2"/>
    </row>
    <row r="299" spans="1:26" ht="24" customHeight="1">
      <c r="A299" s="2"/>
      <c r="B299" s="2"/>
      <c r="C299" s="2"/>
      <c r="D299" s="1"/>
      <c r="E299" s="1"/>
      <c r="F299" s="2"/>
      <c r="G299" s="2"/>
      <c r="H299" s="2"/>
      <c r="I299" s="2"/>
      <c r="J299" s="58"/>
      <c r="K299" s="2"/>
      <c r="L299" s="2"/>
      <c r="M299" s="2"/>
      <c r="N299" s="2"/>
      <c r="O299" s="2"/>
      <c r="P299" s="2"/>
      <c r="Q299" s="2"/>
      <c r="R299" s="2"/>
      <c r="S299" s="2"/>
      <c r="T299" s="2"/>
      <c r="U299" s="2"/>
      <c r="V299" s="2"/>
      <c r="W299" s="2"/>
      <c r="X299" s="2"/>
      <c r="Y299" s="2"/>
      <c r="Z299" s="2"/>
    </row>
    <row r="300" spans="1:26" ht="24" customHeight="1">
      <c r="A300" s="2"/>
      <c r="B300" s="2"/>
      <c r="C300" s="2"/>
      <c r="D300" s="1"/>
      <c r="E300" s="1"/>
      <c r="F300" s="2"/>
      <c r="G300" s="2"/>
      <c r="H300" s="2"/>
      <c r="I300" s="2"/>
      <c r="J300" s="58"/>
      <c r="K300" s="2"/>
      <c r="L300" s="2"/>
      <c r="M300" s="2"/>
      <c r="N300" s="2"/>
      <c r="O300" s="2"/>
      <c r="P300" s="2"/>
      <c r="Q300" s="2"/>
      <c r="R300" s="2"/>
      <c r="S300" s="2"/>
      <c r="T300" s="2"/>
      <c r="U300" s="2"/>
      <c r="V300" s="2"/>
      <c r="W300" s="2"/>
      <c r="X300" s="2"/>
      <c r="Y300" s="2"/>
      <c r="Z300" s="2"/>
    </row>
    <row r="301" spans="1:26" ht="24" customHeight="1">
      <c r="A301" s="2"/>
      <c r="B301" s="2"/>
      <c r="C301" s="2"/>
      <c r="D301" s="1"/>
      <c r="E301" s="1"/>
      <c r="F301" s="2"/>
      <c r="G301" s="2"/>
      <c r="H301" s="2"/>
      <c r="I301" s="2"/>
      <c r="J301" s="58"/>
      <c r="K301" s="2"/>
      <c r="L301" s="2"/>
      <c r="M301" s="2"/>
      <c r="N301" s="2"/>
      <c r="O301" s="2"/>
      <c r="P301" s="2"/>
      <c r="Q301" s="2"/>
      <c r="R301" s="2"/>
      <c r="S301" s="2"/>
      <c r="T301" s="2"/>
      <c r="U301" s="2"/>
      <c r="V301" s="2"/>
      <c r="W301" s="2"/>
      <c r="X301" s="2"/>
      <c r="Y301" s="2"/>
      <c r="Z301" s="2"/>
    </row>
    <row r="302" spans="1:26" ht="24" customHeight="1">
      <c r="A302" s="2"/>
      <c r="B302" s="2"/>
      <c r="C302" s="2"/>
      <c r="D302" s="1"/>
      <c r="E302" s="1"/>
      <c r="F302" s="2"/>
      <c r="G302" s="2"/>
      <c r="H302" s="2"/>
      <c r="I302" s="2"/>
      <c r="J302" s="58"/>
      <c r="K302" s="2"/>
      <c r="L302" s="2"/>
      <c r="M302" s="2"/>
      <c r="N302" s="2"/>
      <c r="O302" s="2"/>
      <c r="P302" s="2"/>
      <c r="Q302" s="2"/>
      <c r="R302" s="2"/>
      <c r="S302" s="2"/>
      <c r="T302" s="2"/>
      <c r="U302" s="2"/>
      <c r="V302" s="2"/>
      <c r="W302" s="2"/>
      <c r="X302" s="2"/>
      <c r="Y302" s="2"/>
      <c r="Z302" s="2"/>
    </row>
    <row r="303" spans="1:26" ht="24" customHeight="1">
      <c r="A303" s="2"/>
      <c r="B303" s="2"/>
      <c r="C303" s="2"/>
      <c r="D303" s="1"/>
      <c r="E303" s="1"/>
      <c r="F303" s="2"/>
      <c r="G303" s="2"/>
      <c r="H303" s="2"/>
      <c r="I303" s="2"/>
      <c r="J303" s="58"/>
      <c r="K303" s="2"/>
      <c r="L303" s="2"/>
      <c r="M303" s="2"/>
      <c r="N303" s="2"/>
      <c r="O303" s="2"/>
      <c r="P303" s="2"/>
      <c r="Q303" s="2"/>
      <c r="R303" s="2"/>
      <c r="S303" s="2"/>
      <c r="T303" s="2"/>
      <c r="U303" s="2"/>
      <c r="V303" s="2"/>
      <c r="W303" s="2"/>
      <c r="X303" s="2"/>
      <c r="Y303" s="2"/>
      <c r="Z303" s="2"/>
    </row>
    <row r="304" spans="1:26" ht="24" customHeight="1">
      <c r="A304" s="2"/>
      <c r="B304" s="2"/>
      <c r="C304" s="2"/>
      <c r="D304" s="1"/>
      <c r="E304" s="1"/>
      <c r="F304" s="2"/>
      <c r="G304" s="2"/>
      <c r="H304" s="2"/>
      <c r="I304" s="2"/>
      <c r="J304" s="58"/>
      <c r="K304" s="2"/>
      <c r="L304" s="2"/>
      <c r="M304" s="2"/>
      <c r="N304" s="2"/>
      <c r="O304" s="2"/>
      <c r="P304" s="2"/>
      <c r="Q304" s="2"/>
      <c r="R304" s="2"/>
      <c r="S304" s="2"/>
      <c r="T304" s="2"/>
      <c r="U304" s="2"/>
      <c r="V304" s="2"/>
      <c r="W304" s="2"/>
      <c r="X304" s="2"/>
      <c r="Y304" s="2"/>
      <c r="Z304" s="2"/>
    </row>
    <row r="305" spans="1:26" ht="24" customHeight="1">
      <c r="A305" s="2"/>
      <c r="B305" s="2"/>
      <c r="C305" s="2"/>
      <c r="D305" s="1"/>
      <c r="E305" s="1"/>
      <c r="F305" s="2"/>
      <c r="G305" s="2"/>
      <c r="H305" s="2"/>
      <c r="I305" s="2"/>
      <c r="J305" s="58"/>
      <c r="K305" s="2"/>
      <c r="L305" s="2"/>
      <c r="M305" s="2"/>
      <c r="N305" s="2"/>
      <c r="O305" s="2"/>
      <c r="P305" s="2"/>
      <c r="Q305" s="2"/>
      <c r="R305" s="2"/>
      <c r="S305" s="2"/>
      <c r="T305" s="2"/>
      <c r="U305" s="2"/>
      <c r="V305" s="2"/>
      <c r="W305" s="2"/>
      <c r="X305" s="2"/>
      <c r="Y305" s="2"/>
      <c r="Z305" s="2"/>
    </row>
    <row r="306" spans="1:26" ht="24" customHeight="1">
      <c r="A306" s="2"/>
      <c r="B306" s="2"/>
      <c r="C306" s="2"/>
      <c r="D306" s="1"/>
      <c r="E306" s="1"/>
      <c r="F306" s="2"/>
      <c r="G306" s="2"/>
      <c r="H306" s="2"/>
      <c r="I306" s="2"/>
      <c r="J306" s="58"/>
      <c r="K306" s="2"/>
      <c r="L306" s="2"/>
      <c r="M306" s="2"/>
      <c r="N306" s="2"/>
      <c r="O306" s="2"/>
      <c r="P306" s="2"/>
      <c r="Q306" s="2"/>
      <c r="R306" s="2"/>
      <c r="S306" s="2"/>
      <c r="T306" s="2"/>
      <c r="U306" s="2"/>
      <c r="V306" s="2"/>
      <c r="W306" s="2"/>
      <c r="X306" s="2"/>
      <c r="Y306" s="2"/>
      <c r="Z306" s="2"/>
    </row>
    <row r="307" spans="1:26" ht="24" customHeight="1">
      <c r="A307" s="2"/>
      <c r="B307" s="2"/>
      <c r="C307" s="2"/>
      <c r="D307" s="1"/>
      <c r="E307" s="1"/>
      <c r="F307" s="2"/>
      <c r="G307" s="2"/>
      <c r="H307" s="2"/>
      <c r="I307" s="2"/>
      <c r="J307" s="58"/>
      <c r="K307" s="2"/>
      <c r="L307" s="2"/>
      <c r="M307" s="2"/>
      <c r="N307" s="2"/>
      <c r="O307" s="2"/>
      <c r="P307" s="2"/>
      <c r="Q307" s="2"/>
      <c r="R307" s="2"/>
      <c r="S307" s="2"/>
      <c r="T307" s="2"/>
      <c r="U307" s="2"/>
      <c r="V307" s="2"/>
      <c r="W307" s="2"/>
      <c r="X307" s="2"/>
      <c r="Y307" s="2"/>
      <c r="Z307" s="2"/>
    </row>
    <row r="308" spans="1:26" ht="24" customHeight="1">
      <c r="A308" s="2"/>
      <c r="B308" s="2"/>
      <c r="C308" s="2"/>
      <c r="D308" s="1"/>
      <c r="E308" s="1"/>
      <c r="F308" s="2"/>
      <c r="G308" s="2"/>
      <c r="H308" s="2"/>
      <c r="I308" s="2"/>
      <c r="J308" s="58"/>
      <c r="K308" s="2"/>
      <c r="L308" s="2"/>
      <c r="M308" s="2"/>
      <c r="N308" s="2"/>
      <c r="O308" s="2"/>
      <c r="P308" s="2"/>
      <c r="Q308" s="2"/>
      <c r="R308" s="2"/>
      <c r="S308" s="2"/>
      <c r="T308" s="2"/>
      <c r="U308" s="2"/>
      <c r="V308" s="2"/>
      <c r="W308" s="2"/>
      <c r="X308" s="2"/>
      <c r="Y308" s="2"/>
      <c r="Z308" s="2"/>
    </row>
    <row r="309" spans="1:26" ht="24" customHeight="1">
      <c r="A309" s="2"/>
      <c r="B309" s="2"/>
      <c r="C309" s="2"/>
      <c r="D309" s="1"/>
      <c r="E309" s="1"/>
      <c r="F309" s="2"/>
      <c r="G309" s="2"/>
      <c r="H309" s="2"/>
      <c r="I309" s="2"/>
      <c r="J309" s="58"/>
      <c r="K309" s="2"/>
      <c r="L309" s="2"/>
      <c r="M309" s="2"/>
      <c r="N309" s="2"/>
      <c r="O309" s="2"/>
      <c r="P309" s="2"/>
      <c r="Q309" s="2"/>
      <c r="R309" s="2"/>
      <c r="S309" s="2"/>
      <c r="T309" s="2"/>
      <c r="U309" s="2"/>
      <c r="V309" s="2"/>
      <c r="W309" s="2"/>
      <c r="X309" s="2"/>
      <c r="Y309" s="2"/>
      <c r="Z309" s="2"/>
    </row>
    <row r="310" spans="1:26" ht="24" customHeight="1">
      <c r="A310" s="2"/>
      <c r="B310" s="2"/>
      <c r="C310" s="2"/>
      <c r="D310" s="1"/>
      <c r="E310" s="1"/>
      <c r="F310" s="2"/>
      <c r="G310" s="2"/>
      <c r="H310" s="2"/>
      <c r="I310" s="2"/>
      <c r="J310" s="58"/>
      <c r="K310" s="2"/>
      <c r="L310" s="2"/>
      <c r="M310" s="2"/>
      <c r="N310" s="2"/>
      <c r="O310" s="2"/>
      <c r="P310" s="2"/>
      <c r="Q310" s="2"/>
      <c r="R310" s="2"/>
      <c r="S310" s="2"/>
      <c r="T310" s="2"/>
      <c r="U310" s="2"/>
      <c r="V310" s="2"/>
      <c r="W310" s="2"/>
      <c r="X310" s="2"/>
      <c r="Y310" s="2"/>
      <c r="Z310" s="2"/>
    </row>
    <row r="311" spans="1:26" ht="24" customHeight="1">
      <c r="A311" s="2"/>
      <c r="B311" s="2"/>
      <c r="C311" s="2"/>
      <c r="D311" s="1"/>
      <c r="E311" s="1"/>
      <c r="F311" s="2"/>
      <c r="G311" s="2"/>
      <c r="H311" s="2"/>
      <c r="I311" s="2"/>
      <c r="J311" s="58"/>
      <c r="K311" s="2"/>
      <c r="L311" s="2"/>
      <c r="M311" s="2"/>
      <c r="N311" s="2"/>
      <c r="O311" s="2"/>
      <c r="P311" s="2"/>
      <c r="Q311" s="2"/>
      <c r="R311" s="2"/>
      <c r="S311" s="2"/>
      <c r="T311" s="2"/>
      <c r="U311" s="2"/>
      <c r="V311" s="2"/>
      <c r="W311" s="2"/>
      <c r="X311" s="2"/>
      <c r="Y311" s="2"/>
      <c r="Z311" s="2"/>
    </row>
    <row r="312" spans="1:26" ht="24" customHeight="1">
      <c r="A312" s="2"/>
      <c r="B312" s="2"/>
      <c r="C312" s="2"/>
      <c r="D312" s="1"/>
      <c r="E312" s="1"/>
      <c r="F312" s="2"/>
      <c r="G312" s="2"/>
      <c r="H312" s="2"/>
      <c r="I312" s="2"/>
      <c r="J312" s="58"/>
      <c r="K312" s="2"/>
      <c r="L312" s="2"/>
      <c r="M312" s="2"/>
      <c r="N312" s="2"/>
      <c r="O312" s="2"/>
      <c r="P312" s="2"/>
      <c r="Q312" s="2"/>
      <c r="R312" s="2"/>
      <c r="S312" s="2"/>
      <c r="T312" s="2"/>
      <c r="U312" s="2"/>
      <c r="V312" s="2"/>
      <c r="W312" s="2"/>
      <c r="X312" s="2"/>
      <c r="Y312" s="2"/>
      <c r="Z312" s="2"/>
    </row>
    <row r="313" spans="1:26" ht="24" customHeight="1">
      <c r="A313" s="2"/>
      <c r="B313" s="2"/>
      <c r="C313" s="2"/>
      <c r="D313" s="1"/>
      <c r="E313" s="1"/>
      <c r="F313" s="2"/>
      <c r="G313" s="2"/>
      <c r="H313" s="2"/>
      <c r="I313" s="2"/>
      <c r="J313" s="58"/>
      <c r="K313" s="2"/>
      <c r="L313" s="2"/>
      <c r="M313" s="2"/>
      <c r="N313" s="2"/>
      <c r="O313" s="2"/>
      <c r="P313" s="2"/>
      <c r="Q313" s="2"/>
      <c r="R313" s="2"/>
      <c r="S313" s="2"/>
      <c r="T313" s="2"/>
      <c r="U313" s="2"/>
      <c r="V313" s="2"/>
      <c r="W313" s="2"/>
      <c r="X313" s="2"/>
      <c r="Y313" s="2"/>
      <c r="Z313" s="2"/>
    </row>
    <row r="314" spans="1:26" ht="24" customHeight="1">
      <c r="A314" s="2"/>
      <c r="B314" s="2"/>
      <c r="C314" s="2"/>
      <c r="D314" s="1"/>
      <c r="E314" s="1"/>
      <c r="F314" s="2"/>
      <c r="G314" s="2"/>
      <c r="H314" s="2"/>
      <c r="I314" s="2"/>
      <c r="J314" s="58"/>
      <c r="K314" s="2"/>
      <c r="L314" s="2"/>
      <c r="M314" s="2"/>
      <c r="N314" s="2"/>
      <c r="O314" s="2"/>
      <c r="P314" s="2"/>
      <c r="Q314" s="2"/>
      <c r="R314" s="2"/>
      <c r="S314" s="2"/>
      <c r="T314" s="2"/>
      <c r="U314" s="2"/>
      <c r="V314" s="2"/>
      <c r="W314" s="2"/>
      <c r="X314" s="2"/>
      <c r="Y314" s="2"/>
      <c r="Z314" s="2"/>
    </row>
    <row r="315" spans="1:26" ht="24" customHeight="1">
      <c r="A315" s="2"/>
      <c r="B315" s="2"/>
      <c r="C315" s="2"/>
      <c r="D315" s="1"/>
      <c r="E315" s="1"/>
      <c r="F315" s="2"/>
      <c r="G315" s="2"/>
      <c r="H315" s="2"/>
      <c r="I315" s="2"/>
      <c r="J315" s="58"/>
      <c r="K315" s="2"/>
      <c r="L315" s="2"/>
      <c r="M315" s="2"/>
      <c r="N315" s="2"/>
      <c r="O315" s="2"/>
      <c r="P315" s="2"/>
      <c r="Q315" s="2"/>
      <c r="R315" s="2"/>
      <c r="S315" s="2"/>
      <c r="T315" s="2"/>
      <c r="U315" s="2"/>
      <c r="V315" s="2"/>
      <c r="W315" s="2"/>
      <c r="X315" s="2"/>
      <c r="Y315" s="2"/>
      <c r="Z315" s="2"/>
    </row>
    <row r="316" spans="1:26" ht="24" customHeight="1">
      <c r="A316" s="2"/>
      <c r="B316" s="2"/>
      <c r="C316" s="2"/>
      <c r="D316" s="1"/>
      <c r="E316" s="1"/>
      <c r="F316" s="2"/>
      <c r="G316" s="2"/>
      <c r="H316" s="2"/>
      <c r="I316" s="2"/>
      <c r="J316" s="58"/>
      <c r="K316" s="2"/>
      <c r="L316" s="2"/>
      <c r="M316" s="2"/>
      <c r="N316" s="2"/>
      <c r="O316" s="2"/>
      <c r="P316" s="2"/>
      <c r="Q316" s="2"/>
      <c r="R316" s="2"/>
      <c r="S316" s="2"/>
      <c r="T316" s="2"/>
      <c r="U316" s="2"/>
      <c r="V316" s="2"/>
      <c r="W316" s="2"/>
      <c r="X316" s="2"/>
      <c r="Y316" s="2"/>
      <c r="Z316" s="2"/>
    </row>
    <row r="317" spans="1:26" ht="24" customHeight="1">
      <c r="A317" s="2"/>
      <c r="B317" s="2"/>
      <c r="C317" s="2"/>
      <c r="D317" s="1"/>
      <c r="E317" s="1"/>
      <c r="F317" s="2"/>
      <c r="G317" s="2"/>
      <c r="H317" s="2"/>
      <c r="I317" s="2"/>
      <c r="J317" s="58"/>
      <c r="K317" s="2"/>
      <c r="L317" s="2"/>
      <c r="M317" s="2"/>
      <c r="N317" s="2"/>
      <c r="O317" s="2"/>
      <c r="P317" s="2"/>
      <c r="Q317" s="2"/>
      <c r="R317" s="2"/>
      <c r="S317" s="2"/>
      <c r="T317" s="2"/>
      <c r="U317" s="2"/>
      <c r="V317" s="2"/>
      <c r="W317" s="2"/>
      <c r="X317" s="2"/>
      <c r="Y317" s="2"/>
      <c r="Z317" s="2"/>
    </row>
    <row r="318" spans="1:26" ht="24" customHeight="1">
      <c r="A318" s="2"/>
      <c r="B318" s="2"/>
      <c r="C318" s="2"/>
      <c r="D318" s="1"/>
      <c r="E318" s="1"/>
      <c r="F318" s="2"/>
      <c r="G318" s="2"/>
      <c r="H318" s="2"/>
      <c r="I318" s="2"/>
      <c r="J318" s="58"/>
      <c r="K318" s="2"/>
      <c r="L318" s="2"/>
      <c r="M318" s="2"/>
      <c r="N318" s="2"/>
      <c r="O318" s="2"/>
      <c r="P318" s="2"/>
      <c r="Q318" s="2"/>
      <c r="R318" s="2"/>
      <c r="S318" s="2"/>
      <c r="T318" s="2"/>
      <c r="U318" s="2"/>
      <c r="V318" s="2"/>
      <c r="W318" s="2"/>
      <c r="X318" s="2"/>
      <c r="Y318" s="2"/>
      <c r="Z318" s="2"/>
    </row>
    <row r="319" spans="1:26" ht="24" customHeight="1">
      <c r="A319" s="2"/>
      <c r="B319" s="2"/>
      <c r="C319" s="2"/>
      <c r="D319" s="1"/>
      <c r="E319" s="1"/>
      <c r="F319" s="2"/>
      <c r="G319" s="2"/>
      <c r="H319" s="2"/>
      <c r="I319" s="2"/>
      <c r="J319" s="58"/>
      <c r="K319" s="2"/>
      <c r="L319" s="2"/>
      <c r="M319" s="2"/>
      <c r="N319" s="2"/>
      <c r="O319" s="2"/>
      <c r="P319" s="2"/>
      <c r="Q319" s="2"/>
      <c r="R319" s="2"/>
      <c r="S319" s="2"/>
      <c r="T319" s="2"/>
      <c r="U319" s="2"/>
      <c r="V319" s="2"/>
      <c r="W319" s="2"/>
      <c r="X319" s="2"/>
      <c r="Y319" s="2"/>
      <c r="Z319" s="2"/>
    </row>
    <row r="320" spans="1:26" ht="24" customHeight="1">
      <c r="A320" s="2"/>
      <c r="B320" s="2"/>
      <c r="C320" s="2"/>
      <c r="D320" s="1"/>
      <c r="E320" s="1"/>
      <c r="F320" s="2"/>
      <c r="G320" s="2"/>
      <c r="H320" s="2"/>
      <c r="I320" s="2"/>
      <c r="J320" s="58"/>
      <c r="K320" s="2"/>
      <c r="L320" s="2"/>
      <c r="M320" s="2"/>
      <c r="N320" s="2"/>
      <c r="O320" s="2"/>
      <c r="P320" s="2"/>
      <c r="Q320" s="2"/>
      <c r="R320" s="2"/>
      <c r="S320" s="2"/>
      <c r="T320" s="2"/>
      <c r="U320" s="2"/>
      <c r="V320" s="2"/>
      <c r="W320" s="2"/>
      <c r="X320" s="2"/>
      <c r="Y320" s="2"/>
      <c r="Z320" s="2"/>
    </row>
    <row r="321" spans="1:26" ht="24" customHeight="1">
      <c r="A321" s="2"/>
      <c r="B321" s="2"/>
      <c r="C321" s="2"/>
      <c r="D321" s="1"/>
      <c r="E321" s="1"/>
      <c r="F321" s="2"/>
      <c r="G321" s="2"/>
      <c r="H321" s="2"/>
      <c r="I321" s="2"/>
      <c r="J321" s="58"/>
      <c r="K321" s="2"/>
      <c r="L321" s="2"/>
      <c r="M321" s="2"/>
      <c r="N321" s="2"/>
      <c r="O321" s="2"/>
      <c r="P321" s="2"/>
      <c r="Q321" s="2"/>
      <c r="R321" s="2"/>
      <c r="S321" s="2"/>
      <c r="T321" s="2"/>
      <c r="U321" s="2"/>
      <c r="V321" s="2"/>
      <c r="W321" s="2"/>
      <c r="X321" s="2"/>
      <c r="Y321" s="2"/>
      <c r="Z321" s="2"/>
    </row>
    <row r="322" spans="1:26" ht="24" customHeight="1">
      <c r="A322" s="2"/>
      <c r="B322" s="2"/>
      <c r="C322" s="2"/>
      <c r="D322" s="1"/>
      <c r="E322" s="1"/>
      <c r="F322" s="2"/>
      <c r="G322" s="2"/>
      <c r="H322" s="2"/>
      <c r="I322" s="2"/>
      <c r="J322" s="58"/>
      <c r="K322" s="2"/>
      <c r="L322" s="2"/>
      <c r="M322" s="2"/>
      <c r="N322" s="2"/>
      <c r="O322" s="2"/>
      <c r="P322" s="2"/>
      <c r="Q322" s="2"/>
      <c r="R322" s="2"/>
      <c r="S322" s="2"/>
      <c r="T322" s="2"/>
      <c r="U322" s="2"/>
      <c r="V322" s="2"/>
      <c r="W322" s="2"/>
      <c r="X322" s="2"/>
      <c r="Y322" s="2"/>
      <c r="Z322" s="2"/>
    </row>
    <row r="323" spans="1:26" ht="24" customHeight="1">
      <c r="A323" s="2"/>
      <c r="B323" s="2"/>
      <c r="C323" s="2"/>
      <c r="D323" s="1"/>
      <c r="E323" s="1"/>
      <c r="F323" s="2"/>
      <c r="G323" s="2"/>
      <c r="H323" s="2"/>
      <c r="I323" s="2"/>
      <c r="J323" s="58"/>
      <c r="K323" s="2"/>
      <c r="L323" s="2"/>
      <c r="M323" s="2"/>
      <c r="N323" s="2"/>
      <c r="O323" s="2"/>
      <c r="P323" s="2"/>
      <c r="Q323" s="2"/>
      <c r="R323" s="2"/>
      <c r="S323" s="2"/>
      <c r="T323" s="2"/>
      <c r="U323" s="2"/>
      <c r="V323" s="2"/>
      <c r="W323" s="2"/>
      <c r="X323" s="2"/>
      <c r="Y323" s="2"/>
      <c r="Z323" s="2"/>
    </row>
    <row r="324" spans="1:26" ht="24" customHeight="1">
      <c r="A324" s="2"/>
      <c r="B324" s="2"/>
      <c r="C324" s="2"/>
      <c r="D324" s="1"/>
      <c r="E324" s="1"/>
      <c r="F324" s="2"/>
      <c r="G324" s="2"/>
      <c r="H324" s="2"/>
      <c r="I324" s="2"/>
      <c r="J324" s="58"/>
      <c r="K324" s="2"/>
      <c r="L324" s="2"/>
      <c r="M324" s="2"/>
      <c r="N324" s="2"/>
      <c r="O324" s="2"/>
      <c r="P324" s="2"/>
      <c r="Q324" s="2"/>
      <c r="R324" s="2"/>
      <c r="S324" s="2"/>
      <c r="T324" s="2"/>
      <c r="U324" s="2"/>
      <c r="V324" s="2"/>
      <c r="W324" s="2"/>
      <c r="X324" s="2"/>
      <c r="Y324" s="2"/>
      <c r="Z324" s="2"/>
    </row>
    <row r="325" spans="1:26" ht="24" customHeight="1">
      <c r="A325" s="2"/>
      <c r="B325" s="2"/>
      <c r="C325" s="2"/>
      <c r="D325" s="1"/>
      <c r="E325" s="1"/>
      <c r="F325" s="2"/>
      <c r="G325" s="2"/>
      <c r="H325" s="2"/>
      <c r="I325" s="2"/>
      <c r="J325" s="58"/>
      <c r="K325" s="2"/>
      <c r="L325" s="2"/>
      <c r="M325" s="2"/>
      <c r="N325" s="2"/>
      <c r="O325" s="2"/>
      <c r="P325" s="2"/>
      <c r="Q325" s="2"/>
      <c r="R325" s="2"/>
      <c r="S325" s="2"/>
      <c r="T325" s="2"/>
      <c r="U325" s="2"/>
      <c r="V325" s="2"/>
      <c r="W325" s="2"/>
      <c r="X325" s="2"/>
      <c r="Y325" s="2"/>
      <c r="Z325" s="2"/>
    </row>
    <row r="326" spans="1:26" ht="24" customHeight="1">
      <c r="A326" s="2"/>
      <c r="B326" s="2"/>
      <c r="C326" s="2"/>
      <c r="D326" s="1"/>
      <c r="E326" s="1"/>
      <c r="F326" s="2"/>
      <c r="G326" s="2"/>
      <c r="H326" s="2"/>
      <c r="I326" s="2"/>
      <c r="J326" s="58"/>
      <c r="K326" s="2"/>
      <c r="L326" s="2"/>
      <c r="M326" s="2"/>
      <c r="N326" s="2"/>
      <c r="O326" s="2"/>
      <c r="P326" s="2"/>
      <c r="Q326" s="2"/>
      <c r="R326" s="2"/>
      <c r="S326" s="2"/>
      <c r="T326" s="2"/>
      <c r="U326" s="2"/>
      <c r="V326" s="2"/>
      <c r="W326" s="2"/>
      <c r="X326" s="2"/>
      <c r="Y326" s="2"/>
      <c r="Z326" s="2"/>
    </row>
    <row r="327" spans="1:26" ht="24" customHeight="1">
      <c r="A327" s="2"/>
      <c r="B327" s="2"/>
      <c r="C327" s="2"/>
      <c r="D327" s="1"/>
      <c r="E327" s="1"/>
      <c r="F327" s="2"/>
      <c r="G327" s="2"/>
      <c r="H327" s="2"/>
      <c r="I327" s="2"/>
      <c r="J327" s="58"/>
      <c r="K327" s="2"/>
      <c r="L327" s="2"/>
      <c r="M327" s="2"/>
      <c r="N327" s="2"/>
      <c r="O327" s="2"/>
      <c r="P327" s="2"/>
      <c r="Q327" s="2"/>
      <c r="R327" s="2"/>
      <c r="S327" s="2"/>
      <c r="T327" s="2"/>
      <c r="U327" s="2"/>
      <c r="V327" s="2"/>
      <c r="W327" s="2"/>
      <c r="X327" s="2"/>
      <c r="Y327" s="2"/>
      <c r="Z327" s="2"/>
    </row>
    <row r="328" spans="1:26" ht="24" customHeight="1">
      <c r="A328" s="2"/>
      <c r="B328" s="2"/>
      <c r="C328" s="2"/>
      <c r="D328" s="1"/>
      <c r="E328" s="1"/>
      <c r="F328" s="2"/>
      <c r="G328" s="2"/>
      <c r="H328" s="2"/>
      <c r="I328" s="2"/>
      <c r="J328" s="58"/>
      <c r="K328" s="2"/>
      <c r="L328" s="2"/>
      <c r="M328" s="2"/>
      <c r="N328" s="2"/>
      <c r="O328" s="2"/>
      <c r="P328" s="2"/>
      <c r="Q328" s="2"/>
      <c r="R328" s="2"/>
      <c r="S328" s="2"/>
      <c r="T328" s="2"/>
      <c r="U328" s="2"/>
      <c r="V328" s="2"/>
      <c r="W328" s="2"/>
      <c r="X328" s="2"/>
      <c r="Y328" s="2"/>
      <c r="Z328" s="2"/>
    </row>
    <row r="329" spans="1:26" ht="24" customHeight="1">
      <c r="A329" s="2"/>
      <c r="B329" s="2"/>
      <c r="C329" s="2"/>
      <c r="D329" s="1"/>
      <c r="E329" s="1"/>
      <c r="F329" s="2"/>
      <c r="G329" s="2"/>
      <c r="H329" s="2"/>
      <c r="I329" s="2"/>
      <c r="J329" s="58"/>
      <c r="K329" s="2"/>
      <c r="L329" s="2"/>
      <c r="M329" s="2"/>
      <c r="N329" s="2"/>
      <c r="O329" s="2"/>
      <c r="P329" s="2"/>
      <c r="Q329" s="2"/>
      <c r="R329" s="2"/>
      <c r="S329" s="2"/>
      <c r="T329" s="2"/>
      <c r="U329" s="2"/>
      <c r="V329" s="2"/>
      <c r="W329" s="2"/>
      <c r="X329" s="2"/>
      <c r="Y329" s="2"/>
      <c r="Z329" s="2"/>
    </row>
    <row r="330" spans="1:26" ht="24" customHeight="1">
      <c r="A330" s="2"/>
      <c r="B330" s="2"/>
      <c r="C330" s="2"/>
      <c r="D330" s="1"/>
      <c r="E330" s="1"/>
      <c r="F330" s="2"/>
      <c r="G330" s="2"/>
      <c r="H330" s="2"/>
      <c r="I330" s="2"/>
      <c r="J330" s="58"/>
      <c r="K330" s="2"/>
      <c r="L330" s="2"/>
      <c r="M330" s="2"/>
      <c r="N330" s="2"/>
      <c r="O330" s="2"/>
      <c r="P330" s="2"/>
      <c r="Q330" s="2"/>
      <c r="R330" s="2"/>
      <c r="S330" s="2"/>
      <c r="T330" s="2"/>
      <c r="U330" s="2"/>
      <c r="V330" s="2"/>
      <c r="W330" s="2"/>
      <c r="X330" s="2"/>
      <c r="Y330" s="2"/>
      <c r="Z330" s="2"/>
    </row>
    <row r="331" spans="1:26" ht="24" customHeight="1">
      <c r="A331" s="2"/>
      <c r="B331" s="2"/>
      <c r="C331" s="2"/>
      <c r="D331" s="1"/>
      <c r="E331" s="1"/>
      <c r="F331" s="2"/>
      <c r="G331" s="2"/>
      <c r="H331" s="2"/>
      <c r="I331" s="2"/>
      <c r="J331" s="58"/>
      <c r="K331" s="2"/>
      <c r="L331" s="2"/>
      <c r="M331" s="2"/>
      <c r="N331" s="2"/>
      <c r="O331" s="2"/>
      <c r="P331" s="2"/>
      <c r="Q331" s="2"/>
      <c r="R331" s="2"/>
      <c r="S331" s="2"/>
      <c r="T331" s="2"/>
      <c r="U331" s="2"/>
      <c r="V331" s="2"/>
      <c r="W331" s="2"/>
      <c r="X331" s="2"/>
      <c r="Y331" s="2"/>
      <c r="Z331" s="2"/>
    </row>
    <row r="332" spans="1:26" ht="24" customHeight="1">
      <c r="A332" s="2"/>
      <c r="B332" s="2"/>
      <c r="C332" s="2"/>
      <c r="D332" s="1"/>
      <c r="E332" s="1"/>
      <c r="F332" s="2"/>
      <c r="G332" s="2"/>
      <c r="H332" s="2"/>
      <c r="I332" s="2"/>
      <c r="J332" s="58"/>
      <c r="K332" s="2"/>
      <c r="L332" s="2"/>
      <c r="M332" s="2"/>
      <c r="N332" s="2"/>
      <c r="O332" s="2"/>
      <c r="P332" s="2"/>
      <c r="Q332" s="2"/>
      <c r="R332" s="2"/>
      <c r="S332" s="2"/>
      <c r="T332" s="2"/>
      <c r="U332" s="2"/>
      <c r="V332" s="2"/>
      <c r="W332" s="2"/>
      <c r="X332" s="2"/>
      <c r="Y332" s="2"/>
      <c r="Z332" s="2"/>
    </row>
    <row r="333" spans="1:26" ht="24" customHeight="1">
      <c r="A333" s="2"/>
      <c r="B333" s="2"/>
      <c r="C333" s="2"/>
      <c r="D333" s="1"/>
      <c r="E333" s="1"/>
      <c r="F333" s="2"/>
      <c r="G333" s="2"/>
      <c r="H333" s="2"/>
      <c r="I333" s="2"/>
      <c r="J333" s="58"/>
      <c r="K333" s="2"/>
      <c r="L333" s="2"/>
      <c r="M333" s="2"/>
      <c r="N333" s="2"/>
      <c r="O333" s="2"/>
      <c r="P333" s="2"/>
      <c r="Q333" s="2"/>
      <c r="R333" s="2"/>
      <c r="S333" s="2"/>
      <c r="T333" s="2"/>
      <c r="U333" s="2"/>
      <c r="V333" s="2"/>
      <c r="W333" s="2"/>
      <c r="X333" s="2"/>
      <c r="Y333" s="2"/>
      <c r="Z333" s="2"/>
    </row>
    <row r="334" spans="1:26" ht="24" customHeight="1">
      <c r="A334" s="2"/>
      <c r="B334" s="2"/>
      <c r="C334" s="2"/>
      <c r="D334" s="1"/>
      <c r="E334" s="1"/>
      <c r="F334" s="2"/>
      <c r="G334" s="2"/>
      <c r="H334" s="2"/>
      <c r="I334" s="2"/>
      <c r="J334" s="58"/>
      <c r="K334" s="2"/>
      <c r="L334" s="2"/>
      <c r="M334" s="2"/>
      <c r="N334" s="2"/>
      <c r="O334" s="2"/>
      <c r="P334" s="2"/>
      <c r="Q334" s="2"/>
      <c r="R334" s="2"/>
      <c r="S334" s="2"/>
      <c r="T334" s="2"/>
      <c r="U334" s="2"/>
      <c r="V334" s="2"/>
      <c r="W334" s="2"/>
      <c r="X334" s="2"/>
      <c r="Y334" s="2"/>
      <c r="Z334" s="2"/>
    </row>
    <row r="335" spans="1:26" ht="24" customHeight="1">
      <c r="A335" s="2"/>
      <c r="B335" s="2"/>
      <c r="C335" s="2"/>
      <c r="D335" s="1"/>
      <c r="E335" s="1"/>
      <c r="F335" s="2"/>
      <c r="G335" s="2"/>
      <c r="H335" s="2"/>
      <c r="I335" s="2"/>
      <c r="J335" s="58"/>
      <c r="K335" s="2"/>
      <c r="L335" s="2"/>
      <c r="M335" s="2"/>
      <c r="N335" s="2"/>
      <c r="O335" s="2"/>
      <c r="P335" s="2"/>
      <c r="Q335" s="2"/>
      <c r="R335" s="2"/>
      <c r="S335" s="2"/>
      <c r="T335" s="2"/>
      <c r="U335" s="2"/>
      <c r="V335" s="2"/>
      <c r="W335" s="2"/>
      <c r="X335" s="2"/>
      <c r="Y335" s="2"/>
      <c r="Z335" s="2"/>
    </row>
    <row r="336" spans="1:26" ht="24" customHeight="1">
      <c r="A336" s="2"/>
      <c r="B336" s="2"/>
      <c r="C336" s="2"/>
      <c r="D336" s="1"/>
      <c r="E336" s="1"/>
      <c r="F336" s="2"/>
      <c r="G336" s="2"/>
      <c r="H336" s="2"/>
      <c r="I336" s="2"/>
      <c r="J336" s="58"/>
      <c r="K336" s="2"/>
      <c r="L336" s="2"/>
      <c r="M336" s="2"/>
      <c r="N336" s="2"/>
      <c r="O336" s="2"/>
      <c r="P336" s="2"/>
      <c r="Q336" s="2"/>
      <c r="R336" s="2"/>
      <c r="S336" s="2"/>
      <c r="T336" s="2"/>
      <c r="U336" s="2"/>
      <c r="V336" s="2"/>
      <c r="W336" s="2"/>
      <c r="X336" s="2"/>
      <c r="Y336" s="2"/>
      <c r="Z336" s="2"/>
    </row>
    <row r="337" spans="1:26" ht="24" customHeight="1">
      <c r="A337" s="2"/>
      <c r="B337" s="2"/>
      <c r="C337" s="2"/>
      <c r="D337" s="1"/>
      <c r="E337" s="1"/>
      <c r="F337" s="2"/>
      <c r="G337" s="2"/>
      <c r="H337" s="2"/>
      <c r="I337" s="2"/>
      <c r="J337" s="58"/>
      <c r="K337" s="2"/>
      <c r="L337" s="2"/>
      <c r="M337" s="2"/>
      <c r="N337" s="2"/>
      <c r="O337" s="2"/>
      <c r="P337" s="2"/>
      <c r="Q337" s="2"/>
      <c r="R337" s="2"/>
      <c r="S337" s="2"/>
      <c r="T337" s="2"/>
      <c r="U337" s="2"/>
      <c r="V337" s="2"/>
      <c r="W337" s="2"/>
      <c r="X337" s="2"/>
      <c r="Y337" s="2"/>
      <c r="Z337" s="2"/>
    </row>
    <row r="338" spans="1:26" ht="24" customHeight="1">
      <c r="A338" s="2"/>
      <c r="B338" s="2"/>
      <c r="C338" s="2"/>
      <c r="D338" s="1"/>
      <c r="E338" s="1"/>
      <c r="F338" s="2"/>
      <c r="G338" s="2"/>
      <c r="H338" s="2"/>
      <c r="I338" s="2"/>
      <c r="J338" s="58"/>
      <c r="K338" s="2"/>
      <c r="L338" s="2"/>
      <c r="M338" s="2"/>
      <c r="N338" s="2"/>
      <c r="O338" s="2"/>
      <c r="P338" s="2"/>
      <c r="Q338" s="2"/>
      <c r="R338" s="2"/>
      <c r="S338" s="2"/>
      <c r="T338" s="2"/>
      <c r="U338" s="2"/>
      <c r="V338" s="2"/>
      <c r="W338" s="2"/>
      <c r="X338" s="2"/>
      <c r="Y338" s="2"/>
      <c r="Z338" s="2"/>
    </row>
    <row r="339" spans="1:26" ht="24" customHeight="1">
      <c r="A339" s="2"/>
      <c r="B339" s="2"/>
      <c r="C339" s="2"/>
      <c r="D339" s="1"/>
      <c r="E339" s="1"/>
      <c r="F339" s="2"/>
      <c r="G339" s="2"/>
      <c r="H339" s="2"/>
      <c r="I339" s="2"/>
      <c r="J339" s="58"/>
      <c r="K339" s="2"/>
      <c r="L339" s="2"/>
      <c r="M339" s="2"/>
      <c r="N339" s="2"/>
      <c r="O339" s="2"/>
      <c r="P339" s="2"/>
      <c r="Q339" s="2"/>
      <c r="R339" s="2"/>
      <c r="S339" s="2"/>
      <c r="T339" s="2"/>
      <c r="U339" s="2"/>
      <c r="V339" s="2"/>
      <c r="W339" s="2"/>
      <c r="X339" s="2"/>
      <c r="Y339" s="2"/>
      <c r="Z339" s="2"/>
    </row>
    <row r="340" spans="1:26" ht="24" customHeight="1">
      <c r="A340" s="2"/>
      <c r="B340" s="2"/>
      <c r="C340" s="2"/>
      <c r="D340" s="1"/>
      <c r="E340" s="1"/>
      <c r="F340" s="2"/>
      <c r="G340" s="2"/>
      <c r="H340" s="2"/>
      <c r="I340" s="2"/>
      <c r="J340" s="58"/>
      <c r="K340" s="2"/>
      <c r="L340" s="2"/>
      <c r="M340" s="2"/>
      <c r="N340" s="2"/>
      <c r="O340" s="2"/>
      <c r="P340" s="2"/>
      <c r="Q340" s="2"/>
      <c r="R340" s="2"/>
      <c r="S340" s="2"/>
      <c r="T340" s="2"/>
      <c r="U340" s="2"/>
      <c r="V340" s="2"/>
      <c r="W340" s="2"/>
      <c r="X340" s="2"/>
      <c r="Y340" s="2"/>
      <c r="Z340" s="2"/>
    </row>
    <row r="341" spans="1:26" ht="24" customHeight="1">
      <c r="A341" s="2"/>
      <c r="B341" s="2"/>
      <c r="C341" s="2"/>
      <c r="D341" s="1"/>
      <c r="E341" s="1"/>
      <c r="F341" s="2"/>
      <c r="G341" s="2"/>
      <c r="H341" s="2"/>
      <c r="I341" s="2"/>
      <c r="J341" s="58"/>
      <c r="K341" s="2"/>
      <c r="L341" s="2"/>
      <c r="M341" s="2"/>
      <c r="N341" s="2"/>
      <c r="O341" s="2"/>
      <c r="P341" s="2"/>
      <c r="Q341" s="2"/>
      <c r="R341" s="2"/>
      <c r="S341" s="2"/>
      <c r="T341" s="2"/>
      <c r="U341" s="2"/>
      <c r="V341" s="2"/>
      <c r="W341" s="2"/>
      <c r="X341" s="2"/>
      <c r="Y341" s="2"/>
      <c r="Z341" s="2"/>
    </row>
    <row r="342" spans="1:26" ht="24" customHeight="1">
      <c r="A342" s="2"/>
      <c r="B342" s="2"/>
      <c r="C342" s="2"/>
      <c r="D342" s="1"/>
      <c r="E342" s="1"/>
      <c r="F342" s="2"/>
      <c r="G342" s="2"/>
      <c r="H342" s="2"/>
      <c r="I342" s="2"/>
      <c r="J342" s="58"/>
      <c r="K342" s="2"/>
      <c r="L342" s="2"/>
      <c r="M342" s="2"/>
      <c r="N342" s="2"/>
      <c r="O342" s="2"/>
      <c r="P342" s="2"/>
      <c r="Q342" s="2"/>
      <c r="R342" s="2"/>
      <c r="S342" s="2"/>
      <c r="T342" s="2"/>
      <c r="U342" s="2"/>
      <c r="V342" s="2"/>
      <c r="W342" s="2"/>
      <c r="X342" s="2"/>
      <c r="Y342" s="2"/>
      <c r="Z342" s="2"/>
    </row>
    <row r="343" spans="1:26" ht="24" customHeight="1">
      <c r="A343" s="2"/>
      <c r="B343" s="2"/>
      <c r="C343" s="2"/>
      <c r="D343" s="1"/>
      <c r="E343" s="1"/>
      <c r="F343" s="2"/>
      <c r="G343" s="2"/>
      <c r="H343" s="2"/>
      <c r="I343" s="2"/>
      <c r="J343" s="58"/>
      <c r="K343" s="2"/>
      <c r="L343" s="2"/>
      <c r="M343" s="2"/>
      <c r="N343" s="2"/>
      <c r="O343" s="2"/>
      <c r="P343" s="2"/>
      <c r="Q343" s="2"/>
      <c r="R343" s="2"/>
      <c r="S343" s="2"/>
      <c r="T343" s="2"/>
      <c r="U343" s="2"/>
      <c r="V343" s="2"/>
      <c r="W343" s="2"/>
      <c r="X343" s="2"/>
      <c r="Y343" s="2"/>
      <c r="Z343" s="2"/>
    </row>
    <row r="344" spans="1:26" ht="24" customHeight="1">
      <c r="A344" s="2"/>
      <c r="B344" s="2"/>
      <c r="C344" s="2"/>
      <c r="D344" s="1"/>
      <c r="E344" s="1"/>
      <c r="F344" s="2"/>
      <c r="G344" s="2"/>
      <c r="H344" s="2"/>
      <c r="I344" s="2"/>
      <c r="J344" s="58"/>
      <c r="K344" s="2"/>
      <c r="L344" s="2"/>
      <c r="M344" s="2"/>
      <c r="N344" s="2"/>
      <c r="O344" s="2"/>
      <c r="P344" s="2"/>
      <c r="Q344" s="2"/>
      <c r="R344" s="2"/>
      <c r="S344" s="2"/>
      <c r="T344" s="2"/>
      <c r="U344" s="2"/>
      <c r="V344" s="2"/>
      <c r="W344" s="2"/>
      <c r="X344" s="2"/>
      <c r="Y344" s="2"/>
      <c r="Z344" s="2"/>
    </row>
    <row r="345" spans="1:26" ht="24" customHeight="1">
      <c r="A345" s="2"/>
      <c r="B345" s="2"/>
      <c r="C345" s="2"/>
      <c r="D345" s="1"/>
      <c r="E345" s="1"/>
      <c r="F345" s="2"/>
      <c r="G345" s="2"/>
      <c r="H345" s="2"/>
      <c r="I345" s="2"/>
      <c r="J345" s="58"/>
      <c r="K345" s="2"/>
      <c r="L345" s="2"/>
      <c r="M345" s="2"/>
      <c r="N345" s="2"/>
      <c r="O345" s="2"/>
      <c r="P345" s="2"/>
      <c r="Q345" s="2"/>
      <c r="R345" s="2"/>
      <c r="S345" s="2"/>
      <c r="T345" s="2"/>
      <c r="U345" s="2"/>
      <c r="V345" s="2"/>
      <c r="W345" s="2"/>
      <c r="X345" s="2"/>
      <c r="Y345" s="2"/>
      <c r="Z345" s="2"/>
    </row>
    <row r="346" spans="1:26" ht="24" customHeight="1">
      <c r="A346" s="2"/>
      <c r="B346" s="2"/>
      <c r="C346" s="2"/>
      <c r="D346" s="1"/>
      <c r="E346" s="1"/>
      <c r="F346" s="2"/>
      <c r="G346" s="2"/>
      <c r="H346" s="2"/>
      <c r="I346" s="2"/>
      <c r="J346" s="58"/>
      <c r="K346" s="2"/>
      <c r="L346" s="2"/>
      <c r="M346" s="2"/>
      <c r="N346" s="2"/>
      <c r="O346" s="2"/>
      <c r="P346" s="2"/>
      <c r="Q346" s="2"/>
      <c r="R346" s="2"/>
      <c r="S346" s="2"/>
      <c r="T346" s="2"/>
      <c r="U346" s="2"/>
      <c r="V346" s="2"/>
      <c r="W346" s="2"/>
      <c r="X346" s="2"/>
      <c r="Y346" s="2"/>
      <c r="Z346" s="2"/>
    </row>
    <row r="347" spans="1:26" ht="24" customHeight="1">
      <c r="A347" s="2"/>
      <c r="B347" s="2"/>
      <c r="C347" s="2"/>
      <c r="D347" s="1"/>
      <c r="E347" s="1"/>
      <c r="F347" s="2"/>
      <c r="G347" s="2"/>
      <c r="H347" s="2"/>
      <c r="I347" s="2"/>
      <c r="J347" s="58"/>
      <c r="K347" s="2"/>
      <c r="L347" s="2"/>
      <c r="M347" s="2"/>
      <c r="N347" s="2"/>
      <c r="O347" s="2"/>
      <c r="P347" s="2"/>
      <c r="Q347" s="2"/>
      <c r="R347" s="2"/>
      <c r="S347" s="2"/>
      <c r="T347" s="2"/>
      <c r="U347" s="2"/>
      <c r="V347" s="2"/>
      <c r="W347" s="2"/>
      <c r="X347" s="2"/>
      <c r="Y347" s="2"/>
      <c r="Z347" s="2"/>
    </row>
    <row r="348" spans="1:26" ht="24" customHeight="1">
      <c r="A348" s="2"/>
      <c r="B348" s="2"/>
      <c r="C348" s="2"/>
      <c r="D348" s="1"/>
      <c r="E348" s="1"/>
      <c r="F348" s="2"/>
      <c r="G348" s="2"/>
      <c r="H348" s="2"/>
      <c r="I348" s="2"/>
      <c r="J348" s="58"/>
      <c r="K348" s="2"/>
      <c r="L348" s="2"/>
      <c r="M348" s="2"/>
      <c r="N348" s="2"/>
      <c r="O348" s="2"/>
      <c r="P348" s="2"/>
      <c r="Q348" s="2"/>
      <c r="R348" s="2"/>
      <c r="S348" s="2"/>
      <c r="T348" s="2"/>
      <c r="U348" s="2"/>
      <c r="V348" s="2"/>
      <c r="W348" s="2"/>
      <c r="X348" s="2"/>
      <c r="Y348" s="2"/>
      <c r="Z348" s="2"/>
    </row>
    <row r="349" spans="1:26" ht="24" customHeight="1">
      <c r="A349" s="2"/>
      <c r="B349" s="2"/>
      <c r="C349" s="2"/>
      <c r="D349" s="1"/>
      <c r="E349" s="1"/>
      <c r="F349" s="2"/>
      <c r="G349" s="2"/>
      <c r="H349" s="2"/>
      <c r="I349" s="2"/>
      <c r="J349" s="58"/>
      <c r="K349" s="2"/>
      <c r="L349" s="2"/>
      <c r="M349" s="2"/>
      <c r="N349" s="2"/>
      <c r="O349" s="2"/>
      <c r="P349" s="2"/>
      <c r="Q349" s="2"/>
      <c r="R349" s="2"/>
      <c r="S349" s="2"/>
      <c r="T349" s="2"/>
      <c r="U349" s="2"/>
      <c r="V349" s="2"/>
      <c r="W349" s="2"/>
      <c r="X349" s="2"/>
      <c r="Y349" s="2"/>
      <c r="Z349" s="2"/>
    </row>
    <row r="350" spans="1:26" ht="24" customHeight="1">
      <c r="A350" s="2"/>
      <c r="B350" s="2"/>
      <c r="C350" s="2"/>
      <c r="D350" s="1"/>
      <c r="E350" s="1"/>
      <c r="F350" s="2"/>
      <c r="G350" s="2"/>
      <c r="H350" s="2"/>
      <c r="I350" s="2"/>
      <c r="J350" s="58"/>
      <c r="K350" s="2"/>
      <c r="L350" s="2"/>
      <c r="M350" s="2"/>
      <c r="N350" s="2"/>
      <c r="O350" s="2"/>
      <c r="P350" s="2"/>
      <c r="Q350" s="2"/>
      <c r="R350" s="2"/>
      <c r="S350" s="2"/>
      <c r="T350" s="2"/>
      <c r="U350" s="2"/>
      <c r="V350" s="2"/>
      <c r="W350" s="2"/>
      <c r="X350" s="2"/>
      <c r="Y350" s="2"/>
      <c r="Z350" s="2"/>
    </row>
    <row r="351" spans="1:26" ht="24" customHeight="1">
      <c r="A351" s="2"/>
      <c r="B351" s="2"/>
      <c r="C351" s="2"/>
      <c r="D351" s="1"/>
      <c r="E351" s="1"/>
      <c r="F351" s="2"/>
      <c r="G351" s="2"/>
      <c r="H351" s="2"/>
      <c r="I351" s="2"/>
      <c r="J351" s="58"/>
      <c r="K351" s="2"/>
      <c r="L351" s="2"/>
      <c r="M351" s="2"/>
      <c r="N351" s="2"/>
      <c r="O351" s="2"/>
      <c r="P351" s="2"/>
      <c r="Q351" s="2"/>
      <c r="R351" s="2"/>
      <c r="S351" s="2"/>
      <c r="T351" s="2"/>
      <c r="U351" s="2"/>
      <c r="V351" s="2"/>
      <c r="W351" s="2"/>
      <c r="X351" s="2"/>
      <c r="Y351" s="2"/>
      <c r="Z351" s="2"/>
    </row>
    <row r="352" spans="1:26" ht="24" customHeight="1">
      <c r="A352" s="2"/>
      <c r="B352" s="2"/>
      <c r="C352" s="2"/>
      <c r="D352" s="1"/>
      <c r="E352" s="1"/>
      <c r="F352" s="2"/>
      <c r="G352" s="2"/>
      <c r="H352" s="2"/>
      <c r="I352" s="2"/>
      <c r="J352" s="58"/>
      <c r="K352" s="2"/>
      <c r="L352" s="2"/>
      <c r="M352" s="2"/>
      <c r="N352" s="2"/>
      <c r="O352" s="2"/>
      <c r="P352" s="2"/>
      <c r="Q352" s="2"/>
      <c r="R352" s="2"/>
      <c r="S352" s="2"/>
      <c r="T352" s="2"/>
      <c r="U352" s="2"/>
      <c r="V352" s="2"/>
      <c r="W352" s="2"/>
      <c r="X352" s="2"/>
      <c r="Y352" s="2"/>
      <c r="Z352" s="2"/>
    </row>
    <row r="353" spans="1:26" ht="24" customHeight="1">
      <c r="A353" s="2"/>
      <c r="B353" s="2"/>
      <c r="C353" s="2"/>
      <c r="D353" s="1"/>
      <c r="E353" s="1"/>
      <c r="F353" s="2"/>
      <c r="G353" s="2"/>
      <c r="H353" s="2"/>
      <c r="I353" s="2"/>
      <c r="J353" s="58"/>
      <c r="K353" s="2"/>
      <c r="L353" s="2"/>
      <c r="M353" s="2"/>
      <c r="N353" s="2"/>
      <c r="O353" s="2"/>
      <c r="P353" s="2"/>
      <c r="Q353" s="2"/>
      <c r="R353" s="2"/>
      <c r="S353" s="2"/>
      <c r="T353" s="2"/>
      <c r="U353" s="2"/>
      <c r="V353" s="2"/>
      <c r="W353" s="2"/>
      <c r="X353" s="2"/>
      <c r="Y353" s="2"/>
      <c r="Z353" s="2"/>
    </row>
    <row r="354" spans="1:26" ht="24" customHeight="1">
      <c r="A354" s="2"/>
      <c r="B354" s="2"/>
      <c r="C354" s="2"/>
      <c r="D354" s="1"/>
      <c r="E354" s="1"/>
      <c r="F354" s="2"/>
      <c r="G354" s="2"/>
      <c r="H354" s="2"/>
      <c r="I354" s="2"/>
      <c r="J354" s="58"/>
      <c r="K354" s="2"/>
      <c r="L354" s="2"/>
      <c r="M354" s="2"/>
      <c r="N354" s="2"/>
      <c r="O354" s="2"/>
      <c r="P354" s="2"/>
      <c r="Q354" s="2"/>
      <c r="R354" s="2"/>
      <c r="S354" s="2"/>
      <c r="T354" s="2"/>
      <c r="U354" s="2"/>
      <c r="V354" s="2"/>
      <c r="W354" s="2"/>
      <c r="X354" s="2"/>
      <c r="Y354" s="2"/>
      <c r="Z354" s="2"/>
    </row>
    <row r="355" spans="1:26" ht="24" customHeight="1">
      <c r="A355" s="2"/>
      <c r="B355" s="2"/>
      <c r="C355" s="2"/>
      <c r="D355" s="1"/>
      <c r="E355" s="1"/>
      <c r="F355" s="2"/>
      <c r="G355" s="2"/>
      <c r="H355" s="2"/>
      <c r="I355" s="2"/>
      <c r="J355" s="58"/>
      <c r="K355" s="2"/>
      <c r="L355" s="2"/>
      <c r="M355" s="2"/>
      <c r="N355" s="2"/>
      <c r="O355" s="2"/>
      <c r="P355" s="2"/>
      <c r="Q355" s="2"/>
      <c r="R355" s="2"/>
      <c r="S355" s="2"/>
      <c r="T355" s="2"/>
      <c r="U355" s="2"/>
      <c r="V355" s="2"/>
      <c r="W355" s="2"/>
      <c r="X355" s="2"/>
      <c r="Y355" s="2"/>
      <c r="Z355" s="2"/>
    </row>
    <row r="356" spans="1:26" ht="24" customHeight="1">
      <c r="A356" s="2"/>
      <c r="B356" s="2"/>
      <c r="C356" s="2"/>
      <c r="D356" s="1"/>
      <c r="E356" s="1"/>
      <c r="F356" s="2"/>
      <c r="G356" s="2"/>
      <c r="H356" s="2"/>
      <c r="I356" s="2"/>
      <c r="J356" s="58"/>
      <c r="K356" s="2"/>
      <c r="L356" s="2"/>
      <c r="M356" s="2"/>
      <c r="N356" s="2"/>
      <c r="O356" s="2"/>
      <c r="P356" s="2"/>
      <c r="Q356" s="2"/>
      <c r="R356" s="2"/>
      <c r="S356" s="2"/>
      <c r="T356" s="2"/>
      <c r="U356" s="2"/>
      <c r="V356" s="2"/>
      <c r="W356" s="2"/>
      <c r="X356" s="2"/>
      <c r="Y356" s="2"/>
      <c r="Z356" s="2"/>
    </row>
    <row r="357" spans="1:26" ht="24" customHeight="1">
      <c r="A357" s="2"/>
      <c r="B357" s="2"/>
      <c r="C357" s="2"/>
      <c r="D357" s="1"/>
      <c r="E357" s="1"/>
      <c r="F357" s="2"/>
      <c r="G357" s="2"/>
      <c r="H357" s="2"/>
      <c r="I357" s="2"/>
      <c r="J357" s="58"/>
      <c r="K357" s="2"/>
      <c r="L357" s="2"/>
      <c r="M357" s="2"/>
      <c r="N357" s="2"/>
      <c r="O357" s="2"/>
      <c r="P357" s="2"/>
      <c r="Q357" s="2"/>
      <c r="R357" s="2"/>
      <c r="S357" s="2"/>
      <c r="T357" s="2"/>
      <c r="U357" s="2"/>
      <c r="V357" s="2"/>
      <c r="W357" s="2"/>
      <c r="X357" s="2"/>
      <c r="Y357" s="2"/>
      <c r="Z357" s="2"/>
    </row>
    <row r="358" spans="1:26" ht="24" customHeight="1">
      <c r="A358" s="2"/>
      <c r="B358" s="2"/>
      <c r="C358" s="2"/>
      <c r="D358" s="1"/>
      <c r="E358" s="1"/>
      <c r="F358" s="2"/>
      <c r="G358" s="2"/>
      <c r="H358" s="2"/>
      <c r="I358" s="2"/>
      <c r="J358" s="58"/>
      <c r="K358" s="2"/>
      <c r="L358" s="2"/>
      <c r="M358" s="2"/>
      <c r="N358" s="2"/>
      <c r="O358" s="2"/>
      <c r="P358" s="2"/>
      <c r="Q358" s="2"/>
      <c r="R358" s="2"/>
      <c r="S358" s="2"/>
      <c r="T358" s="2"/>
      <c r="U358" s="2"/>
      <c r="V358" s="2"/>
      <c r="W358" s="2"/>
      <c r="X358" s="2"/>
      <c r="Y358" s="2"/>
      <c r="Z358" s="2"/>
    </row>
    <row r="359" spans="1:26" ht="24" customHeight="1">
      <c r="A359" s="2"/>
      <c r="B359" s="2"/>
      <c r="C359" s="2"/>
      <c r="D359" s="1"/>
      <c r="E359" s="1"/>
      <c r="F359" s="2"/>
      <c r="G359" s="2"/>
      <c r="H359" s="2"/>
      <c r="I359" s="2"/>
      <c r="J359" s="58"/>
      <c r="K359" s="2"/>
      <c r="L359" s="2"/>
      <c r="M359" s="2"/>
      <c r="N359" s="2"/>
      <c r="O359" s="2"/>
      <c r="P359" s="2"/>
      <c r="Q359" s="2"/>
      <c r="R359" s="2"/>
      <c r="S359" s="2"/>
      <c r="T359" s="2"/>
      <c r="U359" s="2"/>
      <c r="V359" s="2"/>
      <c r="W359" s="2"/>
      <c r="X359" s="2"/>
      <c r="Y359" s="2"/>
      <c r="Z359" s="2"/>
    </row>
    <row r="360" spans="1:26" ht="24" customHeight="1">
      <c r="A360" s="2"/>
      <c r="B360" s="2"/>
      <c r="C360" s="2"/>
      <c r="D360" s="1"/>
      <c r="E360" s="1"/>
      <c r="F360" s="2"/>
      <c r="G360" s="2"/>
      <c r="H360" s="2"/>
      <c r="I360" s="2"/>
      <c r="J360" s="58"/>
      <c r="K360" s="2"/>
      <c r="L360" s="2"/>
      <c r="M360" s="2"/>
      <c r="N360" s="2"/>
      <c r="O360" s="2"/>
      <c r="P360" s="2"/>
      <c r="Q360" s="2"/>
      <c r="R360" s="2"/>
      <c r="S360" s="2"/>
      <c r="T360" s="2"/>
      <c r="U360" s="2"/>
      <c r="V360" s="2"/>
      <c r="W360" s="2"/>
      <c r="X360" s="2"/>
      <c r="Y360" s="2"/>
      <c r="Z360" s="2"/>
    </row>
    <row r="361" spans="1:26" ht="24" customHeight="1">
      <c r="A361" s="2"/>
      <c r="B361" s="2"/>
      <c r="C361" s="2"/>
      <c r="D361" s="1"/>
      <c r="E361" s="1"/>
      <c r="F361" s="2"/>
      <c r="G361" s="2"/>
      <c r="H361" s="2"/>
      <c r="I361" s="2"/>
      <c r="J361" s="58"/>
      <c r="K361" s="2"/>
      <c r="L361" s="2"/>
      <c r="M361" s="2"/>
      <c r="N361" s="2"/>
      <c r="O361" s="2"/>
      <c r="P361" s="2"/>
      <c r="Q361" s="2"/>
      <c r="R361" s="2"/>
      <c r="S361" s="2"/>
      <c r="T361" s="2"/>
      <c r="U361" s="2"/>
      <c r="V361" s="2"/>
      <c r="W361" s="2"/>
      <c r="X361" s="2"/>
      <c r="Y361" s="2"/>
      <c r="Z361" s="2"/>
    </row>
    <row r="362" spans="1:26" ht="24" customHeight="1">
      <c r="A362" s="2"/>
      <c r="B362" s="2"/>
      <c r="C362" s="2"/>
      <c r="D362" s="1"/>
      <c r="E362" s="1"/>
      <c r="F362" s="2"/>
      <c r="G362" s="2"/>
      <c r="H362" s="2"/>
      <c r="I362" s="2"/>
      <c r="J362" s="58"/>
      <c r="K362" s="2"/>
      <c r="L362" s="2"/>
      <c r="M362" s="2"/>
      <c r="N362" s="2"/>
      <c r="O362" s="2"/>
      <c r="P362" s="2"/>
      <c r="Q362" s="2"/>
      <c r="R362" s="2"/>
      <c r="S362" s="2"/>
      <c r="T362" s="2"/>
      <c r="U362" s="2"/>
      <c r="V362" s="2"/>
      <c r="W362" s="2"/>
      <c r="X362" s="2"/>
      <c r="Y362" s="2"/>
      <c r="Z362" s="2"/>
    </row>
    <row r="363" spans="1:26" ht="24" customHeight="1">
      <c r="A363" s="2"/>
      <c r="B363" s="2"/>
      <c r="C363" s="2"/>
      <c r="D363" s="1"/>
      <c r="E363" s="1"/>
      <c r="F363" s="2"/>
      <c r="G363" s="2"/>
      <c r="H363" s="2"/>
      <c r="I363" s="2"/>
      <c r="J363" s="58"/>
      <c r="K363" s="2"/>
      <c r="L363" s="2"/>
      <c r="M363" s="2"/>
      <c r="N363" s="2"/>
      <c r="O363" s="2"/>
      <c r="P363" s="2"/>
      <c r="Q363" s="2"/>
      <c r="R363" s="2"/>
      <c r="S363" s="2"/>
      <c r="T363" s="2"/>
      <c r="U363" s="2"/>
      <c r="V363" s="2"/>
      <c r="W363" s="2"/>
      <c r="X363" s="2"/>
      <c r="Y363" s="2"/>
      <c r="Z363" s="2"/>
    </row>
    <row r="364" spans="1:26" ht="24" customHeight="1">
      <c r="A364" s="2"/>
      <c r="B364" s="2"/>
      <c r="C364" s="2"/>
      <c r="D364" s="1"/>
      <c r="E364" s="1"/>
      <c r="F364" s="2"/>
      <c r="G364" s="2"/>
      <c r="H364" s="2"/>
      <c r="I364" s="2"/>
      <c r="J364" s="58"/>
      <c r="K364" s="2"/>
      <c r="L364" s="2"/>
      <c r="M364" s="2"/>
      <c r="N364" s="2"/>
      <c r="O364" s="2"/>
      <c r="P364" s="2"/>
      <c r="Q364" s="2"/>
      <c r="R364" s="2"/>
      <c r="S364" s="2"/>
      <c r="T364" s="2"/>
      <c r="U364" s="2"/>
      <c r="V364" s="2"/>
      <c r="W364" s="2"/>
      <c r="X364" s="2"/>
      <c r="Y364" s="2"/>
      <c r="Z364" s="2"/>
    </row>
    <row r="365" spans="1:26" ht="24" customHeight="1">
      <c r="A365" s="2"/>
      <c r="B365" s="2"/>
      <c r="C365" s="2"/>
      <c r="D365" s="1"/>
      <c r="E365" s="1"/>
      <c r="F365" s="2"/>
      <c r="G365" s="2"/>
      <c r="H365" s="2"/>
      <c r="I365" s="2"/>
      <c r="J365" s="58"/>
      <c r="K365" s="2"/>
      <c r="L365" s="2"/>
      <c r="M365" s="2"/>
      <c r="N365" s="2"/>
      <c r="O365" s="2"/>
      <c r="P365" s="2"/>
      <c r="Q365" s="2"/>
      <c r="R365" s="2"/>
      <c r="S365" s="2"/>
      <c r="T365" s="2"/>
      <c r="U365" s="2"/>
      <c r="V365" s="2"/>
      <c r="W365" s="2"/>
      <c r="X365" s="2"/>
      <c r="Y365" s="2"/>
      <c r="Z365" s="2"/>
    </row>
    <row r="366" spans="1:26" ht="24" customHeight="1">
      <c r="A366" s="2"/>
      <c r="B366" s="2"/>
      <c r="C366" s="2"/>
      <c r="D366" s="1"/>
      <c r="E366" s="1"/>
      <c r="F366" s="2"/>
      <c r="G366" s="2"/>
      <c r="H366" s="2"/>
      <c r="I366" s="2"/>
      <c r="J366" s="58"/>
      <c r="K366" s="2"/>
      <c r="L366" s="2"/>
      <c r="M366" s="2"/>
      <c r="N366" s="2"/>
      <c r="O366" s="2"/>
      <c r="P366" s="2"/>
      <c r="Q366" s="2"/>
      <c r="R366" s="2"/>
      <c r="S366" s="2"/>
      <c r="T366" s="2"/>
      <c r="U366" s="2"/>
      <c r="V366" s="2"/>
      <c r="W366" s="2"/>
      <c r="X366" s="2"/>
      <c r="Y366" s="2"/>
      <c r="Z366" s="2"/>
    </row>
    <row r="367" spans="1:26" ht="24" customHeight="1">
      <c r="A367" s="2"/>
      <c r="B367" s="2"/>
      <c r="C367" s="2"/>
      <c r="D367" s="1"/>
      <c r="E367" s="1"/>
      <c r="F367" s="2"/>
      <c r="G367" s="2"/>
      <c r="H367" s="2"/>
      <c r="I367" s="2"/>
      <c r="J367" s="58"/>
      <c r="K367" s="2"/>
      <c r="L367" s="2"/>
      <c r="M367" s="2"/>
      <c r="N367" s="2"/>
      <c r="O367" s="2"/>
      <c r="P367" s="2"/>
      <c r="Q367" s="2"/>
      <c r="R367" s="2"/>
      <c r="S367" s="2"/>
      <c r="T367" s="2"/>
      <c r="U367" s="2"/>
      <c r="V367" s="2"/>
      <c r="W367" s="2"/>
      <c r="X367" s="2"/>
      <c r="Y367" s="2"/>
      <c r="Z367" s="2"/>
    </row>
    <row r="368" spans="1:26" ht="24" customHeight="1">
      <c r="A368" s="2"/>
      <c r="B368" s="2"/>
      <c r="C368" s="2"/>
      <c r="D368" s="1"/>
      <c r="E368" s="1"/>
      <c r="F368" s="2"/>
      <c r="G368" s="2"/>
      <c r="H368" s="2"/>
      <c r="I368" s="2"/>
      <c r="J368" s="58"/>
      <c r="K368" s="2"/>
      <c r="L368" s="2"/>
      <c r="M368" s="2"/>
      <c r="N368" s="2"/>
      <c r="O368" s="2"/>
      <c r="P368" s="2"/>
      <c r="Q368" s="2"/>
      <c r="R368" s="2"/>
      <c r="S368" s="2"/>
      <c r="T368" s="2"/>
      <c r="U368" s="2"/>
      <c r="V368" s="2"/>
      <c r="W368" s="2"/>
      <c r="X368" s="2"/>
      <c r="Y368" s="2"/>
      <c r="Z368" s="2"/>
    </row>
    <row r="369" spans="1:26" ht="24" customHeight="1">
      <c r="A369" s="2"/>
      <c r="B369" s="2"/>
      <c r="C369" s="2"/>
      <c r="D369" s="1"/>
      <c r="E369" s="1"/>
      <c r="F369" s="2"/>
      <c r="G369" s="2"/>
      <c r="H369" s="2"/>
      <c r="I369" s="2"/>
      <c r="J369" s="58"/>
      <c r="K369" s="2"/>
      <c r="L369" s="2"/>
      <c r="M369" s="2"/>
      <c r="N369" s="2"/>
      <c r="O369" s="2"/>
      <c r="P369" s="2"/>
      <c r="Q369" s="2"/>
      <c r="R369" s="2"/>
      <c r="S369" s="2"/>
      <c r="T369" s="2"/>
      <c r="U369" s="2"/>
      <c r="V369" s="2"/>
      <c r="W369" s="2"/>
      <c r="X369" s="2"/>
      <c r="Y369" s="2"/>
      <c r="Z369" s="2"/>
    </row>
    <row r="370" spans="1:26" ht="24" customHeight="1">
      <c r="A370" s="2"/>
      <c r="B370" s="2"/>
      <c r="C370" s="2"/>
      <c r="D370" s="1"/>
      <c r="E370" s="1"/>
      <c r="F370" s="2"/>
      <c r="G370" s="2"/>
      <c r="H370" s="2"/>
      <c r="I370" s="2"/>
      <c r="J370" s="58"/>
      <c r="K370" s="2"/>
      <c r="L370" s="2"/>
      <c r="M370" s="2"/>
      <c r="N370" s="2"/>
      <c r="O370" s="2"/>
      <c r="P370" s="2"/>
      <c r="Q370" s="2"/>
      <c r="R370" s="2"/>
      <c r="S370" s="2"/>
      <c r="T370" s="2"/>
      <c r="U370" s="2"/>
      <c r="V370" s="2"/>
      <c r="W370" s="2"/>
      <c r="X370" s="2"/>
      <c r="Y370" s="2"/>
      <c r="Z370" s="2"/>
    </row>
    <row r="371" spans="1:26" ht="24" customHeight="1">
      <c r="A371" s="2"/>
      <c r="B371" s="2"/>
      <c r="C371" s="2"/>
      <c r="D371" s="1"/>
      <c r="E371" s="1"/>
      <c r="F371" s="2"/>
      <c r="G371" s="2"/>
      <c r="H371" s="2"/>
      <c r="I371" s="2"/>
      <c r="J371" s="58"/>
      <c r="K371" s="2"/>
      <c r="L371" s="2"/>
      <c r="M371" s="2"/>
      <c r="N371" s="2"/>
      <c r="O371" s="2"/>
      <c r="P371" s="2"/>
      <c r="Q371" s="2"/>
      <c r="R371" s="2"/>
      <c r="S371" s="2"/>
      <c r="T371" s="2"/>
      <c r="U371" s="2"/>
      <c r="V371" s="2"/>
      <c r="W371" s="2"/>
      <c r="X371" s="2"/>
      <c r="Y371" s="2"/>
      <c r="Z371" s="2"/>
    </row>
    <row r="372" spans="1:26" ht="24" customHeight="1">
      <c r="A372" s="2"/>
      <c r="B372" s="2"/>
      <c r="C372" s="2"/>
      <c r="D372" s="1"/>
      <c r="E372" s="1"/>
      <c r="F372" s="2"/>
      <c r="G372" s="2"/>
      <c r="H372" s="2"/>
      <c r="I372" s="2"/>
      <c r="J372" s="58"/>
      <c r="K372" s="2"/>
      <c r="L372" s="2"/>
      <c r="M372" s="2"/>
      <c r="N372" s="2"/>
      <c r="O372" s="2"/>
      <c r="P372" s="2"/>
      <c r="Q372" s="2"/>
      <c r="R372" s="2"/>
      <c r="S372" s="2"/>
      <c r="T372" s="2"/>
      <c r="U372" s="2"/>
      <c r="V372" s="2"/>
      <c r="W372" s="2"/>
      <c r="X372" s="2"/>
      <c r="Y372" s="2"/>
      <c r="Z372" s="2"/>
    </row>
    <row r="373" spans="1:26" ht="24" customHeight="1">
      <c r="A373" s="2"/>
      <c r="B373" s="2"/>
      <c r="C373" s="2"/>
      <c r="D373" s="1"/>
      <c r="E373" s="1"/>
      <c r="F373" s="2"/>
      <c r="G373" s="2"/>
      <c r="H373" s="2"/>
      <c r="I373" s="2"/>
      <c r="J373" s="58"/>
      <c r="K373" s="2"/>
      <c r="L373" s="2"/>
      <c r="M373" s="2"/>
      <c r="N373" s="2"/>
      <c r="O373" s="2"/>
      <c r="P373" s="2"/>
      <c r="Q373" s="2"/>
      <c r="R373" s="2"/>
      <c r="S373" s="2"/>
      <c r="T373" s="2"/>
      <c r="U373" s="2"/>
      <c r="V373" s="2"/>
      <c r="W373" s="2"/>
      <c r="X373" s="2"/>
      <c r="Y373" s="2"/>
      <c r="Z373" s="2"/>
    </row>
    <row r="374" spans="1:26" ht="24" customHeight="1">
      <c r="A374" s="2"/>
      <c r="B374" s="2"/>
      <c r="C374" s="2"/>
      <c r="D374" s="1"/>
      <c r="E374" s="1"/>
      <c r="F374" s="2"/>
      <c r="G374" s="2"/>
      <c r="H374" s="2"/>
      <c r="I374" s="2"/>
      <c r="J374" s="58"/>
      <c r="K374" s="2"/>
      <c r="L374" s="2"/>
      <c r="M374" s="2"/>
      <c r="N374" s="2"/>
      <c r="O374" s="2"/>
      <c r="P374" s="2"/>
      <c r="Q374" s="2"/>
      <c r="R374" s="2"/>
      <c r="S374" s="2"/>
      <c r="T374" s="2"/>
      <c r="U374" s="2"/>
      <c r="V374" s="2"/>
      <c r="W374" s="2"/>
      <c r="X374" s="2"/>
      <c r="Y374" s="2"/>
      <c r="Z374" s="2"/>
    </row>
    <row r="375" spans="1:26" ht="24" customHeight="1">
      <c r="A375" s="2"/>
      <c r="B375" s="2"/>
      <c r="C375" s="2"/>
      <c r="D375" s="1"/>
      <c r="E375" s="1"/>
      <c r="F375" s="2"/>
      <c r="G375" s="2"/>
      <c r="H375" s="2"/>
      <c r="I375" s="2"/>
      <c r="J375" s="58"/>
      <c r="K375" s="2"/>
      <c r="L375" s="2"/>
      <c r="M375" s="2"/>
      <c r="N375" s="2"/>
      <c r="O375" s="2"/>
      <c r="P375" s="2"/>
      <c r="Q375" s="2"/>
      <c r="R375" s="2"/>
      <c r="S375" s="2"/>
      <c r="T375" s="2"/>
      <c r="U375" s="2"/>
      <c r="V375" s="2"/>
      <c r="W375" s="2"/>
      <c r="X375" s="2"/>
      <c r="Y375" s="2"/>
      <c r="Z375" s="2"/>
    </row>
    <row r="376" spans="1:26" ht="24" customHeight="1">
      <c r="A376" s="2"/>
      <c r="B376" s="2"/>
      <c r="C376" s="2"/>
      <c r="D376" s="1"/>
      <c r="E376" s="1"/>
      <c r="F376" s="2"/>
      <c r="G376" s="2"/>
      <c r="H376" s="2"/>
      <c r="I376" s="2"/>
      <c r="J376" s="58"/>
      <c r="K376" s="2"/>
      <c r="L376" s="2"/>
      <c r="M376" s="2"/>
      <c r="N376" s="2"/>
      <c r="O376" s="2"/>
      <c r="P376" s="2"/>
      <c r="Q376" s="2"/>
      <c r="R376" s="2"/>
      <c r="S376" s="2"/>
      <c r="T376" s="2"/>
      <c r="U376" s="2"/>
      <c r="V376" s="2"/>
      <c r="W376" s="2"/>
      <c r="X376" s="2"/>
      <c r="Y376" s="2"/>
      <c r="Z376" s="2"/>
    </row>
    <row r="377" spans="1:26" ht="24" customHeight="1">
      <c r="A377" s="2"/>
      <c r="B377" s="2"/>
      <c r="C377" s="2"/>
      <c r="D377" s="1"/>
      <c r="E377" s="1"/>
      <c r="F377" s="2"/>
      <c r="G377" s="2"/>
      <c r="H377" s="2"/>
      <c r="I377" s="2"/>
      <c r="J377" s="58"/>
      <c r="K377" s="2"/>
      <c r="L377" s="2"/>
      <c r="M377" s="2"/>
      <c r="N377" s="2"/>
      <c r="O377" s="2"/>
      <c r="P377" s="2"/>
      <c r="Q377" s="2"/>
      <c r="R377" s="2"/>
      <c r="S377" s="2"/>
      <c r="T377" s="2"/>
      <c r="U377" s="2"/>
      <c r="V377" s="2"/>
      <c r="W377" s="2"/>
      <c r="X377" s="2"/>
      <c r="Y377" s="2"/>
      <c r="Z377" s="2"/>
    </row>
    <row r="378" spans="1:26" ht="24" customHeight="1">
      <c r="A378" s="2"/>
      <c r="B378" s="2"/>
      <c r="C378" s="2"/>
      <c r="D378" s="1"/>
      <c r="E378" s="1"/>
      <c r="F378" s="2"/>
      <c r="G378" s="2"/>
      <c r="H378" s="2"/>
      <c r="I378" s="2"/>
      <c r="J378" s="58"/>
      <c r="K378" s="2"/>
      <c r="L378" s="2"/>
      <c r="M378" s="2"/>
      <c r="N378" s="2"/>
      <c r="O378" s="2"/>
      <c r="P378" s="2"/>
      <c r="Q378" s="2"/>
      <c r="R378" s="2"/>
      <c r="S378" s="2"/>
      <c r="T378" s="2"/>
      <c r="U378" s="2"/>
      <c r="V378" s="2"/>
      <c r="W378" s="2"/>
      <c r="X378" s="2"/>
      <c r="Y378" s="2"/>
      <c r="Z378" s="2"/>
    </row>
    <row r="379" spans="1:26" ht="24" customHeight="1">
      <c r="A379" s="2"/>
      <c r="B379" s="2"/>
      <c r="C379" s="2"/>
      <c r="D379" s="1"/>
      <c r="E379" s="1"/>
      <c r="F379" s="2"/>
      <c r="G379" s="2"/>
      <c r="H379" s="2"/>
      <c r="I379" s="2"/>
      <c r="J379" s="58"/>
      <c r="K379" s="2"/>
      <c r="L379" s="2"/>
      <c r="M379" s="2"/>
      <c r="N379" s="2"/>
      <c r="O379" s="2"/>
      <c r="P379" s="2"/>
      <c r="Q379" s="2"/>
      <c r="R379" s="2"/>
      <c r="S379" s="2"/>
      <c r="T379" s="2"/>
      <c r="U379" s="2"/>
      <c r="V379" s="2"/>
      <c r="W379" s="2"/>
      <c r="X379" s="2"/>
      <c r="Y379" s="2"/>
      <c r="Z379" s="2"/>
    </row>
    <row r="380" spans="1:26" ht="24" customHeight="1">
      <c r="A380" s="2"/>
      <c r="B380" s="2"/>
      <c r="C380" s="2"/>
      <c r="D380" s="1"/>
      <c r="E380" s="1"/>
      <c r="F380" s="2"/>
      <c r="G380" s="2"/>
      <c r="H380" s="2"/>
      <c r="I380" s="2"/>
      <c r="J380" s="58"/>
      <c r="K380" s="2"/>
      <c r="L380" s="2"/>
      <c r="M380" s="2"/>
      <c r="N380" s="2"/>
      <c r="O380" s="2"/>
      <c r="P380" s="2"/>
      <c r="Q380" s="2"/>
      <c r="R380" s="2"/>
      <c r="S380" s="2"/>
      <c r="T380" s="2"/>
      <c r="U380" s="2"/>
      <c r="V380" s="2"/>
      <c r="W380" s="2"/>
      <c r="X380" s="2"/>
      <c r="Y380" s="2"/>
      <c r="Z380" s="2"/>
    </row>
    <row r="381" spans="1:26" ht="24" customHeight="1">
      <c r="A381" s="2"/>
      <c r="B381" s="2"/>
      <c r="C381" s="2"/>
      <c r="D381" s="1"/>
      <c r="E381" s="1"/>
      <c r="F381" s="2"/>
      <c r="G381" s="2"/>
      <c r="H381" s="2"/>
      <c r="I381" s="2"/>
      <c r="J381" s="58"/>
      <c r="K381" s="2"/>
      <c r="L381" s="2"/>
      <c r="M381" s="2"/>
      <c r="N381" s="2"/>
      <c r="O381" s="2"/>
      <c r="P381" s="2"/>
      <c r="Q381" s="2"/>
      <c r="R381" s="2"/>
      <c r="S381" s="2"/>
      <c r="T381" s="2"/>
      <c r="U381" s="2"/>
      <c r="V381" s="2"/>
      <c r="W381" s="2"/>
      <c r="X381" s="2"/>
      <c r="Y381" s="2"/>
      <c r="Z381" s="2"/>
    </row>
    <row r="382" spans="1:26" ht="24" customHeight="1">
      <c r="A382" s="2"/>
      <c r="B382" s="2"/>
      <c r="C382" s="2"/>
      <c r="D382" s="1"/>
      <c r="E382" s="1"/>
      <c r="F382" s="2"/>
      <c r="G382" s="2"/>
      <c r="H382" s="2"/>
      <c r="I382" s="2"/>
      <c r="J382" s="58"/>
      <c r="K382" s="2"/>
      <c r="L382" s="2"/>
      <c r="M382" s="2"/>
      <c r="N382" s="2"/>
      <c r="O382" s="2"/>
      <c r="P382" s="2"/>
      <c r="Q382" s="2"/>
      <c r="R382" s="2"/>
      <c r="S382" s="2"/>
      <c r="T382" s="2"/>
      <c r="U382" s="2"/>
      <c r="V382" s="2"/>
      <c r="W382" s="2"/>
      <c r="X382" s="2"/>
      <c r="Y382" s="2"/>
      <c r="Z382" s="2"/>
    </row>
    <row r="383" spans="1:26" ht="24" customHeight="1">
      <c r="A383" s="2"/>
      <c r="B383" s="2"/>
      <c r="C383" s="2"/>
      <c r="D383" s="1"/>
      <c r="E383" s="1"/>
      <c r="F383" s="2"/>
      <c r="G383" s="2"/>
      <c r="H383" s="2"/>
      <c r="I383" s="2"/>
      <c r="J383" s="58"/>
      <c r="K383" s="2"/>
      <c r="L383" s="2"/>
      <c r="M383" s="2"/>
      <c r="N383" s="2"/>
      <c r="O383" s="2"/>
      <c r="P383" s="2"/>
      <c r="Q383" s="2"/>
      <c r="R383" s="2"/>
      <c r="S383" s="2"/>
      <c r="T383" s="2"/>
      <c r="U383" s="2"/>
      <c r="V383" s="2"/>
      <c r="W383" s="2"/>
      <c r="X383" s="2"/>
      <c r="Y383" s="2"/>
      <c r="Z383" s="2"/>
    </row>
    <row r="384" spans="1:26" ht="24" customHeight="1">
      <c r="A384" s="2"/>
      <c r="B384" s="2"/>
      <c r="C384" s="2"/>
      <c r="D384" s="1"/>
      <c r="E384" s="1"/>
      <c r="F384" s="2"/>
      <c r="G384" s="2"/>
      <c r="H384" s="2"/>
      <c r="I384" s="2"/>
      <c r="J384" s="58"/>
      <c r="K384" s="2"/>
      <c r="L384" s="2"/>
      <c r="M384" s="2"/>
      <c r="N384" s="2"/>
      <c r="O384" s="2"/>
      <c r="P384" s="2"/>
      <c r="Q384" s="2"/>
      <c r="R384" s="2"/>
      <c r="S384" s="2"/>
      <c r="T384" s="2"/>
      <c r="U384" s="2"/>
      <c r="V384" s="2"/>
      <c r="W384" s="2"/>
      <c r="X384" s="2"/>
      <c r="Y384" s="2"/>
      <c r="Z384" s="2"/>
    </row>
    <row r="385" spans="1:26" ht="24" customHeight="1">
      <c r="A385" s="2"/>
      <c r="B385" s="2"/>
      <c r="C385" s="2"/>
      <c r="D385" s="1"/>
      <c r="E385" s="1"/>
      <c r="F385" s="2"/>
      <c r="G385" s="2"/>
      <c r="H385" s="2"/>
      <c r="I385" s="2"/>
      <c r="J385" s="58"/>
      <c r="K385" s="2"/>
      <c r="L385" s="2"/>
      <c r="M385" s="2"/>
      <c r="N385" s="2"/>
      <c r="O385" s="2"/>
      <c r="P385" s="2"/>
      <c r="Q385" s="2"/>
      <c r="R385" s="2"/>
      <c r="S385" s="2"/>
      <c r="T385" s="2"/>
      <c r="U385" s="2"/>
      <c r="V385" s="2"/>
      <c r="W385" s="2"/>
      <c r="X385" s="2"/>
      <c r="Y385" s="2"/>
      <c r="Z385" s="2"/>
    </row>
    <row r="386" spans="1:26" ht="24" customHeight="1">
      <c r="A386" s="2"/>
      <c r="B386" s="2"/>
      <c r="C386" s="2"/>
      <c r="D386" s="1"/>
      <c r="E386" s="1"/>
      <c r="F386" s="2"/>
      <c r="G386" s="2"/>
      <c r="H386" s="2"/>
      <c r="I386" s="2"/>
      <c r="J386" s="58"/>
      <c r="K386" s="2"/>
      <c r="L386" s="2"/>
      <c r="M386" s="2"/>
      <c r="N386" s="2"/>
      <c r="O386" s="2"/>
      <c r="P386" s="2"/>
      <c r="Q386" s="2"/>
      <c r="R386" s="2"/>
      <c r="S386" s="2"/>
      <c r="T386" s="2"/>
      <c r="U386" s="2"/>
      <c r="V386" s="2"/>
      <c r="W386" s="2"/>
      <c r="X386" s="2"/>
      <c r="Y386" s="2"/>
      <c r="Z386" s="2"/>
    </row>
    <row r="387" spans="1:26" ht="24" customHeight="1">
      <c r="A387" s="2"/>
      <c r="B387" s="2"/>
      <c r="C387" s="2"/>
      <c r="D387" s="1"/>
      <c r="E387" s="1"/>
      <c r="F387" s="2"/>
      <c r="G387" s="2"/>
      <c r="H387" s="2"/>
      <c r="I387" s="2"/>
      <c r="J387" s="58"/>
      <c r="K387" s="2"/>
      <c r="L387" s="2"/>
      <c r="M387" s="2"/>
      <c r="N387" s="2"/>
      <c r="O387" s="2"/>
      <c r="P387" s="2"/>
      <c r="Q387" s="2"/>
      <c r="R387" s="2"/>
      <c r="S387" s="2"/>
      <c r="T387" s="2"/>
      <c r="U387" s="2"/>
      <c r="V387" s="2"/>
      <c r="W387" s="2"/>
      <c r="X387" s="2"/>
      <c r="Y387" s="2"/>
      <c r="Z387" s="2"/>
    </row>
    <row r="388" spans="1:26" ht="24" customHeight="1">
      <c r="A388" s="2"/>
      <c r="B388" s="2"/>
      <c r="C388" s="2"/>
      <c r="D388" s="1"/>
      <c r="E388" s="1"/>
      <c r="F388" s="2"/>
      <c r="G388" s="2"/>
      <c r="H388" s="2"/>
      <c r="I388" s="2"/>
      <c r="J388" s="58"/>
      <c r="K388" s="2"/>
      <c r="L388" s="2"/>
      <c r="M388" s="2"/>
      <c r="N388" s="2"/>
      <c r="O388" s="2"/>
      <c r="P388" s="2"/>
      <c r="Q388" s="2"/>
      <c r="R388" s="2"/>
      <c r="S388" s="2"/>
      <c r="T388" s="2"/>
      <c r="U388" s="2"/>
      <c r="V388" s="2"/>
      <c r="W388" s="2"/>
      <c r="X388" s="2"/>
      <c r="Y388" s="2"/>
      <c r="Z388" s="2"/>
    </row>
    <row r="389" spans="1:26" ht="24" customHeight="1">
      <c r="A389" s="2"/>
      <c r="B389" s="2"/>
      <c r="C389" s="2"/>
      <c r="D389" s="1"/>
      <c r="E389" s="1"/>
      <c r="F389" s="2"/>
      <c r="G389" s="2"/>
      <c r="H389" s="2"/>
      <c r="I389" s="2"/>
      <c r="J389" s="58"/>
      <c r="K389" s="2"/>
      <c r="L389" s="2"/>
      <c r="M389" s="2"/>
      <c r="N389" s="2"/>
      <c r="O389" s="2"/>
      <c r="P389" s="2"/>
      <c r="Q389" s="2"/>
      <c r="R389" s="2"/>
      <c r="S389" s="2"/>
      <c r="T389" s="2"/>
      <c r="U389" s="2"/>
      <c r="V389" s="2"/>
      <c r="W389" s="2"/>
      <c r="X389" s="2"/>
      <c r="Y389" s="2"/>
      <c r="Z389" s="2"/>
    </row>
    <row r="390" spans="1:26" ht="24" customHeight="1">
      <c r="A390" s="2"/>
      <c r="B390" s="2"/>
      <c r="C390" s="2"/>
      <c r="D390" s="1"/>
      <c r="E390" s="1"/>
      <c r="F390" s="2"/>
      <c r="G390" s="2"/>
      <c r="H390" s="2"/>
      <c r="I390" s="2"/>
      <c r="J390" s="58"/>
      <c r="K390" s="2"/>
      <c r="L390" s="2"/>
      <c r="M390" s="2"/>
      <c r="N390" s="2"/>
      <c r="O390" s="2"/>
      <c r="P390" s="2"/>
      <c r="Q390" s="2"/>
      <c r="R390" s="2"/>
      <c r="S390" s="2"/>
      <c r="T390" s="2"/>
      <c r="U390" s="2"/>
      <c r="V390" s="2"/>
      <c r="W390" s="2"/>
      <c r="X390" s="2"/>
      <c r="Y390" s="2"/>
      <c r="Z390" s="2"/>
    </row>
    <row r="391" spans="1:26" ht="24" customHeight="1">
      <c r="A391" s="2"/>
      <c r="B391" s="2"/>
      <c r="C391" s="2"/>
      <c r="D391" s="1"/>
      <c r="E391" s="1"/>
      <c r="F391" s="2"/>
      <c r="G391" s="2"/>
      <c r="H391" s="2"/>
      <c r="I391" s="2"/>
      <c r="J391" s="58"/>
      <c r="K391" s="2"/>
      <c r="L391" s="2"/>
      <c r="M391" s="2"/>
      <c r="N391" s="2"/>
      <c r="O391" s="2"/>
      <c r="P391" s="2"/>
      <c r="Q391" s="2"/>
      <c r="R391" s="2"/>
      <c r="S391" s="2"/>
      <c r="T391" s="2"/>
      <c r="U391" s="2"/>
      <c r="V391" s="2"/>
      <c r="W391" s="2"/>
      <c r="X391" s="2"/>
      <c r="Y391" s="2"/>
      <c r="Z391" s="2"/>
    </row>
    <row r="392" spans="1:26" ht="24" customHeight="1">
      <c r="A392" s="2"/>
      <c r="B392" s="2"/>
      <c r="C392" s="2"/>
      <c r="D392" s="1"/>
      <c r="E392" s="1"/>
      <c r="F392" s="2"/>
      <c r="G392" s="2"/>
      <c r="H392" s="2"/>
      <c r="I392" s="2"/>
      <c r="J392" s="58"/>
      <c r="K392" s="2"/>
      <c r="L392" s="2"/>
      <c r="M392" s="2"/>
      <c r="N392" s="2"/>
      <c r="O392" s="2"/>
      <c r="P392" s="2"/>
      <c r="Q392" s="2"/>
      <c r="R392" s="2"/>
      <c r="S392" s="2"/>
      <c r="T392" s="2"/>
      <c r="U392" s="2"/>
      <c r="V392" s="2"/>
      <c r="W392" s="2"/>
      <c r="X392" s="2"/>
      <c r="Y392" s="2"/>
      <c r="Z392" s="2"/>
    </row>
    <row r="393" spans="1:26" ht="24" customHeight="1">
      <c r="A393" s="2"/>
      <c r="B393" s="2"/>
      <c r="C393" s="2"/>
      <c r="D393" s="1"/>
      <c r="E393" s="1"/>
      <c r="F393" s="2"/>
      <c r="G393" s="2"/>
      <c r="H393" s="2"/>
      <c r="I393" s="2"/>
      <c r="J393" s="58"/>
      <c r="K393" s="2"/>
      <c r="L393" s="2"/>
      <c r="M393" s="2"/>
      <c r="N393" s="2"/>
      <c r="O393" s="2"/>
      <c r="P393" s="2"/>
      <c r="Q393" s="2"/>
      <c r="R393" s="2"/>
      <c r="S393" s="2"/>
      <c r="T393" s="2"/>
      <c r="U393" s="2"/>
      <c r="V393" s="2"/>
      <c r="W393" s="2"/>
      <c r="X393" s="2"/>
      <c r="Y393" s="2"/>
      <c r="Z393" s="2"/>
    </row>
    <row r="394" spans="1:26" ht="24" customHeight="1">
      <c r="A394" s="2"/>
      <c r="B394" s="2"/>
      <c r="C394" s="2"/>
      <c r="D394" s="1"/>
      <c r="E394" s="1"/>
      <c r="F394" s="2"/>
      <c r="G394" s="2"/>
      <c r="H394" s="2"/>
      <c r="I394" s="2"/>
      <c r="J394" s="58"/>
      <c r="K394" s="2"/>
      <c r="L394" s="2"/>
      <c r="M394" s="2"/>
      <c r="N394" s="2"/>
      <c r="O394" s="2"/>
      <c r="P394" s="2"/>
      <c r="Q394" s="2"/>
      <c r="R394" s="2"/>
      <c r="S394" s="2"/>
      <c r="T394" s="2"/>
      <c r="U394" s="2"/>
      <c r="V394" s="2"/>
      <c r="W394" s="2"/>
      <c r="X394" s="2"/>
      <c r="Y394" s="2"/>
      <c r="Z394" s="2"/>
    </row>
    <row r="395" spans="1:26" ht="24" customHeight="1">
      <c r="A395" s="2"/>
      <c r="B395" s="2"/>
      <c r="C395" s="2"/>
      <c r="D395" s="1"/>
      <c r="E395" s="1"/>
      <c r="F395" s="2"/>
      <c r="G395" s="2"/>
      <c r="H395" s="2"/>
      <c r="I395" s="2"/>
      <c r="J395" s="58"/>
      <c r="K395" s="2"/>
      <c r="L395" s="2"/>
      <c r="M395" s="2"/>
      <c r="N395" s="2"/>
      <c r="O395" s="2"/>
      <c r="P395" s="2"/>
      <c r="Q395" s="2"/>
      <c r="R395" s="2"/>
      <c r="S395" s="2"/>
      <c r="T395" s="2"/>
      <c r="U395" s="2"/>
      <c r="V395" s="2"/>
      <c r="W395" s="2"/>
      <c r="X395" s="2"/>
      <c r="Y395" s="2"/>
      <c r="Z395" s="2"/>
    </row>
    <row r="396" spans="1:26" ht="24" customHeight="1">
      <c r="A396" s="2"/>
      <c r="B396" s="2"/>
      <c r="C396" s="2"/>
      <c r="D396" s="1"/>
      <c r="E396" s="1"/>
      <c r="F396" s="2"/>
      <c r="G396" s="2"/>
      <c r="H396" s="2"/>
      <c r="I396" s="2"/>
      <c r="J396" s="58"/>
      <c r="K396" s="2"/>
      <c r="L396" s="2"/>
      <c r="M396" s="2"/>
      <c r="N396" s="2"/>
      <c r="O396" s="2"/>
      <c r="P396" s="2"/>
      <c r="Q396" s="2"/>
      <c r="R396" s="2"/>
      <c r="S396" s="2"/>
      <c r="T396" s="2"/>
      <c r="U396" s="2"/>
      <c r="V396" s="2"/>
      <c r="W396" s="2"/>
      <c r="X396" s="2"/>
      <c r="Y396" s="2"/>
      <c r="Z396" s="2"/>
    </row>
    <row r="397" spans="1:26" ht="24" customHeight="1">
      <c r="A397" s="2"/>
      <c r="B397" s="2"/>
      <c r="C397" s="2"/>
      <c r="D397" s="1"/>
      <c r="E397" s="1"/>
      <c r="F397" s="2"/>
      <c r="G397" s="2"/>
      <c r="H397" s="2"/>
      <c r="I397" s="2"/>
      <c r="J397" s="58"/>
      <c r="K397" s="2"/>
      <c r="L397" s="2"/>
      <c r="M397" s="2"/>
      <c r="N397" s="2"/>
      <c r="O397" s="2"/>
      <c r="P397" s="2"/>
      <c r="Q397" s="2"/>
      <c r="R397" s="2"/>
      <c r="S397" s="2"/>
      <c r="T397" s="2"/>
      <c r="U397" s="2"/>
      <c r="V397" s="2"/>
      <c r="W397" s="2"/>
      <c r="X397" s="2"/>
      <c r="Y397" s="2"/>
      <c r="Z397" s="2"/>
    </row>
    <row r="398" spans="1:26" ht="24" customHeight="1">
      <c r="A398" s="2"/>
      <c r="B398" s="2"/>
      <c r="C398" s="2"/>
      <c r="D398" s="1"/>
      <c r="E398" s="1"/>
      <c r="F398" s="2"/>
      <c r="G398" s="2"/>
      <c r="H398" s="2"/>
      <c r="I398" s="2"/>
      <c r="J398" s="58"/>
      <c r="K398" s="2"/>
      <c r="L398" s="2"/>
      <c r="M398" s="2"/>
      <c r="N398" s="2"/>
      <c r="O398" s="2"/>
      <c r="P398" s="2"/>
      <c r="Q398" s="2"/>
      <c r="R398" s="2"/>
      <c r="S398" s="2"/>
      <c r="T398" s="2"/>
      <c r="U398" s="2"/>
      <c r="V398" s="2"/>
      <c r="W398" s="2"/>
      <c r="X398" s="2"/>
      <c r="Y398" s="2"/>
      <c r="Z398" s="2"/>
    </row>
    <row r="399" spans="1:26" ht="24" customHeight="1">
      <c r="A399" s="2"/>
      <c r="B399" s="2"/>
      <c r="C399" s="2"/>
      <c r="D399" s="1"/>
      <c r="E399" s="1"/>
      <c r="F399" s="2"/>
      <c r="G399" s="2"/>
      <c r="H399" s="2"/>
      <c r="I399" s="2"/>
      <c r="J399" s="58"/>
      <c r="K399" s="2"/>
      <c r="L399" s="2"/>
      <c r="M399" s="2"/>
      <c r="N399" s="2"/>
      <c r="O399" s="2"/>
      <c r="P399" s="2"/>
      <c r="Q399" s="2"/>
      <c r="R399" s="2"/>
      <c r="S399" s="2"/>
      <c r="T399" s="2"/>
      <c r="U399" s="2"/>
      <c r="V399" s="2"/>
      <c r="W399" s="2"/>
      <c r="X399" s="2"/>
      <c r="Y399" s="2"/>
      <c r="Z399" s="2"/>
    </row>
    <row r="400" spans="1:26" ht="24" customHeight="1">
      <c r="A400" s="2"/>
      <c r="B400" s="2"/>
      <c r="C400" s="2"/>
      <c r="D400" s="1"/>
      <c r="E400" s="1"/>
      <c r="F400" s="2"/>
      <c r="G400" s="2"/>
      <c r="H400" s="2"/>
      <c r="I400" s="2"/>
      <c r="J400" s="58"/>
      <c r="K400" s="2"/>
      <c r="L400" s="2"/>
      <c r="M400" s="2"/>
      <c r="N400" s="2"/>
      <c r="O400" s="2"/>
      <c r="P400" s="2"/>
      <c r="Q400" s="2"/>
      <c r="R400" s="2"/>
      <c r="S400" s="2"/>
      <c r="T400" s="2"/>
      <c r="U400" s="2"/>
      <c r="V400" s="2"/>
      <c r="W400" s="2"/>
      <c r="X400" s="2"/>
      <c r="Y400" s="2"/>
      <c r="Z400" s="2"/>
    </row>
    <row r="401" spans="1:26" ht="24" customHeight="1">
      <c r="A401" s="2"/>
      <c r="B401" s="2"/>
      <c r="C401" s="2"/>
      <c r="D401" s="1"/>
      <c r="E401" s="1"/>
      <c r="F401" s="2"/>
      <c r="G401" s="2"/>
      <c r="H401" s="2"/>
      <c r="I401" s="2"/>
      <c r="J401" s="58"/>
      <c r="K401" s="2"/>
      <c r="L401" s="2"/>
      <c r="M401" s="2"/>
      <c r="N401" s="2"/>
      <c r="O401" s="2"/>
      <c r="P401" s="2"/>
      <c r="Q401" s="2"/>
      <c r="R401" s="2"/>
      <c r="S401" s="2"/>
      <c r="T401" s="2"/>
      <c r="U401" s="2"/>
      <c r="V401" s="2"/>
      <c r="W401" s="2"/>
      <c r="X401" s="2"/>
      <c r="Y401" s="2"/>
      <c r="Z401" s="2"/>
    </row>
    <row r="402" spans="1:26" ht="24" customHeight="1">
      <c r="A402" s="2"/>
      <c r="B402" s="2"/>
      <c r="C402" s="2"/>
      <c r="D402" s="1"/>
      <c r="E402" s="1"/>
      <c r="F402" s="2"/>
      <c r="G402" s="2"/>
      <c r="H402" s="2"/>
      <c r="I402" s="2"/>
      <c r="J402" s="58"/>
      <c r="K402" s="2"/>
      <c r="L402" s="2"/>
      <c r="M402" s="2"/>
      <c r="N402" s="2"/>
      <c r="O402" s="2"/>
      <c r="P402" s="2"/>
      <c r="Q402" s="2"/>
      <c r="R402" s="2"/>
      <c r="S402" s="2"/>
      <c r="T402" s="2"/>
      <c r="U402" s="2"/>
      <c r="V402" s="2"/>
      <c r="W402" s="2"/>
      <c r="X402" s="2"/>
      <c r="Y402" s="2"/>
      <c r="Z402" s="2"/>
    </row>
    <row r="403" spans="1:26" ht="24" customHeight="1">
      <c r="A403" s="2"/>
      <c r="B403" s="2"/>
      <c r="C403" s="2"/>
      <c r="D403" s="1"/>
      <c r="E403" s="1"/>
      <c r="F403" s="2"/>
      <c r="G403" s="2"/>
      <c r="H403" s="2"/>
      <c r="I403" s="2"/>
      <c r="J403" s="58"/>
      <c r="K403" s="2"/>
      <c r="L403" s="2"/>
      <c r="M403" s="2"/>
      <c r="N403" s="2"/>
      <c r="O403" s="2"/>
      <c r="P403" s="2"/>
      <c r="Q403" s="2"/>
      <c r="R403" s="2"/>
      <c r="S403" s="2"/>
      <c r="T403" s="2"/>
      <c r="U403" s="2"/>
      <c r="V403" s="2"/>
      <c r="W403" s="2"/>
      <c r="X403" s="2"/>
      <c r="Y403" s="2"/>
      <c r="Z403" s="2"/>
    </row>
    <row r="404" spans="1:26" ht="24" customHeight="1">
      <c r="A404" s="2"/>
      <c r="B404" s="2"/>
      <c r="C404" s="2"/>
      <c r="D404" s="1"/>
      <c r="E404" s="1"/>
      <c r="F404" s="2"/>
      <c r="G404" s="2"/>
      <c r="H404" s="2"/>
      <c r="I404" s="2"/>
      <c r="J404" s="58"/>
      <c r="K404" s="2"/>
      <c r="L404" s="2"/>
      <c r="M404" s="2"/>
      <c r="N404" s="2"/>
      <c r="O404" s="2"/>
      <c r="P404" s="2"/>
      <c r="Q404" s="2"/>
      <c r="R404" s="2"/>
      <c r="S404" s="2"/>
      <c r="T404" s="2"/>
      <c r="U404" s="2"/>
      <c r="V404" s="2"/>
      <c r="W404" s="2"/>
      <c r="X404" s="2"/>
      <c r="Y404" s="2"/>
      <c r="Z404" s="2"/>
    </row>
    <row r="405" spans="1:26" ht="24" customHeight="1">
      <c r="A405" s="2"/>
      <c r="B405" s="2"/>
      <c r="C405" s="2"/>
      <c r="D405" s="1"/>
      <c r="E405" s="1"/>
      <c r="F405" s="2"/>
      <c r="G405" s="2"/>
      <c r="H405" s="2"/>
      <c r="I405" s="2"/>
      <c r="J405" s="58"/>
      <c r="K405" s="2"/>
      <c r="L405" s="2"/>
      <c r="M405" s="2"/>
      <c r="N405" s="2"/>
      <c r="O405" s="2"/>
      <c r="P405" s="2"/>
      <c r="Q405" s="2"/>
      <c r="R405" s="2"/>
      <c r="S405" s="2"/>
      <c r="T405" s="2"/>
      <c r="U405" s="2"/>
      <c r="V405" s="2"/>
      <c r="W405" s="2"/>
      <c r="X405" s="2"/>
      <c r="Y405" s="2"/>
      <c r="Z405" s="2"/>
    </row>
    <row r="406" spans="1:26" ht="24" customHeight="1">
      <c r="A406" s="2"/>
      <c r="B406" s="2"/>
      <c r="C406" s="2"/>
      <c r="D406" s="1"/>
      <c r="E406" s="1"/>
      <c r="F406" s="2"/>
      <c r="G406" s="2"/>
      <c r="H406" s="2"/>
      <c r="I406" s="2"/>
      <c r="J406" s="58"/>
      <c r="K406" s="2"/>
      <c r="L406" s="2"/>
      <c r="M406" s="2"/>
      <c r="N406" s="2"/>
      <c r="O406" s="2"/>
      <c r="P406" s="2"/>
      <c r="Q406" s="2"/>
      <c r="R406" s="2"/>
      <c r="S406" s="2"/>
      <c r="T406" s="2"/>
      <c r="U406" s="2"/>
      <c r="V406" s="2"/>
      <c r="W406" s="2"/>
      <c r="X406" s="2"/>
      <c r="Y406" s="2"/>
      <c r="Z406" s="2"/>
    </row>
    <row r="407" spans="1:26" ht="24" customHeight="1">
      <c r="A407" s="2"/>
      <c r="B407" s="2"/>
      <c r="C407" s="2"/>
      <c r="D407" s="1"/>
      <c r="E407" s="1"/>
      <c r="F407" s="2"/>
      <c r="G407" s="2"/>
      <c r="H407" s="2"/>
      <c r="I407" s="2"/>
      <c r="J407" s="58"/>
      <c r="K407" s="2"/>
      <c r="L407" s="2"/>
      <c r="M407" s="2"/>
      <c r="N407" s="2"/>
      <c r="O407" s="2"/>
      <c r="P407" s="2"/>
      <c r="Q407" s="2"/>
      <c r="R407" s="2"/>
      <c r="S407" s="2"/>
      <c r="T407" s="2"/>
      <c r="U407" s="2"/>
      <c r="V407" s="2"/>
      <c r="W407" s="2"/>
      <c r="X407" s="2"/>
      <c r="Y407" s="2"/>
      <c r="Z407" s="2"/>
    </row>
    <row r="408" spans="1:26" ht="24" customHeight="1">
      <c r="A408" s="2"/>
      <c r="B408" s="2"/>
      <c r="C408" s="2"/>
      <c r="D408" s="1"/>
      <c r="E408" s="1"/>
      <c r="F408" s="2"/>
      <c r="G408" s="2"/>
      <c r="H408" s="2"/>
      <c r="I408" s="2"/>
      <c r="J408" s="58"/>
      <c r="K408" s="2"/>
      <c r="L408" s="2"/>
      <c r="M408" s="2"/>
      <c r="N408" s="2"/>
      <c r="O408" s="2"/>
      <c r="P408" s="2"/>
      <c r="Q408" s="2"/>
      <c r="R408" s="2"/>
      <c r="S408" s="2"/>
      <c r="T408" s="2"/>
      <c r="U408" s="2"/>
      <c r="V408" s="2"/>
      <c r="W408" s="2"/>
      <c r="X408" s="2"/>
      <c r="Y408" s="2"/>
      <c r="Z408" s="2"/>
    </row>
    <row r="409" spans="1:26" ht="24" customHeight="1">
      <c r="A409" s="2"/>
      <c r="B409" s="2"/>
      <c r="C409" s="2"/>
      <c r="D409" s="1"/>
      <c r="E409" s="1"/>
      <c r="F409" s="2"/>
      <c r="G409" s="2"/>
      <c r="H409" s="2"/>
      <c r="I409" s="2"/>
      <c r="J409" s="58"/>
      <c r="K409" s="2"/>
      <c r="L409" s="2"/>
      <c r="M409" s="2"/>
      <c r="N409" s="2"/>
      <c r="O409" s="2"/>
      <c r="P409" s="2"/>
      <c r="Q409" s="2"/>
      <c r="R409" s="2"/>
      <c r="S409" s="2"/>
      <c r="T409" s="2"/>
      <c r="U409" s="2"/>
      <c r="V409" s="2"/>
      <c r="W409" s="2"/>
      <c r="X409" s="2"/>
      <c r="Y409" s="2"/>
      <c r="Z409" s="2"/>
    </row>
    <row r="410" spans="1:26" ht="24" customHeight="1">
      <c r="A410" s="2"/>
      <c r="B410" s="2"/>
      <c r="C410" s="2"/>
      <c r="D410" s="1"/>
      <c r="E410" s="1"/>
      <c r="F410" s="2"/>
      <c r="G410" s="2"/>
      <c r="H410" s="2"/>
      <c r="I410" s="2"/>
      <c r="J410" s="58"/>
      <c r="K410" s="2"/>
      <c r="L410" s="2"/>
      <c r="M410" s="2"/>
      <c r="N410" s="2"/>
      <c r="O410" s="2"/>
      <c r="P410" s="2"/>
      <c r="Q410" s="2"/>
      <c r="R410" s="2"/>
      <c r="S410" s="2"/>
      <c r="T410" s="2"/>
      <c r="U410" s="2"/>
      <c r="V410" s="2"/>
      <c r="W410" s="2"/>
      <c r="X410" s="2"/>
      <c r="Y410" s="2"/>
      <c r="Z410" s="2"/>
    </row>
    <row r="411" spans="1:26" ht="24" customHeight="1">
      <c r="A411" s="2"/>
      <c r="B411" s="2"/>
      <c r="C411" s="2"/>
      <c r="D411" s="1"/>
      <c r="E411" s="1"/>
      <c r="F411" s="2"/>
      <c r="G411" s="2"/>
      <c r="H411" s="2"/>
      <c r="I411" s="2"/>
      <c r="J411" s="58"/>
      <c r="K411" s="2"/>
      <c r="L411" s="2"/>
      <c r="M411" s="2"/>
      <c r="N411" s="2"/>
      <c r="O411" s="2"/>
      <c r="P411" s="2"/>
      <c r="Q411" s="2"/>
      <c r="R411" s="2"/>
      <c r="S411" s="2"/>
      <c r="T411" s="2"/>
      <c r="U411" s="2"/>
      <c r="V411" s="2"/>
      <c r="W411" s="2"/>
      <c r="X411" s="2"/>
      <c r="Y411" s="2"/>
      <c r="Z411" s="2"/>
    </row>
    <row r="412" spans="1:26" ht="24" customHeight="1">
      <c r="A412" s="2"/>
      <c r="B412" s="2"/>
      <c r="C412" s="2"/>
      <c r="D412" s="1"/>
      <c r="E412" s="1"/>
      <c r="F412" s="2"/>
      <c r="G412" s="2"/>
      <c r="H412" s="2"/>
      <c r="I412" s="2"/>
      <c r="J412" s="58"/>
      <c r="K412" s="2"/>
      <c r="L412" s="2"/>
      <c r="M412" s="2"/>
      <c r="N412" s="2"/>
      <c r="O412" s="2"/>
      <c r="P412" s="2"/>
      <c r="Q412" s="2"/>
      <c r="R412" s="2"/>
      <c r="S412" s="2"/>
      <c r="T412" s="2"/>
      <c r="U412" s="2"/>
      <c r="V412" s="2"/>
      <c r="W412" s="2"/>
      <c r="X412" s="2"/>
      <c r="Y412" s="2"/>
      <c r="Z412" s="2"/>
    </row>
    <row r="413" spans="1:26" ht="24" customHeight="1">
      <c r="A413" s="2"/>
      <c r="B413" s="2"/>
      <c r="C413" s="2"/>
      <c r="D413" s="1"/>
      <c r="E413" s="1"/>
      <c r="F413" s="2"/>
      <c r="G413" s="2"/>
      <c r="H413" s="2"/>
      <c r="I413" s="2"/>
      <c r="J413" s="58"/>
      <c r="K413" s="2"/>
      <c r="L413" s="2"/>
      <c r="M413" s="2"/>
      <c r="N413" s="2"/>
      <c r="O413" s="2"/>
      <c r="P413" s="2"/>
      <c r="Q413" s="2"/>
      <c r="R413" s="2"/>
      <c r="S413" s="2"/>
      <c r="T413" s="2"/>
      <c r="U413" s="2"/>
      <c r="V413" s="2"/>
      <c r="W413" s="2"/>
      <c r="X413" s="2"/>
      <c r="Y413" s="2"/>
      <c r="Z413" s="2"/>
    </row>
    <row r="414" spans="1:26" ht="24" customHeight="1">
      <c r="A414" s="2"/>
      <c r="B414" s="2"/>
      <c r="C414" s="2"/>
      <c r="D414" s="1"/>
      <c r="E414" s="1"/>
      <c r="F414" s="2"/>
      <c r="G414" s="2"/>
      <c r="H414" s="2"/>
      <c r="I414" s="2"/>
      <c r="J414" s="58"/>
      <c r="K414" s="2"/>
      <c r="L414" s="2"/>
      <c r="M414" s="2"/>
      <c r="N414" s="2"/>
      <c r="O414" s="2"/>
      <c r="P414" s="2"/>
      <c r="Q414" s="2"/>
      <c r="R414" s="2"/>
      <c r="S414" s="2"/>
      <c r="T414" s="2"/>
      <c r="U414" s="2"/>
      <c r="V414" s="2"/>
      <c r="W414" s="2"/>
      <c r="X414" s="2"/>
      <c r="Y414" s="2"/>
      <c r="Z414" s="2"/>
    </row>
    <row r="415" spans="1:26" ht="24" customHeight="1">
      <c r="A415" s="2"/>
      <c r="B415" s="2"/>
      <c r="C415" s="2"/>
      <c r="D415" s="1"/>
      <c r="E415" s="1"/>
      <c r="F415" s="2"/>
      <c r="G415" s="2"/>
      <c r="H415" s="2"/>
      <c r="I415" s="2"/>
      <c r="J415" s="58"/>
      <c r="K415" s="2"/>
      <c r="L415" s="2"/>
      <c r="M415" s="2"/>
      <c r="N415" s="2"/>
      <c r="O415" s="2"/>
      <c r="P415" s="2"/>
      <c r="Q415" s="2"/>
      <c r="R415" s="2"/>
      <c r="S415" s="2"/>
      <c r="T415" s="2"/>
      <c r="U415" s="2"/>
      <c r="V415" s="2"/>
      <c r="W415" s="2"/>
      <c r="X415" s="2"/>
      <c r="Y415" s="2"/>
      <c r="Z415" s="2"/>
    </row>
    <row r="416" spans="1:26" ht="24" customHeight="1">
      <c r="A416" s="2"/>
      <c r="B416" s="2"/>
      <c r="C416" s="2"/>
      <c r="D416" s="1"/>
      <c r="E416" s="1"/>
      <c r="F416" s="2"/>
      <c r="G416" s="2"/>
      <c r="H416" s="2"/>
      <c r="I416" s="2"/>
      <c r="J416" s="58"/>
      <c r="K416" s="2"/>
      <c r="L416" s="2"/>
      <c r="M416" s="2"/>
      <c r="N416" s="2"/>
      <c r="O416" s="2"/>
      <c r="P416" s="2"/>
      <c r="Q416" s="2"/>
      <c r="R416" s="2"/>
      <c r="S416" s="2"/>
      <c r="T416" s="2"/>
      <c r="U416" s="2"/>
      <c r="V416" s="2"/>
      <c r="W416" s="2"/>
      <c r="X416" s="2"/>
      <c r="Y416" s="2"/>
      <c r="Z416" s="2"/>
    </row>
    <row r="417" spans="1:26" ht="24" customHeight="1">
      <c r="A417" s="2"/>
      <c r="B417" s="2"/>
      <c r="C417" s="2"/>
      <c r="D417" s="1"/>
      <c r="E417" s="1"/>
      <c r="F417" s="2"/>
      <c r="G417" s="2"/>
      <c r="H417" s="2"/>
      <c r="I417" s="2"/>
      <c r="J417" s="58"/>
      <c r="K417" s="2"/>
      <c r="L417" s="2"/>
      <c r="M417" s="2"/>
      <c r="N417" s="2"/>
      <c r="O417" s="2"/>
      <c r="P417" s="2"/>
      <c r="Q417" s="2"/>
      <c r="R417" s="2"/>
      <c r="S417" s="2"/>
      <c r="T417" s="2"/>
      <c r="U417" s="2"/>
      <c r="V417" s="2"/>
      <c r="W417" s="2"/>
      <c r="X417" s="2"/>
      <c r="Y417" s="2"/>
      <c r="Z417" s="2"/>
    </row>
    <row r="418" spans="1:26" ht="24" customHeight="1">
      <c r="A418" s="2"/>
      <c r="B418" s="2"/>
      <c r="C418" s="2"/>
      <c r="D418" s="1"/>
      <c r="E418" s="1"/>
      <c r="F418" s="2"/>
      <c r="G418" s="2"/>
      <c r="H418" s="2"/>
      <c r="I418" s="2"/>
      <c r="J418" s="58"/>
      <c r="K418" s="2"/>
      <c r="L418" s="2"/>
      <c r="M418" s="2"/>
      <c r="N418" s="2"/>
      <c r="O418" s="2"/>
      <c r="P418" s="2"/>
      <c r="Q418" s="2"/>
      <c r="R418" s="2"/>
      <c r="S418" s="2"/>
      <c r="T418" s="2"/>
      <c r="U418" s="2"/>
      <c r="V418" s="2"/>
      <c r="W418" s="2"/>
      <c r="X418" s="2"/>
      <c r="Y418" s="2"/>
      <c r="Z418" s="2"/>
    </row>
    <row r="419" spans="1:26" ht="24" customHeight="1">
      <c r="A419" s="2"/>
      <c r="B419" s="2"/>
      <c r="C419" s="2"/>
      <c r="D419" s="1"/>
      <c r="E419" s="1"/>
      <c r="F419" s="2"/>
      <c r="G419" s="2"/>
      <c r="H419" s="2"/>
      <c r="I419" s="2"/>
      <c r="J419" s="58"/>
      <c r="K419" s="2"/>
      <c r="L419" s="2"/>
      <c r="M419" s="2"/>
      <c r="N419" s="2"/>
      <c r="O419" s="2"/>
      <c r="P419" s="2"/>
      <c r="Q419" s="2"/>
      <c r="R419" s="2"/>
      <c r="S419" s="2"/>
      <c r="T419" s="2"/>
      <c r="U419" s="2"/>
      <c r="V419" s="2"/>
      <c r="W419" s="2"/>
      <c r="X419" s="2"/>
      <c r="Y419" s="2"/>
      <c r="Z419" s="2"/>
    </row>
    <row r="420" spans="1:26" ht="24" customHeight="1">
      <c r="A420" s="2"/>
      <c r="B420" s="2"/>
      <c r="C420" s="2"/>
      <c r="D420" s="1"/>
      <c r="E420" s="1"/>
      <c r="F420" s="2"/>
      <c r="G420" s="2"/>
      <c r="H420" s="2"/>
      <c r="I420" s="2"/>
      <c r="J420" s="58"/>
      <c r="K420" s="2"/>
      <c r="L420" s="2"/>
      <c r="M420" s="2"/>
      <c r="N420" s="2"/>
      <c r="O420" s="2"/>
      <c r="P420" s="2"/>
      <c r="Q420" s="2"/>
      <c r="R420" s="2"/>
      <c r="S420" s="2"/>
      <c r="T420" s="2"/>
      <c r="U420" s="2"/>
      <c r="V420" s="2"/>
      <c r="W420" s="2"/>
      <c r="X420" s="2"/>
      <c r="Y420" s="2"/>
      <c r="Z420" s="2"/>
    </row>
    <row r="421" spans="1:26" ht="24" customHeight="1">
      <c r="A421" s="2"/>
      <c r="B421" s="2"/>
      <c r="C421" s="2"/>
      <c r="D421" s="1"/>
      <c r="E421" s="1"/>
      <c r="F421" s="2"/>
      <c r="G421" s="2"/>
      <c r="H421" s="2"/>
      <c r="I421" s="2"/>
      <c r="J421" s="58"/>
      <c r="K421" s="2"/>
      <c r="L421" s="2"/>
      <c r="M421" s="2"/>
      <c r="N421" s="2"/>
      <c r="O421" s="2"/>
      <c r="P421" s="2"/>
      <c r="Q421" s="2"/>
      <c r="R421" s="2"/>
      <c r="S421" s="2"/>
      <c r="T421" s="2"/>
      <c r="U421" s="2"/>
      <c r="V421" s="2"/>
      <c r="W421" s="2"/>
      <c r="X421" s="2"/>
      <c r="Y421" s="2"/>
      <c r="Z421" s="2"/>
    </row>
    <row r="422" spans="1:26" ht="24" customHeight="1">
      <c r="A422" s="2"/>
      <c r="B422" s="2"/>
      <c r="C422" s="2"/>
      <c r="D422" s="1"/>
      <c r="E422" s="1"/>
      <c r="F422" s="2"/>
      <c r="G422" s="2"/>
      <c r="H422" s="2"/>
      <c r="I422" s="2"/>
      <c r="J422" s="58"/>
      <c r="K422" s="2"/>
      <c r="L422" s="2"/>
      <c r="M422" s="2"/>
      <c r="N422" s="2"/>
      <c r="O422" s="2"/>
      <c r="P422" s="2"/>
      <c r="Q422" s="2"/>
      <c r="R422" s="2"/>
      <c r="S422" s="2"/>
      <c r="T422" s="2"/>
      <c r="U422" s="2"/>
      <c r="V422" s="2"/>
      <c r="W422" s="2"/>
      <c r="X422" s="2"/>
      <c r="Y422" s="2"/>
      <c r="Z422" s="2"/>
    </row>
    <row r="423" spans="1:26" ht="24" customHeight="1">
      <c r="A423" s="2"/>
      <c r="B423" s="2"/>
      <c r="C423" s="2"/>
      <c r="D423" s="1"/>
      <c r="E423" s="1"/>
      <c r="F423" s="2"/>
      <c r="G423" s="2"/>
      <c r="H423" s="2"/>
      <c r="I423" s="2"/>
      <c r="J423" s="58"/>
      <c r="K423" s="2"/>
      <c r="L423" s="2"/>
      <c r="M423" s="2"/>
      <c r="N423" s="2"/>
      <c r="O423" s="2"/>
      <c r="P423" s="2"/>
      <c r="Q423" s="2"/>
      <c r="R423" s="2"/>
      <c r="S423" s="2"/>
      <c r="T423" s="2"/>
      <c r="U423" s="2"/>
      <c r="V423" s="2"/>
      <c r="W423" s="2"/>
      <c r="X423" s="2"/>
      <c r="Y423" s="2"/>
      <c r="Z423" s="2"/>
    </row>
    <row r="424" spans="1:26" ht="24" customHeight="1">
      <c r="A424" s="2"/>
      <c r="B424" s="2"/>
      <c r="C424" s="2"/>
      <c r="D424" s="1"/>
      <c r="E424" s="1"/>
      <c r="F424" s="2"/>
      <c r="G424" s="2"/>
      <c r="H424" s="2"/>
      <c r="I424" s="2"/>
      <c r="J424" s="58"/>
      <c r="K424" s="2"/>
      <c r="L424" s="2"/>
      <c r="M424" s="2"/>
      <c r="N424" s="2"/>
      <c r="O424" s="2"/>
      <c r="P424" s="2"/>
      <c r="Q424" s="2"/>
      <c r="R424" s="2"/>
      <c r="S424" s="2"/>
      <c r="T424" s="2"/>
      <c r="U424" s="2"/>
      <c r="V424" s="2"/>
      <c r="W424" s="2"/>
      <c r="X424" s="2"/>
      <c r="Y424" s="2"/>
      <c r="Z424" s="2"/>
    </row>
    <row r="425" spans="1:26" ht="24" customHeight="1">
      <c r="A425" s="2"/>
      <c r="B425" s="2"/>
      <c r="C425" s="2"/>
      <c r="D425" s="1"/>
      <c r="E425" s="1"/>
      <c r="F425" s="2"/>
      <c r="G425" s="2"/>
      <c r="H425" s="2"/>
      <c r="I425" s="2"/>
      <c r="J425" s="58"/>
      <c r="K425" s="2"/>
      <c r="L425" s="2"/>
      <c r="M425" s="2"/>
      <c r="N425" s="2"/>
      <c r="O425" s="2"/>
      <c r="P425" s="2"/>
      <c r="Q425" s="2"/>
      <c r="R425" s="2"/>
      <c r="S425" s="2"/>
      <c r="T425" s="2"/>
      <c r="U425" s="2"/>
      <c r="V425" s="2"/>
      <c r="W425" s="2"/>
      <c r="X425" s="2"/>
      <c r="Y425" s="2"/>
      <c r="Z425" s="2"/>
    </row>
    <row r="426" spans="1:26" ht="24" customHeight="1">
      <c r="A426" s="2"/>
      <c r="B426" s="2"/>
      <c r="C426" s="2"/>
      <c r="D426" s="1"/>
      <c r="E426" s="1"/>
      <c r="F426" s="2"/>
      <c r="G426" s="2"/>
      <c r="H426" s="2"/>
      <c r="I426" s="2"/>
      <c r="J426" s="58"/>
      <c r="K426" s="2"/>
      <c r="L426" s="2"/>
      <c r="M426" s="2"/>
      <c r="N426" s="2"/>
      <c r="O426" s="2"/>
      <c r="P426" s="2"/>
      <c r="Q426" s="2"/>
      <c r="R426" s="2"/>
      <c r="S426" s="2"/>
      <c r="T426" s="2"/>
      <c r="U426" s="2"/>
      <c r="V426" s="2"/>
      <c r="W426" s="2"/>
      <c r="X426" s="2"/>
      <c r="Y426" s="2"/>
      <c r="Z426" s="2"/>
    </row>
    <row r="427" spans="1:26" ht="24" customHeight="1">
      <c r="A427" s="2"/>
      <c r="B427" s="2"/>
      <c r="C427" s="2"/>
      <c r="D427" s="1"/>
      <c r="E427" s="1"/>
      <c r="F427" s="2"/>
      <c r="G427" s="2"/>
      <c r="H427" s="2"/>
      <c r="I427" s="2"/>
      <c r="J427" s="58"/>
      <c r="K427" s="2"/>
      <c r="L427" s="2"/>
      <c r="M427" s="2"/>
      <c r="N427" s="2"/>
      <c r="O427" s="2"/>
      <c r="P427" s="2"/>
      <c r="Q427" s="2"/>
      <c r="R427" s="2"/>
      <c r="S427" s="2"/>
      <c r="T427" s="2"/>
      <c r="U427" s="2"/>
      <c r="V427" s="2"/>
      <c r="W427" s="2"/>
      <c r="X427" s="2"/>
      <c r="Y427" s="2"/>
      <c r="Z427" s="2"/>
    </row>
    <row r="428" spans="1:26" ht="24" customHeight="1">
      <c r="A428" s="2"/>
      <c r="B428" s="2"/>
      <c r="C428" s="2"/>
      <c r="D428" s="1"/>
      <c r="E428" s="1"/>
      <c r="F428" s="2"/>
      <c r="G428" s="2"/>
      <c r="H428" s="2"/>
      <c r="I428" s="2"/>
      <c r="J428" s="58"/>
      <c r="K428" s="2"/>
      <c r="L428" s="2"/>
      <c r="M428" s="2"/>
      <c r="N428" s="2"/>
      <c r="O428" s="2"/>
      <c r="P428" s="2"/>
      <c r="Q428" s="2"/>
      <c r="R428" s="2"/>
      <c r="S428" s="2"/>
      <c r="T428" s="2"/>
      <c r="U428" s="2"/>
      <c r="V428" s="2"/>
      <c r="W428" s="2"/>
      <c r="X428" s="2"/>
      <c r="Y428" s="2"/>
      <c r="Z428" s="2"/>
    </row>
    <row r="429" spans="1:26" ht="24" customHeight="1">
      <c r="A429" s="2"/>
      <c r="B429" s="2"/>
      <c r="C429" s="2"/>
      <c r="D429" s="1"/>
      <c r="E429" s="1"/>
      <c r="F429" s="2"/>
      <c r="G429" s="2"/>
      <c r="H429" s="2"/>
      <c r="I429" s="2"/>
      <c r="J429" s="58"/>
      <c r="K429" s="2"/>
      <c r="L429" s="2"/>
      <c r="M429" s="2"/>
      <c r="N429" s="2"/>
      <c r="O429" s="2"/>
      <c r="P429" s="2"/>
      <c r="Q429" s="2"/>
      <c r="R429" s="2"/>
      <c r="S429" s="2"/>
      <c r="T429" s="2"/>
      <c r="U429" s="2"/>
      <c r="V429" s="2"/>
      <c r="W429" s="2"/>
      <c r="X429" s="2"/>
      <c r="Y429" s="2"/>
      <c r="Z429" s="2"/>
    </row>
    <row r="430" spans="1:26" ht="24" customHeight="1">
      <c r="A430" s="2"/>
      <c r="B430" s="2"/>
      <c r="C430" s="2"/>
      <c r="D430" s="1"/>
      <c r="E430" s="1"/>
      <c r="F430" s="2"/>
      <c r="G430" s="2"/>
      <c r="H430" s="2"/>
      <c r="I430" s="2"/>
      <c r="J430" s="58"/>
      <c r="K430" s="2"/>
      <c r="L430" s="2"/>
      <c r="M430" s="2"/>
      <c r="N430" s="2"/>
      <c r="O430" s="2"/>
      <c r="P430" s="2"/>
      <c r="Q430" s="2"/>
      <c r="R430" s="2"/>
      <c r="S430" s="2"/>
      <c r="T430" s="2"/>
      <c r="U430" s="2"/>
      <c r="V430" s="2"/>
      <c r="W430" s="2"/>
      <c r="X430" s="2"/>
      <c r="Y430" s="2"/>
      <c r="Z430" s="2"/>
    </row>
    <row r="431" spans="1:26" ht="24" customHeight="1">
      <c r="A431" s="2"/>
      <c r="B431" s="2"/>
      <c r="C431" s="2"/>
      <c r="D431" s="1"/>
      <c r="E431" s="1"/>
      <c r="F431" s="2"/>
      <c r="G431" s="2"/>
      <c r="H431" s="2"/>
      <c r="I431" s="2"/>
      <c r="J431" s="58"/>
      <c r="K431" s="2"/>
      <c r="L431" s="2"/>
      <c r="M431" s="2"/>
      <c r="N431" s="2"/>
      <c r="O431" s="2"/>
      <c r="P431" s="2"/>
      <c r="Q431" s="2"/>
      <c r="R431" s="2"/>
      <c r="S431" s="2"/>
      <c r="T431" s="2"/>
      <c r="U431" s="2"/>
      <c r="V431" s="2"/>
      <c r="W431" s="2"/>
      <c r="X431" s="2"/>
      <c r="Y431" s="2"/>
      <c r="Z431" s="2"/>
    </row>
    <row r="432" spans="1:26" ht="24" customHeight="1">
      <c r="A432" s="2"/>
      <c r="B432" s="2"/>
      <c r="C432" s="2"/>
      <c r="D432" s="1"/>
      <c r="E432" s="1"/>
      <c r="F432" s="2"/>
      <c r="G432" s="2"/>
      <c r="H432" s="2"/>
      <c r="I432" s="2"/>
      <c r="J432" s="58"/>
      <c r="K432" s="2"/>
      <c r="L432" s="2"/>
      <c r="M432" s="2"/>
      <c r="N432" s="2"/>
      <c r="O432" s="2"/>
      <c r="P432" s="2"/>
      <c r="Q432" s="2"/>
      <c r="R432" s="2"/>
      <c r="S432" s="2"/>
      <c r="T432" s="2"/>
      <c r="U432" s="2"/>
      <c r="V432" s="2"/>
      <c r="W432" s="2"/>
      <c r="X432" s="2"/>
      <c r="Y432" s="2"/>
      <c r="Z432" s="2"/>
    </row>
    <row r="433" spans="1:26" ht="24" customHeight="1">
      <c r="A433" s="2"/>
      <c r="B433" s="2"/>
      <c r="C433" s="2"/>
      <c r="D433" s="1"/>
      <c r="E433" s="1"/>
      <c r="F433" s="2"/>
      <c r="G433" s="2"/>
      <c r="H433" s="2"/>
      <c r="I433" s="2"/>
      <c r="J433" s="58"/>
      <c r="K433" s="2"/>
      <c r="L433" s="2"/>
      <c r="M433" s="2"/>
      <c r="N433" s="2"/>
      <c r="O433" s="2"/>
      <c r="P433" s="2"/>
      <c r="Q433" s="2"/>
      <c r="R433" s="2"/>
      <c r="S433" s="2"/>
      <c r="T433" s="2"/>
      <c r="U433" s="2"/>
      <c r="V433" s="2"/>
      <c r="W433" s="2"/>
      <c r="X433" s="2"/>
      <c r="Y433" s="2"/>
      <c r="Z433" s="2"/>
    </row>
    <row r="434" spans="1:26" ht="24" customHeight="1">
      <c r="A434" s="2"/>
      <c r="B434" s="2"/>
      <c r="C434" s="2"/>
      <c r="D434" s="1"/>
      <c r="E434" s="1"/>
      <c r="F434" s="2"/>
      <c r="G434" s="2"/>
      <c r="H434" s="2"/>
      <c r="I434" s="2"/>
      <c r="J434" s="58"/>
      <c r="K434" s="2"/>
      <c r="L434" s="2"/>
      <c r="M434" s="2"/>
      <c r="N434" s="2"/>
      <c r="O434" s="2"/>
      <c r="P434" s="2"/>
      <c r="Q434" s="2"/>
      <c r="R434" s="2"/>
      <c r="S434" s="2"/>
      <c r="T434" s="2"/>
      <c r="U434" s="2"/>
      <c r="V434" s="2"/>
      <c r="W434" s="2"/>
      <c r="X434" s="2"/>
      <c r="Y434" s="2"/>
      <c r="Z434" s="2"/>
    </row>
    <row r="435" spans="1:26" ht="24" customHeight="1">
      <c r="A435" s="2"/>
      <c r="B435" s="2"/>
      <c r="C435" s="2"/>
      <c r="D435" s="1"/>
      <c r="E435" s="1"/>
      <c r="F435" s="2"/>
      <c r="G435" s="2"/>
      <c r="H435" s="2"/>
      <c r="I435" s="2"/>
      <c r="J435" s="58"/>
      <c r="K435" s="2"/>
      <c r="L435" s="2"/>
      <c r="M435" s="2"/>
      <c r="N435" s="2"/>
      <c r="O435" s="2"/>
      <c r="P435" s="2"/>
      <c r="Q435" s="2"/>
      <c r="R435" s="2"/>
      <c r="S435" s="2"/>
      <c r="T435" s="2"/>
      <c r="U435" s="2"/>
      <c r="V435" s="2"/>
      <c r="W435" s="2"/>
      <c r="X435" s="2"/>
      <c r="Y435" s="2"/>
      <c r="Z435" s="2"/>
    </row>
    <row r="436" spans="1:26" ht="24" customHeight="1">
      <c r="A436" s="2"/>
      <c r="B436" s="2"/>
      <c r="C436" s="2"/>
      <c r="D436" s="1"/>
      <c r="E436" s="1"/>
      <c r="F436" s="2"/>
      <c r="G436" s="2"/>
      <c r="H436" s="2"/>
      <c r="I436" s="2"/>
      <c r="J436" s="58"/>
      <c r="K436" s="2"/>
      <c r="L436" s="2"/>
      <c r="M436" s="2"/>
      <c r="N436" s="2"/>
      <c r="O436" s="2"/>
      <c r="P436" s="2"/>
      <c r="Q436" s="2"/>
      <c r="R436" s="2"/>
      <c r="S436" s="2"/>
      <c r="T436" s="2"/>
      <c r="U436" s="2"/>
      <c r="V436" s="2"/>
      <c r="W436" s="2"/>
      <c r="X436" s="2"/>
      <c r="Y436" s="2"/>
      <c r="Z436" s="2"/>
    </row>
    <row r="437" spans="1:26" ht="24" customHeight="1">
      <c r="A437" s="2"/>
      <c r="B437" s="2"/>
      <c r="C437" s="2"/>
      <c r="D437" s="1"/>
      <c r="E437" s="1"/>
      <c r="F437" s="2"/>
      <c r="G437" s="2"/>
      <c r="H437" s="2"/>
      <c r="I437" s="2"/>
      <c r="J437" s="58"/>
      <c r="K437" s="2"/>
      <c r="L437" s="2"/>
      <c r="M437" s="2"/>
      <c r="N437" s="2"/>
      <c r="O437" s="2"/>
      <c r="P437" s="2"/>
      <c r="Q437" s="2"/>
      <c r="R437" s="2"/>
      <c r="S437" s="2"/>
      <c r="T437" s="2"/>
      <c r="U437" s="2"/>
      <c r="V437" s="2"/>
      <c r="W437" s="2"/>
      <c r="X437" s="2"/>
      <c r="Y437" s="2"/>
      <c r="Z437" s="2"/>
    </row>
    <row r="438" spans="1:26" ht="24" customHeight="1">
      <c r="A438" s="2"/>
      <c r="B438" s="2"/>
      <c r="C438" s="2"/>
      <c r="D438" s="1"/>
      <c r="E438" s="1"/>
      <c r="F438" s="2"/>
      <c r="G438" s="2"/>
      <c r="H438" s="2"/>
      <c r="I438" s="2"/>
      <c r="J438" s="58"/>
      <c r="K438" s="2"/>
      <c r="L438" s="2"/>
      <c r="M438" s="2"/>
      <c r="N438" s="2"/>
      <c r="O438" s="2"/>
      <c r="P438" s="2"/>
      <c r="Q438" s="2"/>
      <c r="R438" s="2"/>
      <c r="S438" s="2"/>
      <c r="T438" s="2"/>
      <c r="U438" s="2"/>
      <c r="V438" s="2"/>
      <c r="W438" s="2"/>
      <c r="X438" s="2"/>
      <c r="Y438" s="2"/>
      <c r="Z438" s="2"/>
    </row>
    <row r="439" spans="1:26" ht="24" customHeight="1">
      <c r="A439" s="2"/>
      <c r="B439" s="2"/>
      <c r="C439" s="2"/>
      <c r="D439" s="1"/>
      <c r="E439" s="1"/>
      <c r="F439" s="2"/>
      <c r="G439" s="2"/>
      <c r="H439" s="2"/>
      <c r="I439" s="2"/>
      <c r="J439" s="58"/>
      <c r="K439" s="2"/>
      <c r="L439" s="2"/>
      <c r="M439" s="2"/>
      <c r="N439" s="2"/>
      <c r="O439" s="2"/>
      <c r="P439" s="2"/>
      <c r="Q439" s="2"/>
      <c r="R439" s="2"/>
      <c r="S439" s="2"/>
      <c r="T439" s="2"/>
      <c r="U439" s="2"/>
      <c r="V439" s="2"/>
      <c r="W439" s="2"/>
      <c r="X439" s="2"/>
      <c r="Y439" s="2"/>
      <c r="Z439" s="2"/>
    </row>
    <row r="440" spans="1:26" ht="24" customHeight="1">
      <c r="A440" s="2"/>
      <c r="B440" s="2"/>
      <c r="C440" s="2"/>
      <c r="D440" s="1"/>
      <c r="E440" s="1"/>
      <c r="F440" s="2"/>
      <c r="G440" s="2"/>
      <c r="H440" s="2"/>
      <c r="I440" s="2"/>
      <c r="J440" s="58"/>
      <c r="K440" s="2"/>
      <c r="L440" s="2"/>
      <c r="M440" s="2"/>
      <c r="N440" s="2"/>
      <c r="O440" s="2"/>
      <c r="P440" s="2"/>
      <c r="Q440" s="2"/>
      <c r="R440" s="2"/>
      <c r="S440" s="2"/>
      <c r="T440" s="2"/>
      <c r="U440" s="2"/>
      <c r="V440" s="2"/>
      <c r="W440" s="2"/>
      <c r="X440" s="2"/>
      <c r="Y440" s="2"/>
      <c r="Z440" s="2"/>
    </row>
    <row r="441" spans="1:26" ht="24" customHeight="1">
      <c r="A441" s="2"/>
      <c r="B441" s="2"/>
      <c r="C441" s="2"/>
      <c r="D441" s="1"/>
      <c r="E441" s="1"/>
      <c r="F441" s="2"/>
      <c r="G441" s="2"/>
      <c r="H441" s="2"/>
      <c r="I441" s="2"/>
      <c r="J441" s="58"/>
      <c r="K441" s="2"/>
      <c r="L441" s="2"/>
      <c r="M441" s="2"/>
      <c r="N441" s="2"/>
      <c r="O441" s="2"/>
      <c r="P441" s="2"/>
      <c r="Q441" s="2"/>
      <c r="R441" s="2"/>
      <c r="S441" s="2"/>
      <c r="T441" s="2"/>
      <c r="U441" s="2"/>
      <c r="V441" s="2"/>
      <c r="W441" s="2"/>
      <c r="X441" s="2"/>
      <c r="Y441" s="2"/>
      <c r="Z441" s="2"/>
    </row>
    <row r="442" spans="1:26" ht="24" customHeight="1">
      <c r="A442" s="2"/>
      <c r="B442" s="2"/>
      <c r="C442" s="2"/>
      <c r="D442" s="1"/>
      <c r="E442" s="1"/>
      <c r="F442" s="2"/>
      <c r="G442" s="2"/>
      <c r="H442" s="2"/>
      <c r="I442" s="2"/>
      <c r="J442" s="58"/>
      <c r="K442" s="2"/>
      <c r="L442" s="2"/>
      <c r="M442" s="2"/>
      <c r="N442" s="2"/>
      <c r="O442" s="2"/>
      <c r="P442" s="2"/>
      <c r="Q442" s="2"/>
      <c r="R442" s="2"/>
      <c r="S442" s="2"/>
      <c r="T442" s="2"/>
      <c r="U442" s="2"/>
      <c r="V442" s="2"/>
      <c r="W442" s="2"/>
      <c r="X442" s="2"/>
      <c r="Y442" s="2"/>
      <c r="Z442" s="2"/>
    </row>
    <row r="443" spans="1:26" ht="24" customHeight="1">
      <c r="A443" s="2"/>
      <c r="B443" s="2"/>
      <c r="C443" s="2"/>
      <c r="D443" s="1"/>
      <c r="E443" s="1"/>
      <c r="F443" s="2"/>
      <c r="G443" s="2"/>
      <c r="H443" s="2"/>
      <c r="I443" s="2"/>
      <c r="J443" s="58"/>
      <c r="K443" s="2"/>
      <c r="L443" s="2"/>
      <c r="M443" s="2"/>
      <c r="N443" s="2"/>
      <c r="O443" s="2"/>
      <c r="P443" s="2"/>
      <c r="Q443" s="2"/>
      <c r="R443" s="2"/>
      <c r="S443" s="2"/>
      <c r="T443" s="2"/>
      <c r="U443" s="2"/>
      <c r="V443" s="2"/>
      <c r="W443" s="2"/>
      <c r="X443" s="2"/>
      <c r="Y443" s="2"/>
      <c r="Z443" s="2"/>
    </row>
    <row r="444" spans="1:26" ht="24" customHeight="1">
      <c r="A444" s="2"/>
      <c r="B444" s="2"/>
      <c r="C444" s="2"/>
      <c r="D444" s="1"/>
      <c r="E444" s="1"/>
      <c r="F444" s="2"/>
      <c r="G444" s="2"/>
      <c r="H444" s="2"/>
      <c r="I444" s="2"/>
      <c r="J444" s="58"/>
      <c r="K444" s="2"/>
      <c r="L444" s="2"/>
      <c r="M444" s="2"/>
      <c r="N444" s="2"/>
      <c r="O444" s="2"/>
      <c r="P444" s="2"/>
      <c r="Q444" s="2"/>
      <c r="R444" s="2"/>
      <c r="S444" s="2"/>
      <c r="T444" s="2"/>
      <c r="U444" s="2"/>
      <c r="V444" s="2"/>
      <c r="W444" s="2"/>
      <c r="X444" s="2"/>
      <c r="Y444" s="2"/>
      <c r="Z444" s="2"/>
    </row>
    <row r="445" spans="1:26" ht="24" customHeight="1">
      <c r="A445" s="2"/>
      <c r="B445" s="2"/>
      <c r="C445" s="2"/>
      <c r="D445" s="1"/>
      <c r="E445" s="1"/>
      <c r="F445" s="2"/>
      <c r="G445" s="2"/>
      <c r="H445" s="2"/>
      <c r="I445" s="2"/>
      <c r="J445" s="58"/>
      <c r="K445" s="2"/>
      <c r="L445" s="2"/>
      <c r="M445" s="2"/>
      <c r="N445" s="2"/>
      <c r="O445" s="2"/>
      <c r="P445" s="2"/>
      <c r="Q445" s="2"/>
      <c r="R445" s="2"/>
      <c r="S445" s="2"/>
      <c r="T445" s="2"/>
      <c r="U445" s="2"/>
      <c r="V445" s="2"/>
      <c r="W445" s="2"/>
      <c r="X445" s="2"/>
      <c r="Y445" s="2"/>
      <c r="Z445" s="2"/>
    </row>
    <row r="446" spans="1:26" ht="24" customHeight="1">
      <c r="A446" s="2"/>
      <c r="B446" s="2"/>
      <c r="C446" s="2"/>
      <c r="D446" s="1"/>
      <c r="E446" s="1"/>
      <c r="F446" s="2"/>
      <c r="G446" s="2"/>
      <c r="H446" s="2"/>
      <c r="I446" s="2"/>
      <c r="J446" s="58"/>
      <c r="K446" s="2"/>
      <c r="L446" s="2"/>
      <c r="M446" s="2"/>
      <c r="N446" s="2"/>
      <c r="O446" s="2"/>
      <c r="P446" s="2"/>
      <c r="Q446" s="2"/>
      <c r="R446" s="2"/>
      <c r="S446" s="2"/>
      <c r="T446" s="2"/>
      <c r="U446" s="2"/>
      <c r="V446" s="2"/>
      <c r="W446" s="2"/>
      <c r="X446" s="2"/>
      <c r="Y446" s="2"/>
      <c r="Z446" s="2"/>
    </row>
    <row r="447" spans="1:26" ht="24" customHeight="1">
      <c r="A447" s="2"/>
      <c r="B447" s="2"/>
      <c r="C447" s="2"/>
      <c r="D447" s="1"/>
      <c r="E447" s="1"/>
      <c r="F447" s="2"/>
      <c r="G447" s="2"/>
      <c r="H447" s="2"/>
      <c r="I447" s="2"/>
      <c r="J447" s="58"/>
      <c r="K447" s="2"/>
      <c r="L447" s="2"/>
      <c r="M447" s="2"/>
      <c r="N447" s="2"/>
      <c r="O447" s="2"/>
      <c r="P447" s="2"/>
      <c r="Q447" s="2"/>
      <c r="R447" s="2"/>
      <c r="S447" s="2"/>
      <c r="T447" s="2"/>
      <c r="U447" s="2"/>
      <c r="V447" s="2"/>
      <c r="W447" s="2"/>
      <c r="X447" s="2"/>
      <c r="Y447" s="2"/>
      <c r="Z447" s="2"/>
    </row>
    <row r="448" spans="1:26" ht="24" customHeight="1">
      <c r="A448" s="2"/>
      <c r="B448" s="2"/>
      <c r="C448" s="2"/>
      <c r="D448" s="1"/>
      <c r="E448" s="1"/>
      <c r="F448" s="2"/>
      <c r="G448" s="2"/>
      <c r="H448" s="2"/>
      <c r="I448" s="2"/>
      <c r="J448" s="58"/>
      <c r="K448" s="2"/>
      <c r="L448" s="2"/>
      <c r="M448" s="2"/>
      <c r="N448" s="2"/>
      <c r="O448" s="2"/>
      <c r="P448" s="2"/>
      <c r="Q448" s="2"/>
      <c r="R448" s="2"/>
      <c r="S448" s="2"/>
      <c r="T448" s="2"/>
      <c r="U448" s="2"/>
      <c r="V448" s="2"/>
      <c r="W448" s="2"/>
      <c r="X448" s="2"/>
      <c r="Y448" s="2"/>
      <c r="Z448" s="2"/>
    </row>
    <row r="449" spans="1:26" ht="24" customHeight="1">
      <c r="A449" s="2"/>
      <c r="B449" s="2"/>
      <c r="C449" s="2"/>
      <c r="D449" s="1"/>
      <c r="E449" s="1"/>
      <c r="F449" s="2"/>
      <c r="G449" s="2"/>
      <c r="H449" s="2"/>
      <c r="I449" s="2"/>
      <c r="J449" s="58"/>
      <c r="K449" s="2"/>
      <c r="L449" s="2"/>
      <c r="M449" s="2"/>
      <c r="N449" s="2"/>
      <c r="O449" s="2"/>
      <c r="P449" s="2"/>
      <c r="Q449" s="2"/>
      <c r="R449" s="2"/>
      <c r="S449" s="2"/>
      <c r="T449" s="2"/>
      <c r="U449" s="2"/>
      <c r="V449" s="2"/>
      <c r="W449" s="2"/>
      <c r="X449" s="2"/>
      <c r="Y449" s="2"/>
      <c r="Z449" s="2"/>
    </row>
    <row r="450" spans="1:26" ht="24" customHeight="1">
      <c r="A450" s="2"/>
      <c r="B450" s="2"/>
      <c r="C450" s="2"/>
      <c r="D450" s="1"/>
      <c r="E450" s="1"/>
      <c r="F450" s="2"/>
      <c r="G450" s="2"/>
      <c r="H450" s="2"/>
      <c r="I450" s="2"/>
      <c r="J450" s="58"/>
      <c r="K450" s="2"/>
      <c r="L450" s="2"/>
      <c r="M450" s="2"/>
      <c r="N450" s="2"/>
      <c r="O450" s="2"/>
      <c r="P450" s="2"/>
      <c r="Q450" s="2"/>
      <c r="R450" s="2"/>
      <c r="S450" s="2"/>
      <c r="T450" s="2"/>
      <c r="U450" s="2"/>
      <c r="V450" s="2"/>
      <c r="W450" s="2"/>
      <c r="X450" s="2"/>
      <c r="Y450" s="2"/>
      <c r="Z450" s="2"/>
    </row>
    <row r="451" spans="1:26" ht="24" customHeight="1">
      <c r="A451" s="2"/>
      <c r="B451" s="2"/>
      <c r="C451" s="2"/>
      <c r="D451" s="1"/>
      <c r="E451" s="1"/>
      <c r="F451" s="2"/>
      <c r="G451" s="2"/>
      <c r="H451" s="2"/>
      <c r="I451" s="2"/>
      <c r="J451" s="58"/>
      <c r="K451" s="2"/>
      <c r="L451" s="2"/>
      <c r="M451" s="2"/>
      <c r="N451" s="2"/>
      <c r="O451" s="2"/>
      <c r="P451" s="2"/>
      <c r="Q451" s="2"/>
      <c r="R451" s="2"/>
      <c r="S451" s="2"/>
      <c r="T451" s="2"/>
      <c r="U451" s="2"/>
      <c r="V451" s="2"/>
      <c r="W451" s="2"/>
      <c r="X451" s="2"/>
      <c r="Y451" s="2"/>
      <c r="Z451" s="2"/>
    </row>
    <row r="452" spans="1:26" ht="24" customHeight="1">
      <c r="A452" s="2"/>
      <c r="B452" s="2"/>
      <c r="C452" s="2"/>
      <c r="D452" s="1"/>
      <c r="E452" s="1"/>
      <c r="F452" s="2"/>
      <c r="G452" s="2"/>
      <c r="H452" s="2"/>
      <c r="I452" s="2"/>
      <c r="J452" s="58"/>
      <c r="K452" s="2"/>
      <c r="L452" s="2"/>
      <c r="M452" s="2"/>
      <c r="N452" s="2"/>
      <c r="O452" s="2"/>
      <c r="P452" s="2"/>
      <c r="Q452" s="2"/>
      <c r="R452" s="2"/>
      <c r="S452" s="2"/>
      <c r="T452" s="2"/>
      <c r="U452" s="2"/>
      <c r="V452" s="2"/>
      <c r="W452" s="2"/>
      <c r="X452" s="2"/>
      <c r="Y452" s="2"/>
      <c r="Z452" s="2"/>
    </row>
    <row r="453" spans="1:26" ht="24" customHeight="1">
      <c r="A453" s="2"/>
      <c r="B453" s="2"/>
      <c r="C453" s="2"/>
      <c r="D453" s="1"/>
      <c r="E453" s="1"/>
      <c r="F453" s="2"/>
      <c r="G453" s="2"/>
      <c r="H453" s="2"/>
      <c r="I453" s="2"/>
      <c r="J453" s="58"/>
      <c r="K453" s="2"/>
      <c r="L453" s="2"/>
      <c r="M453" s="2"/>
      <c r="N453" s="2"/>
      <c r="O453" s="2"/>
      <c r="P453" s="2"/>
      <c r="Q453" s="2"/>
      <c r="R453" s="2"/>
      <c r="S453" s="2"/>
      <c r="T453" s="2"/>
      <c r="U453" s="2"/>
      <c r="V453" s="2"/>
      <c r="W453" s="2"/>
      <c r="X453" s="2"/>
      <c r="Y453" s="2"/>
      <c r="Z453" s="2"/>
    </row>
    <row r="454" spans="1:26" ht="24" customHeight="1">
      <c r="A454" s="2"/>
      <c r="B454" s="2"/>
      <c r="C454" s="2"/>
      <c r="D454" s="1"/>
      <c r="E454" s="1"/>
      <c r="F454" s="2"/>
      <c r="G454" s="2"/>
      <c r="H454" s="2"/>
      <c r="I454" s="2"/>
      <c r="J454" s="58"/>
      <c r="K454" s="2"/>
      <c r="L454" s="2"/>
      <c r="M454" s="2"/>
      <c r="N454" s="2"/>
      <c r="O454" s="2"/>
      <c r="P454" s="2"/>
      <c r="Q454" s="2"/>
      <c r="R454" s="2"/>
      <c r="S454" s="2"/>
      <c r="T454" s="2"/>
      <c r="U454" s="2"/>
      <c r="V454" s="2"/>
      <c r="W454" s="2"/>
      <c r="X454" s="2"/>
      <c r="Y454" s="2"/>
      <c r="Z454" s="2"/>
    </row>
    <row r="455" spans="1:26" ht="24" customHeight="1">
      <c r="A455" s="2"/>
      <c r="B455" s="2"/>
      <c r="C455" s="2"/>
      <c r="D455" s="1"/>
      <c r="E455" s="1"/>
      <c r="F455" s="2"/>
      <c r="G455" s="2"/>
      <c r="H455" s="2"/>
      <c r="I455" s="2"/>
      <c r="J455" s="58"/>
      <c r="K455" s="2"/>
      <c r="L455" s="2"/>
      <c r="M455" s="2"/>
      <c r="N455" s="2"/>
      <c r="O455" s="2"/>
      <c r="P455" s="2"/>
      <c r="Q455" s="2"/>
      <c r="R455" s="2"/>
      <c r="S455" s="2"/>
      <c r="T455" s="2"/>
      <c r="U455" s="2"/>
      <c r="V455" s="2"/>
      <c r="W455" s="2"/>
      <c r="X455" s="2"/>
      <c r="Y455" s="2"/>
      <c r="Z455" s="2"/>
    </row>
    <row r="456" spans="1:26" ht="24" customHeight="1">
      <c r="A456" s="2"/>
      <c r="B456" s="2"/>
      <c r="C456" s="2"/>
      <c r="D456" s="1"/>
      <c r="E456" s="1"/>
      <c r="F456" s="2"/>
      <c r="G456" s="2"/>
      <c r="H456" s="2"/>
      <c r="I456" s="2"/>
      <c r="J456" s="58"/>
      <c r="K456" s="2"/>
      <c r="L456" s="2"/>
      <c r="M456" s="2"/>
      <c r="N456" s="2"/>
      <c r="O456" s="2"/>
      <c r="P456" s="2"/>
      <c r="Q456" s="2"/>
      <c r="R456" s="2"/>
      <c r="S456" s="2"/>
      <c r="T456" s="2"/>
      <c r="U456" s="2"/>
      <c r="V456" s="2"/>
      <c r="W456" s="2"/>
      <c r="X456" s="2"/>
      <c r="Y456" s="2"/>
      <c r="Z456" s="2"/>
    </row>
    <row r="457" spans="1:26" ht="24" customHeight="1">
      <c r="A457" s="2"/>
      <c r="B457" s="2"/>
      <c r="C457" s="2"/>
      <c r="D457" s="1"/>
      <c r="E457" s="1"/>
      <c r="F457" s="2"/>
      <c r="G457" s="2"/>
      <c r="H457" s="2"/>
      <c r="I457" s="2"/>
      <c r="J457" s="58"/>
      <c r="K457" s="2"/>
      <c r="L457" s="2"/>
      <c r="M457" s="2"/>
      <c r="N457" s="2"/>
      <c r="O457" s="2"/>
      <c r="P457" s="2"/>
      <c r="Q457" s="2"/>
      <c r="R457" s="2"/>
      <c r="S457" s="2"/>
      <c r="T457" s="2"/>
      <c r="U457" s="2"/>
      <c r="V457" s="2"/>
      <c r="W457" s="2"/>
      <c r="X457" s="2"/>
      <c r="Y457" s="2"/>
      <c r="Z457" s="2"/>
    </row>
    <row r="458" spans="1:26" ht="24" customHeight="1">
      <c r="A458" s="2"/>
      <c r="B458" s="2"/>
      <c r="C458" s="2"/>
      <c r="D458" s="1"/>
      <c r="E458" s="1"/>
      <c r="F458" s="2"/>
      <c r="G458" s="2"/>
      <c r="H458" s="2"/>
      <c r="I458" s="2"/>
      <c r="J458" s="58"/>
      <c r="K458" s="2"/>
      <c r="L458" s="2"/>
      <c r="M458" s="2"/>
      <c r="N458" s="2"/>
      <c r="O458" s="2"/>
      <c r="P458" s="2"/>
      <c r="Q458" s="2"/>
      <c r="R458" s="2"/>
      <c r="S458" s="2"/>
      <c r="T458" s="2"/>
      <c r="U458" s="2"/>
      <c r="V458" s="2"/>
      <c r="W458" s="2"/>
      <c r="X458" s="2"/>
      <c r="Y458" s="2"/>
      <c r="Z458" s="2"/>
    </row>
    <row r="459" spans="1:26" ht="24" customHeight="1">
      <c r="A459" s="2"/>
      <c r="B459" s="2"/>
      <c r="C459" s="2"/>
      <c r="D459" s="1"/>
      <c r="E459" s="1"/>
      <c r="F459" s="2"/>
      <c r="G459" s="2"/>
      <c r="H459" s="2"/>
      <c r="I459" s="2"/>
      <c r="J459" s="58"/>
      <c r="K459" s="2"/>
      <c r="L459" s="2"/>
      <c r="M459" s="2"/>
      <c r="N459" s="2"/>
      <c r="O459" s="2"/>
      <c r="P459" s="2"/>
      <c r="Q459" s="2"/>
      <c r="R459" s="2"/>
      <c r="S459" s="2"/>
      <c r="T459" s="2"/>
      <c r="U459" s="2"/>
      <c r="V459" s="2"/>
      <c r="W459" s="2"/>
      <c r="X459" s="2"/>
      <c r="Y459" s="2"/>
      <c r="Z459" s="2"/>
    </row>
    <row r="460" spans="1:26" ht="24" customHeight="1">
      <c r="A460" s="2"/>
      <c r="B460" s="2"/>
      <c r="C460" s="2"/>
      <c r="D460" s="1"/>
      <c r="E460" s="1"/>
      <c r="F460" s="2"/>
      <c r="G460" s="2"/>
      <c r="H460" s="2"/>
      <c r="I460" s="2"/>
      <c r="J460" s="58"/>
      <c r="K460" s="2"/>
      <c r="L460" s="2"/>
      <c r="M460" s="2"/>
      <c r="N460" s="2"/>
      <c r="O460" s="2"/>
      <c r="P460" s="2"/>
      <c r="Q460" s="2"/>
      <c r="R460" s="2"/>
      <c r="S460" s="2"/>
      <c r="T460" s="2"/>
      <c r="U460" s="2"/>
      <c r="V460" s="2"/>
      <c r="W460" s="2"/>
      <c r="X460" s="2"/>
      <c r="Y460" s="2"/>
      <c r="Z460" s="2"/>
    </row>
    <row r="461" spans="1:26" ht="24" customHeight="1">
      <c r="A461" s="2"/>
      <c r="B461" s="2"/>
      <c r="C461" s="2"/>
      <c r="D461" s="1"/>
      <c r="E461" s="1"/>
      <c r="F461" s="2"/>
      <c r="G461" s="2"/>
      <c r="H461" s="2"/>
      <c r="I461" s="2"/>
      <c r="J461" s="58"/>
      <c r="K461" s="2"/>
      <c r="L461" s="2"/>
      <c r="M461" s="2"/>
      <c r="N461" s="2"/>
      <c r="O461" s="2"/>
      <c r="P461" s="2"/>
      <c r="Q461" s="2"/>
      <c r="R461" s="2"/>
      <c r="S461" s="2"/>
      <c r="T461" s="2"/>
      <c r="U461" s="2"/>
      <c r="V461" s="2"/>
      <c r="W461" s="2"/>
      <c r="X461" s="2"/>
      <c r="Y461" s="2"/>
      <c r="Z461" s="2"/>
    </row>
    <row r="462" spans="1:26" ht="24" customHeight="1">
      <c r="A462" s="2"/>
      <c r="B462" s="2"/>
      <c r="C462" s="2"/>
      <c r="D462" s="1"/>
      <c r="E462" s="1"/>
      <c r="F462" s="2"/>
      <c r="G462" s="2"/>
      <c r="H462" s="2"/>
      <c r="I462" s="2"/>
      <c r="J462" s="58"/>
      <c r="K462" s="2"/>
      <c r="L462" s="2"/>
      <c r="M462" s="2"/>
      <c r="N462" s="2"/>
      <c r="O462" s="2"/>
      <c r="P462" s="2"/>
      <c r="Q462" s="2"/>
      <c r="R462" s="2"/>
      <c r="S462" s="2"/>
      <c r="T462" s="2"/>
      <c r="U462" s="2"/>
      <c r="V462" s="2"/>
      <c r="W462" s="2"/>
      <c r="X462" s="2"/>
      <c r="Y462" s="2"/>
      <c r="Z462" s="2"/>
    </row>
    <row r="463" spans="1:26" ht="24" customHeight="1">
      <c r="A463" s="2"/>
      <c r="B463" s="2"/>
      <c r="C463" s="2"/>
      <c r="D463" s="1"/>
      <c r="E463" s="1"/>
      <c r="F463" s="2"/>
      <c r="G463" s="2"/>
      <c r="H463" s="2"/>
      <c r="I463" s="2"/>
      <c r="J463" s="58"/>
      <c r="K463" s="2"/>
      <c r="L463" s="2"/>
      <c r="M463" s="2"/>
      <c r="N463" s="2"/>
      <c r="O463" s="2"/>
      <c r="P463" s="2"/>
      <c r="Q463" s="2"/>
      <c r="R463" s="2"/>
      <c r="S463" s="2"/>
      <c r="T463" s="2"/>
      <c r="U463" s="2"/>
      <c r="V463" s="2"/>
      <c r="W463" s="2"/>
      <c r="X463" s="2"/>
      <c r="Y463" s="2"/>
      <c r="Z463" s="2"/>
    </row>
    <row r="464" spans="1:26" ht="24" customHeight="1">
      <c r="A464" s="2"/>
      <c r="B464" s="2"/>
      <c r="C464" s="2"/>
      <c r="D464" s="1"/>
      <c r="E464" s="1"/>
      <c r="F464" s="2"/>
      <c r="G464" s="2"/>
      <c r="H464" s="2"/>
      <c r="I464" s="2"/>
      <c r="J464" s="58"/>
      <c r="K464" s="2"/>
      <c r="L464" s="2"/>
      <c r="M464" s="2"/>
      <c r="N464" s="2"/>
      <c r="O464" s="2"/>
      <c r="P464" s="2"/>
      <c r="Q464" s="2"/>
      <c r="R464" s="2"/>
      <c r="S464" s="2"/>
      <c r="T464" s="2"/>
      <c r="U464" s="2"/>
      <c r="V464" s="2"/>
      <c r="W464" s="2"/>
      <c r="X464" s="2"/>
      <c r="Y464" s="2"/>
      <c r="Z464" s="2"/>
    </row>
    <row r="465" spans="1:26" ht="24" customHeight="1">
      <c r="A465" s="2"/>
      <c r="B465" s="2"/>
      <c r="C465" s="2"/>
      <c r="D465" s="1"/>
      <c r="E465" s="1"/>
      <c r="F465" s="2"/>
      <c r="G465" s="2"/>
      <c r="H465" s="2"/>
      <c r="I465" s="2"/>
      <c r="J465" s="58"/>
      <c r="K465" s="2"/>
      <c r="L465" s="2"/>
      <c r="M465" s="2"/>
      <c r="N465" s="2"/>
      <c r="O465" s="2"/>
      <c r="P465" s="2"/>
      <c r="Q465" s="2"/>
      <c r="R465" s="2"/>
      <c r="S465" s="2"/>
      <c r="T465" s="2"/>
      <c r="U465" s="2"/>
      <c r="V465" s="2"/>
      <c r="W465" s="2"/>
      <c r="X465" s="2"/>
      <c r="Y465" s="2"/>
      <c r="Z465" s="2"/>
    </row>
    <row r="466" spans="1:26" ht="24" customHeight="1">
      <c r="A466" s="2"/>
      <c r="B466" s="2"/>
      <c r="C466" s="2"/>
      <c r="D466" s="1"/>
      <c r="E466" s="1"/>
      <c r="F466" s="2"/>
      <c r="G466" s="2"/>
      <c r="H466" s="2"/>
      <c r="I466" s="2"/>
      <c r="J466" s="58"/>
      <c r="K466" s="2"/>
      <c r="L466" s="2"/>
      <c r="M466" s="2"/>
      <c r="N466" s="2"/>
      <c r="O466" s="2"/>
      <c r="P466" s="2"/>
      <c r="Q466" s="2"/>
      <c r="R466" s="2"/>
      <c r="S466" s="2"/>
      <c r="T466" s="2"/>
      <c r="U466" s="2"/>
      <c r="V466" s="2"/>
      <c r="W466" s="2"/>
      <c r="X466" s="2"/>
      <c r="Y466" s="2"/>
      <c r="Z466" s="2"/>
    </row>
    <row r="467" spans="1:26" ht="24" customHeight="1">
      <c r="A467" s="2"/>
      <c r="B467" s="2"/>
      <c r="C467" s="2"/>
      <c r="D467" s="1"/>
      <c r="E467" s="1"/>
      <c r="F467" s="2"/>
      <c r="G467" s="2"/>
      <c r="H467" s="2"/>
      <c r="I467" s="2"/>
      <c r="J467" s="58"/>
      <c r="K467" s="2"/>
      <c r="L467" s="2"/>
      <c r="M467" s="2"/>
      <c r="N467" s="2"/>
      <c r="O467" s="2"/>
      <c r="P467" s="2"/>
      <c r="Q467" s="2"/>
      <c r="R467" s="2"/>
      <c r="S467" s="2"/>
      <c r="T467" s="2"/>
      <c r="U467" s="2"/>
      <c r="V467" s="2"/>
      <c r="W467" s="2"/>
      <c r="X467" s="2"/>
      <c r="Y467" s="2"/>
      <c r="Z467" s="2"/>
    </row>
    <row r="468" spans="1:26" ht="24" customHeight="1">
      <c r="A468" s="2"/>
      <c r="B468" s="2"/>
      <c r="C468" s="2"/>
      <c r="D468" s="1"/>
      <c r="E468" s="1"/>
      <c r="F468" s="2"/>
      <c r="G468" s="2"/>
      <c r="H468" s="2"/>
      <c r="I468" s="2"/>
      <c r="J468" s="58"/>
      <c r="K468" s="2"/>
      <c r="L468" s="2"/>
      <c r="M468" s="2"/>
      <c r="N468" s="2"/>
      <c r="O468" s="2"/>
      <c r="P468" s="2"/>
      <c r="Q468" s="2"/>
      <c r="R468" s="2"/>
      <c r="S468" s="2"/>
      <c r="T468" s="2"/>
      <c r="U468" s="2"/>
      <c r="V468" s="2"/>
      <c r="W468" s="2"/>
      <c r="X468" s="2"/>
      <c r="Y468" s="2"/>
      <c r="Z468" s="2"/>
    </row>
    <row r="469" spans="1:26" ht="24" customHeight="1">
      <c r="A469" s="2"/>
      <c r="B469" s="2"/>
      <c r="C469" s="2"/>
      <c r="D469" s="1"/>
      <c r="E469" s="1"/>
      <c r="F469" s="2"/>
      <c r="G469" s="2"/>
      <c r="H469" s="2"/>
      <c r="I469" s="2"/>
      <c r="J469" s="58"/>
      <c r="K469" s="2"/>
      <c r="L469" s="2"/>
      <c r="M469" s="2"/>
      <c r="N469" s="2"/>
      <c r="O469" s="2"/>
      <c r="P469" s="2"/>
      <c r="Q469" s="2"/>
      <c r="R469" s="2"/>
      <c r="S469" s="2"/>
      <c r="T469" s="2"/>
      <c r="U469" s="2"/>
      <c r="V469" s="2"/>
      <c r="W469" s="2"/>
      <c r="X469" s="2"/>
      <c r="Y469" s="2"/>
      <c r="Z469" s="2"/>
    </row>
    <row r="470" spans="1:26" ht="24" customHeight="1">
      <c r="A470" s="2"/>
      <c r="B470" s="2"/>
      <c r="C470" s="2"/>
      <c r="D470" s="1"/>
      <c r="E470" s="1"/>
      <c r="F470" s="2"/>
      <c r="G470" s="2"/>
      <c r="H470" s="2"/>
      <c r="I470" s="2"/>
      <c r="J470" s="58"/>
      <c r="K470" s="2"/>
      <c r="L470" s="2"/>
      <c r="M470" s="2"/>
      <c r="N470" s="2"/>
      <c r="O470" s="2"/>
      <c r="P470" s="2"/>
      <c r="Q470" s="2"/>
      <c r="R470" s="2"/>
      <c r="S470" s="2"/>
      <c r="T470" s="2"/>
      <c r="U470" s="2"/>
      <c r="V470" s="2"/>
      <c r="W470" s="2"/>
      <c r="X470" s="2"/>
      <c r="Y470" s="2"/>
      <c r="Z470" s="2"/>
    </row>
    <row r="471" spans="1:26" ht="24" customHeight="1">
      <c r="A471" s="2"/>
      <c r="B471" s="2"/>
      <c r="C471" s="2"/>
      <c r="D471" s="1"/>
      <c r="E471" s="1"/>
      <c r="F471" s="2"/>
      <c r="G471" s="2"/>
      <c r="H471" s="2"/>
      <c r="I471" s="2"/>
      <c r="J471" s="58"/>
      <c r="K471" s="2"/>
      <c r="L471" s="2"/>
      <c r="M471" s="2"/>
      <c r="N471" s="2"/>
      <c r="O471" s="2"/>
      <c r="P471" s="2"/>
      <c r="Q471" s="2"/>
      <c r="R471" s="2"/>
      <c r="S471" s="2"/>
      <c r="T471" s="2"/>
      <c r="U471" s="2"/>
      <c r="V471" s="2"/>
      <c r="W471" s="2"/>
      <c r="X471" s="2"/>
      <c r="Y471" s="2"/>
      <c r="Z471" s="2"/>
    </row>
    <row r="472" spans="1:26" ht="24" customHeight="1">
      <c r="A472" s="2"/>
      <c r="B472" s="2"/>
      <c r="C472" s="2"/>
      <c r="D472" s="1"/>
      <c r="E472" s="1"/>
      <c r="F472" s="2"/>
      <c r="G472" s="2"/>
      <c r="H472" s="2"/>
      <c r="I472" s="2"/>
      <c r="J472" s="58"/>
      <c r="K472" s="2"/>
      <c r="L472" s="2"/>
      <c r="M472" s="2"/>
      <c r="N472" s="2"/>
      <c r="O472" s="2"/>
      <c r="P472" s="2"/>
      <c r="Q472" s="2"/>
      <c r="R472" s="2"/>
      <c r="S472" s="2"/>
      <c r="T472" s="2"/>
      <c r="U472" s="2"/>
      <c r="V472" s="2"/>
      <c r="W472" s="2"/>
      <c r="X472" s="2"/>
      <c r="Y472" s="2"/>
      <c r="Z472" s="2"/>
    </row>
    <row r="473" spans="1:26" ht="24" customHeight="1">
      <c r="A473" s="2"/>
      <c r="B473" s="2"/>
      <c r="C473" s="2"/>
      <c r="D473" s="1"/>
      <c r="E473" s="1"/>
      <c r="F473" s="2"/>
      <c r="G473" s="2"/>
      <c r="H473" s="2"/>
      <c r="I473" s="2"/>
      <c r="J473" s="58"/>
      <c r="K473" s="2"/>
      <c r="L473" s="2"/>
      <c r="M473" s="2"/>
      <c r="N473" s="2"/>
      <c r="O473" s="2"/>
      <c r="P473" s="2"/>
      <c r="Q473" s="2"/>
      <c r="R473" s="2"/>
      <c r="S473" s="2"/>
      <c r="T473" s="2"/>
      <c r="U473" s="2"/>
      <c r="V473" s="2"/>
      <c r="W473" s="2"/>
      <c r="X473" s="2"/>
      <c r="Y473" s="2"/>
      <c r="Z473" s="2"/>
    </row>
    <row r="474" spans="1:26" ht="24" customHeight="1">
      <c r="A474" s="2"/>
      <c r="B474" s="2"/>
      <c r="C474" s="2"/>
      <c r="D474" s="1"/>
      <c r="E474" s="1"/>
      <c r="F474" s="2"/>
      <c r="G474" s="2"/>
      <c r="H474" s="2"/>
      <c r="I474" s="2"/>
      <c r="J474" s="58"/>
      <c r="K474" s="2"/>
      <c r="L474" s="2"/>
      <c r="M474" s="2"/>
      <c r="N474" s="2"/>
      <c r="O474" s="2"/>
      <c r="P474" s="2"/>
      <c r="Q474" s="2"/>
      <c r="R474" s="2"/>
      <c r="S474" s="2"/>
      <c r="T474" s="2"/>
      <c r="U474" s="2"/>
      <c r="V474" s="2"/>
      <c r="W474" s="2"/>
      <c r="X474" s="2"/>
      <c r="Y474" s="2"/>
      <c r="Z474" s="2"/>
    </row>
    <row r="475" spans="1:26" ht="24" customHeight="1">
      <c r="A475" s="2"/>
      <c r="B475" s="2"/>
      <c r="C475" s="2"/>
      <c r="D475" s="1"/>
      <c r="E475" s="1"/>
      <c r="F475" s="2"/>
      <c r="G475" s="2"/>
      <c r="H475" s="2"/>
      <c r="I475" s="2"/>
      <c r="J475" s="58"/>
      <c r="K475" s="2"/>
      <c r="L475" s="2"/>
      <c r="M475" s="2"/>
      <c r="N475" s="2"/>
      <c r="O475" s="2"/>
      <c r="P475" s="2"/>
      <c r="Q475" s="2"/>
      <c r="R475" s="2"/>
      <c r="S475" s="2"/>
      <c r="T475" s="2"/>
      <c r="U475" s="2"/>
      <c r="V475" s="2"/>
      <c r="W475" s="2"/>
      <c r="X475" s="2"/>
      <c r="Y475" s="2"/>
      <c r="Z475" s="2"/>
    </row>
    <row r="476" spans="1:26" ht="24" customHeight="1">
      <c r="A476" s="2"/>
      <c r="B476" s="2"/>
      <c r="C476" s="2"/>
      <c r="D476" s="1"/>
      <c r="E476" s="1"/>
      <c r="F476" s="2"/>
      <c r="G476" s="2"/>
      <c r="H476" s="2"/>
      <c r="I476" s="2"/>
      <c r="J476" s="58"/>
      <c r="K476" s="2"/>
      <c r="L476" s="2"/>
      <c r="M476" s="2"/>
      <c r="N476" s="2"/>
      <c r="O476" s="2"/>
      <c r="P476" s="2"/>
      <c r="Q476" s="2"/>
      <c r="R476" s="2"/>
      <c r="S476" s="2"/>
      <c r="T476" s="2"/>
      <c r="U476" s="2"/>
      <c r="V476" s="2"/>
      <c r="W476" s="2"/>
      <c r="X476" s="2"/>
      <c r="Y476" s="2"/>
      <c r="Z476" s="2"/>
    </row>
    <row r="477" spans="1:26" ht="24" customHeight="1">
      <c r="A477" s="2"/>
      <c r="B477" s="2"/>
      <c r="C477" s="2"/>
      <c r="D477" s="1"/>
      <c r="E477" s="1"/>
      <c r="F477" s="2"/>
      <c r="G477" s="2"/>
      <c r="H477" s="2"/>
      <c r="I477" s="2"/>
      <c r="J477" s="58"/>
      <c r="K477" s="2"/>
      <c r="L477" s="2"/>
      <c r="M477" s="2"/>
      <c r="N477" s="2"/>
      <c r="O477" s="2"/>
      <c r="P477" s="2"/>
      <c r="Q477" s="2"/>
      <c r="R477" s="2"/>
      <c r="S477" s="2"/>
      <c r="T477" s="2"/>
      <c r="U477" s="2"/>
      <c r="V477" s="2"/>
      <c r="W477" s="2"/>
      <c r="X477" s="2"/>
      <c r="Y477" s="2"/>
      <c r="Z477" s="2"/>
    </row>
    <row r="478" spans="1:26" ht="24" customHeight="1">
      <c r="A478" s="2"/>
      <c r="B478" s="2"/>
      <c r="C478" s="2"/>
      <c r="D478" s="1"/>
      <c r="E478" s="1"/>
      <c r="F478" s="2"/>
      <c r="G478" s="2"/>
      <c r="H478" s="2"/>
      <c r="I478" s="2"/>
      <c r="J478" s="58"/>
      <c r="K478" s="2"/>
      <c r="L478" s="2"/>
      <c r="M478" s="2"/>
      <c r="N478" s="2"/>
      <c r="O478" s="2"/>
      <c r="P478" s="2"/>
      <c r="Q478" s="2"/>
      <c r="R478" s="2"/>
      <c r="S478" s="2"/>
      <c r="T478" s="2"/>
      <c r="U478" s="2"/>
      <c r="V478" s="2"/>
      <c r="W478" s="2"/>
      <c r="X478" s="2"/>
      <c r="Y478" s="2"/>
      <c r="Z478" s="2"/>
    </row>
    <row r="479" spans="1:26" ht="24" customHeight="1">
      <c r="A479" s="2"/>
      <c r="B479" s="2"/>
      <c r="C479" s="2"/>
      <c r="D479" s="1"/>
      <c r="E479" s="1"/>
      <c r="F479" s="2"/>
      <c r="G479" s="2"/>
      <c r="H479" s="2"/>
      <c r="I479" s="2"/>
      <c r="J479" s="58"/>
      <c r="K479" s="2"/>
      <c r="L479" s="2"/>
      <c r="M479" s="2"/>
      <c r="N479" s="2"/>
      <c r="O479" s="2"/>
      <c r="P479" s="2"/>
      <c r="Q479" s="2"/>
      <c r="R479" s="2"/>
      <c r="S479" s="2"/>
      <c r="T479" s="2"/>
      <c r="U479" s="2"/>
      <c r="V479" s="2"/>
      <c r="W479" s="2"/>
      <c r="X479" s="2"/>
      <c r="Y479" s="2"/>
      <c r="Z479" s="2"/>
    </row>
    <row r="480" spans="1:26" ht="24" customHeight="1">
      <c r="A480" s="2"/>
      <c r="B480" s="2"/>
      <c r="C480" s="2"/>
      <c r="D480" s="1"/>
      <c r="E480" s="1"/>
      <c r="F480" s="2"/>
      <c r="G480" s="2"/>
      <c r="H480" s="2"/>
      <c r="I480" s="2"/>
      <c r="J480" s="58"/>
      <c r="K480" s="2"/>
      <c r="L480" s="2"/>
      <c r="M480" s="2"/>
      <c r="N480" s="2"/>
      <c r="O480" s="2"/>
      <c r="P480" s="2"/>
      <c r="Q480" s="2"/>
      <c r="R480" s="2"/>
      <c r="S480" s="2"/>
      <c r="T480" s="2"/>
      <c r="U480" s="2"/>
      <c r="V480" s="2"/>
      <c r="W480" s="2"/>
      <c r="X480" s="2"/>
      <c r="Y480" s="2"/>
      <c r="Z480" s="2"/>
    </row>
    <row r="481" spans="1:26" ht="24" customHeight="1">
      <c r="A481" s="2"/>
      <c r="B481" s="2"/>
      <c r="C481" s="2"/>
      <c r="D481" s="1"/>
      <c r="E481" s="1"/>
      <c r="F481" s="2"/>
      <c r="G481" s="2"/>
      <c r="H481" s="2"/>
      <c r="I481" s="2"/>
      <c r="J481" s="58"/>
      <c r="K481" s="2"/>
      <c r="L481" s="2"/>
      <c r="M481" s="2"/>
      <c r="N481" s="2"/>
      <c r="O481" s="2"/>
      <c r="P481" s="2"/>
      <c r="Q481" s="2"/>
      <c r="R481" s="2"/>
      <c r="S481" s="2"/>
      <c r="T481" s="2"/>
      <c r="U481" s="2"/>
      <c r="V481" s="2"/>
      <c r="W481" s="2"/>
      <c r="X481" s="2"/>
      <c r="Y481" s="2"/>
      <c r="Z481" s="2"/>
    </row>
    <row r="482" spans="1:26" ht="24" customHeight="1">
      <c r="A482" s="2"/>
      <c r="B482" s="2"/>
      <c r="C482" s="2"/>
      <c r="D482" s="1"/>
      <c r="E482" s="1"/>
      <c r="F482" s="2"/>
      <c r="G482" s="2"/>
      <c r="H482" s="2"/>
      <c r="I482" s="2"/>
      <c r="J482" s="58"/>
      <c r="K482" s="2"/>
      <c r="L482" s="2"/>
      <c r="M482" s="2"/>
      <c r="N482" s="2"/>
      <c r="O482" s="2"/>
      <c r="P482" s="2"/>
      <c r="Q482" s="2"/>
      <c r="R482" s="2"/>
      <c r="S482" s="2"/>
      <c r="T482" s="2"/>
      <c r="U482" s="2"/>
      <c r="V482" s="2"/>
      <c r="W482" s="2"/>
      <c r="X482" s="2"/>
      <c r="Y482" s="2"/>
      <c r="Z482" s="2"/>
    </row>
    <row r="483" spans="1:26" ht="24" customHeight="1">
      <c r="A483" s="2"/>
      <c r="B483" s="2"/>
      <c r="C483" s="2"/>
      <c r="D483" s="1"/>
      <c r="E483" s="1"/>
      <c r="F483" s="2"/>
      <c r="G483" s="2"/>
      <c r="H483" s="2"/>
      <c r="I483" s="2"/>
      <c r="J483" s="58"/>
      <c r="K483" s="2"/>
      <c r="L483" s="2"/>
      <c r="M483" s="2"/>
      <c r="N483" s="2"/>
      <c r="O483" s="2"/>
      <c r="P483" s="2"/>
      <c r="Q483" s="2"/>
      <c r="R483" s="2"/>
      <c r="S483" s="2"/>
      <c r="T483" s="2"/>
      <c r="U483" s="2"/>
      <c r="V483" s="2"/>
      <c r="W483" s="2"/>
      <c r="X483" s="2"/>
      <c r="Y483" s="2"/>
      <c r="Z483" s="2"/>
    </row>
    <row r="484" spans="1:26" ht="24" customHeight="1">
      <c r="A484" s="2"/>
      <c r="B484" s="2"/>
      <c r="C484" s="2"/>
      <c r="D484" s="1"/>
      <c r="E484" s="1"/>
      <c r="F484" s="2"/>
      <c r="G484" s="2"/>
      <c r="H484" s="2"/>
      <c r="I484" s="2"/>
      <c r="J484" s="58"/>
      <c r="K484" s="2"/>
      <c r="L484" s="2"/>
      <c r="M484" s="2"/>
      <c r="N484" s="2"/>
      <c r="O484" s="2"/>
      <c r="P484" s="2"/>
      <c r="Q484" s="2"/>
      <c r="R484" s="2"/>
      <c r="S484" s="2"/>
      <c r="T484" s="2"/>
      <c r="U484" s="2"/>
      <c r="V484" s="2"/>
      <c r="W484" s="2"/>
      <c r="X484" s="2"/>
      <c r="Y484" s="2"/>
      <c r="Z484" s="2"/>
    </row>
    <row r="485" spans="1:26" ht="24" customHeight="1">
      <c r="A485" s="2"/>
      <c r="B485" s="2"/>
      <c r="C485" s="2"/>
      <c r="D485" s="1"/>
      <c r="E485" s="1"/>
      <c r="F485" s="2"/>
      <c r="G485" s="2"/>
      <c r="H485" s="2"/>
      <c r="I485" s="2"/>
      <c r="J485" s="58"/>
      <c r="K485" s="2"/>
      <c r="L485" s="2"/>
      <c r="M485" s="2"/>
      <c r="N485" s="2"/>
      <c r="O485" s="2"/>
      <c r="P485" s="2"/>
      <c r="Q485" s="2"/>
      <c r="R485" s="2"/>
      <c r="S485" s="2"/>
      <c r="T485" s="2"/>
      <c r="U485" s="2"/>
      <c r="V485" s="2"/>
      <c r="W485" s="2"/>
      <c r="X485" s="2"/>
      <c r="Y485" s="2"/>
      <c r="Z485" s="2"/>
    </row>
    <row r="486" spans="1:26" ht="24" customHeight="1">
      <c r="A486" s="2"/>
      <c r="B486" s="2"/>
      <c r="C486" s="2"/>
      <c r="D486" s="1"/>
      <c r="E486" s="1"/>
      <c r="F486" s="2"/>
      <c r="G486" s="2"/>
      <c r="H486" s="2"/>
      <c r="I486" s="2"/>
      <c r="J486" s="58"/>
      <c r="K486" s="2"/>
      <c r="L486" s="2"/>
      <c r="M486" s="2"/>
      <c r="N486" s="2"/>
      <c r="O486" s="2"/>
      <c r="P486" s="2"/>
      <c r="Q486" s="2"/>
      <c r="R486" s="2"/>
      <c r="S486" s="2"/>
      <c r="T486" s="2"/>
      <c r="U486" s="2"/>
      <c r="V486" s="2"/>
      <c r="W486" s="2"/>
      <c r="X486" s="2"/>
      <c r="Y486" s="2"/>
      <c r="Z486" s="2"/>
    </row>
    <row r="487" spans="1:26" ht="24" customHeight="1">
      <c r="A487" s="2"/>
      <c r="B487" s="2"/>
      <c r="C487" s="2"/>
      <c r="D487" s="1"/>
      <c r="E487" s="1"/>
      <c r="F487" s="2"/>
      <c r="G487" s="2"/>
      <c r="H487" s="2"/>
      <c r="I487" s="2"/>
      <c r="J487" s="58"/>
      <c r="K487" s="2"/>
      <c r="L487" s="2"/>
      <c r="M487" s="2"/>
      <c r="N487" s="2"/>
      <c r="O487" s="2"/>
      <c r="P487" s="2"/>
      <c r="Q487" s="2"/>
      <c r="R487" s="2"/>
      <c r="S487" s="2"/>
      <c r="T487" s="2"/>
      <c r="U487" s="2"/>
      <c r="V487" s="2"/>
      <c r="W487" s="2"/>
      <c r="X487" s="2"/>
      <c r="Y487" s="2"/>
      <c r="Z487" s="2"/>
    </row>
    <row r="488" spans="1:26" ht="24" customHeight="1">
      <c r="A488" s="2"/>
      <c r="B488" s="2"/>
      <c r="C488" s="2"/>
      <c r="D488" s="1"/>
      <c r="E488" s="1"/>
      <c r="F488" s="2"/>
      <c r="G488" s="2"/>
      <c r="H488" s="2"/>
      <c r="I488" s="2"/>
      <c r="J488" s="58"/>
      <c r="K488" s="2"/>
      <c r="L488" s="2"/>
      <c r="M488" s="2"/>
      <c r="N488" s="2"/>
      <c r="O488" s="2"/>
      <c r="P488" s="2"/>
      <c r="Q488" s="2"/>
      <c r="R488" s="2"/>
      <c r="S488" s="2"/>
      <c r="T488" s="2"/>
      <c r="U488" s="2"/>
      <c r="V488" s="2"/>
      <c r="W488" s="2"/>
      <c r="X488" s="2"/>
      <c r="Y488" s="2"/>
      <c r="Z488" s="2"/>
    </row>
    <row r="489" spans="1:26" ht="24" customHeight="1">
      <c r="A489" s="2"/>
      <c r="B489" s="2"/>
      <c r="C489" s="2"/>
      <c r="D489" s="1"/>
      <c r="E489" s="1"/>
      <c r="F489" s="2"/>
      <c r="G489" s="2"/>
      <c r="H489" s="2"/>
      <c r="I489" s="2"/>
      <c r="J489" s="58"/>
      <c r="K489" s="2"/>
      <c r="L489" s="2"/>
      <c r="M489" s="2"/>
      <c r="N489" s="2"/>
      <c r="O489" s="2"/>
      <c r="P489" s="2"/>
      <c r="Q489" s="2"/>
      <c r="R489" s="2"/>
      <c r="S489" s="2"/>
      <c r="T489" s="2"/>
      <c r="U489" s="2"/>
      <c r="V489" s="2"/>
      <c r="W489" s="2"/>
      <c r="X489" s="2"/>
      <c r="Y489" s="2"/>
      <c r="Z489" s="2"/>
    </row>
    <row r="490" spans="1:26" ht="24" customHeight="1">
      <c r="A490" s="2"/>
      <c r="B490" s="2"/>
      <c r="C490" s="2"/>
      <c r="D490" s="1"/>
      <c r="E490" s="1"/>
      <c r="F490" s="2"/>
      <c r="G490" s="2"/>
      <c r="H490" s="2"/>
      <c r="I490" s="2"/>
      <c r="J490" s="58"/>
      <c r="K490" s="2"/>
      <c r="L490" s="2"/>
      <c r="M490" s="2"/>
      <c r="N490" s="2"/>
      <c r="O490" s="2"/>
      <c r="P490" s="2"/>
      <c r="Q490" s="2"/>
      <c r="R490" s="2"/>
      <c r="S490" s="2"/>
      <c r="T490" s="2"/>
      <c r="U490" s="2"/>
      <c r="V490" s="2"/>
      <c r="W490" s="2"/>
      <c r="X490" s="2"/>
      <c r="Y490" s="2"/>
      <c r="Z490" s="2"/>
    </row>
    <row r="491" spans="1:26" ht="24" customHeight="1">
      <c r="A491" s="2"/>
      <c r="B491" s="2"/>
      <c r="C491" s="2"/>
      <c r="D491" s="1"/>
      <c r="E491" s="1"/>
      <c r="F491" s="2"/>
      <c r="G491" s="2"/>
      <c r="H491" s="2"/>
      <c r="I491" s="2"/>
      <c r="J491" s="58"/>
      <c r="K491" s="2"/>
      <c r="L491" s="2"/>
      <c r="M491" s="2"/>
      <c r="N491" s="2"/>
      <c r="O491" s="2"/>
      <c r="P491" s="2"/>
      <c r="Q491" s="2"/>
      <c r="R491" s="2"/>
      <c r="S491" s="2"/>
      <c r="T491" s="2"/>
      <c r="U491" s="2"/>
      <c r="V491" s="2"/>
      <c r="W491" s="2"/>
      <c r="X491" s="2"/>
      <c r="Y491" s="2"/>
      <c r="Z491" s="2"/>
    </row>
    <row r="492" spans="1:26" ht="24" customHeight="1">
      <c r="A492" s="2"/>
      <c r="B492" s="2"/>
      <c r="C492" s="2"/>
      <c r="D492" s="1"/>
      <c r="E492" s="1"/>
      <c r="F492" s="2"/>
      <c r="G492" s="2"/>
      <c r="H492" s="2"/>
      <c r="I492" s="2"/>
      <c r="J492" s="58"/>
      <c r="K492" s="2"/>
      <c r="L492" s="2"/>
      <c r="M492" s="2"/>
      <c r="N492" s="2"/>
      <c r="O492" s="2"/>
      <c r="P492" s="2"/>
      <c r="Q492" s="2"/>
      <c r="R492" s="2"/>
      <c r="S492" s="2"/>
      <c r="T492" s="2"/>
      <c r="U492" s="2"/>
      <c r="V492" s="2"/>
      <c r="W492" s="2"/>
      <c r="X492" s="2"/>
      <c r="Y492" s="2"/>
      <c r="Z492" s="2"/>
    </row>
    <row r="493" spans="1:26" ht="24" customHeight="1">
      <c r="A493" s="2"/>
      <c r="B493" s="2"/>
      <c r="C493" s="2"/>
      <c r="D493" s="1"/>
      <c r="E493" s="1"/>
      <c r="F493" s="2"/>
      <c r="G493" s="2"/>
      <c r="H493" s="2"/>
      <c r="I493" s="2"/>
      <c r="J493" s="58"/>
      <c r="K493" s="2"/>
      <c r="L493" s="2"/>
      <c r="M493" s="2"/>
      <c r="N493" s="2"/>
      <c r="O493" s="2"/>
      <c r="P493" s="2"/>
      <c r="Q493" s="2"/>
      <c r="R493" s="2"/>
      <c r="S493" s="2"/>
      <c r="T493" s="2"/>
      <c r="U493" s="2"/>
      <c r="V493" s="2"/>
      <c r="W493" s="2"/>
      <c r="X493" s="2"/>
      <c r="Y493" s="2"/>
      <c r="Z493" s="2"/>
    </row>
    <row r="494" spans="1:26" ht="24" customHeight="1">
      <c r="A494" s="2"/>
      <c r="B494" s="2"/>
      <c r="C494" s="2"/>
      <c r="D494" s="1"/>
      <c r="E494" s="1"/>
      <c r="F494" s="2"/>
      <c r="G494" s="2"/>
      <c r="H494" s="2"/>
      <c r="I494" s="2"/>
      <c r="J494" s="58"/>
      <c r="K494" s="2"/>
      <c r="L494" s="2"/>
      <c r="M494" s="2"/>
      <c r="N494" s="2"/>
      <c r="O494" s="2"/>
      <c r="P494" s="2"/>
      <c r="Q494" s="2"/>
      <c r="R494" s="2"/>
      <c r="S494" s="2"/>
      <c r="T494" s="2"/>
      <c r="U494" s="2"/>
      <c r="V494" s="2"/>
      <c r="W494" s="2"/>
      <c r="X494" s="2"/>
      <c r="Y494" s="2"/>
      <c r="Z494" s="2"/>
    </row>
    <row r="495" spans="1:26" ht="24" customHeight="1">
      <c r="A495" s="2"/>
      <c r="B495" s="2"/>
      <c r="C495" s="2"/>
      <c r="D495" s="1"/>
      <c r="E495" s="1"/>
      <c r="F495" s="2"/>
      <c r="G495" s="2"/>
      <c r="H495" s="2"/>
      <c r="I495" s="2"/>
      <c r="J495" s="58"/>
      <c r="K495" s="2"/>
      <c r="L495" s="2"/>
      <c r="M495" s="2"/>
      <c r="N495" s="2"/>
      <c r="O495" s="2"/>
      <c r="P495" s="2"/>
      <c r="Q495" s="2"/>
      <c r="R495" s="2"/>
      <c r="S495" s="2"/>
      <c r="T495" s="2"/>
      <c r="U495" s="2"/>
      <c r="V495" s="2"/>
      <c r="W495" s="2"/>
      <c r="X495" s="2"/>
      <c r="Y495" s="2"/>
      <c r="Z495" s="2"/>
    </row>
    <row r="496" spans="1:26" ht="24" customHeight="1">
      <c r="A496" s="2"/>
      <c r="B496" s="2"/>
      <c r="C496" s="2"/>
      <c r="D496" s="1"/>
      <c r="E496" s="1"/>
      <c r="F496" s="2"/>
      <c r="G496" s="2"/>
      <c r="H496" s="2"/>
      <c r="I496" s="2"/>
      <c r="J496" s="58"/>
      <c r="K496" s="2"/>
      <c r="L496" s="2"/>
      <c r="M496" s="2"/>
      <c r="N496" s="2"/>
      <c r="O496" s="2"/>
      <c r="P496" s="2"/>
      <c r="Q496" s="2"/>
      <c r="R496" s="2"/>
      <c r="S496" s="2"/>
      <c r="T496" s="2"/>
      <c r="U496" s="2"/>
      <c r="V496" s="2"/>
      <c r="W496" s="2"/>
      <c r="X496" s="2"/>
      <c r="Y496" s="2"/>
      <c r="Z496" s="2"/>
    </row>
    <row r="497" spans="1:26" ht="24" customHeight="1">
      <c r="A497" s="2"/>
      <c r="B497" s="2"/>
      <c r="C497" s="2"/>
      <c r="D497" s="1"/>
      <c r="E497" s="1"/>
      <c r="F497" s="2"/>
      <c r="G497" s="2"/>
      <c r="H497" s="2"/>
      <c r="I497" s="2"/>
      <c r="J497" s="58"/>
      <c r="K497" s="2"/>
      <c r="L497" s="2"/>
      <c r="M497" s="2"/>
      <c r="N497" s="2"/>
      <c r="O497" s="2"/>
      <c r="P497" s="2"/>
      <c r="Q497" s="2"/>
      <c r="R497" s="2"/>
      <c r="S497" s="2"/>
      <c r="T497" s="2"/>
      <c r="U497" s="2"/>
      <c r="V497" s="2"/>
      <c r="W497" s="2"/>
      <c r="X497" s="2"/>
      <c r="Y497" s="2"/>
      <c r="Z497" s="2"/>
    </row>
    <row r="498" spans="1:26" ht="24" customHeight="1">
      <c r="A498" s="2"/>
      <c r="B498" s="2"/>
      <c r="C498" s="2"/>
      <c r="D498" s="1"/>
      <c r="E498" s="1"/>
      <c r="F498" s="2"/>
      <c r="G498" s="2"/>
      <c r="H498" s="2"/>
      <c r="I498" s="2"/>
      <c r="J498" s="58"/>
      <c r="K498" s="2"/>
      <c r="L498" s="2"/>
      <c r="M498" s="2"/>
      <c r="N498" s="2"/>
      <c r="O498" s="2"/>
      <c r="P498" s="2"/>
      <c r="Q498" s="2"/>
      <c r="R498" s="2"/>
      <c r="S498" s="2"/>
      <c r="T498" s="2"/>
      <c r="U498" s="2"/>
      <c r="V498" s="2"/>
      <c r="W498" s="2"/>
      <c r="X498" s="2"/>
      <c r="Y498" s="2"/>
      <c r="Z498" s="2"/>
    </row>
    <row r="499" spans="1:26" ht="24" customHeight="1">
      <c r="A499" s="2"/>
      <c r="B499" s="2"/>
      <c r="C499" s="2"/>
      <c r="D499" s="1"/>
      <c r="E499" s="1"/>
      <c r="F499" s="2"/>
      <c r="G499" s="2"/>
      <c r="H499" s="2"/>
      <c r="I499" s="2"/>
      <c r="J499" s="58"/>
      <c r="K499" s="2"/>
      <c r="L499" s="2"/>
      <c r="M499" s="2"/>
      <c r="N499" s="2"/>
      <c r="O499" s="2"/>
      <c r="P499" s="2"/>
      <c r="Q499" s="2"/>
      <c r="R499" s="2"/>
      <c r="S499" s="2"/>
      <c r="T499" s="2"/>
      <c r="U499" s="2"/>
      <c r="V499" s="2"/>
      <c r="W499" s="2"/>
      <c r="X499" s="2"/>
      <c r="Y499" s="2"/>
      <c r="Z499" s="2"/>
    </row>
    <row r="500" spans="1:26" ht="24" customHeight="1">
      <c r="A500" s="2"/>
      <c r="B500" s="2"/>
      <c r="C500" s="2"/>
      <c r="D500" s="1"/>
      <c r="E500" s="1"/>
      <c r="F500" s="2"/>
      <c r="G500" s="2"/>
      <c r="H500" s="2"/>
      <c r="I500" s="2"/>
      <c r="J500" s="58"/>
      <c r="K500" s="2"/>
      <c r="L500" s="2"/>
      <c r="M500" s="2"/>
      <c r="N500" s="2"/>
      <c r="O500" s="2"/>
      <c r="P500" s="2"/>
      <c r="Q500" s="2"/>
      <c r="R500" s="2"/>
      <c r="S500" s="2"/>
      <c r="T500" s="2"/>
      <c r="U500" s="2"/>
      <c r="V500" s="2"/>
      <c r="W500" s="2"/>
      <c r="X500" s="2"/>
      <c r="Y500" s="2"/>
      <c r="Z500" s="2"/>
    </row>
    <row r="501" spans="1:26" ht="24" customHeight="1">
      <c r="A501" s="2"/>
      <c r="B501" s="2"/>
      <c r="C501" s="2"/>
      <c r="D501" s="1"/>
      <c r="E501" s="1"/>
      <c r="F501" s="2"/>
      <c r="G501" s="2"/>
      <c r="H501" s="2"/>
      <c r="I501" s="2"/>
      <c r="J501" s="58"/>
      <c r="K501" s="2"/>
      <c r="L501" s="2"/>
      <c r="M501" s="2"/>
      <c r="N501" s="2"/>
      <c r="O501" s="2"/>
      <c r="P501" s="2"/>
      <c r="Q501" s="2"/>
      <c r="R501" s="2"/>
      <c r="S501" s="2"/>
      <c r="T501" s="2"/>
      <c r="U501" s="2"/>
      <c r="V501" s="2"/>
      <c r="W501" s="2"/>
      <c r="X501" s="2"/>
      <c r="Y501" s="2"/>
      <c r="Z501" s="2"/>
    </row>
    <row r="502" spans="1:26" ht="24" customHeight="1">
      <c r="A502" s="2"/>
      <c r="B502" s="2"/>
      <c r="C502" s="2"/>
      <c r="D502" s="1"/>
      <c r="E502" s="1"/>
      <c r="F502" s="2"/>
      <c r="G502" s="2"/>
      <c r="H502" s="2"/>
      <c r="I502" s="2"/>
      <c r="J502" s="58"/>
      <c r="K502" s="2"/>
      <c r="L502" s="2"/>
      <c r="M502" s="2"/>
      <c r="N502" s="2"/>
      <c r="O502" s="2"/>
      <c r="P502" s="2"/>
      <c r="Q502" s="2"/>
      <c r="R502" s="2"/>
      <c r="S502" s="2"/>
      <c r="T502" s="2"/>
      <c r="U502" s="2"/>
      <c r="V502" s="2"/>
      <c r="W502" s="2"/>
      <c r="X502" s="2"/>
      <c r="Y502" s="2"/>
      <c r="Z502" s="2"/>
    </row>
    <row r="503" spans="1:26" ht="24" customHeight="1">
      <c r="A503" s="2"/>
      <c r="B503" s="2"/>
      <c r="C503" s="2"/>
      <c r="D503" s="1"/>
      <c r="E503" s="1"/>
      <c r="F503" s="2"/>
      <c r="G503" s="2"/>
      <c r="H503" s="2"/>
      <c r="I503" s="2"/>
      <c r="J503" s="58"/>
      <c r="K503" s="2"/>
      <c r="L503" s="2"/>
      <c r="M503" s="2"/>
      <c r="N503" s="2"/>
      <c r="O503" s="2"/>
      <c r="P503" s="2"/>
      <c r="Q503" s="2"/>
      <c r="R503" s="2"/>
      <c r="S503" s="2"/>
      <c r="T503" s="2"/>
      <c r="U503" s="2"/>
      <c r="V503" s="2"/>
      <c r="W503" s="2"/>
      <c r="X503" s="2"/>
      <c r="Y503" s="2"/>
      <c r="Z503" s="2"/>
    </row>
    <row r="504" spans="1:26" ht="24" customHeight="1">
      <c r="A504" s="2"/>
      <c r="B504" s="2"/>
      <c r="C504" s="2"/>
      <c r="D504" s="1"/>
      <c r="E504" s="1"/>
      <c r="F504" s="2"/>
      <c r="G504" s="2"/>
      <c r="H504" s="2"/>
      <c r="I504" s="2"/>
      <c r="J504" s="58"/>
      <c r="K504" s="2"/>
      <c r="L504" s="2"/>
      <c r="M504" s="2"/>
      <c r="N504" s="2"/>
      <c r="O504" s="2"/>
      <c r="P504" s="2"/>
      <c r="Q504" s="2"/>
      <c r="R504" s="2"/>
      <c r="S504" s="2"/>
      <c r="T504" s="2"/>
      <c r="U504" s="2"/>
      <c r="V504" s="2"/>
      <c r="W504" s="2"/>
      <c r="X504" s="2"/>
      <c r="Y504" s="2"/>
      <c r="Z504" s="2"/>
    </row>
    <row r="505" spans="1:26" ht="24" customHeight="1">
      <c r="A505" s="2"/>
      <c r="B505" s="2"/>
      <c r="C505" s="2"/>
      <c r="D505" s="1"/>
      <c r="E505" s="1"/>
      <c r="F505" s="2"/>
      <c r="G505" s="2"/>
      <c r="H505" s="2"/>
      <c r="I505" s="2"/>
      <c r="J505" s="58"/>
      <c r="K505" s="2"/>
      <c r="L505" s="2"/>
      <c r="M505" s="2"/>
      <c r="N505" s="2"/>
      <c r="O505" s="2"/>
      <c r="P505" s="2"/>
      <c r="Q505" s="2"/>
      <c r="R505" s="2"/>
      <c r="S505" s="2"/>
      <c r="T505" s="2"/>
      <c r="U505" s="2"/>
      <c r="V505" s="2"/>
      <c r="W505" s="2"/>
      <c r="X505" s="2"/>
      <c r="Y505" s="2"/>
      <c r="Z505" s="2"/>
    </row>
    <row r="506" spans="1:26" ht="24" customHeight="1">
      <c r="A506" s="2"/>
      <c r="B506" s="2"/>
      <c r="C506" s="2"/>
      <c r="D506" s="1"/>
      <c r="E506" s="1"/>
      <c r="F506" s="2"/>
      <c r="G506" s="2"/>
      <c r="H506" s="2"/>
      <c r="I506" s="2"/>
      <c r="J506" s="58"/>
      <c r="K506" s="2"/>
      <c r="L506" s="2"/>
      <c r="M506" s="2"/>
      <c r="N506" s="2"/>
      <c r="O506" s="2"/>
      <c r="P506" s="2"/>
      <c r="Q506" s="2"/>
      <c r="R506" s="2"/>
      <c r="S506" s="2"/>
      <c r="T506" s="2"/>
      <c r="U506" s="2"/>
      <c r="V506" s="2"/>
      <c r="W506" s="2"/>
      <c r="X506" s="2"/>
      <c r="Y506" s="2"/>
      <c r="Z506" s="2"/>
    </row>
    <row r="507" spans="1:26" ht="24" customHeight="1">
      <c r="A507" s="2"/>
      <c r="B507" s="2"/>
      <c r="C507" s="2"/>
      <c r="D507" s="1"/>
      <c r="E507" s="1"/>
      <c r="F507" s="2"/>
      <c r="G507" s="2"/>
      <c r="H507" s="2"/>
      <c r="I507" s="2"/>
      <c r="J507" s="58"/>
      <c r="K507" s="2"/>
      <c r="L507" s="2"/>
      <c r="M507" s="2"/>
      <c r="N507" s="2"/>
      <c r="O507" s="2"/>
      <c r="P507" s="2"/>
      <c r="Q507" s="2"/>
      <c r="R507" s="2"/>
      <c r="S507" s="2"/>
      <c r="T507" s="2"/>
      <c r="U507" s="2"/>
      <c r="V507" s="2"/>
      <c r="W507" s="2"/>
      <c r="X507" s="2"/>
      <c r="Y507" s="2"/>
      <c r="Z507" s="2"/>
    </row>
    <row r="508" spans="1:26" ht="24" customHeight="1">
      <c r="A508" s="2"/>
      <c r="B508" s="2"/>
      <c r="C508" s="2"/>
      <c r="D508" s="1"/>
      <c r="E508" s="1"/>
      <c r="F508" s="2"/>
      <c r="G508" s="2"/>
      <c r="H508" s="2"/>
      <c r="I508" s="2"/>
      <c r="J508" s="58"/>
      <c r="K508" s="2"/>
      <c r="L508" s="2"/>
      <c r="M508" s="2"/>
      <c r="N508" s="2"/>
      <c r="O508" s="2"/>
      <c r="P508" s="2"/>
      <c r="Q508" s="2"/>
      <c r="R508" s="2"/>
      <c r="S508" s="2"/>
      <c r="T508" s="2"/>
      <c r="U508" s="2"/>
      <c r="V508" s="2"/>
      <c r="W508" s="2"/>
      <c r="X508" s="2"/>
      <c r="Y508" s="2"/>
      <c r="Z508" s="2"/>
    </row>
    <row r="509" spans="1:26" ht="24" customHeight="1">
      <c r="A509" s="2"/>
      <c r="B509" s="2"/>
      <c r="C509" s="2"/>
      <c r="D509" s="1"/>
      <c r="E509" s="1"/>
      <c r="F509" s="2"/>
      <c r="G509" s="2"/>
      <c r="H509" s="2"/>
      <c r="I509" s="2"/>
      <c r="J509" s="58"/>
      <c r="K509" s="2"/>
      <c r="L509" s="2"/>
      <c r="M509" s="2"/>
      <c r="N509" s="2"/>
      <c r="O509" s="2"/>
      <c r="P509" s="2"/>
      <c r="Q509" s="2"/>
      <c r="R509" s="2"/>
      <c r="S509" s="2"/>
      <c r="T509" s="2"/>
      <c r="U509" s="2"/>
      <c r="V509" s="2"/>
      <c r="W509" s="2"/>
      <c r="X509" s="2"/>
      <c r="Y509" s="2"/>
      <c r="Z509" s="2"/>
    </row>
    <row r="510" spans="1:26" ht="24" customHeight="1">
      <c r="A510" s="2"/>
      <c r="B510" s="2"/>
      <c r="C510" s="2"/>
      <c r="D510" s="1"/>
      <c r="E510" s="1"/>
      <c r="F510" s="2"/>
      <c r="G510" s="2"/>
      <c r="H510" s="2"/>
      <c r="I510" s="2"/>
      <c r="J510" s="58"/>
      <c r="K510" s="2"/>
      <c r="L510" s="2"/>
      <c r="M510" s="2"/>
      <c r="N510" s="2"/>
      <c r="O510" s="2"/>
      <c r="P510" s="2"/>
      <c r="Q510" s="2"/>
      <c r="R510" s="2"/>
      <c r="S510" s="2"/>
      <c r="T510" s="2"/>
      <c r="U510" s="2"/>
      <c r="V510" s="2"/>
      <c r="W510" s="2"/>
      <c r="X510" s="2"/>
      <c r="Y510" s="2"/>
      <c r="Z510" s="2"/>
    </row>
    <row r="511" spans="1:26" ht="24" customHeight="1">
      <c r="A511" s="2"/>
      <c r="B511" s="2"/>
      <c r="C511" s="2"/>
      <c r="D511" s="1"/>
      <c r="E511" s="1"/>
      <c r="F511" s="2"/>
      <c r="G511" s="2"/>
      <c r="H511" s="2"/>
      <c r="I511" s="2"/>
      <c r="J511" s="58"/>
      <c r="K511" s="2"/>
      <c r="L511" s="2"/>
      <c r="M511" s="2"/>
      <c r="N511" s="2"/>
      <c r="O511" s="2"/>
      <c r="P511" s="2"/>
      <c r="Q511" s="2"/>
      <c r="R511" s="2"/>
      <c r="S511" s="2"/>
      <c r="T511" s="2"/>
      <c r="U511" s="2"/>
      <c r="V511" s="2"/>
      <c r="W511" s="2"/>
      <c r="X511" s="2"/>
      <c r="Y511" s="2"/>
      <c r="Z511" s="2"/>
    </row>
    <row r="512" spans="1:26" ht="24" customHeight="1">
      <c r="A512" s="2"/>
      <c r="B512" s="2"/>
      <c r="C512" s="2"/>
      <c r="D512" s="1"/>
      <c r="E512" s="1"/>
      <c r="F512" s="2"/>
      <c r="G512" s="2"/>
      <c r="H512" s="2"/>
      <c r="I512" s="2"/>
      <c r="J512" s="58"/>
      <c r="K512" s="2"/>
      <c r="L512" s="2"/>
      <c r="M512" s="2"/>
      <c r="N512" s="2"/>
      <c r="O512" s="2"/>
      <c r="P512" s="2"/>
      <c r="Q512" s="2"/>
      <c r="R512" s="2"/>
      <c r="S512" s="2"/>
      <c r="T512" s="2"/>
      <c r="U512" s="2"/>
      <c r="V512" s="2"/>
      <c r="W512" s="2"/>
      <c r="X512" s="2"/>
      <c r="Y512" s="2"/>
      <c r="Z512" s="2"/>
    </row>
    <row r="513" spans="1:26" ht="24" customHeight="1">
      <c r="A513" s="2"/>
      <c r="B513" s="2"/>
      <c r="C513" s="2"/>
      <c r="D513" s="1"/>
      <c r="E513" s="1"/>
      <c r="F513" s="2"/>
      <c r="G513" s="2"/>
      <c r="H513" s="2"/>
      <c r="I513" s="2"/>
      <c r="J513" s="58"/>
      <c r="K513" s="2"/>
      <c r="L513" s="2"/>
      <c r="M513" s="2"/>
      <c r="N513" s="2"/>
      <c r="O513" s="2"/>
      <c r="P513" s="2"/>
      <c r="Q513" s="2"/>
      <c r="R513" s="2"/>
      <c r="S513" s="2"/>
      <c r="T513" s="2"/>
      <c r="U513" s="2"/>
      <c r="V513" s="2"/>
      <c r="W513" s="2"/>
      <c r="X513" s="2"/>
      <c r="Y513" s="2"/>
      <c r="Z513" s="2"/>
    </row>
    <row r="514" spans="1:26" ht="24" customHeight="1">
      <c r="A514" s="2"/>
      <c r="B514" s="2"/>
      <c r="C514" s="2"/>
      <c r="D514" s="1"/>
      <c r="E514" s="1"/>
      <c r="F514" s="2"/>
      <c r="G514" s="2"/>
      <c r="H514" s="2"/>
      <c r="I514" s="2"/>
      <c r="J514" s="58"/>
      <c r="K514" s="2"/>
      <c r="L514" s="2"/>
      <c r="M514" s="2"/>
      <c r="N514" s="2"/>
      <c r="O514" s="2"/>
      <c r="P514" s="2"/>
      <c r="Q514" s="2"/>
      <c r="R514" s="2"/>
      <c r="S514" s="2"/>
      <c r="T514" s="2"/>
      <c r="U514" s="2"/>
      <c r="V514" s="2"/>
      <c r="W514" s="2"/>
      <c r="X514" s="2"/>
      <c r="Y514" s="2"/>
      <c r="Z514" s="2"/>
    </row>
    <row r="515" spans="1:26" ht="24" customHeight="1">
      <c r="A515" s="2"/>
      <c r="B515" s="2"/>
      <c r="C515" s="2"/>
      <c r="D515" s="1"/>
      <c r="E515" s="1"/>
      <c r="F515" s="2"/>
      <c r="G515" s="2"/>
      <c r="H515" s="2"/>
      <c r="I515" s="2"/>
      <c r="J515" s="58"/>
      <c r="K515" s="2"/>
      <c r="L515" s="2"/>
      <c r="M515" s="2"/>
      <c r="N515" s="2"/>
      <c r="O515" s="2"/>
      <c r="P515" s="2"/>
      <c r="Q515" s="2"/>
      <c r="R515" s="2"/>
      <c r="S515" s="2"/>
      <c r="T515" s="2"/>
      <c r="U515" s="2"/>
      <c r="V515" s="2"/>
      <c r="W515" s="2"/>
      <c r="X515" s="2"/>
      <c r="Y515" s="2"/>
      <c r="Z515" s="2"/>
    </row>
    <row r="516" spans="1:26" ht="24" customHeight="1">
      <c r="A516" s="2"/>
      <c r="B516" s="2"/>
      <c r="C516" s="2"/>
      <c r="D516" s="1"/>
      <c r="E516" s="1"/>
      <c r="F516" s="2"/>
      <c r="G516" s="2"/>
      <c r="H516" s="2"/>
      <c r="I516" s="2"/>
      <c r="J516" s="58"/>
      <c r="K516" s="2"/>
      <c r="L516" s="2"/>
      <c r="M516" s="2"/>
      <c r="N516" s="2"/>
      <c r="O516" s="2"/>
      <c r="P516" s="2"/>
      <c r="Q516" s="2"/>
      <c r="R516" s="2"/>
      <c r="S516" s="2"/>
      <c r="T516" s="2"/>
      <c r="U516" s="2"/>
      <c r="V516" s="2"/>
      <c r="W516" s="2"/>
      <c r="X516" s="2"/>
      <c r="Y516" s="2"/>
      <c r="Z516" s="2"/>
    </row>
    <row r="517" spans="1:26" ht="24" customHeight="1">
      <c r="A517" s="2"/>
      <c r="B517" s="2"/>
      <c r="C517" s="2"/>
      <c r="D517" s="1"/>
      <c r="E517" s="1"/>
      <c r="F517" s="2"/>
      <c r="G517" s="2"/>
      <c r="H517" s="2"/>
      <c r="I517" s="2"/>
      <c r="J517" s="58"/>
      <c r="K517" s="2"/>
      <c r="L517" s="2"/>
      <c r="M517" s="2"/>
      <c r="N517" s="2"/>
      <c r="O517" s="2"/>
      <c r="P517" s="2"/>
      <c r="Q517" s="2"/>
      <c r="R517" s="2"/>
      <c r="S517" s="2"/>
      <c r="T517" s="2"/>
      <c r="U517" s="2"/>
      <c r="V517" s="2"/>
      <c r="W517" s="2"/>
      <c r="X517" s="2"/>
      <c r="Y517" s="2"/>
      <c r="Z517" s="2"/>
    </row>
    <row r="518" spans="1:26" ht="24" customHeight="1">
      <c r="A518" s="2"/>
      <c r="B518" s="2"/>
      <c r="C518" s="2"/>
      <c r="D518" s="1"/>
      <c r="E518" s="1"/>
      <c r="F518" s="2"/>
      <c r="G518" s="2"/>
      <c r="H518" s="2"/>
      <c r="I518" s="2"/>
      <c r="J518" s="58"/>
      <c r="K518" s="2"/>
      <c r="L518" s="2"/>
      <c r="M518" s="2"/>
      <c r="N518" s="2"/>
      <c r="O518" s="2"/>
      <c r="P518" s="2"/>
      <c r="Q518" s="2"/>
      <c r="R518" s="2"/>
      <c r="S518" s="2"/>
      <c r="T518" s="2"/>
      <c r="U518" s="2"/>
      <c r="V518" s="2"/>
      <c r="W518" s="2"/>
      <c r="X518" s="2"/>
      <c r="Y518" s="2"/>
      <c r="Z518" s="2"/>
    </row>
    <row r="519" spans="1:26" ht="24" customHeight="1">
      <c r="A519" s="2"/>
      <c r="B519" s="2"/>
      <c r="C519" s="2"/>
      <c r="D519" s="1"/>
      <c r="E519" s="1"/>
      <c r="F519" s="2"/>
      <c r="G519" s="2"/>
      <c r="H519" s="2"/>
      <c r="I519" s="2"/>
      <c r="J519" s="58"/>
      <c r="K519" s="2"/>
      <c r="L519" s="2"/>
      <c r="M519" s="2"/>
      <c r="N519" s="2"/>
      <c r="O519" s="2"/>
      <c r="P519" s="2"/>
      <c r="Q519" s="2"/>
      <c r="R519" s="2"/>
      <c r="S519" s="2"/>
      <c r="T519" s="2"/>
      <c r="U519" s="2"/>
      <c r="V519" s="2"/>
      <c r="W519" s="2"/>
      <c r="X519" s="2"/>
      <c r="Y519" s="2"/>
      <c r="Z519" s="2"/>
    </row>
    <row r="520" spans="1:26" ht="24" customHeight="1">
      <c r="A520" s="2"/>
      <c r="B520" s="2"/>
      <c r="C520" s="2"/>
      <c r="D520" s="1"/>
      <c r="E520" s="1"/>
      <c r="F520" s="2"/>
      <c r="G520" s="2"/>
      <c r="H520" s="2"/>
      <c r="I520" s="2"/>
      <c r="J520" s="58"/>
      <c r="K520" s="2"/>
      <c r="L520" s="2"/>
      <c r="M520" s="2"/>
      <c r="N520" s="2"/>
      <c r="O520" s="2"/>
      <c r="P520" s="2"/>
      <c r="Q520" s="2"/>
      <c r="R520" s="2"/>
      <c r="S520" s="2"/>
      <c r="T520" s="2"/>
      <c r="U520" s="2"/>
      <c r="V520" s="2"/>
      <c r="W520" s="2"/>
      <c r="X520" s="2"/>
      <c r="Y520" s="2"/>
      <c r="Z520" s="2"/>
    </row>
    <row r="521" spans="1:26" ht="24" customHeight="1">
      <c r="A521" s="2"/>
      <c r="B521" s="2"/>
      <c r="C521" s="2"/>
      <c r="D521" s="1"/>
      <c r="E521" s="1"/>
      <c r="F521" s="2"/>
      <c r="G521" s="2"/>
      <c r="H521" s="2"/>
      <c r="I521" s="2"/>
      <c r="J521" s="58"/>
      <c r="K521" s="2"/>
      <c r="L521" s="2"/>
      <c r="M521" s="2"/>
      <c r="N521" s="2"/>
      <c r="O521" s="2"/>
      <c r="P521" s="2"/>
      <c r="Q521" s="2"/>
      <c r="R521" s="2"/>
      <c r="S521" s="2"/>
      <c r="T521" s="2"/>
      <c r="U521" s="2"/>
      <c r="V521" s="2"/>
      <c r="W521" s="2"/>
      <c r="X521" s="2"/>
      <c r="Y521" s="2"/>
      <c r="Z521" s="2"/>
    </row>
    <row r="522" spans="1:26" ht="24" customHeight="1">
      <c r="A522" s="2"/>
      <c r="B522" s="2"/>
      <c r="C522" s="2"/>
      <c r="D522" s="1"/>
      <c r="E522" s="1"/>
      <c r="F522" s="2"/>
      <c r="G522" s="2"/>
      <c r="H522" s="2"/>
      <c r="I522" s="2"/>
      <c r="J522" s="58"/>
      <c r="K522" s="2"/>
      <c r="L522" s="2"/>
      <c r="M522" s="2"/>
      <c r="N522" s="2"/>
      <c r="O522" s="2"/>
      <c r="P522" s="2"/>
      <c r="Q522" s="2"/>
      <c r="R522" s="2"/>
      <c r="S522" s="2"/>
      <c r="T522" s="2"/>
      <c r="U522" s="2"/>
      <c r="V522" s="2"/>
      <c r="W522" s="2"/>
      <c r="X522" s="2"/>
      <c r="Y522" s="2"/>
      <c r="Z522" s="2"/>
    </row>
    <row r="523" spans="1:26" ht="24" customHeight="1">
      <c r="A523" s="2"/>
      <c r="B523" s="2"/>
      <c r="C523" s="2"/>
      <c r="D523" s="1"/>
      <c r="E523" s="1"/>
      <c r="F523" s="2"/>
      <c r="G523" s="2"/>
      <c r="H523" s="2"/>
      <c r="I523" s="2"/>
      <c r="J523" s="58"/>
      <c r="K523" s="2"/>
      <c r="L523" s="2"/>
      <c r="M523" s="2"/>
      <c r="N523" s="2"/>
      <c r="O523" s="2"/>
      <c r="P523" s="2"/>
      <c r="Q523" s="2"/>
      <c r="R523" s="2"/>
      <c r="S523" s="2"/>
      <c r="T523" s="2"/>
      <c r="U523" s="2"/>
      <c r="V523" s="2"/>
      <c r="W523" s="2"/>
      <c r="X523" s="2"/>
      <c r="Y523" s="2"/>
      <c r="Z523" s="2"/>
    </row>
    <row r="524" spans="1:26" ht="24" customHeight="1">
      <c r="A524" s="2"/>
      <c r="B524" s="2"/>
      <c r="C524" s="2"/>
      <c r="D524" s="1"/>
      <c r="E524" s="1"/>
      <c r="F524" s="2"/>
      <c r="G524" s="2"/>
      <c r="H524" s="2"/>
      <c r="I524" s="2"/>
      <c r="J524" s="58"/>
      <c r="K524" s="2"/>
      <c r="L524" s="2"/>
      <c r="M524" s="2"/>
      <c r="N524" s="2"/>
      <c r="O524" s="2"/>
      <c r="P524" s="2"/>
      <c r="Q524" s="2"/>
      <c r="R524" s="2"/>
      <c r="S524" s="2"/>
      <c r="T524" s="2"/>
      <c r="U524" s="2"/>
      <c r="V524" s="2"/>
      <c r="W524" s="2"/>
      <c r="X524" s="2"/>
      <c r="Y524" s="2"/>
      <c r="Z524" s="2"/>
    </row>
    <row r="525" spans="1:26" ht="24" customHeight="1">
      <c r="A525" s="2"/>
      <c r="B525" s="2"/>
      <c r="C525" s="2"/>
      <c r="D525" s="1"/>
      <c r="E525" s="1"/>
      <c r="F525" s="2"/>
      <c r="G525" s="2"/>
      <c r="H525" s="2"/>
      <c r="I525" s="2"/>
      <c r="J525" s="58"/>
      <c r="K525" s="2"/>
      <c r="L525" s="2"/>
      <c r="M525" s="2"/>
      <c r="N525" s="2"/>
      <c r="O525" s="2"/>
      <c r="P525" s="2"/>
      <c r="Q525" s="2"/>
      <c r="R525" s="2"/>
      <c r="S525" s="2"/>
      <c r="T525" s="2"/>
      <c r="U525" s="2"/>
      <c r="V525" s="2"/>
      <c r="W525" s="2"/>
      <c r="X525" s="2"/>
      <c r="Y525" s="2"/>
      <c r="Z525" s="2"/>
    </row>
    <row r="526" spans="1:26" ht="24" customHeight="1">
      <c r="A526" s="2"/>
      <c r="B526" s="2"/>
      <c r="C526" s="2"/>
      <c r="D526" s="1"/>
      <c r="E526" s="1"/>
      <c r="F526" s="2"/>
      <c r="G526" s="2"/>
      <c r="H526" s="2"/>
      <c r="I526" s="2"/>
      <c r="J526" s="58"/>
      <c r="K526" s="2"/>
      <c r="L526" s="2"/>
      <c r="M526" s="2"/>
      <c r="N526" s="2"/>
      <c r="O526" s="2"/>
      <c r="P526" s="2"/>
      <c r="Q526" s="2"/>
      <c r="R526" s="2"/>
      <c r="S526" s="2"/>
      <c r="T526" s="2"/>
      <c r="U526" s="2"/>
      <c r="V526" s="2"/>
      <c r="W526" s="2"/>
      <c r="X526" s="2"/>
      <c r="Y526" s="2"/>
      <c r="Z526" s="2"/>
    </row>
    <row r="527" spans="1:26" ht="24" customHeight="1">
      <c r="A527" s="2"/>
      <c r="B527" s="2"/>
      <c r="C527" s="2"/>
      <c r="D527" s="1"/>
      <c r="E527" s="1"/>
      <c r="F527" s="2"/>
      <c r="G527" s="2"/>
      <c r="H527" s="2"/>
      <c r="I527" s="2"/>
      <c r="J527" s="58"/>
      <c r="K527" s="2"/>
      <c r="L527" s="2"/>
      <c r="M527" s="2"/>
      <c r="N527" s="2"/>
      <c r="O527" s="2"/>
      <c r="P527" s="2"/>
      <c r="Q527" s="2"/>
      <c r="R527" s="2"/>
      <c r="S527" s="2"/>
      <c r="T527" s="2"/>
      <c r="U527" s="2"/>
      <c r="V527" s="2"/>
      <c r="W527" s="2"/>
      <c r="X527" s="2"/>
      <c r="Y527" s="2"/>
      <c r="Z527" s="2"/>
    </row>
    <row r="528" spans="1:26" ht="24" customHeight="1">
      <c r="A528" s="2"/>
      <c r="B528" s="2"/>
      <c r="C528" s="2"/>
      <c r="D528" s="1"/>
      <c r="E528" s="1"/>
      <c r="F528" s="2"/>
      <c r="G528" s="2"/>
      <c r="H528" s="2"/>
      <c r="I528" s="2"/>
      <c r="J528" s="58"/>
      <c r="K528" s="2"/>
      <c r="L528" s="2"/>
      <c r="M528" s="2"/>
      <c r="N528" s="2"/>
      <c r="O528" s="2"/>
      <c r="P528" s="2"/>
      <c r="Q528" s="2"/>
      <c r="R528" s="2"/>
      <c r="S528" s="2"/>
      <c r="T528" s="2"/>
      <c r="U528" s="2"/>
      <c r="V528" s="2"/>
      <c r="W528" s="2"/>
      <c r="X528" s="2"/>
      <c r="Y528" s="2"/>
      <c r="Z528" s="2"/>
    </row>
    <row r="529" spans="1:26" ht="24" customHeight="1">
      <c r="A529" s="2"/>
      <c r="B529" s="2"/>
      <c r="C529" s="2"/>
      <c r="D529" s="1"/>
      <c r="E529" s="1"/>
      <c r="F529" s="2"/>
      <c r="G529" s="2"/>
      <c r="H529" s="2"/>
      <c r="I529" s="2"/>
      <c r="J529" s="58"/>
      <c r="K529" s="2"/>
      <c r="L529" s="2"/>
      <c r="M529" s="2"/>
      <c r="N529" s="2"/>
      <c r="O529" s="2"/>
      <c r="P529" s="2"/>
      <c r="Q529" s="2"/>
      <c r="R529" s="2"/>
      <c r="S529" s="2"/>
      <c r="T529" s="2"/>
      <c r="U529" s="2"/>
      <c r="V529" s="2"/>
      <c r="W529" s="2"/>
      <c r="X529" s="2"/>
      <c r="Y529" s="2"/>
      <c r="Z529" s="2"/>
    </row>
    <row r="530" spans="1:26" ht="24" customHeight="1">
      <c r="A530" s="2"/>
      <c r="B530" s="2"/>
      <c r="C530" s="2"/>
      <c r="D530" s="1"/>
      <c r="E530" s="1"/>
      <c r="F530" s="2"/>
      <c r="G530" s="2"/>
      <c r="H530" s="2"/>
      <c r="I530" s="2"/>
      <c r="J530" s="58"/>
      <c r="K530" s="2"/>
      <c r="L530" s="2"/>
      <c r="M530" s="2"/>
      <c r="N530" s="2"/>
      <c r="O530" s="2"/>
      <c r="P530" s="2"/>
      <c r="Q530" s="2"/>
      <c r="R530" s="2"/>
      <c r="S530" s="2"/>
      <c r="T530" s="2"/>
      <c r="U530" s="2"/>
      <c r="V530" s="2"/>
      <c r="W530" s="2"/>
      <c r="X530" s="2"/>
      <c r="Y530" s="2"/>
      <c r="Z530" s="2"/>
    </row>
    <row r="531" spans="1:26" ht="24" customHeight="1">
      <c r="A531" s="2"/>
      <c r="B531" s="2"/>
      <c r="C531" s="2"/>
      <c r="D531" s="1"/>
      <c r="E531" s="1"/>
      <c r="F531" s="2"/>
      <c r="G531" s="2"/>
      <c r="H531" s="2"/>
      <c r="I531" s="2"/>
      <c r="J531" s="58"/>
      <c r="K531" s="2"/>
      <c r="L531" s="2"/>
      <c r="M531" s="2"/>
      <c r="N531" s="2"/>
      <c r="O531" s="2"/>
      <c r="P531" s="2"/>
      <c r="Q531" s="2"/>
      <c r="R531" s="2"/>
      <c r="S531" s="2"/>
      <c r="T531" s="2"/>
      <c r="U531" s="2"/>
      <c r="V531" s="2"/>
      <c r="W531" s="2"/>
      <c r="X531" s="2"/>
      <c r="Y531" s="2"/>
      <c r="Z531" s="2"/>
    </row>
    <row r="532" spans="1:26" ht="24" customHeight="1">
      <c r="A532" s="2"/>
      <c r="B532" s="2"/>
      <c r="C532" s="2"/>
      <c r="D532" s="1"/>
      <c r="E532" s="1"/>
      <c r="F532" s="2"/>
      <c r="G532" s="2"/>
      <c r="H532" s="2"/>
      <c r="I532" s="2"/>
      <c r="J532" s="58"/>
      <c r="K532" s="2"/>
      <c r="L532" s="2"/>
      <c r="M532" s="2"/>
      <c r="N532" s="2"/>
      <c r="O532" s="2"/>
      <c r="P532" s="2"/>
      <c r="Q532" s="2"/>
      <c r="R532" s="2"/>
      <c r="S532" s="2"/>
      <c r="T532" s="2"/>
      <c r="U532" s="2"/>
      <c r="V532" s="2"/>
      <c r="W532" s="2"/>
      <c r="X532" s="2"/>
      <c r="Y532" s="2"/>
      <c r="Z532" s="2"/>
    </row>
    <row r="533" spans="1:26" ht="24" customHeight="1">
      <c r="A533" s="2"/>
      <c r="B533" s="2"/>
      <c r="C533" s="2"/>
      <c r="D533" s="1"/>
      <c r="E533" s="1"/>
      <c r="F533" s="2"/>
      <c r="G533" s="2"/>
      <c r="H533" s="2"/>
      <c r="I533" s="2"/>
      <c r="J533" s="58"/>
      <c r="K533" s="2"/>
      <c r="L533" s="2"/>
      <c r="M533" s="2"/>
      <c r="N533" s="2"/>
      <c r="O533" s="2"/>
      <c r="P533" s="2"/>
      <c r="Q533" s="2"/>
      <c r="R533" s="2"/>
      <c r="S533" s="2"/>
      <c r="T533" s="2"/>
      <c r="U533" s="2"/>
      <c r="V533" s="2"/>
      <c r="W533" s="2"/>
      <c r="X533" s="2"/>
      <c r="Y533" s="2"/>
      <c r="Z533" s="2"/>
    </row>
    <row r="534" spans="1:26" ht="24" customHeight="1">
      <c r="A534" s="2"/>
      <c r="B534" s="2"/>
      <c r="C534" s="2"/>
      <c r="D534" s="1"/>
      <c r="E534" s="1"/>
      <c r="F534" s="2"/>
      <c r="G534" s="2"/>
      <c r="H534" s="2"/>
      <c r="I534" s="2"/>
      <c r="J534" s="58"/>
      <c r="K534" s="2"/>
      <c r="L534" s="2"/>
      <c r="M534" s="2"/>
      <c r="N534" s="2"/>
      <c r="O534" s="2"/>
      <c r="P534" s="2"/>
      <c r="Q534" s="2"/>
      <c r="R534" s="2"/>
      <c r="S534" s="2"/>
      <c r="T534" s="2"/>
      <c r="U534" s="2"/>
      <c r="V534" s="2"/>
      <c r="W534" s="2"/>
      <c r="X534" s="2"/>
      <c r="Y534" s="2"/>
      <c r="Z534" s="2"/>
    </row>
    <row r="535" spans="1:26" ht="24" customHeight="1">
      <c r="A535" s="2"/>
      <c r="B535" s="2"/>
      <c r="C535" s="2"/>
      <c r="D535" s="1"/>
      <c r="E535" s="1"/>
      <c r="F535" s="2"/>
      <c r="G535" s="2"/>
      <c r="H535" s="2"/>
      <c r="I535" s="2"/>
      <c r="J535" s="58"/>
      <c r="K535" s="2"/>
      <c r="L535" s="2"/>
      <c r="M535" s="2"/>
      <c r="N535" s="2"/>
      <c r="O535" s="2"/>
      <c r="P535" s="2"/>
      <c r="Q535" s="2"/>
      <c r="R535" s="2"/>
      <c r="S535" s="2"/>
      <c r="T535" s="2"/>
      <c r="U535" s="2"/>
      <c r="V535" s="2"/>
      <c r="W535" s="2"/>
      <c r="X535" s="2"/>
      <c r="Y535" s="2"/>
      <c r="Z535" s="2"/>
    </row>
    <row r="536" spans="1:26" ht="24" customHeight="1">
      <c r="A536" s="2"/>
      <c r="B536" s="2"/>
      <c r="C536" s="2"/>
      <c r="D536" s="1"/>
      <c r="E536" s="1"/>
      <c r="F536" s="2"/>
      <c r="G536" s="2"/>
      <c r="H536" s="2"/>
      <c r="I536" s="2"/>
      <c r="J536" s="58"/>
      <c r="K536" s="2"/>
      <c r="L536" s="2"/>
      <c r="M536" s="2"/>
      <c r="N536" s="2"/>
      <c r="O536" s="2"/>
      <c r="P536" s="2"/>
      <c r="Q536" s="2"/>
      <c r="R536" s="2"/>
      <c r="S536" s="2"/>
      <c r="T536" s="2"/>
      <c r="U536" s="2"/>
      <c r="V536" s="2"/>
      <c r="W536" s="2"/>
      <c r="X536" s="2"/>
      <c r="Y536" s="2"/>
      <c r="Z536" s="2"/>
    </row>
    <row r="537" spans="1:26" ht="24" customHeight="1">
      <c r="A537" s="2"/>
      <c r="B537" s="2"/>
      <c r="C537" s="2"/>
      <c r="D537" s="1"/>
      <c r="E537" s="1"/>
      <c r="F537" s="2"/>
      <c r="G537" s="2"/>
      <c r="H537" s="2"/>
      <c r="I537" s="2"/>
      <c r="J537" s="58"/>
      <c r="K537" s="2"/>
      <c r="L537" s="2"/>
      <c r="M537" s="2"/>
      <c r="N537" s="2"/>
      <c r="O537" s="2"/>
      <c r="P537" s="2"/>
      <c r="Q537" s="2"/>
      <c r="R537" s="2"/>
      <c r="S537" s="2"/>
      <c r="T537" s="2"/>
      <c r="U537" s="2"/>
      <c r="V537" s="2"/>
      <c r="W537" s="2"/>
      <c r="X537" s="2"/>
      <c r="Y537" s="2"/>
      <c r="Z537" s="2"/>
    </row>
    <row r="538" spans="1:26" ht="24" customHeight="1">
      <c r="A538" s="2"/>
      <c r="B538" s="2"/>
      <c r="C538" s="2"/>
      <c r="D538" s="1"/>
      <c r="E538" s="1"/>
      <c r="F538" s="2"/>
      <c r="G538" s="2"/>
      <c r="H538" s="2"/>
      <c r="I538" s="2"/>
      <c r="J538" s="58"/>
      <c r="K538" s="2"/>
      <c r="L538" s="2"/>
      <c r="M538" s="2"/>
      <c r="N538" s="2"/>
      <c r="O538" s="2"/>
      <c r="P538" s="2"/>
      <c r="Q538" s="2"/>
      <c r="R538" s="2"/>
      <c r="S538" s="2"/>
      <c r="T538" s="2"/>
      <c r="U538" s="2"/>
      <c r="V538" s="2"/>
      <c r="W538" s="2"/>
      <c r="X538" s="2"/>
      <c r="Y538" s="2"/>
      <c r="Z538" s="2"/>
    </row>
    <row r="539" spans="1:26" ht="24" customHeight="1">
      <c r="A539" s="2"/>
      <c r="B539" s="2"/>
      <c r="C539" s="2"/>
      <c r="D539" s="1"/>
      <c r="E539" s="1"/>
      <c r="F539" s="2"/>
      <c r="G539" s="2"/>
      <c r="H539" s="2"/>
      <c r="I539" s="2"/>
      <c r="J539" s="58"/>
      <c r="K539" s="2"/>
      <c r="L539" s="2"/>
      <c r="M539" s="2"/>
      <c r="N539" s="2"/>
      <c r="O539" s="2"/>
      <c r="P539" s="2"/>
      <c r="Q539" s="2"/>
      <c r="R539" s="2"/>
      <c r="S539" s="2"/>
      <c r="T539" s="2"/>
      <c r="U539" s="2"/>
      <c r="V539" s="2"/>
      <c r="W539" s="2"/>
      <c r="X539" s="2"/>
      <c r="Y539" s="2"/>
      <c r="Z539" s="2"/>
    </row>
    <row r="540" spans="1:26" ht="24" customHeight="1">
      <c r="A540" s="2"/>
      <c r="B540" s="2"/>
      <c r="C540" s="2"/>
      <c r="D540" s="1"/>
      <c r="E540" s="1"/>
      <c r="F540" s="2"/>
      <c r="G540" s="2"/>
      <c r="H540" s="2"/>
      <c r="I540" s="2"/>
      <c r="J540" s="58"/>
      <c r="K540" s="2"/>
      <c r="L540" s="2"/>
      <c r="M540" s="2"/>
      <c r="N540" s="2"/>
      <c r="O540" s="2"/>
      <c r="P540" s="2"/>
      <c r="Q540" s="2"/>
      <c r="R540" s="2"/>
      <c r="S540" s="2"/>
      <c r="T540" s="2"/>
      <c r="U540" s="2"/>
      <c r="V540" s="2"/>
      <c r="W540" s="2"/>
      <c r="X540" s="2"/>
      <c r="Y540" s="2"/>
      <c r="Z540" s="2"/>
    </row>
    <row r="541" spans="1:26" ht="24" customHeight="1">
      <c r="A541" s="2"/>
      <c r="B541" s="2"/>
      <c r="C541" s="2"/>
      <c r="D541" s="1"/>
      <c r="E541" s="1"/>
      <c r="F541" s="2"/>
      <c r="G541" s="2"/>
      <c r="H541" s="2"/>
      <c r="I541" s="2"/>
      <c r="J541" s="58"/>
      <c r="K541" s="2"/>
      <c r="L541" s="2"/>
      <c r="M541" s="2"/>
      <c r="N541" s="2"/>
      <c r="O541" s="2"/>
      <c r="P541" s="2"/>
      <c r="Q541" s="2"/>
      <c r="R541" s="2"/>
      <c r="S541" s="2"/>
      <c r="T541" s="2"/>
      <c r="U541" s="2"/>
      <c r="V541" s="2"/>
      <c r="W541" s="2"/>
      <c r="X541" s="2"/>
      <c r="Y541" s="2"/>
      <c r="Z541" s="2"/>
    </row>
    <row r="542" spans="1:26" ht="24" customHeight="1">
      <c r="A542" s="2"/>
      <c r="B542" s="2"/>
      <c r="C542" s="2"/>
      <c r="D542" s="1"/>
      <c r="E542" s="1"/>
      <c r="F542" s="2"/>
      <c r="G542" s="2"/>
      <c r="H542" s="2"/>
      <c r="I542" s="2"/>
      <c r="J542" s="58"/>
      <c r="K542" s="2"/>
      <c r="L542" s="2"/>
      <c r="M542" s="2"/>
      <c r="N542" s="2"/>
      <c r="O542" s="2"/>
      <c r="P542" s="2"/>
      <c r="Q542" s="2"/>
      <c r="R542" s="2"/>
      <c r="S542" s="2"/>
      <c r="T542" s="2"/>
      <c r="U542" s="2"/>
      <c r="V542" s="2"/>
      <c r="W542" s="2"/>
      <c r="X542" s="2"/>
      <c r="Y542" s="2"/>
      <c r="Z542" s="2"/>
    </row>
    <row r="543" spans="1:26" ht="24" customHeight="1">
      <c r="A543" s="2"/>
      <c r="B543" s="2"/>
      <c r="C543" s="2"/>
      <c r="D543" s="1"/>
      <c r="E543" s="1"/>
      <c r="F543" s="2"/>
      <c r="G543" s="2"/>
      <c r="H543" s="2"/>
      <c r="I543" s="2"/>
      <c r="J543" s="58"/>
      <c r="K543" s="2"/>
      <c r="L543" s="2"/>
      <c r="M543" s="2"/>
      <c r="N543" s="2"/>
      <c r="O543" s="2"/>
      <c r="P543" s="2"/>
      <c r="Q543" s="2"/>
      <c r="R543" s="2"/>
      <c r="S543" s="2"/>
      <c r="T543" s="2"/>
      <c r="U543" s="2"/>
      <c r="V543" s="2"/>
      <c r="W543" s="2"/>
      <c r="X543" s="2"/>
      <c r="Y543" s="2"/>
      <c r="Z543" s="2"/>
    </row>
    <row r="544" spans="1:26" ht="24" customHeight="1">
      <c r="A544" s="2"/>
      <c r="B544" s="2"/>
      <c r="C544" s="2"/>
      <c r="D544" s="1"/>
      <c r="E544" s="1"/>
      <c r="F544" s="2"/>
      <c r="G544" s="2"/>
      <c r="H544" s="2"/>
      <c r="I544" s="2"/>
      <c r="J544" s="58"/>
      <c r="K544" s="2"/>
      <c r="L544" s="2"/>
      <c r="M544" s="2"/>
      <c r="N544" s="2"/>
      <c r="O544" s="2"/>
      <c r="P544" s="2"/>
      <c r="Q544" s="2"/>
      <c r="R544" s="2"/>
      <c r="S544" s="2"/>
      <c r="T544" s="2"/>
      <c r="U544" s="2"/>
      <c r="V544" s="2"/>
      <c r="W544" s="2"/>
      <c r="X544" s="2"/>
      <c r="Y544" s="2"/>
      <c r="Z544" s="2"/>
    </row>
    <row r="545" spans="1:26" ht="24" customHeight="1">
      <c r="A545" s="2"/>
      <c r="B545" s="2"/>
      <c r="C545" s="2"/>
      <c r="D545" s="1"/>
      <c r="E545" s="1"/>
      <c r="F545" s="2"/>
      <c r="G545" s="2"/>
      <c r="H545" s="2"/>
      <c r="I545" s="2"/>
      <c r="J545" s="58"/>
      <c r="K545" s="2"/>
      <c r="L545" s="2"/>
      <c r="M545" s="2"/>
      <c r="N545" s="2"/>
      <c r="O545" s="2"/>
      <c r="P545" s="2"/>
      <c r="Q545" s="2"/>
      <c r="R545" s="2"/>
      <c r="S545" s="2"/>
      <c r="T545" s="2"/>
      <c r="U545" s="2"/>
      <c r="V545" s="2"/>
      <c r="W545" s="2"/>
      <c r="X545" s="2"/>
      <c r="Y545" s="2"/>
      <c r="Z545" s="2"/>
    </row>
    <row r="546" spans="1:26" ht="24" customHeight="1">
      <c r="A546" s="2"/>
      <c r="B546" s="2"/>
      <c r="C546" s="2"/>
      <c r="D546" s="1"/>
      <c r="E546" s="1"/>
      <c r="F546" s="2"/>
      <c r="G546" s="2"/>
      <c r="H546" s="2"/>
      <c r="I546" s="2"/>
      <c r="J546" s="58"/>
      <c r="K546" s="2"/>
      <c r="L546" s="2"/>
      <c r="M546" s="2"/>
      <c r="N546" s="2"/>
      <c r="O546" s="2"/>
      <c r="P546" s="2"/>
      <c r="Q546" s="2"/>
      <c r="R546" s="2"/>
      <c r="S546" s="2"/>
      <c r="T546" s="2"/>
      <c r="U546" s="2"/>
      <c r="V546" s="2"/>
      <c r="W546" s="2"/>
      <c r="X546" s="2"/>
      <c r="Y546" s="2"/>
      <c r="Z546" s="2"/>
    </row>
    <row r="547" spans="1:26" ht="24" customHeight="1">
      <c r="A547" s="2"/>
      <c r="B547" s="2"/>
      <c r="C547" s="2"/>
      <c r="D547" s="1"/>
      <c r="E547" s="1"/>
      <c r="F547" s="2"/>
      <c r="G547" s="2"/>
      <c r="H547" s="2"/>
      <c r="I547" s="2"/>
      <c r="J547" s="58"/>
      <c r="K547" s="2"/>
      <c r="L547" s="2"/>
      <c r="M547" s="2"/>
      <c r="N547" s="2"/>
      <c r="O547" s="2"/>
      <c r="P547" s="2"/>
      <c r="Q547" s="2"/>
      <c r="R547" s="2"/>
      <c r="S547" s="2"/>
      <c r="T547" s="2"/>
      <c r="U547" s="2"/>
      <c r="V547" s="2"/>
      <c r="W547" s="2"/>
      <c r="X547" s="2"/>
      <c r="Y547" s="2"/>
      <c r="Z547" s="2"/>
    </row>
    <row r="548" spans="1:26" ht="24" customHeight="1">
      <c r="A548" s="2"/>
      <c r="B548" s="2"/>
      <c r="C548" s="2"/>
      <c r="D548" s="1"/>
      <c r="E548" s="1"/>
      <c r="F548" s="2"/>
      <c r="G548" s="2"/>
      <c r="H548" s="2"/>
      <c r="I548" s="2"/>
      <c r="J548" s="58"/>
      <c r="K548" s="2"/>
      <c r="L548" s="2"/>
      <c r="M548" s="2"/>
      <c r="N548" s="2"/>
      <c r="O548" s="2"/>
      <c r="P548" s="2"/>
      <c r="Q548" s="2"/>
      <c r="R548" s="2"/>
      <c r="S548" s="2"/>
      <c r="T548" s="2"/>
      <c r="U548" s="2"/>
      <c r="V548" s="2"/>
      <c r="W548" s="2"/>
      <c r="X548" s="2"/>
      <c r="Y548" s="2"/>
      <c r="Z548" s="2"/>
    </row>
    <row r="549" spans="1:26" ht="24" customHeight="1">
      <c r="A549" s="2"/>
      <c r="B549" s="2"/>
      <c r="C549" s="2"/>
      <c r="D549" s="1"/>
      <c r="E549" s="1"/>
      <c r="F549" s="2"/>
      <c r="G549" s="2"/>
      <c r="H549" s="2"/>
      <c r="I549" s="2"/>
      <c r="J549" s="58"/>
      <c r="K549" s="2"/>
      <c r="L549" s="2"/>
      <c r="M549" s="2"/>
      <c r="N549" s="2"/>
      <c r="O549" s="2"/>
      <c r="P549" s="2"/>
      <c r="Q549" s="2"/>
      <c r="R549" s="2"/>
      <c r="S549" s="2"/>
      <c r="T549" s="2"/>
      <c r="U549" s="2"/>
      <c r="V549" s="2"/>
      <c r="W549" s="2"/>
      <c r="X549" s="2"/>
      <c r="Y549" s="2"/>
      <c r="Z549" s="2"/>
    </row>
    <row r="550" spans="1:26" ht="24" customHeight="1">
      <c r="A550" s="2"/>
      <c r="B550" s="2"/>
      <c r="C550" s="2"/>
      <c r="D550" s="1"/>
      <c r="E550" s="1"/>
      <c r="F550" s="2"/>
      <c r="G550" s="2"/>
      <c r="H550" s="2"/>
      <c r="I550" s="2"/>
      <c r="J550" s="58"/>
      <c r="K550" s="2"/>
      <c r="L550" s="2"/>
      <c r="M550" s="2"/>
      <c r="N550" s="2"/>
      <c r="O550" s="2"/>
      <c r="P550" s="2"/>
      <c r="Q550" s="2"/>
      <c r="R550" s="2"/>
      <c r="S550" s="2"/>
      <c r="T550" s="2"/>
      <c r="U550" s="2"/>
      <c r="V550" s="2"/>
      <c r="W550" s="2"/>
      <c r="X550" s="2"/>
      <c r="Y550" s="2"/>
      <c r="Z550" s="2"/>
    </row>
    <row r="551" spans="1:26" ht="24" customHeight="1">
      <c r="A551" s="2"/>
      <c r="B551" s="2"/>
      <c r="C551" s="2"/>
      <c r="D551" s="1"/>
      <c r="E551" s="1"/>
      <c r="F551" s="2"/>
      <c r="G551" s="2"/>
      <c r="H551" s="2"/>
      <c r="I551" s="2"/>
      <c r="J551" s="58"/>
      <c r="K551" s="2"/>
      <c r="L551" s="2"/>
      <c r="M551" s="2"/>
      <c r="N551" s="2"/>
      <c r="O551" s="2"/>
      <c r="P551" s="2"/>
      <c r="Q551" s="2"/>
      <c r="R551" s="2"/>
      <c r="S551" s="2"/>
      <c r="T551" s="2"/>
      <c r="U551" s="2"/>
      <c r="V551" s="2"/>
      <c r="W551" s="2"/>
      <c r="X551" s="2"/>
      <c r="Y551" s="2"/>
      <c r="Z551" s="2"/>
    </row>
    <row r="552" spans="1:26" ht="24" customHeight="1">
      <c r="A552" s="2"/>
      <c r="B552" s="2"/>
      <c r="C552" s="2"/>
      <c r="D552" s="1"/>
      <c r="E552" s="1"/>
      <c r="F552" s="2"/>
      <c r="G552" s="2"/>
      <c r="H552" s="2"/>
      <c r="I552" s="2"/>
      <c r="J552" s="58"/>
      <c r="K552" s="2"/>
      <c r="L552" s="2"/>
      <c r="M552" s="2"/>
      <c r="N552" s="2"/>
      <c r="O552" s="2"/>
      <c r="P552" s="2"/>
      <c r="Q552" s="2"/>
      <c r="R552" s="2"/>
      <c r="S552" s="2"/>
      <c r="T552" s="2"/>
      <c r="U552" s="2"/>
      <c r="V552" s="2"/>
      <c r="W552" s="2"/>
      <c r="X552" s="2"/>
      <c r="Y552" s="2"/>
      <c r="Z552" s="2"/>
    </row>
    <row r="553" spans="1:26" ht="24" customHeight="1">
      <c r="A553" s="2"/>
      <c r="B553" s="2"/>
      <c r="C553" s="2"/>
      <c r="D553" s="1"/>
      <c r="E553" s="1"/>
      <c r="F553" s="2"/>
      <c r="G553" s="2"/>
      <c r="H553" s="2"/>
      <c r="I553" s="2"/>
      <c r="J553" s="58"/>
      <c r="K553" s="2"/>
      <c r="L553" s="2"/>
      <c r="M553" s="2"/>
      <c r="N553" s="2"/>
      <c r="O553" s="2"/>
      <c r="P553" s="2"/>
      <c r="Q553" s="2"/>
      <c r="R553" s="2"/>
      <c r="S553" s="2"/>
      <c r="T553" s="2"/>
      <c r="U553" s="2"/>
      <c r="V553" s="2"/>
      <c r="W553" s="2"/>
      <c r="X553" s="2"/>
      <c r="Y553" s="2"/>
      <c r="Z553" s="2"/>
    </row>
    <row r="554" spans="1:26" ht="24" customHeight="1">
      <c r="A554" s="2"/>
      <c r="B554" s="2"/>
      <c r="C554" s="2"/>
      <c r="D554" s="1"/>
      <c r="E554" s="1"/>
      <c r="F554" s="2"/>
      <c r="G554" s="2"/>
      <c r="H554" s="2"/>
      <c r="I554" s="2"/>
      <c r="J554" s="58"/>
      <c r="K554" s="2"/>
      <c r="L554" s="2"/>
      <c r="M554" s="2"/>
      <c r="N554" s="2"/>
      <c r="O554" s="2"/>
      <c r="P554" s="2"/>
      <c r="Q554" s="2"/>
      <c r="R554" s="2"/>
      <c r="S554" s="2"/>
      <c r="T554" s="2"/>
      <c r="U554" s="2"/>
      <c r="V554" s="2"/>
      <c r="W554" s="2"/>
      <c r="X554" s="2"/>
      <c r="Y554" s="2"/>
      <c r="Z554" s="2"/>
    </row>
    <row r="555" spans="1:26" ht="24" customHeight="1">
      <c r="A555" s="2"/>
      <c r="B555" s="2"/>
      <c r="C555" s="2"/>
      <c r="D555" s="1"/>
      <c r="E555" s="1"/>
      <c r="F555" s="2"/>
      <c r="G555" s="2"/>
      <c r="H555" s="2"/>
      <c r="I555" s="2"/>
      <c r="J555" s="58"/>
      <c r="K555" s="2"/>
      <c r="L555" s="2"/>
      <c r="M555" s="2"/>
      <c r="N555" s="2"/>
      <c r="O555" s="2"/>
      <c r="P555" s="2"/>
      <c r="Q555" s="2"/>
      <c r="R555" s="2"/>
      <c r="S555" s="2"/>
      <c r="T555" s="2"/>
      <c r="U555" s="2"/>
      <c r="V555" s="2"/>
      <c r="W555" s="2"/>
      <c r="X555" s="2"/>
      <c r="Y555" s="2"/>
      <c r="Z555" s="2"/>
    </row>
    <row r="556" spans="1:26" ht="24" customHeight="1">
      <c r="A556" s="2"/>
      <c r="B556" s="2"/>
      <c r="C556" s="2"/>
      <c r="D556" s="1"/>
      <c r="E556" s="1"/>
      <c r="F556" s="2"/>
      <c r="G556" s="2"/>
      <c r="H556" s="2"/>
      <c r="I556" s="2"/>
      <c r="J556" s="58"/>
      <c r="K556" s="2"/>
      <c r="L556" s="2"/>
      <c r="M556" s="2"/>
      <c r="N556" s="2"/>
      <c r="O556" s="2"/>
      <c r="P556" s="2"/>
      <c r="Q556" s="2"/>
      <c r="R556" s="2"/>
      <c r="S556" s="2"/>
      <c r="T556" s="2"/>
      <c r="U556" s="2"/>
      <c r="V556" s="2"/>
      <c r="W556" s="2"/>
      <c r="X556" s="2"/>
      <c r="Y556" s="2"/>
      <c r="Z556" s="2"/>
    </row>
    <row r="557" spans="1:26" ht="24" customHeight="1">
      <c r="A557" s="2"/>
      <c r="B557" s="2"/>
      <c r="C557" s="2"/>
      <c r="D557" s="1"/>
      <c r="E557" s="1"/>
      <c r="F557" s="2"/>
      <c r="G557" s="2"/>
      <c r="H557" s="2"/>
      <c r="I557" s="2"/>
      <c r="J557" s="58"/>
      <c r="K557" s="2"/>
      <c r="L557" s="2"/>
      <c r="M557" s="2"/>
      <c r="N557" s="2"/>
      <c r="O557" s="2"/>
      <c r="P557" s="2"/>
      <c r="Q557" s="2"/>
      <c r="R557" s="2"/>
      <c r="S557" s="2"/>
      <c r="T557" s="2"/>
      <c r="U557" s="2"/>
      <c r="V557" s="2"/>
      <c r="W557" s="2"/>
      <c r="X557" s="2"/>
      <c r="Y557" s="2"/>
      <c r="Z557" s="2"/>
    </row>
    <row r="558" spans="1:26" ht="24" customHeight="1">
      <c r="A558" s="2"/>
      <c r="B558" s="2"/>
      <c r="C558" s="2"/>
      <c r="D558" s="1"/>
      <c r="E558" s="1"/>
      <c r="F558" s="2"/>
      <c r="G558" s="2"/>
      <c r="H558" s="2"/>
      <c r="I558" s="2"/>
      <c r="J558" s="58"/>
      <c r="K558" s="2"/>
      <c r="L558" s="2"/>
      <c r="M558" s="2"/>
      <c r="N558" s="2"/>
      <c r="O558" s="2"/>
      <c r="P558" s="2"/>
      <c r="Q558" s="2"/>
      <c r="R558" s="2"/>
      <c r="S558" s="2"/>
      <c r="T558" s="2"/>
      <c r="U558" s="2"/>
      <c r="V558" s="2"/>
      <c r="W558" s="2"/>
      <c r="X558" s="2"/>
      <c r="Y558" s="2"/>
      <c r="Z558" s="2"/>
    </row>
    <row r="559" spans="1:26" ht="24" customHeight="1">
      <c r="A559" s="2"/>
      <c r="B559" s="2"/>
      <c r="C559" s="2"/>
      <c r="D559" s="1"/>
      <c r="E559" s="1"/>
      <c r="F559" s="2"/>
      <c r="G559" s="2"/>
      <c r="H559" s="2"/>
      <c r="I559" s="2"/>
      <c r="J559" s="58"/>
      <c r="K559" s="2"/>
      <c r="L559" s="2"/>
      <c r="M559" s="2"/>
      <c r="N559" s="2"/>
      <c r="O559" s="2"/>
      <c r="P559" s="2"/>
      <c r="Q559" s="2"/>
      <c r="R559" s="2"/>
      <c r="S559" s="2"/>
      <c r="T559" s="2"/>
      <c r="U559" s="2"/>
      <c r="V559" s="2"/>
      <c r="W559" s="2"/>
      <c r="X559" s="2"/>
      <c r="Y559" s="2"/>
      <c r="Z559" s="2"/>
    </row>
    <row r="560" spans="1:26" ht="24" customHeight="1">
      <c r="A560" s="2"/>
      <c r="B560" s="2"/>
      <c r="C560" s="2"/>
      <c r="D560" s="1"/>
      <c r="E560" s="1"/>
      <c r="F560" s="2"/>
      <c r="G560" s="2"/>
      <c r="H560" s="2"/>
      <c r="I560" s="2"/>
      <c r="J560" s="58"/>
      <c r="K560" s="2"/>
      <c r="L560" s="2"/>
      <c r="M560" s="2"/>
      <c r="N560" s="2"/>
      <c r="O560" s="2"/>
      <c r="P560" s="2"/>
      <c r="Q560" s="2"/>
      <c r="R560" s="2"/>
      <c r="S560" s="2"/>
      <c r="T560" s="2"/>
      <c r="U560" s="2"/>
      <c r="V560" s="2"/>
      <c r="W560" s="2"/>
      <c r="X560" s="2"/>
      <c r="Y560" s="2"/>
      <c r="Z560" s="2"/>
    </row>
    <row r="561" spans="1:26" ht="24" customHeight="1">
      <c r="A561" s="2"/>
      <c r="B561" s="2"/>
      <c r="C561" s="2"/>
      <c r="D561" s="1"/>
      <c r="E561" s="1"/>
      <c r="F561" s="2"/>
      <c r="G561" s="2"/>
      <c r="H561" s="2"/>
      <c r="I561" s="2"/>
      <c r="J561" s="58"/>
      <c r="K561" s="2"/>
      <c r="L561" s="2"/>
      <c r="M561" s="2"/>
      <c r="N561" s="2"/>
      <c r="O561" s="2"/>
      <c r="P561" s="2"/>
      <c r="Q561" s="2"/>
      <c r="R561" s="2"/>
      <c r="S561" s="2"/>
      <c r="T561" s="2"/>
      <c r="U561" s="2"/>
      <c r="V561" s="2"/>
      <c r="W561" s="2"/>
      <c r="X561" s="2"/>
      <c r="Y561" s="2"/>
      <c r="Z561" s="2"/>
    </row>
    <row r="562" spans="1:26" ht="24" customHeight="1">
      <c r="A562" s="2"/>
      <c r="B562" s="2"/>
      <c r="C562" s="2"/>
      <c r="D562" s="1"/>
      <c r="E562" s="1"/>
      <c r="F562" s="2"/>
      <c r="G562" s="2"/>
      <c r="H562" s="2"/>
      <c r="I562" s="2"/>
      <c r="J562" s="58"/>
      <c r="K562" s="2"/>
      <c r="L562" s="2"/>
      <c r="M562" s="2"/>
      <c r="N562" s="2"/>
      <c r="O562" s="2"/>
      <c r="P562" s="2"/>
      <c r="Q562" s="2"/>
      <c r="R562" s="2"/>
      <c r="S562" s="2"/>
      <c r="T562" s="2"/>
      <c r="U562" s="2"/>
      <c r="V562" s="2"/>
      <c r="W562" s="2"/>
      <c r="X562" s="2"/>
      <c r="Y562" s="2"/>
      <c r="Z562" s="2"/>
    </row>
    <row r="563" spans="1:26" ht="24" customHeight="1">
      <c r="A563" s="2"/>
      <c r="B563" s="2"/>
      <c r="C563" s="2"/>
      <c r="D563" s="1"/>
      <c r="E563" s="1"/>
      <c r="F563" s="2"/>
      <c r="G563" s="2"/>
      <c r="H563" s="2"/>
      <c r="I563" s="2"/>
      <c r="J563" s="58"/>
      <c r="K563" s="2"/>
      <c r="L563" s="2"/>
      <c r="M563" s="2"/>
      <c r="N563" s="2"/>
      <c r="O563" s="2"/>
      <c r="P563" s="2"/>
      <c r="Q563" s="2"/>
      <c r="R563" s="2"/>
      <c r="S563" s="2"/>
      <c r="T563" s="2"/>
      <c r="U563" s="2"/>
      <c r="V563" s="2"/>
      <c r="W563" s="2"/>
      <c r="X563" s="2"/>
      <c r="Y563" s="2"/>
      <c r="Z563" s="2"/>
    </row>
    <row r="564" spans="1:26" ht="24" customHeight="1">
      <c r="A564" s="2"/>
      <c r="B564" s="2"/>
      <c r="C564" s="2"/>
      <c r="D564" s="1"/>
      <c r="E564" s="1"/>
      <c r="F564" s="2"/>
      <c r="G564" s="2"/>
      <c r="H564" s="2"/>
      <c r="I564" s="2"/>
      <c r="J564" s="58"/>
      <c r="K564" s="2"/>
      <c r="L564" s="2"/>
      <c r="M564" s="2"/>
      <c r="N564" s="2"/>
      <c r="O564" s="2"/>
      <c r="P564" s="2"/>
      <c r="Q564" s="2"/>
      <c r="R564" s="2"/>
      <c r="S564" s="2"/>
      <c r="T564" s="2"/>
      <c r="U564" s="2"/>
      <c r="V564" s="2"/>
      <c r="W564" s="2"/>
      <c r="X564" s="2"/>
      <c r="Y564" s="2"/>
      <c r="Z564" s="2"/>
    </row>
    <row r="565" spans="1:26" ht="24" customHeight="1">
      <c r="A565" s="2"/>
      <c r="B565" s="2"/>
      <c r="C565" s="2"/>
      <c r="D565" s="1"/>
      <c r="E565" s="1"/>
      <c r="F565" s="2"/>
      <c r="G565" s="2"/>
      <c r="H565" s="2"/>
      <c r="I565" s="2"/>
      <c r="J565" s="58"/>
      <c r="K565" s="2"/>
      <c r="L565" s="2"/>
      <c r="M565" s="2"/>
      <c r="N565" s="2"/>
      <c r="O565" s="2"/>
      <c r="P565" s="2"/>
      <c r="Q565" s="2"/>
      <c r="R565" s="2"/>
      <c r="S565" s="2"/>
      <c r="T565" s="2"/>
      <c r="U565" s="2"/>
      <c r="V565" s="2"/>
      <c r="W565" s="2"/>
      <c r="X565" s="2"/>
      <c r="Y565" s="2"/>
      <c r="Z565" s="2"/>
    </row>
    <row r="566" spans="1:26" ht="24" customHeight="1">
      <c r="A566" s="2"/>
      <c r="B566" s="2"/>
      <c r="C566" s="2"/>
      <c r="D566" s="1"/>
      <c r="E566" s="1"/>
      <c r="F566" s="2"/>
      <c r="G566" s="2"/>
      <c r="H566" s="2"/>
      <c r="I566" s="2"/>
      <c r="J566" s="58"/>
      <c r="K566" s="2"/>
      <c r="L566" s="2"/>
      <c r="M566" s="2"/>
      <c r="N566" s="2"/>
      <c r="O566" s="2"/>
      <c r="P566" s="2"/>
      <c r="Q566" s="2"/>
      <c r="R566" s="2"/>
      <c r="S566" s="2"/>
      <c r="T566" s="2"/>
      <c r="U566" s="2"/>
      <c r="V566" s="2"/>
      <c r="W566" s="2"/>
      <c r="X566" s="2"/>
      <c r="Y566" s="2"/>
      <c r="Z566" s="2"/>
    </row>
    <row r="567" spans="1:26" ht="24" customHeight="1">
      <c r="A567" s="2"/>
      <c r="B567" s="2"/>
      <c r="C567" s="2"/>
      <c r="D567" s="1"/>
      <c r="E567" s="1"/>
      <c r="F567" s="2"/>
      <c r="G567" s="2"/>
      <c r="H567" s="2"/>
      <c r="I567" s="2"/>
      <c r="J567" s="58"/>
      <c r="K567" s="2"/>
      <c r="L567" s="2"/>
      <c r="M567" s="2"/>
      <c r="N567" s="2"/>
      <c r="O567" s="2"/>
      <c r="P567" s="2"/>
      <c r="Q567" s="2"/>
      <c r="R567" s="2"/>
      <c r="S567" s="2"/>
      <c r="T567" s="2"/>
      <c r="U567" s="2"/>
      <c r="V567" s="2"/>
      <c r="W567" s="2"/>
      <c r="X567" s="2"/>
      <c r="Y567" s="2"/>
      <c r="Z567" s="2"/>
    </row>
    <row r="568" spans="1:26" ht="24" customHeight="1">
      <c r="A568" s="2"/>
      <c r="B568" s="2"/>
      <c r="C568" s="2"/>
      <c r="D568" s="1"/>
      <c r="E568" s="1"/>
      <c r="F568" s="2"/>
      <c r="G568" s="2"/>
      <c r="H568" s="2"/>
      <c r="I568" s="2"/>
      <c r="J568" s="58"/>
      <c r="K568" s="2"/>
      <c r="L568" s="2"/>
      <c r="M568" s="2"/>
      <c r="N568" s="2"/>
      <c r="O568" s="2"/>
      <c r="P568" s="2"/>
      <c r="Q568" s="2"/>
      <c r="R568" s="2"/>
      <c r="S568" s="2"/>
      <c r="T568" s="2"/>
      <c r="U568" s="2"/>
      <c r="V568" s="2"/>
      <c r="W568" s="2"/>
      <c r="X568" s="2"/>
      <c r="Y568" s="2"/>
      <c r="Z568" s="2"/>
    </row>
    <row r="569" spans="1:26" ht="24" customHeight="1">
      <c r="A569" s="2"/>
      <c r="B569" s="2"/>
      <c r="C569" s="2"/>
      <c r="D569" s="1"/>
      <c r="E569" s="1"/>
      <c r="F569" s="2"/>
      <c r="G569" s="2"/>
      <c r="H569" s="2"/>
      <c r="I569" s="2"/>
      <c r="J569" s="58"/>
      <c r="K569" s="2"/>
      <c r="L569" s="2"/>
      <c r="M569" s="2"/>
      <c r="N569" s="2"/>
      <c r="O569" s="2"/>
      <c r="P569" s="2"/>
      <c r="Q569" s="2"/>
      <c r="R569" s="2"/>
      <c r="S569" s="2"/>
      <c r="T569" s="2"/>
      <c r="U569" s="2"/>
      <c r="V569" s="2"/>
      <c r="W569" s="2"/>
      <c r="X569" s="2"/>
      <c r="Y569" s="2"/>
      <c r="Z569" s="2"/>
    </row>
    <row r="570" spans="1:26" ht="24" customHeight="1">
      <c r="A570" s="2"/>
      <c r="B570" s="2"/>
      <c r="C570" s="2"/>
      <c r="D570" s="1"/>
      <c r="E570" s="1"/>
      <c r="F570" s="2"/>
      <c r="G570" s="2"/>
      <c r="H570" s="2"/>
      <c r="I570" s="2"/>
      <c r="J570" s="58"/>
      <c r="K570" s="2"/>
      <c r="L570" s="2"/>
      <c r="M570" s="2"/>
      <c r="N570" s="2"/>
      <c r="O570" s="2"/>
      <c r="P570" s="2"/>
      <c r="Q570" s="2"/>
      <c r="R570" s="2"/>
      <c r="S570" s="2"/>
      <c r="T570" s="2"/>
      <c r="U570" s="2"/>
      <c r="V570" s="2"/>
      <c r="W570" s="2"/>
      <c r="X570" s="2"/>
      <c r="Y570" s="2"/>
      <c r="Z570" s="2"/>
    </row>
    <row r="571" spans="1:26" ht="24" customHeight="1">
      <c r="A571" s="2"/>
      <c r="B571" s="2"/>
      <c r="C571" s="2"/>
      <c r="D571" s="1"/>
      <c r="E571" s="1"/>
      <c r="F571" s="2"/>
      <c r="G571" s="2"/>
      <c r="H571" s="2"/>
      <c r="I571" s="2"/>
      <c r="J571" s="58"/>
      <c r="K571" s="2"/>
      <c r="L571" s="2"/>
      <c r="M571" s="2"/>
      <c r="N571" s="2"/>
      <c r="O571" s="2"/>
      <c r="P571" s="2"/>
      <c r="Q571" s="2"/>
      <c r="R571" s="2"/>
      <c r="S571" s="2"/>
      <c r="T571" s="2"/>
      <c r="U571" s="2"/>
      <c r="V571" s="2"/>
      <c r="W571" s="2"/>
      <c r="X571" s="2"/>
      <c r="Y571" s="2"/>
      <c r="Z571" s="2"/>
    </row>
    <row r="572" spans="1:26" ht="24" customHeight="1">
      <c r="A572" s="2"/>
      <c r="B572" s="2"/>
      <c r="C572" s="2"/>
      <c r="D572" s="1"/>
      <c r="E572" s="1"/>
      <c r="F572" s="2"/>
      <c r="G572" s="2"/>
      <c r="H572" s="2"/>
      <c r="I572" s="2"/>
      <c r="J572" s="58"/>
      <c r="K572" s="2"/>
      <c r="L572" s="2"/>
      <c r="M572" s="2"/>
      <c r="N572" s="2"/>
      <c r="O572" s="2"/>
      <c r="P572" s="2"/>
      <c r="Q572" s="2"/>
      <c r="R572" s="2"/>
      <c r="S572" s="2"/>
      <c r="T572" s="2"/>
      <c r="U572" s="2"/>
      <c r="V572" s="2"/>
      <c r="W572" s="2"/>
      <c r="X572" s="2"/>
      <c r="Y572" s="2"/>
      <c r="Z572" s="2"/>
    </row>
    <row r="573" spans="1:26" ht="24" customHeight="1">
      <c r="A573" s="2"/>
      <c r="B573" s="2"/>
      <c r="C573" s="2"/>
      <c r="D573" s="1"/>
      <c r="E573" s="1"/>
      <c r="F573" s="2"/>
      <c r="G573" s="2"/>
      <c r="H573" s="2"/>
      <c r="I573" s="2"/>
      <c r="J573" s="58"/>
      <c r="K573" s="2"/>
      <c r="L573" s="2"/>
      <c r="M573" s="2"/>
      <c r="N573" s="2"/>
      <c r="O573" s="2"/>
      <c r="P573" s="2"/>
      <c r="Q573" s="2"/>
      <c r="R573" s="2"/>
      <c r="S573" s="2"/>
      <c r="T573" s="2"/>
      <c r="U573" s="2"/>
      <c r="V573" s="2"/>
      <c r="W573" s="2"/>
      <c r="X573" s="2"/>
      <c r="Y573" s="2"/>
      <c r="Z573" s="2"/>
    </row>
    <row r="574" spans="1:26" ht="24" customHeight="1">
      <c r="A574" s="2"/>
      <c r="B574" s="2"/>
      <c r="C574" s="2"/>
      <c r="D574" s="1"/>
      <c r="E574" s="1"/>
      <c r="F574" s="2"/>
      <c r="G574" s="2"/>
      <c r="H574" s="2"/>
      <c r="I574" s="2"/>
      <c r="J574" s="58"/>
      <c r="K574" s="2"/>
      <c r="L574" s="2"/>
      <c r="M574" s="2"/>
      <c r="N574" s="2"/>
      <c r="O574" s="2"/>
      <c r="P574" s="2"/>
      <c r="Q574" s="2"/>
      <c r="R574" s="2"/>
      <c r="S574" s="2"/>
      <c r="T574" s="2"/>
      <c r="U574" s="2"/>
      <c r="V574" s="2"/>
      <c r="W574" s="2"/>
      <c r="X574" s="2"/>
      <c r="Y574" s="2"/>
      <c r="Z574" s="2"/>
    </row>
    <row r="575" spans="1:26" ht="24" customHeight="1">
      <c r="A575" s="2"/>
      <c r="B575" s="2"/>
      <c r="C575" s="2"/>
      <c r="D575" s="1"/>
      <c r="E575" s="1"/>
      <c r="F575" s="2"/>
      <c r="G575" s="2"/>
      <c r="H575" s="2"/>
      <c r="I575" s="2"/>
      <c r="J575" s="58"/>
      <c r="K575" s="2"/>
      <c r="L575" s="2"/>
      <c r="M575" s="2"/>
      <c r="N575" s="2"/>
      <c r="O575" s="2"/>
      <c r="P575" s="2"/>
      <c r="Q575" s="2"/>
      <c r="R575" s="2"/>
      <c r="S575" s="2"/>
      <c r="T575" s="2"/>
      <c r="U575" s="2"/>
      <c r="V575" s="2"/>
      <c r="W575" s="2"/>
      <c r="X575" s="2"/>
      <c r="Y575" s="2"/>
      <c r="Z575" s="2"/>
    </row>
    <row r="576" spans="1:26" ht="24" customHeight="1">
      <c r="A576" s="2"/>
      <c r="B576" s="2"/>
      <c r="C576" s="2"/>
      <c r="D576" s="1"/>
      <c r="E576" s="1"/>
      <c r="F576" s="2"/>
      <c r="G576" s="2"/>
      <c r="H576" s="2"/>
      <c r="I576" s="2"/>
      <c r="J576" s="58"/>
      <c r="K576" s="2"/>
      <c r="L576" s="2"/>
      <c r="M576" s="2"/>
      <c r="N576" s="2"/>
      <c r="O576" s="2"/>
      <c r="P576" s="2"/>
      <c r="Q576" s="2"/>
      <c r="R576" s="2"/>
      <c r="S576" s="2"/>
      <c r="T576" s="2"/>
      <c r="U576" s="2"/>
      <c r="V576" s="2"/>
      <c r="W576" s="2"/>
      <c r="X576" s="2"/>
      <c r="Y576" s="2"/>
      <c r="Z576" s="2"/>
    </row>
    <row r="577" spans="1:26" ht="24" customHeight="1">
      <c r="A577" s="2"/>
      <c r="B577" s="2"/>
      <c r="C577" s="2"/>
      <c r="D577" s="1"/>
      <c r="E577" s="1"/>
      <c r="F577" s="2"/>
      <c r="G577" s="2"/>
      <c r="H577" s="2"/>
      <c r="I577" s="2"/>
      <c r="J577" s="58"/>
      <c r="K577" s="2"/>
      <c r="L577" s="2"/>
      <c r="M577" s="2"/>
      <c r="N577" s="2"/>
      <c r="O577" s="2"/>
      <c r="P577" s="2"/>
      <c r="Q577" s="2"/>
      <c r="R577" s="2"/>
      <c r="S577" s="2"/>
      <c r="T577" s="2"/>
      <c r="U577" s="2"/>
      <c r="V577" s="2"/>
      <c r="W577" s="2"/>
      <c r="X577" s="2"/>
      <c r="Y577" s="2"/>
      <c r="Z577" s="2"/>
    </row>
    <row r="578" spans="1:26" ht="24" customHeight="1">
      <c r="A578" s="2"/>
      <c r="B578" s="2"/>
      <c r="C578" s="2"/>
      <c r="D578" s="1"/>
      <c r="E578" s="1"/>
      <c r="F578" s="2"/>
      <c r="G578" s="2"/>
      <c r="H578" s="2"/>
      <c r="I578" s="2"/>
      <c r="J578" s="58"/>
      <c r="K578" s="2"/>
      <c r="L578" s="2"/>
      <c r="M578" s="2"/>
      <c r="N578" s="2"/>
      <c r="O578" s="2"/>
      <c r="P578" s="2"/>
      <c r="Q578" s="2"/>
      <c r="R578" s="2"/>
      <c r="S578" s="2"/>
      <c r="T578" s="2"/>
      <c r="U578" s="2"/>
      <c r="V578" s="2"/>
      <c r="W578" s="2"/>
      <c r="X578" s="2"/>
      <c r="Y578" s="2"/>
      <c r="Z578" s="2"/>
    </row>
    <row r="579" spans="1:26" ht="24" customHeight="1">
      <c r="A579" s="2"/>
      <c r="B579" s="2"/>
      <c r="C579" s="2"/>
      <c r="D579" s="1"/>
      <c r="E579" s="1"/>
      <c r="F579" s="2"/>
      <c r="G579" s="2"/>
      <c r="H579" s="2"/>
      <c r="I579" s="2"/>
      <c r="J579" s="58"/>
      <c r="K579" s="2"/>
      <c r="L579" s="2"/>
      <c r="M579" s="2"/>
      <c r="N579" s="2"/>
      <c r="O579" s="2"/>
      <c r="P579" s="2"/>
      <c r="Q579" s="2"/>
      <c r="R579" s="2"/>
      <c r="S579" s="2"/>
      <c r="T579" s="2"/>
      <c r="U579" s="2"/>
      <c r="V579" s="2"/>
      <c r="W579" s="2"/>
      <c r="X579" s="2"/>
      <c r="Y579" s="2"/>
      <c r="Z579" s="2"/>
    </row>
    <row r="580" spans="1:26" ht="24" customHeight="1">
      <c r="A580" s="2"/>
      <c r="B580" s="2"/>
      <c r="C580" s="2"/>
      <c r="D580" s="1"/>
      <c r="E580" s="1"/>
      <c r="F580" s="2"/>
      <c r="G580" s="2"/>
      <c r="H580" s="2"/>
      <c r="I580" s="2"/>
      <c r="J580" s="58"/>
      <c r="K580" s="2"/>
      <c r="L580" s="2"/>
      <c r="M580" s="2"/>
      <c r="N580" s="2"/>
      <c r="O580" s="2"/>
      <c r="P580" s="2"/>
      <c r="Q580" s="2"/>
      <c r="R580" s="2"/>
      <c r="S580" s="2"/>
      <c r="T580" s="2"/>
      <c r="U580" s="2"/>
      <c r="V580" s="2"/>
      <c r="W580" s="2"/>
      <c r="X580" s="2"/>
      <c r="Y580" s="2"/>
      <c r="Z580" s="2"/>
    </row>
    <row r="581" spans="1:26" ht="24" customHeight="1">
      <c r="A581" s="2"/>
      <c r="B581" s="2"/>
      <c r="C581" s="2"/>
      <c r="D581" s="1"/>
      <c r="E581" s="1"/>
      <c r="F581" s="2"/>
      <c r="G581" s="2"/>
      <c r="H581" s="2"/>
      <c r="I581" s="2"/>
      <c r="J581" s="58"/>
      <c r="K581" s="2"/>
      <c r="L581" s="2"/>
      <c r="M581" s="2"/>
      <c r="N581" s="2"/>
      <c r="O581" s="2"/>
      <c r="P581" s="2"/>
      <c r="Q581" s="2"/>
      <c r="R581" s="2"/>
      <c r="S581" s="2"/>
      <c r="T581" s="2"/>
      <c r="U581" s="2"/>
      <c r="V581" s="2"/>
      <c r="W581" s="2"/>
      <c r="X581" s="2"/>
      <c r="Y581" s="2"/>
      <c r="Z581" s="2"/>
    </row>
    <row r="582" spans="1:26" ht="24" customHeight="1">
      <c r="A582" s="2"/>
      <c r="B582" s="2"/>
      <c r="C582" s="2"/>
      <c r="D582" s="1"/>
      <c r="E582" s="1"/>
      <c r="F582" s="2"/>
      <c r="G582" s="2"/>
      <c r="H582" s="2"/>
      <c r="I582" s="2"/>
      <c r="J582" s="58"/>
      <c r="K582" s="2"/>
      <c r="L582" s="2"/>
      <c r="M582" s="2"/>
      <c r="N582" s="2"/>
      <c r="O582" s="2"/>
      <c r="P582" s="2"/>
      <c r="Q582" s="2"/>
      <c r="R582" s="2"/>
      <c r="S582" s="2"/>
      <c r="T582" s="2"/>
      <c r="U582" s="2"/>
      <c r="V582" s="2"/>
      <c r="W582" s="2"/>
      <c r="X582" s="2"/>
      <c r="Y582" s="2"/>
      <c r="Z582" s="2"/>
    </row>
    <row r="583" spans="1:26" ht="24" customHeight="1">
      <c r="A583" s="2"/>
      <c r="B583" s="2"/>
      <c r="C583" s="2"/>
      <c r="D583" s="1"/>
      <c r="E583" s="1"/>
      <c r="F583" s="2"/>
      <c r="G583" s="2"/>
      <c r="H583" s="2"/>
      <c r="I583" s="2"/>
      <c r="J583" s="58"/>
      <c r="K583" s="2"/>
      <c r="L583" s="2"/>
      <c r="M583" s="2"/>
      <c r="N583" s="2"/>
      <c r="O583" s="2"/>
      <c r="P583" s="2"/>
      <c r="Q583" s="2"/>
      <c r="R583" s="2"/>
      <c r="S583" s="2"/>
      <c r="T583" s="2"/>
      <c r="U583" s="2"/>
      <c r="V583" s="2"/>
      <c r="W583" s="2"/>
      <c r="X583" s="2"/>
      <c r="Y583" s="2"/>
      <c r="Z583" s="2"/>
    </row>
    <row r="584" spans="1:26" ht="24" customHeight="1">
      <c r="A584" s="2"/>
      <c r="B584" s="2"/>
      <c r="C584" s="2"/>
      <c r="D584" s="1"/>
      <c r="E584" s="1"/>
      <c r="F584" s="2"/>
      <c r="G584" s="2"/>
      <c r="H584" s="2"/>
      <c r="I584" s="2"/>
      <c r="J584" s="58"/>
      <c r="K584" s="2"/>
      <c r="L584" s="2"/>
      <c r="M584" s="2"/>
      <c r="N584" s="2"/>
      <c r="O584" s="2"/>
      <c r="P584" s="2"/>
      <c r="Q584" s="2"/>
      <c r="R584" s="2"/>
      <c r="S584" s="2"/>
      <c r="T584" s="2"/>
      <c r="U584" s="2"/>
      <c r="V584" s="2"/>
      <c r="W584" s="2"/>
      <c r="X584" s="2"/>
      <c r="Y584" s="2"/>
      <c r="Z584" s="2"/>
    </row>
    <row r="585" spans="1:26" ht="24" customHeight="1">
      <c r="A585" s="2"/>
      <c r="B585" s="2"/>
      <c r="C585" s="2"/>
      <c r="D585" s="1"/>
      <c r="E585" s="1"/>
      <c r="F585" s="2"/>
      <c r="G585" s="2"/>
      <c r="H585" s="2"/>
      <c r="I585" s="2"/>
      <c r="J585" s="58"/>
      <c r="K585" s="2"/>
      <c r="L585" s="2"/>
      <c r="M585" s="2"/>
      <c r="N585" s="2"/>
      <c r="O585" s="2"/>
      <c r="P585" s="2"/>
      <c r="Q585" s="2"/>
      <c r="R585" s="2"/>
      <c r="S585" s="2"/>
      <c r="T585" s="2"/>
      <c r="U585" s="2"/>
      <c r="V585" s="2"/>
      <c r="W585" s="2"/>
      <c r="X585" s="2"/>
      <c r="Y585" s="2"/>
      <c r="Z585" s="2"/>
    </row>
    <row r="586" spans="1:26" ht="24" customHeight="1">
      <c r="A586" s="2"/>
      <c r="B586" s="2"/>
      <c r="C586" s="2"/>
      <c r="D586" s="1"/>
      <c r="E586" s="1"/>
      <c r="F586" s="2"/>
      <c r="G586" s="2"/>
      <c r="H586" s="2"/>
      <c r="I586" s="2"/>
      <c r="J586" s="58"/>
      <c r="K586" s="2"/>
      <c r="L586" s="2"/>
      <c r="M586" s="2"/>
      <c r="N586" s="2"/>
      <c r="O586" s="2"/>
      <c r="P586" s="2"/>
      <c r="Q586" s="2"/>
      <c r="R586" s="2"/>
      <c r="S586" s="2"/>
      <c r="T586" s="2"/>
      <c r="U586" s="2"/>
      <c r="V586" s="2"/>
      <c r="W586" s="2"/>
      <c r="X586" s="2"/>
      <c r="Y586" s="2"/>
      <c r="Z586" s="2"/>
    </row>
    <row r="587" spans="1:26" ht="24" customHeight="1">
      <c r="A587" s="2"/>
      <c r="B587" s="2"/>
      <c r="C587" s="2"/>
      <c r="D587" s="1"/>
      <c r="E587" s="1"/>
      <c r="F587" s="2"/>
      <c r="G587" s="2"/>
      <c r="H587" s="2"/>
      <c r="I587" s="2"/>
      <c r="J587" s="58"/>
      <c r="K587" s="2"/>
      <c r="L587" s="2"/>
      <c r="M587" s="2"/>
      <c r="N587" s="2"/>
      <c r="O587" s="2"/>
      <c r="P587" s="2"/>
      <c r="Q587" s="2"/>
      <c r="R587" s="2"/>
      <c r="S587" s="2"/>
      <c r="T587" s="2"/>
      <c r="U587" s="2"/>
      <c r="V587" s="2"/>
      <c r="W587" s="2"/>
      <c r="X587" s="2"/>
      <c r="Y587" s="2"/>
      <c r="Z587" s="2"/>
    </row>
    <row r="588" spans="1:26" ht="24" customHeight="1">
      <c r="A588" s="2"/>
      <c r="B588" s="2"/>
      <c r="C588" s="2"/>
      <c r="D588" s="1"/>
      <c r="E588" s="1"/>
      <c r="F588" s="2"/>
      <c r="G588" s="2"/>
      <c r="H588" s="2"/>
      <c r="I588" s="2"/>
      <c r="J588" s="58"/>
      <c r="K588" s="2"/>
      <c r="L588" s="2"/>
      <c r="M588" s="2"/>
      <c r="N588" s="2"/>
      <c r="O588" s="2"/>
      <c r="P588" s="2"/>
      <c r="Q588" s="2"/>
      <c r="R588" s="2"/>
      <c r="S588" s="2"/>
      <c r="T588" s="2"/>
      <c r="U588" s="2"/>
      <c r="V588" s="2"/>
      <c r="W588" s="2"/>
      <c r="X588" s="2"/>
      <c r="Y588" s="2"/>
      <c r="Z588" s="2"/>
    </row>
    <row r="589" spans="1:26" ht="24" customHeight="1">
      <c r="A589" s="2"/>
      <c r="B589" s="2"/>
      <c r="C589" s="2"/>
      <c r="D589" s="1"/>
      <c r="E589" s="1"/>
      <c r="F589" s="2"/>
      <c r="G589" s="2"/>
      <c r="H589" s="2"/>
      <c r="I589" s="2"/>
      <c r="J589" s="58"/>
      <c r="K589" s="2"/>
      <c r="L589" s="2"/>
      <c r="M589" s="2"/>
      <c r="N589" s="2"/>
      <c r="O589" s="2"/>
      <c r="P589" s="2"/>
      <c r="Q589" s="2"/>
      <c r="R589" s="2"/>
      <c r="S589" s="2"/>
      <c r="T589" s="2"/>
      <c r="U589" s="2"/>
      <c r="V589" s="2"/>
      <c r="W589" s="2"/>
      <c r="X589" s="2"/>
      <c r="Y589" s="2"/>
      <c r="Z589" s="2"/>
    </row>
    <row r="590" spans="1:26" ht="24" customHeight="1">
      <c r="A590" s="2"/>
      <c r="B590" s="2"/>
      <c r="C590" s="2"/>
      <c r="D590" s="1"/>
      <c r="E590" s="1"/>
      <c r="F590" s="2"/>
      <c r="G590" s="2"/>
      <c r="H590" s="2"/>
      <c r="I590" s="2"/>
      <c r="J590" s="58"/>
      <c r="K590" s="2"/>
      <c r="L590" s="2"/>
      <c r="M590" s="2"/>
      <c r="N590" s="2"/>
      <c r="O590" s="2"/>
      <c r="P590" s="2"/>
      <c r="Q590" s="2"/>
      <c r="R590" s="2"/>
      <c r="S590" s="2"/>
      <c r="T590" s="2"/>
      <c r="U590" s="2"/>
      <c r="V590" s="2"/>
      <c r="W590" s="2"/>
      <c r="X590" s="2"/>
      <c r="Y590" s="2"/>
      <c r="Z590" s="2"/>
    </row>
    <row r="591" spans="1:26" ht="24" customHeight="1">
      <c r="A591" s="2"/>
      <c r="B591" s="2"/>
      <c r="C591" s="2"/>
      <c r="D591" s="1"/>
      <c r="E591" s="1"/>
      <c r="F591" s="2"/>
      <c r="G591" s="2"/>
      <c r="H591" s="2"/>
      <c r="I591" s="2"/>
      <c r="J591" s="58"/>
      <c r="K591" s="2"/>
      <c r="L591" s="2"/>
      <c r="M591" s="2"/>
      <c r="N591" s="2"/>
      <c r="O591" s="2"/>
      <c r="P591" s="2"/>
      <c r="Q591" s="2"/>
      <c r="R591" s="2"/>
      <c r="S591" s="2"/>
      <c r="T591" s="2"/>
      <c r="U591" s="2"/>
      <c r="V591" s="2"/>
      <c r="W591" s="2"/>
      <c r="X591" s="2"/>
      <c r="Y591" s="2"/>
      <c r="Z591" s="2"/>
    </row>
    <row r="592" spans="1:26" ht="24" customHeight="1">
      <c r="A592" s="2"/>
      <c r="B592" s="2"/>
      <c r="C592" s="2"/>
      <c r="D592" s="1"/>
      <c r="E592" s="1"/>
      <c r="F592" s="2"/>
      <c r="G592" s="2"/>
      <c r="H592" s="2"/>
      <c r="I592" s="2"/>
      <c r="J592" s="58"/>
      <c r="K592" s="2"/>
      <c r="L592" s="2"/>
      <c r="M592" s="2"/>
      <c r="N592" s="2"/>
      <c r="O592" s="2"/>
      <c r="P592" s="2"/>
      <c r="Q592" s="2"/>
      <c r="R592" s="2"/>
      <c r="S592" s="2"/>
      <c r="T592" s="2"/>
      <c r="U592" s="2"/>
      <c r="V592" s="2"/>
      <c r="W592" s="2"/>
      <c r="X592" s="2"/>
      <c r="Y592" s="2"/>
      <c r="Z592" s="2"/>
    </row>
    <row r="593" spans="1:26" ht="24" customHeight="1">
      <c r="A593" s="2"/>
      <c r="B593" s="2"/>
      <c r="C593" s="2"/>
      <c r="D593" s="1"/>
      <c r="E593" s="1"/>
      <c r="F593" s="2"/>
      <c r="G593" s="2"/>
      <c r="H593" s="2"/>
      <c r="I593" s="2"/>
      <c r="J593" s="58"/>
      <c r="K593" s="2"/>
      <c r="L593" s="2"/>
      <c r="M593" s="2"/>
      <c r="N593" s="2"/>
      <c r="O593" s="2"/>
      <c r="P593" s="2"/>
      <c r="Q593" s="2"/>
      <c r="R593" s="2"/>
      <c r="S593" s="2"/>
      <c r="T593" s="2"/>
      <c r="U593" s="2"/>
      <c r="V593" s="2"/>
      <c r="W593" s="2"/>
      <c r="X593" s="2"/>
      <c r="Y593" s="2"/>
      <c r="Z593" s="2"/>
    </row>
    <row r="594" spans="1:26" ht="24" customHeight="1">
      <c r="A594" s="2"/>
      <c r="B594" s="2"/>
      <c r="C594" s="2"/>
      <c r="D594" s="1"/>
      <c r="E594" s="1"/>
      <c r="F594" s="2"/>
      <c r="G594" s="2"/>
      <c r="H594" s="2"/>
      <c r="I594" s="2"/>
      <c r="J594" s="58"/>
      <c r="K594" s="2"/>
      <c r="L594" s="2"/>
      <c r="M594" s="2"/>
      <c r="N594" s="2"/>
      <c r="O594" s="2"/>
      <c r="P594" s="2"/>
      <c r="Q594" s="2"/>
      <c r="R594" s="2"/>
      <c r="S594" s="2"/>
      <c r="T594" s="2"/>
      <c r="U594" s="2"/>
      <c r="V594" s="2"/>
      <c r="W594" s="2"/>
      <c r="X594" s="2"/>
      <c r="Y594" s="2"/>
      <c r="Z594" s="2"/>
    </row>
    <row r="595" spans="1:26" ht="24" customHeight="1">
      <c r="A595" s="2"/>
      <c r="B595" s="2"/>
      <c r="C595" s="2"/>
      <c r="D595" s="1"/>
      <c r="E595" s="1"/>
      <c r="F595" s="2"/>
      <c r="G595" s="2"/>
      <c r="H595" s="2"/>
      <c r="I595" s="2"/>
      <c r="J595" s="58"/>
      <c r="K595" s="2"/>
      <c r="L595" s="2"/>
      <c r="M595" s="2"/>
      <c r="N595" s="2"/>
      <c r="O595" s="2"/>
      <c r="P595" s="2"/>
      <c r="Q595" s="2"/>
      <c r="R595" s="2"/>
      <c r="S595" s="2"/>
      <c r="T595" s="2"/>
      <c r="U595" s="2"/>
      <c r="V595" s="2"/>
      <c r="W595" s="2"/>
      <c r="X595" s="2"/>
      <c r="Y595" s="2"/>
      <c r="Z595" s="2"/>
    </row>
    <row r="596" spans="1:26" ht="24" customHeight="1">
      <c r="A596" s="2"/>
      <c r="B596" s="2"/>
      <c r="C596" s="2"/>
      <c r="D596" s="1"/>
      <c r="E596" s="1"/>
      <c r="F596" s="2"/>
      <c r="G596" s="2"/>
      <c r="H596" s="2"/>
      <c r="I596" s="2"/>
      <c r="J596" s="58"/>
      <c r="K596" s="2"/>
      <c r="L596" s="2"/>
      <c r="M596" s="2"/>
      <c r="N596" s="2"/>
      <c r="O596" s="2"/>
      <c r="P596" s="2"/>
      <c r="Q596" s="2"/>
      <c r="R596" s="2"/>
      <c r="S596" s="2"/>
      <c r="T596" s="2"/>
      <c r="U596" s="2"/>
      <c r="V596" s="2"/>
      <c r="W596" s="2"/>
      <c r="X596" s="2"/>
      <c r="Y596" s="2"/>
      <c r="Z596" s="2"/>
    </row>
    <row r="597" spans="1:26" ht="24" customHeight="1">
      <c r="A597" s="2"/>
      <c r="B597" s="2"/>
      <c r="C597" s="2"/>
      <c r="D597" s="1"/>
      <c r="E597" s="1"/>
      <c r="F597" s="2"/>
      <c r="G597" s="2"/>
      <c r="H597" s="2"/>
      <c r="I597" s="2"/>
      <c r="J597" s="58"/>
      <c r="K597" s="2"/>
      <c r="L597" s="2"/>
      <c r="M597" s="2"/>
      <c r="N597" s="2"/>
      <c r="O597" s="2"/>
      <c r="P597" s="2"/>
      <c r="Q597" s="2"/>
      <c r="R597" s="2"/>
      <c r="S597" s="2"/>
      <c r="T597" s="2"/>
      <c r="U597" s="2"/>
      <c r="V597" s="2"/>
      <c r="W597" s="2"/>
      <c r="X597" s="2"/>
      <c r="Y597" s="2"/>
      <c r="Z597" s="2"/>
    </row>
    <row r="598" spans="1:26" ht="24" customHeight="1">
      <c r="A598" s="2"/>
      <c r="B598" s="2"/>
      <c r="C598" s="2"/>
      <c r="D598" s="1"/>
      <c r="E598" s="1"/>
      <c r="F598" s="2"/>
      <c r="G598" s="2"/>
      <c r="H598" s="2"/>
      <c r="I598" s="2"/>
      <c r="J598" s="58"/>
      <c r="K598" s="2"/>
      <c r="L598" s="2"/>
      <c r="M598" s="2"/>
      <c r="N598" s="2"/>
      <c r="O598" s="2"/>
      <c r="P598" s="2"/>
      <c r="Q598" s="2"/>
      <c r="R598" s="2"/>
      <c r="S598" s="2"/>
      <c r="T598" s="2"/>
      <c r="U598" s="2"/>
      <c r="V598" s="2"/>
      <c r="W598" s="2"/>
      <c r="X598" s="2"/>
      <c r="Y598" s="2"/>
      <c r="Z598" s="2"/>
    </row>
    <row r="599" spans="1:26" ht="24" customHeight="1">
      <c r="A599" s="2"/>
      <c r="B599" s="2"/>
      <c r="C599" s="2"/>
      <c r="D599" s="1"/>
      <c r="E599" s="1"/>
      <c r="F599" s="2"/>
      <c r="G599" s="2"/>
      <c r="H599" s="2"/>
      <c r="I599" s="2"/>
      <c r="J599" s="58"/>
      <c r="K599" s="2"/>
      <c r="L599" s="2"/>
      <c r="M599" s="2"/>
      <c r="N599" s="2"/>
      <c r="O599" s="2"/>
      <c r="P599" s="2"/>
      <c r="Q599" s="2"/>
      <c r="R599" s="2"/>
      <c r="S599" s="2"/>
      <c r="T599" s="2"/>
      <c r="U599" s="2"/>
      <c r="V599" s="2"/>
      <c r="W599" s="2"/>
      <c r="X599" s="2"/>
      <c r="Y599" s="2"/>
      <c r="Z599" s="2"/>
    </row>
    <row r="600" spans="1:26" ht="24" customHeight="1">
      <c r="A600" s="2"/>
      <c r="B600" s="2"/>
      <c r="C600" s="2"/>
      <c r="D600" s="1"/>
      <c r="E600" s="1"/>
      <c r="F600" s="2"/>
      <c r="G600" s="2"/>
      <c r="H600" s="2"/>
      <c r="I600" s="2"/>
      <c r="J600" s="58"/>
      <c r="K600" s="2"/>
      <c r="L600" s="2"/>
      <c r="M600" s="2"/>
      <c r="N600" s="2"/>
      <c r="O600" s="2"/>
      <c r="P600" s="2"/>
      <c r="Q600" s="2"/>
      <c r="R600" s="2"/>
      <c r="S600" s="2"/>
      <c r="T600" s="2"/>
      <c r="U600" s="2"/>
      <c r="V600" s="2"/>
      <c r="W600" s="2"/>
      <c r="X600" s="2"/>
      <c r="Y600" s="2"/>
      <c r="Z600" s="2"/>
    </row>
    <row r="601" spans="1:26" ht="24" customHeight="1">
      <c r="A601" s="2"/>
      <c r="B601" s="2"/>
      <c r="C601" s="2"/>
      <c r="D601" s="1"/>
      <c r="E601" s="1"/>
      <c r="F601" s="2"/>
      <c r="G601" s="2"/>
      <c r="H601" s="2"/>
      <c r="I601" s="2"/>
      <c r="J601" s="58"/>
      <c r="K601" s="2"/>
      <c r="L601" s="2"/>
      <c r="M601" s="2"/>
      <c r="N601" s="2"/>
      <c r="O601" s="2"/>
      <c r="P601" s="2"/>
      <c r="Q601" s="2"/>
      <c r="R601" s="2"/>
      <c r="S601" s="2"/>
      <c r="T601" s="2"/>
      <c r="U601" s="2"/>
      <c r="V601" s="2"/>
      <c r="W601" s="2"/>
      <c r="X601" s="2"/>
      <c r="Y601" s="2"/>
      <c r="Z601" s="2"/>
    </row>
    <row r="602" spans="1:26" ht="24" customHeight="1">
      <c r="A602" s="2"/>
      <c r="B602" s="2"/>
      <c r="C602" s="2"/>
      <c r="D602" s="1"/>
      <c r="E602" s="1"/>
      <c r="F602" s="2"/>
      <c r="G602" s="2"/>
      <c r="H602" s="2"/>
      <c r="I602" s="2"/>
      <c r="J602" s="58"/>
      <c r="K602" s="2"/>
      <c r="L602" s="2"/>
      <c r="M602" s="2"/>
      <c r="N602" s="2"/>
      <c r="O602" s="2"/>
      <c r="P602" s="2"/>
      <c r="Q602" s="2"/>
      <c r="R602" s="2"/>
      <c r="S602" s="2"/>
      <c r="T602" s="2"/>
      <c r="U602" s="2"/>
      <c r="V602" s="2"/>
      <c r="W602" s="2"/>
      <c r="X602" s="2"/>
      <c r="Y602" s="2"/>
      <c r="Z602" s="2"/>
    </row>
    <row r="603" spans="1:26" ht="24" customHeight="1">
      <c r="A603" s="2"/>
      <c r="B603" s="2"/>
      <c r="C603" s="2"/>
      <c r="D603" s="1"/>
      <c r="E603" s="1"/>
      <c r="F603" s="2"/>
      <c r="G603" s="2"/>
      <c r="H603" s="2"/>
      <c r="I603" s="2"/>
      <c r="J603" s="58"/>
      <c r="K603" s="2"/>
      <c r="L603" s="2"/>
      <c r="M603" s="2"/>
      <c r="N603" s="2"/>
      <c r="O603" s="2"/>
      <c r="P603" s="2"/>
      <c r="Q603" s="2"/>
      <c r="R603" s="2"/>
      <c r="S603" s="2"/>
      <c r="T603" s="2"/>
      <c r="U603" s="2"/>
      <c r="V603" s="2"/>
      <c r="W603" s="2"/>
      <c r="X603" s="2"/>
      <c r="Y603" s="2"/>
      <c r="Z603" s="2"/>
    </row>
    <row r="604" spans="1:26" ht="24" customHeight="1">
      <c r="A604" s="2"/>
      <c r="B604" s="2"/>
      <c r="C604" s="2"/>
      <c r="D604" s="1"/>
      <c r="E604" s="1"/>
      <c r="F604" s="2"/>
      <c r="G604" s="2"/>
      <c r="H604" s="2"/>
      <c r="I604" s="2"/>
      <c r="J604" s="58"/>
      <c r="K604" s="2"/>
      <c r="L604" s="2"/>
      <c r="M604" s="2"/>
      <c r="N604" s="2"/>
      <c r="O604" s="2"/>
      <c r="P604" s="2"/>
      <c r="Q604" s="2"/>
      <c r="R604" s="2"/>
      <c r="S604" s="2"/>
      <c r="T604" s="2"/>
      <c r="U604" s="2"/>
      <c r="V604" s="2"/>
      <c r="W604" s="2"/>
      <c r="X604" s="2"/>
      <c r="Y604" s="2"/>
      <c r="Z604" s="2"/>
    </row>
    <row r="605" spans="1:26" ht="24" customHeight="1">
      <c r="A605" s="2"/>
      <c r="B605" s="2"/>
      <c r="C605" s="2"/>
      <c r="D605" s="1"/>
      <c r="E605" s="1"/>
      <c r="F605" s="2"/>
      <c r="G605" s="2"/>
      <c r="H605" s="2"/>
      <c r="I605" s="2"/>
      <c r="J605" s="58"/>
      <c r="K605" s="2"/>
      <c r="L605" s="2"/>
      <c r="M605" s="2"/>
      <c r="N605" s="2"/>
      <c r="O605" s="2"/>
      <c r="P605" s="2"/>
      <c r="Q605" s="2"/>
      <c r="R605" s="2"/>
      <c r="S605" s="2"/>
      <c r="T605" s="2"/>
      <c r="U605" s="2"/>
      <c r="V605" s="2"/>
      <c r="W605" s="2"/>
      <c r="X605" s="2"/>
      <c r="Y605" s="2"/>
      <c r="Z605" s="2"/>
    </row>
    <row r="606" spans="1:26" ht="24" customHeight="1">
      <c r="A606" s="2"/>
      <c r="B606" s="2"/>
      <c r="C606" s="2"/>
      <c r="D606" s="1"/>
      <c r="E606" s="1"/>
      <c r="F606" s="2"/>
      <c r="G606" s="2"/>
      <c r="H606" s="2"/>
      <c r="I606" s="2"/>
      <c r="J606" s="58"/>
      <c r="K606" s="2"/>
      <c r="L606" s="2"/>
      <c r="M606" s="2"/>
      <c r="N606" s="2"/>
      <c r="O606" s="2"/>
      <c r="P606" s="2"/>
      <c r="Q606" s="2"/>
      <c r="R606" s="2"/>
      <c r="S606" s="2"/>
      <c r="T606" s="2"/>
      <c r="U606" s="2"/>
      <c r="V606" s="2"/>
      <c r="W606" s="2"/>
      <c r="X606" s="2"/>
      <c r="Y606" s="2"/>
      <c r="Z606" s="2"/>
    </row>
    <row r="607" spans="1:26" ht="24" customHeight="1">
      <c r="A607" s="2"/>
      <c r="B607" s="2"/>
      <c r="C607" s="2"/>
      <c r="D607" s="1"/>
      <c r="E607" s="1"/>
      <c r="F607" s="2"/>
      <c r="G607" s="2"/>
      <c r="H607" s="2"/>
      <c r="I607" s="2"/>
      <c r="J607" s="58"/>
      <c r="K607" s="2"/>
      <c r="L607" s="2"/>
      <c r="M607" s="2"/>
      <c r="N607" s="2"/>
      <c r="O607" s="2"/>
      <c r="P607" s="2"/>
      <c r="Q607" s="2"/>
      <c r="R607" s="2"/>
      <c r="S607" s="2"/>
      <c r="T607" s="2"/>
      <c r="U607" s="2"/>
      <c r="V607" s="2"/>
      <c r="W607" s="2"/>
      <c r="X607" s="2"/>
      <c r="Y607" s="2"/>
      <c r="Z607" s="2"/>
    </row>
    <row r="608" spans="1:26" ht="24" customHeight="1">
      <c r="A608" s="2"/>
      <c r="B608" s="2"/>
      <c r="C608" s="2"/>
      <c r="D608" s="1"/>
      <c r="E608" s="1"/>
      <c r="F608" s="2"/>
      <c r="G608" s="2"/>
      <c r="H608" s="2"/>
      <c r="I608" s="2"/>
      <c r="J608" s="58"/>
      <c r="K608" s="2"/>
      <c r="L608" s="2"/>
      <c r="M608" s="2"/>
      <c r="N608" s="2"/>
      <c r="O608" s="2"/>
      <c r="P608" s="2"/>
      <c r="Q608" s="2"/>
      <c r="R608" s="2"/>
      <c r="S608" s="2"/>
      <c r="T608" s="2"/>
      <c r="U608" s="2"/>
      <c r="V608" s="2"/>
      <c r="W608" s="2"/>
      <c r="X608" s="2"/>
      <c r="Y608" s="2"/>
      <c r="Z608" s="2"/>
    </row>
    <row r="609" spans="1:26" ht="24" customHeight="1">
      <c r="A609" s="2"/>
      <c r="B609" s="2"/>
      <c r="C609" s="2"/>
      <c r="D609" s="1"/>
      <c r="E609" s="1"/>
      <c r="F609" s="2"/>
      <c r="G609" s="2"/>
      <c r="H609" s="2"/>
      <c r="I609" s="2"/>
      <c r="J609" s="58"/>
      <c r="K609" s="2"/>
      <c r="L609" s="2"/>
      <c r="M609" s="2"/>
      <c r="N609" s="2"/>
      <c r="O609" s="2"/>
      <c r="P609" s="2"/>
      <c r="Q609" s="2"/>
      <c r="R609" s="2"/>
      <c r="S609" s="2"/>
      <c r="T609" s="2"/>
      <c r="U609" s="2"/>
      <c r="V609" s="2"/>
      <c r="W609" s="2"/>
      <c r="X609" s="2"/>
      <c r="Y609" s="2"/>
      <c r="Z609" s="2"/>
    </row>
    <row r="610" spans="1:26" ht="24" customHeight="1">
      <c r="A610" s="2"/>
      <c r="B610" s="2"/>
      <c r="C610" s="2"/>
      <c r="D610" s="1"/>
      <c r="E610" s="1"/>
      <c r="F610" s="2"/>
      <c r="G610" s="2"/>
      <c r="H610" s="2"/>
      <c r="I610" s="2"/>
      <c r="J610" s="58"/>
      <c r="K610" s="2"/>
      <c r="L610" s="2"/>
      <c r="M610" s="2"/>
      <c r="N610" s="2"/>
      <c r="O610" s="2"/>
      <c r="P610" s="2"/>
      <c r="Q610" s="2"/>
      <c r="R610" s="2"/>
      <c r="S610" s="2"/>
      <c r="T610" s="2"/>
      <c r="U610" s="2"/>
      <c r="V610" s="2"/>
      <c r="W610" s="2"/>
      <c r="X610" s="2"/>
      <c r="Y610" s="2"/>
      <c r="Z610" s="2"/>
    </row>
    <row r="611" spans="1:26" ht="24" customHeight="1">
      <c r="A611" s="2"/>
      <c r="B611" s="2"/>
      <c r="C611" s="2"/>
      <c r="D611" s="1"/>
      <c r="E611" s="1"/>
      <c r="F611" s="2"/>
      <c r="G611" s="2"/>
      <c r="H611" s="2"/>
      <c r="I611" s="2"/>
      <c r="J611" s="58"/>
      <c r="K611" s="2"/>
      <c r="L611" s="2"/>
      <c r="M611" s="2"/>
      <c r="N611" s="2"/>
      <c r="O611" s="2"/>
      <c r="P611" s="2"/>
      <c r="Q611" s="2"/>
      <c r="R611" s="2"/>
      <c r="S611" s="2"/>
      <c r="T611" s="2"/>
      <c r="U611" s="2"/>
      <c r="V611" s="2"/>
      <c r="W611" s="2"/>
      <c r="X611" s="2"/>
      <c r="Y611" s="2"/>
      <c r="Z611" s="2"/>
    </row>
    <row r="612" spans="1:26" ht="24" customHeight="1">
      <c r="A612" s="2"/>
      <c r="B612" s="2"/>
      <c r="C612" s="2"/>
      <c r="D612" s="1"/>
      <c r="E612" s="1"/>
      <c r="F612" s="2"/>
      <c r="G612" s="2"/>
      <c r="H612" s="2"/>
      <c r="I612" s="2"/>
      <c r="J612" s="58"/>
      <c r="K612" s="2"/>
      <c r="L612" s="2"/>
      <c r="M612" s="2"/>
      <c r="N612" s="2"/>
      <c r="O612" s="2"/>
      <c r="P612" s="2"/>
      <c r="Q612" s="2"/>
      <c r="R612" s="2"/>
      <c r="S612" s="2"/>
      <c r="T612" s="2"/>
      <c r="U612" s="2"/>
      <c r="V612" s="2"/>
      <c r="W612" s="2"/>
      <c r="X612" s="2"/>
      <c r="Y612" s="2"/>
      <c r="Z612" s="2"/>
    </row>
    <row r="613" spans="1:26" ht="24" customHeight="1">
      <c r="A613" s="2"/>
      <c r="B613" s="2"/>
      <c r="C613" s="2"/>
      <c r="D613" s="1"/>
      <c r="E613" s="1"/>
      <c r="F613" s="2"/>
      <c r="G613" s="2"/>
      <c r="H613" s="2"/>
      <c r="I613" s="2"/>
      <c r="J613" s="58"/>
      <c r="K613" s="2"/>
      <c r="L613" s="2"/>
      <c r="M613" s="2"/>
      <c r="N613" s="2"/>
      <c r="O613" s="2"/>
      <c r="P613" s="2"/>
      <c r="Q613" s="2"/>
      <c r="R613" s="2"/>
      <c r="S613" s="2"/>
      <c r="T613" s="2"/>
      <c r="U613" s="2"/>
      <c r="V613" s="2"/>
      <c r="W613" s="2"/>
      <c r="X613" s="2"/>
      <c r="Y613" s="2"/>
      <c r="Z613" s="2"/>
    </row>
    <row r="614" spans="1:26" ht="24" customHeight="1">
      <c r="A614" s="2"/>
      <c r="B614" s="2"/>
      <c r="C614" s="2"/>
      <c r="D614" s="1"/>
      <c r="E614" s="1"/>
      <c r="F614" s="2"/>
      <c r="G614" s="2"/>
      <c r="H614" s="2"/>
      <c r="I614" s="2"/>
      <c r="J614" s="58"/>
      <c r="K614" s="2"/>
      <c r="L614" s="2"/>
      <c r="M614" s="2"/>
      <c r="N614" s="2"/>
      <c r="O614" s="2"/>
      <c r="P614" s="2"/>
      <c r="Q614" s="2"/>
      <c r="R614" s="2"/>
      <c r="S614" s="2"/>
      <c r="T614" s="2"/>
      <c r="U614" s="2"/>
      <c r="V614" s="2"/>
      <c r="W614" s="2"/>
      <c r="X614" s="2"/>
      <c r="Y614" s="2"/>
      <c r="Z614" s="2"/>
    </row>
    <row r="615" spans="1:26" ht="24" customHeight="1">
      <c r="A615" s="2"/>
      <c r="B615" s="2"/>
      <c r="C615" s="2"/>
      <c r="D615" s="1"/>
      <c r="E615" s="1"/>
      <c r="F615" s="2"/>
      <c r="G615" s="2"/>
      <c r="H615" s="2"/>
      <c r="I615" s="2"/>
      <c r="J615" s="58"/>
      <c r="K615" s="2"/>
      <c r="L615" s="2"/>
      <c r="M615" s="2"/>
      <c r="N615" s="2"/>
      <c r="O615" s="2"/>
      <c r="P615" s="2"/>
      <c r="Q615" s="2"/>
      <c r="R615" s="2"/>
      <c r="S615" s="2"/>
      <c r="T615" s="2"/>
      <c r="U615" s="2"/>
      <c r="V615" s="2"/>
      <c r="W615" s="2"/>
      <c r="X615" s="2"/>
      <c r="Y615" s="2"/>
      <c r="Z615" s="2"/>
    </row>
    <row r="616" spans="1:26" ht="24" customHeight="1">
      <c r="A616" s="2"/>
      <c r="B616" s="2"/>
      <c r="C616" s="2"/>
      <c r="D616" s="1"/>
      <c r="E616" s="1"/>
      <c r="F616" s="2"/>
      <c r="G616" s="2"/>
      <c r="H616" s="2"/>
      <c r="I616" s="2"/>
      <c r="J616" s="58"/>
      <c r="K616" s="2"/>
      <c r="L616" s="2"/>
      <c r="M616" s="2"/>
      <c r="N616" s="2"/>
      <c r="O616" s="2"/>
      <c r="P616" s="2"/>
      <c r="Q616" s="2"/>
      <c r="R616" s="2"/>
      <c r="S616" s="2"/>
      <c r="T616" s="2"/>
      <c r="U616" s="2"/>
      <c r="V616" s="2"/>
      <c r="W616" s="2"/>
      <c r="X616" s="2"/>
      <c r="Y616" s="2"/>
      <c r="Z616" s="2"/>
    </row>
    <row r="617" spans="1:26" ht="24" customHeight="1">
      <c r="A617" s="2"/>
      <c r="B617" s="2"/>
      <c r="C617" s="2"/>
      <c r="D617" s="1"/>
      <c r="E617" s="1"/>
      <c r="F617" s="2"/>
      <c r="G617" s="2"/>
      <c r="H617" s="2"/>
      <c r="I617" s="2"/>
      <c r="J617" s="58"/>
      <c r="K617" s="2"/>
      <c r="L617" s="2"/>
      <c r="M617" s="2"/>
      <c r="N617" s="2"/>
      <c r="O617" s="2"/>
      <c r="P617" s="2"/>
      <c r="Q617" s="2"/>
      <c r="R617" s="2"/>
      <c r="S617" s="2"/>
      <c r="T617" s="2"/>
      <c r="U617" s="2"/>
      <c r="V617" s="2"/>
      <c r="W617" s="2"/>
      <c r="X617" s="2"/>
      <c r="Y617" s="2"/>
      <c r="Z617" s="2"/>
    </row>
    <row r="618" spans="1:26" ht="24" customHeight="1">
      <c r="A618" s="2"/>
      <c r="B618" s="2"/>
      <c r="C618" s="2"/>
      <c r="D618" s="1"/>
      <c r="E618" s="1"/>
      <c r="F618" s="2"/>
      <c r="G618" s="2"/>
      <c r="H618" s="2"/>
      <c r="I618" s="2"/>
      <c r="J618" s="58"/>
      <c r="K618" s="2"/>
      <c r="L618" s="2"/>
      <c r="M618" s="2"/>
      <c r="N618" s="2"/>
      <c r="O618" s="2"/>
      <c r="P618" s="2"/>
      <c r="Q618" s="2"/>
      <c r="R618" s="2"/>
      <c r="S618" s="2"/>
      <c r="T618" s="2"/>
      <c r="U618" s="2"/>
      <c r="V618" s="2"/>
      <c r="W618" s="2"/>
      <c r="X618" s="2"/>
      <c r="Y618" s="2"/>
      <c r="Z618" s="2"/>
    </row>
    <row r="619" spans="1:26" ht="24" customHeight="1">
      <c r="A619" s="2"/>
      <c r="B619" s="2"/>
      <c r="C619" s="2"/>
      <c r="D619" s="1"/>
      <c r="E619" s="1"/>
      <c r="F619" s="2"/>
      <c r="G619" s="2"/>
      <c r="H619" s="2"/>
      <c r="I619" s="2"/>
      <c r="J619" s="58"/>
      <c r="K619" s="2"/>
      <c r="L619" s="2"/>
      <c r="M619" s="2"/>
      <c r="N619" s="2"/>
      <c r="O619" s="2"/>
      <c r="P619" s="2"/>
      <c r="Q619" s="2"/>
      <c r="R619" s="2"/>
      <c r="S619" s="2"/>
      <c r="T619" s="2"/>
      <c r="U619" s="2"/>
      <c r="V619" s="2"/>
      <c r="W619" s="2"/>
      <c r="X619" s="2"/>
      <c r="Y619" s="2"/>
      <c r="Z619" s="2"/>
    </row>
    <row r="620" spans="1:26" ht="24" customHeight="1">
      <c r="A620" s="2"/>
      <c r="B620" s="2"/>
      <c r="C620" s="2"/>
      <c r="D620" s="1"/>
      <c r="E620" s="1"/>
      <c r="F620" s="2"/>
      <c r="G620" s="2"/>
      <c r="H620" s="2"/>
      <c r="I620" s="2"/>
      <c r="J620" s="58"/>
      <c r="K620" s="2"/>
      <c r="L620" s="2"/>
      <c r="M620" s="2"/>
      <c r="N620" s="2"/>
      <c r="O620" s="2"/>
      <c r="P620" s="2"/>
      <c r="Q620" s="2"/>
      <c r="R620" s="2"/>
      <c r="S620" s="2"/>
      <c r="T620" s="2"/>
      <c r="U620" s="2"/>
      <c r="V620" s="2"/>
      <c r="W620" s="2"/>
      <c r="X620" s="2"/>
      <c r="Y620" s="2"/>
      <c r="Z620" s="2"/>
    </row>
    <row r="621" spans="1:26" ht="24" customHeight="1">
      <c r="A621" s="2"/>
      <c r="B621" s="2"/>
      <c r="C621" s="2"/>
      <c r="D621" s="1"/>
      <c r="E621" s="1"/>
      <c r="F621" s="2"/>
      <c r="G621" s="2"/>
      <c r="H621" s="2"/>
      <c r="I621" s="2"/>
      <c r="J621" s="58"/>
      <c r="K621" s="2"/>
      <c r="L621" s="2"/>
      <c r="M621" s="2"/>
      <c r="N621" s="2"/>
      <c r="O621" s="2"/>
      <c r="P621" s="2"/>
      <c r="Q621" s="2"/>
      <c r="R621" s="2"/>
      <c r="S621" s="2"/>
      <c r="T621" s="2"/>
      <c r="U621" s="2"/>
      <c r="V621" s="2"/>
      <c r="W621" s="2"/>
      <c r="X621" s="2"/>
      <c r="Y621" s="2"/>
      <c r="Z621" s="2"/>
    </row>
    <row r="622" spans="1:26" ht="24" customHeight="1">
      <c r="A622" s="2"/>
      <c r="B622" s="2"/>
      <c r="C622" s="2"/>
      <c r="D622" s="1"/>
      <c r="E622" s="1"/>
      <c r="F622" s="2"/>
      <c r="G622" s="2"/>
      <c r="H622" s="2"/>
      <c r="I622" s="2"/>
      <c r="J622" s="58"/>
      <c r="K622" s="2"/>
      <c r="L622" s="2"/>
      <c r="M622" s="2"/>
      <c r="N622" s="2"/>
      <c r="O622" s="2"/>
      <c r="P622" s="2"/>
      <c r="Q622" s="2"/>
      <c r="R622" s="2"/>
      <c r="S622" s="2"/>
      <c r="T622" s="2"/>
      <c r="U622" s="2"/>
      <c r="V622" s="2"/>
      <c r="W622" s="2"/>
      <c r="X622" s="2"/>
      <c r="Y622" s="2"/>
      <c r="Z622" s="2"/>
    </row>
    <row r="623" spans="1:26" ht="24" customHeight="1">
      <c r="A623" s="2"/>
      <c r="B623" s="2"/>
      <c r="C623" s="2"/>
      <c r="D623" s="1"/>
      <c r="E623" s="1"/>
      <c r="F623" s="2"/>
      <c r="G623" s="2"/>
      <c r="H623" s="2"/>
      <c r="I623" s="2"/>
      <c r="J623" s="58"/>
      <c r="K623" s="2"/>
      <c r="L623" s="2"/>
      <c r="M623" s="2"/>
      <c r="N623" s="2"/>
      <c r="O623" s="2"/>
      <c r="P623" s="2"/>
      <c r="Q623" s="2"/>
      <c r="R623" s="2"/>
      <c r="S623" s="2"/>
      <c r="T623" s="2"/>
      <c r="U623" s="2"/>
      <c r="V623" s="2"/>
      <c r="W623" s="2"/>
      <c r="X623" s="2"/>
      <c r="Y623" s="2"/>
      <c r="Z623" s="2"/>
    </row>
    <row r="624" spans="1:26" ht="24" customHeight="1">
      <c r="A624" s="2"/>
      <c r="B624" s="2"/>
      <c r="C624" s="2"/>
      <c r="D624" s="1"/>
      <c r="E624" s="1"/>
      <c r="F624" s="2"/>
      <c r="G624" s="2"/>
      <c r="H624" s="2"/>
      <c r="I624" s="2"/>
      <c r="J624" s="58"/>
      <c r="K624" s="2"/>
      <c r="L624" s="2"/>
      <c r="M624" s="2"/>
      <c r="N624" s="2"/>
      <c r="O624" s="2"/>
      <c r="P624" s="2"/>
      <c r="Q624" s="2"/>
      <c r="R624" s="2"/>
      <c r="S624" s="2"/>
      <c r="T624" s="2"/>
      <c r="U624" s="2"/>
      <c r="V624" s="2"/>
      <c r="W624" s="2"/>
      <c r="X624" s="2"/>
      <c r="Y624" s="2"/>
      <c r="Z624" s="2"/>
    </row>
    <row r="625" spans="1:26" ht="24" customHeight="1">
      <c r="A625" s="2"/>
      <c r="B625" s="2"/>
      <c r="C625" s="2"/>
      <c r="D625" s="1"/>
      <c r="E625" s="1"/>
      <c r="F625" s="2"/>
      <c r="G625" s="2"/>
      <c r="H625" s="2"/>
      <c r="I625" s="2"/>
      <c r="J625" s="58"/>
      <c r="K625" s="2"/>
      <c r="L625" s="2"/>
      <c r="M625" s="2"/>
      <c r="N625" s="2"/>
      <c r="O625" s="2"/>
      <c r="P625" s="2"/>
      <c r="Q625" s="2"/>
      <c r="R625" s="2"/>
      <c r="S625" s="2"/>
      <c r="T625" s="2"/>
      <c r="U625" s="2"/>
      <c r="V625" s="2"/>
      <c r="W625" s="2"/>
      <c r="X625" s="2"/>
      <c r="Y625" s="2"/>
      <c r="Z625" s="2"/>
    </row>
    <row r="626" spans="1:26" ht="24" customHeight="1">
      <c r="A626" s="2"/>
      <c r="B626" s="2"/>
      <c r="C626" s="2"/>
      <c r="D626" s="1"/>
      <c r="E626" s="1"/>
      <c r="F626" s="2"/>
      <c r="G626" s="2"/>
      <c r="H626" s="2"/>
      <c r="I626" s="2"/>
      <c r="J626" s="58"/>
      <c r="K626" s="2"/>
      <c r="L626" s="2"/>
      <c r="M626" s="2"/>
      <c r="N626" s="2"/>
      <c r="O626" s="2"/>
      <c r="P626" s="2"/>
      <c r="Q626" s="2"/>
      <c r="R626" s="2"/>
      <c r="S626" s="2"/>
      <c r="T626" s="2"/>
      <c r="U626" s="2"/>
      <c r="V626" s="2"/>
      <c r="W626" s="2"/>
      <c r="X626" s="2"/>
      <c r="Y626" s="2"/>
      <c r="Z626" s="2"/>
    </row>
    <row r="627" spans="1:26" ht="24" customHeight="1">
      <c r="A627" s="2"/>
      <c r="B627" s="2"/>
      <c r="C627" s="2"/>
      <c r="D627" s="1"/>
      <c r="E627" s="1"/>
      <c r="F627" s="2"/>
      <c r="G627" s="2"/>
      <c r="H627" s="2"/>
      <c r="I627" s="2"/>
      <c r="J627" s="58"/>
      <c r="K627" s="2"/>
      <c r="L627" s="2"/>
      <c r="M627" s="2"/>
      <c r="N627" s="2"/>
      <c r="O627" s="2"/>
      <c r="P627" s="2"/>
      <c r="Q627" s="2"/>
      <c r="R627" s="2"/>
      <c r="S627" s="2"/>
      <c r="T627" s="2"/>
      <c r="U627" s="2"/>
      <c r="V627" s="2"/>
      <c r="W627" s="2"/>
      <c r="X627" s="2"/>
      <c r="Y627" s="2"/>
      <c r="Z627" s="2"/>
    </row>
    <row r="628" spans="1:26" ht="24" customHeight="1">
      <c r="A628" s="2"/>
      <c r="B628" s="2"/>
      <c r="C628" s="2"/>
      <c r="D628" s="1"/>
      <c r="E628" s="1"/>
      <c r="F628" s="2"/>
      <c r="G628" s="2"/>
      <c r="H628" s="2"/>
      <c r="I628" s="2"/>
      <c r="J628" s="58"/>
      <c r="K628" s="2"/>
      <c r="L628" s="2"/>
      <c r="M628" s="2"/>
      <c r="N628" s="2"/>
      <c r="O628" s="2"/>
      <c r="P628" s="2"/>
      <c r="Q628" s="2"/>
      <c r="R628" s="2"/>
      <c r="S628" s="2"/>
      <c r="T628" s="2"/>
      <c r="U628" s="2"/>
      <c r="V628" s="2"/>
      <c r="W628" s="2"/>
      <c r="X628" s="2"/>
      <c r="Y628" s="2"/>
      <c r="Z628" s="2"/>
    </row>
    <row r="629" spans="1:26" ht="24" customHeight="1">
      <c r="A629" s="2"/>
      <c r="B629" s="2"/>
      <c r="C629" s="2"/>
      <c r="D629" s="1"/>
      <c r="E629" s="1"/>
      <c r="F629" s="2"/>
      <c r="G629" s="2"/>
      <c r="H629" s="2"/>
      <c r="I629" s="2"/>
      <c r="J629" s="58"/>
      <c r="K629" s="2"/>
      <c r="L629" s="2"/>
      <c r="M629" s="2"/>
      <c r="N629" s="2"/>
      <c r="O629" s="2"/>
      <c r="P629" s="2"/>
      <c r="Q629" s="2"/>
      <c r="R629" s="2"/>
      <c r="S629" s="2"/>
      <c r="T629" s="2"/>
      <c r="U629" s="2"/>
      <c r="V629" s="2"/>
      <c r="W629" s="2"/>
      <c r="X629" s="2"/>
      <c r="Y629" s="2"/>
      <c r="Z629" s="2"/>
    </row>
    <row r="630" spans="1:26" ht="24" customHeight="1">
      <c r="A630" s="2"/>
      <c r="B630" s="2"/>
      <c r="C630" s="2"/>
      <c r="D630" s="1"/>
      <c r="E630" s="1"/>
      <c r="F630" s="2"/>
      <c r="G630" s="2"/>
      <c r="H630" s="2"/>
      <c r="I630" s="2"/>
      <c r="J630" s="58"/>
      <c r="K630" s="2"/>
      <c r="L630" s="2"/>
      <c r="M630" s="2"/>
      <c r="N630" s="2"/>
      <c r="O630" s="2"/>
      <c r="P630" s="2"/>
      <c r="Q630" s="2"/>
      <c r="R630" s="2"/>
      <c r="S630" s="2"/>
      <c r="T630" s="2"/>
      <c r="U630" s="2"/>
      <c r="V630" s="2"/>
      <c r="W630" s="2"/>
      <c r="X630" s="2"/>
      <c r="Y630" s="2"/>
      <c r="Z630" s="2"/>
    </row>
    <row r="631" spans="1:26" ht="24" customHeight="1">
      <c r="A631" s="2"/>
      <c r="B631" s="2"/>
      <c r="C631" s="2"/>
      <c r="D631" s="1"/>
      <c r="E631" s="1"/>
      <c r="F631" s="2"/>
      <c r="G631" s="2"/>
      <c r="H631" s="2"/>
      <c r="I631" s="2"/>
      <c r="J631" s="58"/>
      <c r="K631" s="2"/>
      <c r="L631" s="2"/>
      <c r="M631" s="2"/>
      <c r="N631" s="2"/>
      <c r="O631" s="2"/>
      <c r="P631" s="2"/>
      <c r="Q631" s="2"/>
      <c r="R631" s="2"/>
      <c r="S631" s="2"/>
      <c r="T631" s="2"/>
      <c r="U631" s="2"/>
      <c r="V631" s="2"/>
      <c r="W631" s="2"/>
      <c r="X631" s="2"/>
      <c r="Y631" s="2"/>
      <c r="Z631" s="2"/>
    </row>
    <row r="632" spans="1:26" ht="24" customHeight="1">
      <c r="A632" s="2"/>
      <c r="B632" s="2"/>
      <c r="C632" s="2"/>
      <c r="D632" s="1"/>
      <c r="E632" s="1"/>
      <c r="F632" s="2"/>
      <c r="G632" s="2"/>
      <c r="H632" s="2"/>
      <c r="I632" s="2"/>
      <c r="J632" s="58"/>
      <c r="K632" s="2"/>
      <c r="L632" s="2"/>
      <c r="M632" s="2"/>
      <c r="N632" s="2"/>
      <c r="O632" s="2"/>
      <c r="P632" s="2"/>
      <c r="Q632" s="2"/>
      <c r="R632" s="2"/>
      <c r="S632" s="2"/>
      <c r="T632" s="2"/>
      <c r="U632" s="2"/>
      <c r="V632" s="2"/>
      <c r="W632" s="2"/>
      <c r="X632" s="2"/>
      <c r="Y632" s="2"/>
      <c r="Z632" s="2"/>
    </row>
    <row r="633" spans="1:26" ht="24" customHeight="1">
      <c r="A633" s="2"/>
      <c r="B633" s="2"/>
      <c r="C633" s="2"/>
      <c r="D633" s="1"/>
      <c r="E633" s="1"/>
      <c r="F633" s="2"/>
      <c r="G633" s="2"/>
      <c r="H633" s="2"/>
      <c r="I633" s="2"/>
      <c r="J633" s="58"/>
      <c r="K633" s="2"/>
      <c r="L633" s="2"/>
      <c r="M633" s="2"/>
      <c r="N633" s="2"/>
      <c r="O633" s="2"/>
      <c r="P633" s="2"/>
      <c r="Q633" s="2"/>
      <c r="R633" s="2"/>
      <c r="S633" s="2"/>
      <c r="T633" s="2"/>
      <c r="U633" s="2"/>
      <c r="V633" s="2"/>
      <c r="W633" s="2"/>
      <c r="X633" s="2"/>
      <c r="Y633" s="2"/>
      <c r="Z633" s="2"/>
    </row>
    <row r="634" spans="1:26" ht="24" customHeight="1">
      <c r="A634" s="2"/>
      <c r="B634" s="2"/>
      <c r="C634" s="2"/>
      <c r="D634" s="1"/>
      <c r="E634" s="1"/>
      <c r="F634" s="2"/>
      <c r="G634" s="2"/>
      <c r="H634" s="2"/>
      <c r="I634" s="2"/>
      <c r="J634" s="58"/>
      <c r="K634" s="2"/>
      <c r="L634" s="2"/>
      <c r="M634" s="2"/>
      <c r="N634" s="2"/>
      <c r="O634" s="2"/>
      <c r="P634" s="2"/>
      <c r="Q634" s="2"/>
      <c r="R634" s="2"/>
      <c r="S634" s="2"/>
      <c r="T634" s="2"/>
      <c r="U634" s="2"/>
      <c r="V634" s="2"/>
      <c r="W634" s="2"/>
      <c r="X634" s="2"/>
      <c r="Y634" s="2"/>
      <c r="Z634" s="2"/>
    </row>
    <row r="635" spans="1:26" ht="24" customHeight="1">
      <c r="A635" s="2"/>
      <c r="B635" s="2"/>
      <c r="C635" s="2"/>
      <c r="D635" s="1"/>
      <c r="E635" s="1"/>
      <c r="F635" s="2"/>
      <c r="G635" s="2"/>
      <c r="H635" s="2"/>
      <c r="I635" s="2"/>
      <c r="J635" s="58"/>
      <c r="K635" s="2"/>
      <c r="L635" s="2"/>
      <c r="M635" s="2"/>
      <c r="N635" s="2"/>
      <c r="O635" s="2"/>
      <c r="P635" s="2"/>
      <c r="Q635" s="2"/>
      <c r="R635" s="2"/>
      <c r="S635" s="2"/>
      <c r="T635" s="2"/>
      <c r="U635" s="2"/>
      <c r="V635" s="2"/>
      <c r="W635" s="2"/>
      <c r="X635" s="2"/>
      <c r="Y635" s="2"/>
      <c r="Z635" s="2"/>
    </row>
    <row r="636" spans="1:26" ht="24" customHeight="1">
      <c r="A636" s="2"/>
      <c r="B636" s="2"/>
      <c r="C636" s="2"/>
      <c r="D636" s="1"/>
      <c r="E636" s="1"/>
      <c r="F636" s="2"/>
      <c r="G636" s="2"/>
      <c r="H636" s="2"/>
      <c r="I636" s="2"/>
      <c r="J636" s="58"/>
      <c r="K636" s="2"/>
      <c r="L636" s="2"/>
      <c r="M636" s="2"/>
      <c r="N636" s="2"/>
      <c r="O636" s="2"/>
      <c r="P636" s="2"/>
      <c r="Q636" s="2"/>
      <c r="R636" s="2"/>
      <c r="S636" s="2"/>
      <c r="T636" s="2"/>
      <c r="U636" s="2"/>
      <c r="V636" s="2"/>
      <c r="W636" s="2"/>
      <c r="X636" s="2"/>
      <c r="Y636" s="2"/>
      <c r="Z636" s="2"/>
    </row>
    <row r="637" spans="1:26" ht="24" customHeight="1">
      <c r="A637" s="2"/>
      <c r="B637" s="2"/>
      <c r="C637" s="2"/>
      <c r="D637" s="1"/>
      <c r="E637" s="1"/>
      <c r="F637" s="2"/>
      <c r="G637" s="2"/>
      <c r="H637" s="2"/>
      <c r="I637" s="2"/>
      <c r="J637" s="58"/>
      <c r="K637" s="2"/>
      <c r="L637" s="2"/>
      <c r="M637" s="2"/>
      <c r="N637" s="2"/>
      <c r="O637" s="2"/>
      <c r="P637" s="2"/>
      <c r="Q637" s="2"/>
      <c r="R637" s="2"/>
      <c r="S637" s="2"/>
      <c r="T637" s="2"/>
      <c r="U637" s="2"/>
      <c r="V637" s="2"/>
      <c r="W637" s="2"/>
      <c r="X637" s="2"/>
      <c r="Y637" s="2"/>
      <c r="Z637" s="2"/>
    </row>
    <row r="638" spans="1:26" ht="24" customHeight="1">
      <c r="A638" s="2"/>
      <c r="B638" s="2"/>
      <c r="C638" s="2"/>
      <c r="D638" s="1"/>
      <c r="E638" s="1"/>
      <c r="F638" s="2"/>
      <c r="G638" s="2"/>
      <c r="H638" s="2"/>
      <c r="I638" s="2"/>
      <c r="J638" s="58"/>
      <c r="K638" s="2"/>
      <c r="L638" s="2"/>
      <c r="M638" s="2"/>
      <c r="N638" s="2"/>
      <c r="O638" s="2"/>
      <c r="P638" s="2"/>
      <c r="Q638" s="2"/>
      <c r="R638" s="2"/>
      <c r="S638" s="2"/>
      <c r="T638" s="2"/>
      <c r="U638" s="2"/>
      <c r="V638" s="2"/>
      <c r="W638" s="2"/>
      <c r="X638" s="2"/>
      <c r="Y638" s="2"/>
      <c r="Z638" s="2"/>
    </row>
    <row r="639" spans="1:26" ht="24" customHeight="1">
      <c r="A639" s="2"/>
      <c r="B639" s="2"/>
      <c r="C639" s="2"/>
      <c r="D639" s="1"/>
      <c r="E639" s="1"/>
      <c r="F639" s="2"/>
      <c r="G639" s="2"/>
      <c r="H639" s="2"/>
      <c r="I639" s="2"/>
      <c r="J639" s="58"/>
      <c r="K639" s="2"/>
      <c r="L639" s="2"/>
      <c r="M639" s="2"/>
      <c r="N639" s="2"/>
      <c r="O639" s="2"/>
      <c r="P639" s="2"/>
      <c r="Q639" s="2"/>
      <c r="R639" s="2"/>
      <c r="S639" s="2"/>
      <c r="T639" s="2"/>
      <c r="U639" s="2"/>
      <c r="V639" s="2"/>
      <c r="W639" s="2"/>
      <c r="X639" s="2"/>
      <c r="Y639" s="2"/>
      <c r="Z639" s="2"/>
    </row>
    <row r="640" spans="1:26" ht="24" customHeight="1">
      <c r="A640" s="2"/>
      <c r="B640" s="2"/>
      <c r="C640" s="2"/>
      <c r="D640" s="1"/>
      <c r="E640" s="1"/>
      <c r="F640" s="2"/>
      <c r="G640" s="2"/>
      <c r="H640" s="2"/>
      <c r="I640" s="2"/>
      <c r="J640" s="58"/>
      <c r="K640" s="2"/>
      <c r="L640" s="2"/>
      <c r="M640" s="2"/>
      <c r="N640" s="2"/>
      <c r="O640" s="2"/>
      <c r="P640" s="2"/>
      <c r="Q640" s="2"/>
      <c r="R640" s="2"/>
      <c r="S640" s="2"/>
      <c r="T640" s="2"/>
      <c r="U640" s="2"/>
      <c r="V640" s="2"/>
      <c r="W640" s="2"/>
      <c r="X640" s="2"/>
      <c r="Y640" s="2"/>
      <c r="Z640" s="2"/>
    </row>
    <row r="641" spans="1:26" ht="24" customHeight="1">
      <c r="A641" s="2"/>
      <c r="B641" s="2"/>
      <c r="C641" s="2"/>
      <c r="D641" s="1"/>
      <c r="E641" s="1"/>
      <c r="F641" s="2"/>
      <c r="G641" s="2"/>
      <c r="H641" s="2"/>
      <c r="I641" s="2"/>
      <c r="J641" s="58"/>
      <c r="K641" s="2"/>
      <c r="L641" s="2"/>
      <c r="M641" s="2"/>
      <c r="N641" s="2"/>
      <c r="O641" s="2"/>
      <c r="P641" s="2"/>
      <c r="Q641" s="2"/>
      <c r="R641" s="2"/>
      <c r="S641" s="2"/>
      <c r="T641" s="2"/>
      <c r="U641" s="2"/>
      <c r="V641" s="2"/>
      <c r="W641" s="2"/>
      <c r="X641" s="2"/>
      <c r="Y641" s="2"/>
      <c r="Z641" s="2"/>
    </row>
    <row r="642" spans="1:26" ht="24" customHeight="1">
      <c r="A642" s="2"/>
      <c r="B642" s="2"/>
      <c r="C642" s="2"/>
      <c r="D642" s="1"/>
      <c r="E642" s="1"/>
      <c r="F642" s="2"/>
      <c r="G642" s="2"/>
      <c r="H642" s="2"/>
      <c r="I642" s="2"/>
      <c r="J642" s="58"/>
      <c r="K642" s="2"/>
      <c r="L642" s="2"/>
      <c r="M642" s="2"/>
      <c r="N642" s="2"/>
      <c r="O642" s="2"/>
      <c r="P642" s="2"/>
      <c r="Q642" s="2"/>
      <c r="R642" s="2"/>
      <c r="S642" s="2"/>
      <c r="T642" s="2"/>
      <c r="U642" s="2"/>
      <c r="V642" s="2"/>
      <c r="W642" s="2"/>
      <c r="X642" s="2"/>
      <c r="Y642" s="2"/>
      <c r="Z642" s="2"/>
    </row>
    <row r="643" spans="1:26" ht="24" customHeight="1">
      <c r="A643" s="2"/>
      <c r="B643" s="2"/>
      <c r="C643" s="2"/>
      <c r="D643" s="1"/>
      <c r="E643" s="1"/>
      <c r="F643" s="2"/>
      <c r="G643" s="2"/>
      <c r="H643" s="2"/>
      <c r="I643" s="2"/>
      <c r="J643" s="58"/>
      <c r="K643" s="2"/>
      <c r="L643" s="2"/>
      <c r="M643" s="2"/>
      <c r="N643" s="2"/>
      <c r="O643" s="2"/>
      <c r="P643" s="2"/>
      <c r="Q643" s="2"/>
      <c r="R643" s="2"/>
      <c r="S643" s="2"/>
      <c r="T643" s="2"/>
      <c r="U643" s="2"/>
      <c r="V643" s="2"/>
      <c r="W643" s="2"/>
      <c r="X643" s="2"/>
      <c r="Y643" s="2"/>
      <c r="Z643" s="2"/>
    </row>
    <row r="644" spans="1:26" ht="24" customHeight="1">
      <c r="A644" s="2"/>
      <c r="B644" s="2"/>
      <c r="C644" s="2"/>
      <c r="D644" s="1"/>
      <c r="E644" s="1"/>
      <c r="F644" s="2"/>
      <c r="G644" s="2"/>
      <c r="H644" s="2"/>
      <c r="I644" s="2"/>
      <c r="J644" s="58"/>
      <c r="K644" s="2"/>
      <c r="L644" s="2"/>
      <c r="M644" s="2"/>
      <c r="N644" s="2"/>
      <c r="O644" s="2"/>
      <c r="P644" s="2"/>
      <c r="Q644" s="2"/>
      <c r="R644" s="2"/>
      <c r="S644" s="2"/>
      <c r="T644" s="2"/>
      <c r="U644" s="2"/>
      <c r="V644" s="2"/>
      <c r="W644" s="2"/>
      <c r="X644" s="2"/>
      <c r="Y644" s="2"/>
      <c r="Z644" s="2"/>
    </row>
    <row r="645" spans="1:26" ht="24" customHeight="1">
      <c r="A645" s="2"/>
      <c r="B645" s="2"/>
      <c r="C645" s="2"/>
      <c r="D645" s="1"/>
      <c r="E645" s="1"/>
      <c r="F645" s="2"/>
      <c r="G645" s="2"/>
      <c r="H645" s="2"/>
      <c r="I645" s="2"/>
      <c r="J645" s="58"/>
      <c r="K645" s="2"/>
      <c r="L645" s="2"/>
      <c r="M645" s="2"/>
      <c r="N645" s="2"/>
      <c r="O645" s="2"/>
      <c r="P645" s="2"/>
      <c r="Q645" s="2"/>
      <c r="R645" s="2"/>
      <c r="S645" s="2"/>
      <c r="T645" s="2"/>
      <c r="U645" s="2"/>
      <c r="V645" s="2"/>
      <c r="W645" s="2"/>
      <c r="X645" s="2"/>
      <c r="Y645" s="2"/>
      <c r="Z645" s="2"/>
    </row>
    <row r="646" spans="1:26" ht="24" customHeight="1">
      <c r="A646" s="2"/>
      <c r="B646" s="2"/>
      <c r="C646" s="2"/>
      <c r="D646" s="1"/>
      <c r="E646" s="1"/>
      <c r="F646" s="2"/>
      <c r="G646" s="2"/>
      <c r="H646" s="2"/>
      <c r="I646" s="2"/>
      <c r="J646" s="58"/>
      <c r="K646" s="2"/>
      <c r="L646" s="2"/>
      <c r="M646" s="2"/>
      <c r="N646" s="2"/>
      <c r="O646" s="2"/>
      <c r="P646" s="2"/>
      <c r="Q646" s="2"/>
      <c r="R646" s="2"/>
      <c r="S646" s="2"/>
      <c r="T646" s="2"/>
      <c r="U646" s="2"/>
      <c r="V646" s="2"/>
      <c r="W646" s="2"/>
      <c r="X646" s="2"/>
      <c r="Y646" s="2"/>
      <c r="Z646" s="2"/>
    </row>
    <row r="647" spans="1:26" ht="24" customHeight="1">
      <c r="A647" s="2"/>
      <c r="B647" s="2"/>
      <c r="C647" s="2"/>
      <c r="D647" s="1"/>
      <c r="E647" s="1"/>
      <c r="F647" s="2"/>
      <c r="G647" s="2"/>
      <c r="H647" s="2"/>
      <c r="I647" s="2"/>
      <c r="J647" s="58"/>
      <c r="K647" s="2"/>
      <c r="L647" s="2"/>
      <c r="M647" s="2"/>
      <c r="N647" s="2"/>
      <c r="O647" s="2"/>
      <c r="P647" s="2"/>
      <c r="Q647" s="2"/>
      <c r="R647" s="2"/>
      <c r="S647" s="2"/>
      <c r="T647" s="2"/>
      <c r="U647" s="2"/>
      <c r="V647" s="2"/>
      <c r="W647" s="2"/>
      <c r="X647" s="2"/>
      <c r="Y647" s="2"/>
      <c r="Z647" s="2"/>
    </row>
    <row r="648" spans="1:26" ht="24" customHeight="1">
      <c r="A648" s="2"/>
      <c r="B648" s="2"/>
      <c r="C648" s="2"/>
      <c r="D648" s="1"/>
      <c r="E648" s="1"/>
      <c r="F648" s="2"/>
      <c r="G648" s="2"/>
      <c r="H648" s="2"/>
      <c r="I648" s="2"/>
      <c r="J648" s="58"/>
      <c r="K648" s="2"/>
      <c r="L648" s="2"/>
      <c r="M648" s="2"/>
      <c r="N648" s="2"/>
      <c r="O648" s="2"/>
      <c r="P648" s="2"/>
      <c r="Q648" s="2"/>
      <c r="R648" s="2"/>
      <c r="S648" s="2"/>
      <c r="T648" s="2"/>
      <c r="U648" s="2"/>
      <c r="V648" s="2"/>
      <c r="W648" s="2"/>
      <c r="X648" s="2"/>
      <c r="Y648" s="2"/>
      <c r="Z648" s="2"/>
    </row>
    <row r="649" spans="1:26" ht="24" customHeight="1">
      <c r="A649" s="2"/>
      <c r="B649" s="2"/>
      <c r="C649" s="2"/>
      <c r="D649" s="1"/>
      <c r="E649" s="1"/>
      <c r="F649" s="2"/>
      <c r="G649" s="2"/>
      <c r="H649" s="2"/>
      <c r="I649" s="2"/>
      <c r="J649" s="58"/>
      <c r="K649" s="2"/>
      <c r="L649" s="2"/>
      <c r="M649" s="2"/>
      <c r="N649" s="2"/>
      <c r="O649" s="2"/>
      <c r="P649" s="2"/>
      <c r="Q649" s="2"/>
      <c r="R649" s="2"/>
      <c r="S649" s="2"/>
      <c r="T649" s="2"/>
      <c r="U649" s="2"/>
      <c r="V649" s="2"/>
      <c r="W649" s="2"/>
      <c r="X649" s="2"/>
      <c r="Y649" s="2"/>
      <c r="Z649" s="2"/>
    </row>
    <row r="650" spans="1:26" ht="24" customHeight="1">
      <c r="A650" s="2"/>
      <c r="B650" s="2"/>
      <c r="C650" s="2"/>
      <c r="D650" s="1"/>
      <c r="E650" s="1"/>
      <c r="F650" s="2"/>
      <c r="G650" s="2"/>
      <c r="H650" s="2"/>
      <c r="I650" s="2"/>
      <c r="J650" s="58"/>
      <c r="K650" s="2"/>
      <c r="L650" s="2"/>
      <c r="M650" s="2"/>
      <c r="N650" s="2"/>
      <c r="O650" s="2"/>
      <c r="P650" s="2"/>
      <c r="Q650" s="2"/>
      <c r="R650" s="2"/>
      <c r="S650" s="2"/>
      <c r="T650" s="2"/>
      <c r="U650" s="2"/>
      <c r="V650" s="2"/>
      <c r="W650" s="2"/>
      <c r="X650" s="2"/>
      <c r="Y650" s="2"/>
      <c r="Z650" s="2"/>
    </row>
    <row r="651" spans="1:26" ht="24" customHeight="1">
      <c r="A651" s="2"/>
      <c r="B651" s="2"/>
      <c r="C651" s="2"/>
      <c r="D651" s="1"/>
      <c r="E651" s="1"/>
      <c r="F651" s="2"/>
      <c r="G651" s="2"/>
      <c r="H651" s="2"/>
      <c r="I651" s="2"/>
      <c r="J651" s="58"/>
      <c r="K651" s="2"/>
      <c r="L651" s="2"/>
      <c r="M651" s="2"/>
      <c r="N651" s="2"/>
      <c r="O651" s="2"/>
      <c r="P651" s="2"/>
      <c r="Q651" s="2"/>
      <c r="R651" s="2"/>
      <c r="S651" s="2"/>
      <c r="T651" s="2"/>
      <c r="U651" s="2"/>
      <c r="V651" s="2"/>
      <c r="W651" s="2"/>
      <c r="X651" s="2"/>
      <c r="Y651" s="2"/>
      <c r="Z651" s="2"/>
    </row>
    <row r="652" spans="1:26" ht="24" customHeight="1">
      <c r="A652" s="2"/>
      <c r="B652" s="2"/>
      <c r="C652" s="2"/>
      <c r="D652" s="1"/>
      <c r="E652" s="1"/>
      <c r="F652" s="2"/>
      <c r="G652" s="2"/>
      <c r="H652" s="2"/>
      <c r="I652" s="2"/>
      <c r="J652" s="58"/>
      <c r="K652" s="2"/>
      <c r="L652" s="2"/>
      <c r="M652" s="2"/>
      <c r="N652" s="2"/>
      <c r="O652" s="2"/>
      <c r="P652" s="2"/>
      <c r="Q652" s="2"/>
      <c r="R652" s="2"/>
      <c r="S652" s="2"/>
      <c r="T652" s="2"/>
      <c r="U652" s="2"/>
      <c r="V652" s="2"/>
      <c r="W652" s="2"/>
      <c r="X652" s="2"/>
      <c r="Y652" s="2"/>
      <c r="Z652" s="2"/>
    </row>
    <row r="653" spans="1:26" ht="24" customHeight="1">
      <c r="A653" s="2"/>
      <c r="B653" s="2"/>
      <c r="C653" s="2"/>
      <c r="D653" s="1"/>
      <c r="E653" s="1"/>
      <c r="F653" s="2"/>
      <c r="G653" s="2"/>
      <c r="H653" s="2"/>
      <c r="I653" s="2"/>
      <c r="J653" s="58"/>
      <c r="K653" s="2"/>
      <c r="L653" s="2"/>
      <c r="M653" s="2"/>
      <c r="N653" s="2"/>
      <c r="O653" s="2"/>
      <c r="P653" s="2"/>
      <c r="Q653" s="2"/>
      <c r="R653" s="2"/>
      <c r="S653" s="2"/>
      <c r="T653" s="2"/>
      <c r="U653" s="2"/>
      <c r="V653" s="2"/>
      <c r="W653" s="2"/>
      <c r="X653" s="2"/>
      <c r="Y653" s="2"/>
      <c r="Z653" s="2"/>
    </row>
    <row r="654" spans="1:26" ht="24" customHeight="1">
      <c r="A654" s="2"/>
      <c r="B654" s="2"/>
      <c r="C654" s="2"/>
      <c r="D654" s="1"/>
      <c r="E654" s="1"/>
      <c r="F654" s="2"/>
      <c r="G654" s="2"/>
      <c r="H654" s="2"/>
      <c r="I654" s="2"/>
      <c r="J654" s="58"/>
      <c r="K654" s="2"/>
      <c r="L654" s="2"/>
      <c r="M654" s="2"/>
      <c r="N654" s="2"/>
      <c r="O654" s="2"/>
      <c r="P654" s="2"/>
      <c r="Q654" s="2"/>
      <c r="R654" s="2"/>
      <c r="S654" s="2"/>
      <c r="T654" s="2"/>
      <c r="U654" s="2"/>
      <c r="V654" s="2"/>
      <c r="W654" s="2"/>
      <c r="X654" s="2"/>
      <c r="Y654" s="2"/>
      <c r="Z654" s="2"/>
    </row>
    <row r="655" spans="1:26" ht="24" customHeight="1">
      <c r="A655" s="2"/>
      <c r="B655" s="2"/>
      <c r="C655" s="2"/>
      <c r="D655" s="1"/>
      <c r="E655" s="1"/>
      <c r="F655" s="2"/>
      <c r="G655" s="2"/>
      <c r="H655" s="2"/>
      <c r="I655" s="2"/>
      <c r="J655" s="58"/>
      <c r="K655" s="2"/>
      <c r="L655" s="2"/>
      <c r="M655" s="2"/>
      <c r="N655" s="2"/>
      <c r="O655" s="2"/>
      <c r="P655" s="2"/>
      <c r="Q655" s="2"/>
      <c r="R655" s="2"/>
      <c r="S655" s="2"/>
      <c r="T655" s="2"/>
      <c r="U655" s="2"/>
      <c r="V655" s="2"/>
      <c r="W655" s="2"/>
      <c r="X655" s="2"/>
      <c r="Y655" s="2"/>
      <c r="Z655" s="2"/>
    </row>
    <row r="656" spans="1:26" ht="24" customHeight="1">
      <c r="A656" s="2"/>
      <c r="B656" s="2"/>
      <c r="C656" s="2"/>
      <c r="D656" s="1"/>
      <c r="E656" s="1"/>
      <c r="F656" s="2"/>
      <c r="G656" s="2"/>
      <c r="H656" s="2"/>
      <c r="I656" s="2"/>
      <c r="J656" s="58"/>
      <c r="K656" s="2"/>
      <c r="L656" s="2"/>
      <c r="M656" s="2"/>
      <c r="N656" s="2"/>
      <c r="O656" s="2"/>
      <c r="P656" s="2"/>
      <c r="Q656" s="2"/>
      <c r="R656" s="2"/>
      <c r="S656" s="2"/>
      <c r="T656" s="2"/>
      <c r="U656" s="2"/>
      <c r="V656" s="2"/>
      <c r="W656" s="2"/>
      <c r="X656" s="2"/>
      <c r="Y656" s="2"/>
      <c r="Z656" s="2"/>
    </row>
    <row r="657" spans="1:26" ht="24" customHeight="1">
      <c r="A657" s="2"/>
      <c r="B657" s="2"/>
      <c r="C657" s="2"/>
      <c r="D657" s="1"/>
      <c r="E657" s="1"/>
      <c r="F657" s="2"/>
      <c r="G657" s="2"/>
      <c r="H657" s="2"/>
      <c r="I657" s="2"/>
      <c r="J657" s="58"/>
      <c r="K657" s="2"/>
      <c r="L657" s="2"/>
      <c r="M657" s="2"/>
      <c r="N657" s="2"/>
      <c r="O657" s="2"/>
      <c r="P657" s="2"/>
      <c r="Q657" s="2"/>
      <c r="R657" s="2"/>
      <c r="S657" s="2"/>
      <c r="T657" s="2"/>
      <c r="U657" s="2"/>
      <c r="V657" s="2"/>
      <c r="W657" s="2"/>
      <c r="X657" s="2"/>
      <c r="Y657" s="2"/>
      <c r="Z657" s="2"/>
    </row>
    <row r="658" spans="1:26" ht="24" customHeight="1">
      <c r="A658" s="2"/>
      <c r="B658" s="2"/>
      <c r="C658" s="2"/>
      <c r="D658" s="1"/>
      <c r="E658" s="1"/>
      <c r="F658" s="2"/>
      <c r="G658" s="2"/>
      <c r="H658" s="2"/>
      <c r="I658" s="2"/>
      <c r="J658" s="58"/>
      <c r="K658" s="2"/>
      <c r="L658" s="2"/>
      <c r="M658" s="2"/>
      <c r="N658" s="2"/>
      <c r="O658" s="2"/>
      <c r="P658" s="2"/>
      <c r="Q658" s="2"/>
      <c r="R658" s="2"/>
      <c r="S658" s="2"/>
      <c r="T658" s="2"/>
      <c r="U658" s="2"/>
      <c r="V658" s="2"/>
      <c r="W658" s="2"/>
      <c r="X658" s="2"/>
      <c r="Y658" s="2"/>
      <c r="Z658" s="2"/>
    </row>
    <row r="659" spans="1:26" ht="24" customHeight="1">
      <c r="A659" s="2"/>
      <c r="B659" s="2"/>
      <c r="C659" s="2"/>
      <c r="D659" s="1"/>
      <c r="E659" s="1"/>
      <c r="F659" s="2"/>
      <c r="G659" s="2"/>
      <c r="H659" s="2"/>
      <c r="I659" s="2"/>
      <c r="J659" s="58"/>
      <c r="K659" s="2"/>
      <c r="L659" s="2"/>
      <c r="M659" s="2"/>
      <c r="N659" s="2"/>
      <c r="O659" s="2"/>
      <c r="P659" s="2"/>
      <c r="Q659" s="2"/>
      <c r="R659" s="2"/>
      <c r="S659" s="2"/>
      <c r="T659" s="2"/>
      <c r="U659" s="2"/>
      <c r="V659" s="2"/>
      <c r="W659" s="2"/>
      <c r="X659" s="2"/>
      <c r="Y659" s="2"/>
      <c r="Z659" s="2"/>
    </row>
    <row r="660" spans="1:26" ht="24" customHeight="1">
      <c r="A660" s="2"/>
      <c r="B660" s="2"/>
      <c r="C660" s="2"/>
      <c r="D660" s="1"/>
      <c r="E660" s="1"/>
      <c r="F660" s="2"/>
      <c r="G660" s="2"/>
      <c r="H660" s="2"/>
      <c r="I660" s="2"/>
      <c r="J660" s="58"/>
      <c r="K660" s="2"/>
      <c r="L660" s="2"/>
      <c r="M660" s="2"/>
      <c r="N660" s="2"/>
      <c r="O660" s="2"/>
      <c r="P660" s="2"/>
      <c r="Q660" s="2"/>
      <c r="R660" s="2"/>
      <c r="S660" s="2"/>
      <c r="T660" s="2"/>
      <c r="U660" s="2"/>
      <c r="V660" s="2"/>
      <c r="W660" s="2"/>
      <c r="X660" s="2"/>
      <c r="Y660" s="2"/>
      <c r="Z660" s="2"/>
    </row>
    <row r="661" spans="1:26" ht="24" customHeight="1">
      <c r="A661" s="2"/>
      <c r="B661" s="2"/>
      <c r="C661" s="2"/>
      <c r="D661" s="1"/>
      <c r="E661" s="1"/>
      <c r="F661" s="2"/>
      <c r="G661" s="2"/>
      <c r="H661" s="2"/>
      <c r="I661" s="2"/>
      <c r="J661" s="58"/>
      <c r="K661" s="2"/>
      <c r="L661" s="2"/>
      <c r="M661" s="2"/>
      <c r="N661" s="2"/>
      <c r="O661" s="2"/>
      <c r="P661" s="2"/>
      <c r="Q661" s="2"/>
      <c r="R661" s="2"/>
      <c r="S661" s="2"/>
      <c r="T661" s="2"/>
      <c r="U661" s="2"/>
      <c r="V661" s="2"/>
      <c r="W661" s="2"/>
      <c r="X661" s="2"/>
      <c r="Y661" s="2"/>
      <c r="Z661" s="2"/>
    </row>
    <row r="662" spans="1:26" ht="24" customHeight="1">
      <c r="A662" s="2"/>
      <c r="B662" s="2"/>
      <c r="C662" s="2"/>
      <c r="D662" s="1"/>
      <c r="E662" s="1"/>
      <c r="F662" s="2"/>
      <c r="G662" s="2"/>
      <c r="H662" s="2"/>
      <c r="I662" s="2"/>
      <c r="J662" s="58"/>
      <c r="K662" s="2"/>
      <c r="L662" s="2"/>
      <c r="M662" s="2"/>
      <c r="N662" s="2"/>
      <c r="O662" s="2"/>
      <c r="P662" s="2"/>
      <c r="Q662" s="2"/>
      <c r="R662" s="2"/>
      <c r="S662" s="2"/>
      <c r="T662" s="2"/>
      <c r="U662" s="2"/>
      <c r="V662" s="2"/>
      <c r="W662" s="2"/>
      <c r="X662" s="2"/>
      <c r="Y662" s="2"/>
      <c r="Z662" s="2"/>
    </row>
    <row r="663" spans="1:26" ht="24" customHeight="1">
      <c r="A663" s="2"/>
      <c r="B663" s="2"/>
      <c r="C663" s="2"/>
      <c r="D663" s="1"/>
      <c r="E663" s="1"/>
      <c r="F663" s="2"/>
      <c r="G663" s="2"/>
      <c r="H663" s="2"/>
      <c r="I663" s="2"/>
      <c r="J663" s="58"/>
      <c r="K663" s="2"/>
      <c r="L663" s="2"/>
      <c r="M663" s="2"/>
      <c r="N663" s="2"/>
      <c r="O663" s="2"/>
      <c r="P663" s="2"/>
      <c r="Q663" s="2"/>
      <c r="R663" s="2"/>
      <c r="S663" s="2"/>
      <c r="T663" s="2"/>
      <c r="U663" s="2"/>
      <c r="V663" s="2"/>
      <c r="W663" s="2"/>
      <c r="X663" s="2"/>
      <c r="Y663" s="2"/>
      <c r="Z663" s="2"/>
    </row>
    <row r="664" spans="1:26" ht="24" customHeight="1">
      <c r="A664" s="2"/>
      <c r="B664" s="2"/>
      <c r="C664" s="2"/>
      <c r="D664" s="1"/>
      <c r="E664" s="1"/>
      <c r="F664" s="2"/>
      <c r="G664" s="2"/>
      <c r="H664" s="2"/>
      <c r="I664" s="2"/>
      <c r="J664" s="58"/>
      <c r="K664" s="2"/>
      <c r="L664" s="2"/>
      <c r="M664" s="2"/>
      <c r="N664" s="2"/>
      <c r="O664" s="2"/>
      <c r="P664" s="2"/>
      <c r="Q664" s="2"/>
      <c r="R664" s="2"/>
      <c r="S664" s="2"/>
      <c r="T664" s="2"/>
      <c r="U664" s="2"/>
      <c r="V664" s="2"/>
      <c r="W664" s="2"/>
      <c r="X664" s="2"/>
      <c r="Y664" s="2"/>
      <c r="Z664" s="2"/>
    </row>
    <row r="665" spans="1:26" ht="24" customHeight="1">
      <c r="A665" s="2"/>
      <c r="B665" s="2"/>
      <c r="C665" s="2"/>
      <c r="D665" s="1"/>
      <c r="E665" s="1"/>
      <c r="F665" s="2"/>
      <c r="G665" s="2"/>
      <c r="H665" s="2"/>
      <c r="I665" s="2"/>
      <c r="J665" s="58"/>
      <c r="K665" s="2"/>
      <c r="L665" s="2"/>
      <c r="M665" s="2"/>
      <c r="N665" s="2"/>
      <c r="O665" s="2"/>
      <c r="P665" s="2"/>
      <c r="Q665" s="2"/>
      <c r="R665" s="2"/>
      <c r="S665" s="2"/>
      <c r="T665" s="2"/>
      <c r="U665" s="2"/>
      <c r="V665" s="2"/>
      <c r="W665" s="2"/>
      <c r="X665" s="2"/>
      <c r="Y665" s="2"/>
      <c r="Z665" s="2"/>
    </row>
    <row r="666" spans="1:26" ht="24" customHeight="1">
      <c r="A666" s="2"/>
      <c r="B666" s="2"/>
      <c r="C666" s="2"/>
      <c r="D666" s="1"/>
      <c r="E666" s="1"/>
      <c r="F666" s="2"/>
      <c r="G666" s="2"/>
      <c r="H666" s="2"/>
      <c r="I666" s="2"/>
      <c r="J666" s="58"/>
      <c r="K666" s="2"/>
      <c r="L666" s="2"/>
      <c r="M666" s="2"/>
      <c r="N666" s="2"/>
      <c r="O666" s="2"/>
      <c r="P666" s="2"/>
      <c r="Q666" s="2"/>
      <c r="R666" s="2"/>
      <c r="S666" s="2"/>
      <c r="T666" s="2"/>
      <c r="U666" s="2"/>
      <c r="V666" s="2"/>
      <c r="W666" s="2"/>
      <c r="X666" s="2"/>
      <c r="Y666" s="2"/>
      <c r="Z666" s="2"/>
    </row>
    <row r="667" spans="1:26" ht="24" customHeight="1">
      <c r="A667" s="2"/>
      <c r="B667" s="2"/>
      <c r="C667" s="2"/>
      <c r="D667" s="1"/>
      <c r="E667" s="1"/>
      <c r="F667" s="2"/>
      <c r="G667" s="2"/>
      <c r="H667" s="2"/>
      <c r="I667" s="2"/>
      <c r="J667" s="58"/>
      <c r="K667" s="2"/>
      <c r="L667" s="2"/>
      <c r="M667" s="2"/>
      <c r="N667" s="2"/>
      <c r="O667" s="2"/>
      <c r="P667" s="2"/>
      <c r="Q667" s="2"/>
      <c r="R667" s="2"/>
      <c r="S667" s="2"/>
      <c r="T667" s="2"/>
      <c r="U667" s="2"/>
      <c r="V667" s="2"/>
      <c r="W667" s="2"/>
      <c r="X667" s="2"/>
      <c r="Y667" s="2"/>
      <c r="Z667" s="2"/>
    </row>
    <row r="668" spans="1:26" ht="24" customHeight="1">
      <c r="A668" s="2"/>
      <c r="B668" s="2"/>
      <c r="C668" s="2"/>
      <c r="D668" s="1"/>
      <c r="E668" s="1"/>
      <c r="F668" s="2"/>
      <c r="G668" s="2"/>
      <c r="H668" s="2"/>
      <c r="I668" s="2"/>
      <c r="J668" s="58"/>
      <c r="K668" s="2"/>
      <c r="L668" s="2"/>
      <c r="M668" s="2"/>
      <c r="N668" s="2"/>
      <c r="O668" s="2"/>
      <c r="P668" s="2"/>
      <c r="Q668" s="2"/>
      <c r="R668" s="2"/>
      <c r="S668" s="2"/>
      <c r="T668" s="2"/>
      <c r="U668" s="2"/>
      <c r="V668" s="2"/>
      <c r="W668" s="2"/>
      <c r="X668" s="2"/>
      <c r="Y668" s="2"/>
      <c r="Z668" s="2"/>
    </row>
    <row r="669" spans="1:26" ht="24" customHeight="1">
      <c r="A669" s="2"/>
      <c r="B669" s="2"/>
      <c r="C669" s="2"/>
      <c r="D669" s="1"/>
      <c r="E669" s="1"/>
      <c r="F669" s="2"/>
      <c r="G669" s="2"/>
      <c r="H669" s="2"/>
      <c r="I669" s="2"/>
      <c r="J669" s="58"/>
      <c r="K669" s="2"/>
      <c r="L669" s="2"/>
      <c r="M669" s="2"/>
      <c r="N669" s="2"/>
      <c r="O669" s="2"/>
      <c r="P669" s="2"/>
      <c r="Q669" s="2"/>
      <c r="R669" s="2"/>
      <c r="S669" s="2"/>
      <c r="T669" s="2"/>
      <c r="U669" s="2"/>
      <c r="V669" s="2"/>
      <c r="W669" s="2"/>
      <c r="X669" s="2"/>
      <c r="Y669" s="2"/>
      <c r="Z669" s="2"/>
    </row>
    <row r="670" spans="1:26" ht="24" customHeight="1">
      <c r="A670" s="2"/>
      <c r="B670" s="2"/>
      <c r="C670" s="2"/>
      <c r="D670" s="1"/>
      <c r="E670" s="1"/>
      <c r="F670" s="2"/>
      <c r="G670" s="2"/>
      <c r="H670" s="2"/>
      <c r="I670" s="2"/>
      <c r="J670" s="58"/>
      <c r="K670" s="2"/>
      <c r="L670" s="2"/>
      <c r="M670" s="2"/>
      <c r="N670" s="2"/>
      <c r="O670" s="2"/>
      <c r="P670" s="2"/>
      <c r="Q670" s="2"/>
      <c r="R670" s="2"/>
      <c r="S670" s="2"/>
      <c r="T670" s="2"/>
      <c r="U670" s="2"/>
      <c r="V670" s="2"/>
      <c r="W670" s="2"/>
      <c r="X670" s="2"/>
      <c r="Y670" s="2"/>
      <c r="Z670" s="2"/>
    </row>
    <row r="671" spans="1:26" ht="24" customHeight="1">
      <c r="A671" s="2"/>
      <c r="B671" s="2"/>
      <c r="C671" s="2"/>
      <c r="D671" s="1"/>
      <c r="E671" s="1"/>
      <c r="F671" s="2"/>
      <c r="G671" s="2"/>
      <c r="H671" s="2"/>
      <c r="I671" s="2"/>
      <c r="J671" s="58"/>
      <c r="K671" s="2"/>
      <c r="L671" s="2"/>
      <c r="M671" s="2"/>
      <c r="N671" s="2"/>
      <c r="O671" s="2"/>
      <c r="P671" s="2"/>
      <c r="Q671" s="2"/>
      <c r="R671" s="2"/>
      <c r="S671" s="2"/>
      <c r="T671" s="2"/>
      <c r="U671" s="2"/>
      <c r="V671" s="2"/>
      <c r="W671" s="2"/>
      <c r="X671" s="2"/>
      <c r="Y671" s="2"/>
      <c r="Z671" s="2"/>
    </row>
    <row r="672" spans="1:26" ht="24" customHeight="1">
      <c r="A672" s="2"/>
      <c r="B672" s="2"/>
      <c r="C672" s="2"/>
      <c r="D672" s="1"/>
      <c r="E672" s="1"/>
      <c r="F672" s="2"/>
      <c r="G672" s="2"/>
      <c r="H672" s="2"/>
      <c r="I672" s="2"/>
      <c r="J672" s="58"/>
      <c r="K672" s="2"/>
      <c r="L672" s="2"/>
      <c r="M672" s="2"/>
      <c r="N672" s="2"/>
      <c r="O672" s="2"/>
      <c r="P672" s="2"/>
      <c r="Q672" s="2"/>
      <c r="R672" s="2"/>
      <c r="S672" s="2"/>
      <c r="T672" s="2"/>
      <c r="U672" s="2"/>
      <c r="V672" s="2"/>
      <c r="W672" s="2"/>
      <c r="X672" s="2"/>
      <c r="Y672" s="2"/>
      <c r="Z672" s="2"/>
    </row>
    <row r="673" spans="1:26" ht="24" customHeight="1">
      <c r="A673" s="2"/>
      <c r="B673" s="2"/>
      <c r="C673" s="2"/>
      <c r="D673" s="1"/>
      <c r="E673" s="1"/>
      <c r="F673" s="2"/>
      <c r="G673" s="2"/>
      <c r="H673" s="2"/>
      <c r="I673" s="2"/>
      <c r="J673" s="58"/>
      <c r="K673" s="2"/>
      <c r="L673" s="2"/>
      <c r="M673" s="2"/>
      <c r="N673" s="2"/>
      <c r="O673" s="2"/>
      <c r="P673" s="2"/>
      <c r="Q673" s="2"/>
      <c r="R673" s="2"/>
      <c r="S673" s="2"/>
      <c r="T673" s="2"/>
      <c r="U673" s="2"/>
      <c r="V673" s="2"/>
      <c r="W673" s="2"/>
      <c r="X673" s="2"/>
      <c r="Y673" s="2"/>
      <c r="Z673" s="2"/>
    </row>
    <row r="674" spans="1:26" ht="24" customHeight="1">
      <c r="A674" s="2"/>
      <c r="B674" s="2"/>
      <c r="C674" s="2"/>
      <c r="D674" s="1"/>
      <c r="E674" s="1"/>
      <c r="F674" s="2"/>
      <c r="G674" s="2"/>
      <c r="H674" s="2"/>
      <c r="I674" s="2"/>
      <c r="J674" s="58"/>
      <c r="K674" s="2"/>
      <c r="L674" s="2"/>
      <c r="M674" s="2"/>
      <c r="N674" s="2"/>
      <c r="O674" s="2"/>
      <c r="P674" s="2"/>
      <c r="Q674" s="2"/>
      <c r="R674" s="2"/>
      <c r="S674" s="2"/>
      <c r="T674" s="2"/>
      <c r="U674" s="2"/>
      <c r="V674" s="2"/>
      <c r="W674" s="2"/>
      <c r="X674" s="2"/>
      <c r="Y674" s="2"/>
      <c r="Z674" s="2"/>
    </row>
    <row r="675" spans="1:26" ht="24" customHeight="1">
      <c r="A675" s="2"/>
      <c r="B675" s="2"/>
      <c r="C675" s="2"/>
      <c r="D675" s="1"/>
      <c r="E675" s="1"/>
      <c r="F675" s="2"/>
      <c r="G675" s="2"/>
      <c r="H675" s="2"/>
      <c r="I675" s="2"/>
      <c r="J675" s="58"/>
      <c r="K675" s="2"/>
      <c r="L675" s="2"/>
      <c r="M675" s="2"/>
      <c r="N675" s="2"/>
      <c r="O675" s="2"/>
      <c r="P675" s="2"/>
      <c r="Q675" s="2"/>
      <c r="R675" s="2"/>
      <c r="S675" s="2"/>
      <c r="T675" s="2"/>
      <c r="U675" s="2"/>
      <c r="V675" s="2"/>
      <c r="W675" s="2"/>
      <c r="X675" s="2"/>
      <c r="Y675" s="2"/>
      <c r="Z675" s="2"/>
    </row>
    <row r="676" spans="1:26" ht="24" customHeight="1">
      <c r="A676" s="2"/>
      <c r="B676" s="2"/>
      <c r="C676" s="2"/>
      <c r="D676" s="1"/>
      <c r="E676" s="1"/>
      <c r="F676" s="2"/>
      <c r="G676" s="2"/>
      <c r="H676" s="2"/>
      <c r="I676" s="2"/>
      <c r="J676" s="58"/>
      <c r="K676" s="2"/>
      <c r="L676" s="2"/>
      <c r="M676" s="2"/>
      <c r="N676" s="2"/>
      <c r="O676" s="2"/>
      <c r="P676" s="2"/>
      <c r="Q676" s="2"/>
      <c r="R676" s="2"/>
      <c r="S676" s="2"/>
      <c r="T676" s="2"/>
      <c r="U676" s="2"/>
      <c r="V676" s="2"/>
      <c r="W676" s="2"/>
      <c r="X676" s="2"/>
      <c r="Y676" s="2"/>
      <c r="Z676" s="2"/>
    </row>
    <row r="677" spans="1:26" ht="24" customHeight="1">
      <c r="A677" s="2"/>
      <c r="B677" s="2"/>
      <c r="C677" s="2"/>
      <c r="D677" s="1"/>
      <c r="E677" s="1"/>
      <c r="F677" s="2"/>
      <c r="G677" s="2"/>
      <c r="H677" s="2"/>
      <c r="I677" s="2"/>
      <c r="J677" s="58"/>
      <c r="K677" s="2"/>
      <c r="L677" s="2"/>
      <c r="M677" s="2"/>
      <c r="N677" s="2"/>
      <c r="O677" s="2"/>
      <c r="P677" s="2"/>
      <c r="Q677" s="2"/>
      <c r="R677" s="2"/>
      <c r="S677" s="2"/>
      <c r="T677" s="2"/>
      <c r="U677" s="2"/>
      <c r="V677" s="2"/>
      <c r="W677" s="2"/>
      <c r="X677" s="2"/>
      <c r="Y677" s="2"/>
      <c r="Z677" s="2"/>
    </row>
    <row r="678" spans="1:26" ht="24" customHeight="1">
      <c r="A678" s="2"/>
      <c r="B678" s="2"/>
      <c r="C678" s="2"/>
      <c r="D678" s="1"/>
      <c r="E678" s="1"/>
      <c r="F678" s="2"/>
      <c r="G678" s="2"/>
      <c r="H678" s="2"/>
      <c r="I678" s="2"/>
      <c r="J678" s="58"/>
      <c r="K678" s="2"/>
      <c r="L678" s="2"/>
      <c r="M678" s="2"/>
      <c r="N678" s="2"/>
      <c r="O678" s="2"/>
      <c r="P678" s="2"/>
      <c r="Q678" s="2"/>
      <c r="R678" s="2"/>
      <c r="S678" s="2"/>
      <c r="T678" s="2"/>
      <c r="U678" s="2"/>
      <c r="V678" s="2"/>
      <c r="W678" s="2"/>
      <c r="X678" s="2"/>
      <c r="Y678" s="2"/>
      <c r="Z678" s="2"/>
    </row>
    <row r="679" spans="1:26" ht="24" customHeight="1">
      <c r="A679" s="2"/>
      <c r="B679" s="2"/>
      <c r="C679" s="2"/>
      <c r="D679" s="1"/>
      <c r="E679" s="1"/>
      <c r="F679" s="2"/>
      <c r="G679" s="2"/>
      <c r="H679" s="2"/>
      <c r="I679" s="2"/>
      <c r="J679" s="58"/>
      <c r="K679" s="2"/>
      <c r="L679" s="2"/>
      <c r="M679" s="2"/>
      <c r="N679" s="2"/>
      <c r="O679" s="2"/>
      <c r="P679" s="2"/>
      <c r="Q679" s="2"/>
      <c r="R679" s="2"/>
      <c r="S679" s="2"/>
      <c r="T679" s="2"/>
      <c r="U679" s="2"/>
      <c r="V679" s="2"/>
      <c r="W679" s="2"/>
      <c r="X679" s="2"/>
      <c r="Y679" s="2"/>
      <c r="Z679" s="2"/>
    </row>
    <row r="680" spans="1:26" ht="24" customHeight="1">
      <c r="A680" s="2"/>
      <c r="B680" s="2"/>
      <c r="C680" s="2"/>
      <c r="D680" s="1"/>
      <c r="E680" s="1"/>
      <c r="F680" s="2"/>
      <c r="G680" s="2"/>
      <c r="H680" s="2"/>
      <c r="I680" s="2"/>
      <c r="J680" s="58"/>
      <c r="K680" s="2"/>
      <c r="L680" s="2"/>
      <c r="M680" s="2"/>
      <c r="N680" s="2"/>
      <c r="O680" s="2"/>
      <c r="P680" s="2"/>
      <c r="Q680" s="2"/>
      <c r="R680" s="2"/>
      <c r="S680" s="2"/>
      <c r="T680" s="2"/>
      <c r="U680" s="2"/>
      <c r="V680" s="2"/>
      <c r="W680" s="2"/>
      <c r="X680" s="2"/>
      <c r="Y680" s="2"/>
      <c r="Z680" s="2"/>
    </row>
    <row r="681" spans="1:26" ht="24" customHeight="1">
      <c r="A681" s="2"/>
      <c r="B681" s="2"/>
      <c r="C681" s="2"/>
      <c r="D681" s="1"/>
      <c r="E681" s="1"/>
      <c r="F681" s="2"/>
      <c r="G681" s="2"/>
      <c r="H681" s="2"/>
      <c r="I681" s="2"/>
      <c r="J681" s="58"/>
      <c r="K681" s="2"/>
      <c r="L681" s="2"/>
      <c r="M681" s="2"/>
      <c r="N681" s="2"/>
      <c r="O681" s="2"/>
      <c r="P681" s="2"/>
      <c r="Q681" s="2"/>
      <c r="R681" s="2"/>
      <c r="S681" s="2"/>
      <c r="T681" s="2"/>
      <c r="U681" s="2"/>
      <c r="V681" s="2"/>
      <c r="W681" s="2"/>
      <c r="X681" s="2"/>
      <c r="Y681" s="2"/>
      <c r="Z681" s="2"/>
    </row>
    <row r="682" spans="1:26" ht="24" customHeight="1">
      <c r="A682" s="2"/>
      <c r="B682" s="2"/>
      <c r="C682" s="2"/>
      <c r="D682" s="1"/>
      <c r="E682" s="1"/>
      <c r="F682" s="2"/>
      <c r="G682" s="2"/>
      <c r="H682" s="2"/>
      <c r="I682" s="2"/>
      <c r="J682" s="58"/>
      <c r="K682" s="2"/>
      <c r="L682" s="2"/>
      <c r="M682" s="2"/>
      <c r="N682" s="2"/>
      <c r="O682" s="2"/>
      <c r="P682" s="2"/>
      <c r="Q682" s="2"/>
      <c r="R682" s="2"/>
      <c r="S682" s="2"/>
      <c r="T682" s="2"/>
      <c r="U682" s="2"/>
      <c r="V682" s="2"/>
      <c r="W682" s="2"/>
      <c r="X682" s="2"/>
      <c r="Y682" s="2"/>
      <c r="Z682" s="2"/>
    </row>
    <row r="683" spans="1:26" ht="24" customHeight="1">
      <c r="A683" s="2"/>
      <c r="B683" s="2"/>
      <c r="C683" s="2"/>
      <c r="D683" s="1"/>
      <c r="E683" s="1"/>
      <c r="F683" s="2"/>
      <c r="G683" s="2"/>
      <c r="H683" s="2"/>
      <c r="I683" s="2"/>
      <c r="J683" s="58"/>
      <c r="K683" s="2"/>
      <c r="L683" s="2"/>
      <c r="M683" s="2"/>
      <c r="N683" s="2"/>
      <c r="O683" s="2"/>
      <c r="P683" s="2"/>
      <c r="Q683" s="2"/>
      <c r="R683" s="2"/>
      <c r="S683" s="2"/>
      <c r="T683" s="2"/>
      <c r="U683" s="2"/>
      <c r="V683" s="2"/>
      <c r="W683" s="2"/>
      <c r="X683" s="2"/>
      <c r="Y683" s="2"/>
      <c r="Z683" s="2"/>
    </row>
    <row r="684" spans="1:26" ht="24" customHeight="1">
      <c r="A684" s="2"/>
      <c r="B684" s="2"/>
      <c r="C684" s="2"/>
      <c r="D684" s="1"/>
      <c r="E684" s="1"/>
      <c r="F684" s="2"/>
      <c r="G684" s="2"/>
      <c r="H684" s="2"/>
      <c r="I684" s="2"/>
      <c r="J684" s="58"/>
      <c r="K684" s="2"/>
      <c r="L684" s="2"/>
      <c r="M684" s="2"/>
      <c r="N684" s="2"/>
      <c r="O684" s="2"/>
      <c r="P684" s="2"/>
      <c r="Q684" s="2"/>
      <c r="R684" s="2"/>
      <c r="S684" s="2"/>
      <c r="T684" s="2"/>
      <c r="U684" s="2"/>
      <c r="V684" s="2"/>
      <c r="W684" s="2"/>
      <c r="X684" s="2"/>
      <c r="Y684" s="2"/>
      <c r="Z684" s="2"/>
    </row>
    <row r="685" spans="1:26" ht="24" customHeight="1">
      <c r="A685" s="2"/>
      <c r="B685" s="2"/>
      <c r="C685" s="2"/>
      <c r="D685" s="1"/>
      <c r="E685" s="1"/>
      <c r="F685" s="2"/>
      <c r="G685" s="2"/>
      <c r="H685" s="2"/>
      <c r="I685" s="2"/>
      <c r="J685" s="58"/>
      <c r="K685" s="2"/>
      <c r="L685" s="2"/>
      <c r="M685" s="2"/>
      <c r="N685" s="2"/>
      <c r="O685" s="2"/>
      <c r="P685" s="2"/>
      <c r="Q685" s="2"/>
      <c r="R685" s="2"/>
      <c r="S685" s="2"/>
      <c r="T685" s="2"/>
      <c r="U685" s="2"/>
      <c r="V685" s="2"/>
      <c r="W685" s="2"/>
      <c r="X685" s="2"/>
      <c r="Y685" s="2"/>
      <c r="Z685" s="2"/>
    </row>
    <row r="686" spans="1:26" ht="24" customHeight="1">
      <c r="A686" s="2"/>
      <c r="B686" s="2"/>
      <c r="C686" s="2"/>
      <c r="D686" s="1"/>
      <c r="E686" s="1"/>
      <c r="F686" s="2"/>
      <c r="G686" s="2"/>
      <c r="H686" s="2"/>
      <c r="I686" s="2"/>
      <c r="J686" s="58"/>
      <c r="K686" s="2"/>
      <c r="L686" s="2"/>
      <c r="M686" s="2"/>
      <c r="N686" s="2"/>
      <c r="O686" s="2"/>
      <c r="P686" s="2"/>
      <c r="Q686" s="2"/>
      <c r="R686" s="2"/>
      <c r="S686" s="2"/>
      <c r="T686" s="2"/>
      <c r="U686" s="2"/>
      <c r="V686" s="2"/>
      <c r="W686" s="2"/>
      <c r="X686" s="2"/>
      <c r="Y686" s="2"/>
      <c r="Z686" s="2"/>
    </row>
    <row r="687" spans="1:26" ht="24" customHeight="1">
      <c r="A687" s="2"/>
      <c r="B687" s="2"/>
      <c r="C687" s="2"/>
      <c r="D687" s="1"/>
      <c r="E687" s="1"/>
      <c r="F687" s="2"/>
      <c r="G687" s="2"/>
      <c r="H687" s="2"/>
      <c r="I687" s="2"/>
      <c r="J687" s="58"/>
      <c r="K687" s="2"/>
      <c r="L687" s="2"/>
      <c r="M687" s="2"/>
      <c r="N687" s="2"/>
      <c r="O687" s="2"/>
      <c r="P687" s="2"/>
      <c r="Q687" s="2"/>
      <c r="R687" s="2"/>
      <c r="S687" s="2"/>
      <c r="T687" s="2"/>
      <c r="U687" s="2"/>
      <c r="V687" s="2"/>
      <c r="W687" s="2"/>
      <c r="X687" s="2"/>
      <c r="Y687" s="2"/>
      <c r="Z687" s="2"/>
    </row>
    <row r="688" spans="1:26" ht="24" customHeight="1">
      <c r="A688" s="2"/>
      <c r="B688" s="2"/>
      <c r="C688" s="2"/>
      <c r="D688" s="1"/>
      <c r="E688" s="1"/>
      <c r="F688" s="2"/>
      <c r="G688" s="2"/>
      <c r="H688" s="2"/>
      <c r="I688" s="2"/>
      <c r="J688" s="58"/>
      <c r="K688" s="2"/>
      <c r="L688" s="2"/>
      <c r="M688" s="2"/>
      <c r="N688" s="2"/>
      <c r="O688" s="2"/>
      <c r="P688" s="2"/>
      <c r="Q688" s="2"/>
      <c r="R688" s="2"/>
      <c r="S688" s="2"/>
      <c r="T688" s="2"/>
      <c r="U688" s="2"/>
      <c r="V688" s="2"/>
      <c r="W688" s="2"/>
      <c r="X688" s="2"/>
      <c r="Y688" s="2"/>
      <c r="Z688" s="2"/>
    </row>
    <row r="689" spans="1:26" ht="24" customHeight="1">
      <c r="A689" s="2"/>
      <c r="B689" s="2"/>
      <c r="C689" s="2"/>
      <c r="D689" s="1"/>
      <c r="E689" s="1"/>
      <c r="F689" s="2"/>
      <c r="G689" s="2"/>
      <c r="H689" s="2"/>
      <c r="I689" s="2"/>
      <c r="J689" s="58"/>
      <c r="K689" s="2"/>
      <c r="L689" s="2"/>
      <c r="M689" s="2"/>
      <c r="N689" s="2"/>
      <c r="O689" s="2"/>
      <c r="P689" s="2"/>
      <c r="Q689" s="2"/>
      <c r="R689" s="2"/>
      <c r="S689" s="2"/>
      <c r="T689" s="2"/>
      <c r="U689" s="2"/>
      <c r="V689" s="2"/>
      <c r="W689" s="2"/>
      <c r="X689" s="2"/>
      <c r="Y689" s="2"/>
      <c r="Z689" s="2"/>
    </row>
    <row r="690" spans="1:26" ht="24" customHeight="1">
      <c r="A690" s="2"/>
      <c r="B690" s="2"/>
      <c r="C690" s="2"/>
      <c r="D690" s="1"/>
      <c r="E690" s="1"/>
      <c r="F690" s="2"/>
      <c r="G690" s="2"/>
      <c r="H690" s="2"/>
      <c r="I690" s="2"/>
      <c r="J690" s="58"/>
      <c r="K690" s="2"/>
      <c r="L690" s="2"/>
      <c r="M690" s="2"/>
      <c r="N690" s="2"/>
      <c r="O690" s="2"/>
      <c r="P690" s="2"/>
      <c r="Q690" s="2"/>
      <c r="R690" s="2"/>
      <c r="S690" s="2"/>
      <c r="T690" s="2"/>
      <c r="U690" s="2"/>
      <c r="V690" s="2"/>
      <c r="W690" s="2"/>
      <c r="X690" s="2"/>
      <c r="Y690" s="2"/>
      <c r="Z690" s="2"/>
    </row>
    <row r="691" spans="1:26" ht="24" customHeight="1">
      <c r="A691" s="2"/>
      <c r="B691" s="2"/>
      <c r="C691" s="2"/>
      <c r="D691" s="1"/>
      <c r="E691" s="1"/>
      <c r="F691" s="2"/>
      <c r="G691" s="2"/>
      <c r="H691" s="2"/>
      <c r="I691" s="2"/>
      <c r="J691" s="58"/>
      <c r="K691" s="2"/>
      <c r="L691" s="2"/>
      <c r="M691" s="2"/>
      <c r="N691" s="2"/>
      <c r="O691" s="2"/>
      <c r="P691" s="2"/>
      <c r="Q691" s="2"/>
      <c r="R691" s="2"/>
      <c r="S691" s="2"/>
      <c r="T691" s="2"/>
      <c r="U691" s="2"/>
      <c r="V691" s="2"/>
      <c r="W691" s="2"/>
      <c r="X691" s="2"/>
      <c r="Y691" s="2"/>
      <c r="Z691" s="2"/>
    </row>
    <row r="692" spans="1:26" ht="24" customHeight="1">
      <c r="A692" s="2"/>
      <c r="B692" s="2"/>
      <c r="C692" s="2"/>
      <c r="D692" s="1"/>
      <c r="E692" s="1"/>
      <c r="F692" s="2"/>
      <c r="G692" s="2"/>
      <c r="H692" s="2"/>
      <c r="I692" s="2"/>
      <c r="J692" s="58"/>
      <c r="K692" s="2"/>
      <c r="L692" s="2"/>
      <c r="M692" s="2"/>
      <c r="N692" s="2"/>
      <c r="O692" s="2"/>
      <c r="P692" s="2"/>
      <c r="Q692" s="2"/>
      <c r="R692" s="2"/>
      <c r="S692" s="2"/>
      <c r="T692" s="2"/>
      <c r="U692" s="2"/>
      <c r="V692" s="2"/>
      <c r="W692" s="2"/>
      <c r="X692" s="2"/>
      <c r="Y692" s="2"/>
      <c r="Z692" s="2"/>
    </row>
    <row r="693" spans="1:26" ht="24" customHeight="1">
      <c r="A693" s="2"/>
      <c r="B693" s="2"/>
      <c r="C693" s="2"/>
      <c r="D693" s="1"/>
      <c r="E693" s="1"/>
      <c r="F693" s="2"/>
      <c r="G693" s="2"/>
      <c r="H693" s="2"/>
      <c r="I693" s="2"/>
      <c r="J693" s="58"/>
      <c r="K693" s="2"/>
      <c r="L693" s="2"/>
      <c r="M693" s="2"/>
      <c r="N693" s="2"/>
      <c r="O693" s="2"/>
      <c r="P693" s="2"/>
      <c r="Q693" s="2"/>
      <c r="R693" s="2"/>
      <c r="S693" s="2"/>
      <c r="T693" s="2"/>
      <c r="U693" s="2"/>
      <c r="V693" s="2"/>
      <c r="W693" s="2"/>
      <c r="X693" s="2"/>
      <c r="Y693" s="2"/>
      <c r="Z693" s="2"/>
    </row>
    <row r="694" spans="1:26" ht="24" customHeight="1">
      <c r="A694" s="2"/>
      <c r="B694" s="2"/>
      <c r="C694" s="2"/>
      <c r="D694" s="1"/>
      <c r="E694" s="1"/>
      <c r="F694" s="2"/>
      <c r="G694" s="2"/>
      <c r="H694" s="2"/>
      <c r="I694" s="2"/>
      <c r="J694" s="58"/>
      <c r="K694" s="2"/>
      <c r="L694" s="2"/>
      <c r="M694" s="2"/>
      <c r="N694" s="2"/>
      <c r="O694" s="2"/>
      <c r="P694" s="2"/>
      <c r="Q694" s="2"/>
      <c r="R694" s="2"/>
      <c r="S694" s="2"/>
      <c r="T694" s="2"/>
      <c r="U694" s="2"/>
      <c r="V694" s="2"/>
      <c r="W694" s="2"/>
      <c r="X694" s="2"/>
      <c r="Y694" s="2"/>
      <c r="Z694" s="2"/>
    </row>
    <row r="695" spans="1:26" ht="24" customHeight="1">
      <c r="A695" s="2"/>
      <c r="B695" s="2"/>
      <c r="C695" s="2"/>
      <c r="D695" s="1"/>
      <c r="E695" s="1"/>
      <c r="F695" s="2"/>
      <c r="G695" s="2"/>
      <c r="H695" s="2"/>
      <c r="I695" s="2"/>
      <c r="J695" s="58"/>
      <c r="K695" s="2"/>
      <c r="L695" s="2"/>
      <c r="M695" s="2"/>
      <c r="N695" s="2"/>
      <c r="O695" s="2"/>
      <c r="P695" s="2"/>
      <c r="Q695" s="2"/>
      <c r="R695" s="2"/>
      <c r="S695" s="2"/>
      <c r="T695" s="2"/>
      <c r="U695" s="2"/>
      <c r="V695" s="2"/>
      <c r="W695" s="2"/>
      <c r="X695" s="2"/>
      <c r="Y695" s="2"/>
      <c r="Z695" s="2"/>
    </row>
    <row r="696" spans="1:26" ht="24" customHeight="1">
      <c r="A696" s="2"/>
      <c r="B696" s="2"/>
      <c r="C696" s="2"/>
      <c r="D696" s="1"/>
      <c r="E696" s="1"/>
      <c r="F696" s="2"/>
      <c r="G696" s="2"/>
      <c r="H696" s="2"/>
      <c r="I696" s="2"/>
      <c r="J696" s="58"/>
      <c r="K696" s="2"/>
      <c r="L696" s="2"/>
      <c r="M696" s="2"/>
      <c r="N696" s="2"/>
      <c r="O696" s="2"/>
      <c r="P696" s="2"/>
      <c r="Q696" s="2"/>
      <c r="R696" s="2"/>
      <c r="S696" s="2"/>
      <c r="T696" s="2"/>
      <c r="U696" s="2"/>
      <c r="V696" s="2"/>
      <c r="W696" s="2"/>
      <c r="X696" s="2"/>
      <c r="Y696" s="2"/>
      <c r="Z696" s="2"/>
    </row>
    <row r="697" spans="1:26" ht="24" customHeight="1">
      <c r="A697" s="2"/>
      <c r="B697" s="2"/>
      <c r="C697" s="2"/>
      <c r="D697" s="1"/>
      <c r="E697" s="1"/>
      <c r="F697" s="2"/>
      <c r="G697" s="2"/>
      <c r="H697" s="2"/>
      <c r="I697" s="2"/>
      <c r="J697" s="58"/>
      <c r="K697" s="2"/>
      <c r="L697" s="2"/>
      <c r="M697" s="2"/>
      <c r="N697" s="2"/>
      <c r="O697" s="2"/>
      <c r="P697" s="2"/>
      <c r="Q697" s="2"/>
      <c r="R697" s="2"/>
      <c r="S697" s="2"/>
      <c r="T697" s="2"/>
      <c r="U697" s="2"/>
      <c r="V697" s="2"/>
      <c r="W697" s="2"/>
      <c r="X697" s="2"/>
      <c r="Y697" s="2"/>
      <c r="Z697" s="2"/>
    </row>
    <row r="698" spans="1:26" ht="24" customHeight="1">
      <c r="A698" s="2"/>
      <c r="B698" s="2"/>
      <c r="C698" s="2"/>
      <c r="D698" s="1"/>
      <c r="E698" s="1"/>
      <c r="F698" s="2"/>
      <c r="G698" s="2"/>
      <c r="H698" s="2"/>
      <c r="I698" s="2"/>
      <c r="J698" s="58"/>
      <c r="K698" s="2"/>
      <c r="L698" s="2"/>
      <c r="M698" s="2"/>
      <c r="N698" s="2"/>
      <c r="O698" s="2"/>
      <c r="P698" s="2"/>
      <c r="Q698" s="2"/>
      <c r="R698" s="2"/>
      <c r="S698" s="2"/>
      <c r="T698" s="2"/>
      <c r="U698" s="2"/>
      <c r="V698" s="2"/>
      <c r="W698" s="2"/>
      <c r="X698" s="2"/>
      <c r="Y698" s="2"/>
      <c r="Z698" s="2"/>
    </row>
    <row r="699" spans="1:26" ht="24" customHeight="1">
      <c r="A699" s="2"/>
      <c r="B699" s="2"/>
      <c r="C699" s="2"/>
      <c r="D699" s="1"/>
      <c r="E699" s="1"/>
      <c r="F699" s="2"/>
      <c r="G699" s="2"/>
      <c r="H699" s="2"/>
      <c r="I699" s="2"/>
      <c r="J699" s="58"/>
      <c r="K699" s="2"/>
      <c r="L699" s="2"/>
      <c r="M699" s="2"/>
      <c r="N699" s="2"/>
      <c r="O699" s="2"/>
      <c r="P699" s="2"/>
      <c r="Q699" s="2"/>
      <c r="R699" s="2"/>
      <c r="S699" s="2"/>
      <c r="T699" s="2"/>
      <c r="U699" s="2"/>
      <c r="V699" s="2"/>
      <c r="W699" s="2"/>
      <c r="X699" s="2"/>
      <c r="Y699" s="2"/>
      <c r="Z699" s="2"/>
    </row>
    <row r="700" spans="1:26" ht="24" customHeight="1">
      <c r="A700" s="2"/>
      <c r="B700" s="2"/>
      <c r="C700" s="2"/>
      <c r="D700" s="1"/>
      <c r="E700" s="1"/>
      <c r="F700" s="2"/>
      <c r="G700" s="2"/>
      <c r="H700" s="2"/>
      <c r="I700" s="2"/>
      <c r="J700" s="58"/>
      <c r="K700" s="2"/>
      <c r="L700" s="2"/>
      <c r="M700" s="2"/>
      <c r="N700" s="2"/>
      <c r="O700" s="2"/>
      <c r="P700" s="2"/>
      <c r="Q700" s="2"/>
      <c r="R700" s="2"/>
      <c r="S700" s="2"/>
      <c r="T700" s="2"/>
      <c r="U700" s="2"/>
      <c r="V700" s="2"/>
      <c r="W700" s="2"/>
      <c r="X700" s="2"/>
      <c r="Y700" s="2"/>
      <c r="Z700" s="2"/>
    </row>
    <row r="701" spans="1:26" ht="24" customHeight="1">
      <c r="A701" s="2"/>
      <c r="B701" s="2"/>
      <c r="C701" s="2"/>
      <c r="D701" s="1"/>
      <c r="E701" s="1"/>
      <c r="F701" s="2"/>
      <c r="G701" s="2"/>
      <c r="H701" s="2"/>
      <c r="I701" s="2"/>
      <c r="J701" s="58"/>
      <c r="K701" s="2"/>
      <c r="L701" s="2"/>
      <c r="M701" s="2"/>
      <c r="N701" s="2"/>
      <c r="O701" s="2"/>
      <c r="P701" s="2"/>
      <c r="Q701" s="2"/>
      <c r="R701" s="2"/>
      <c r="S701" s="2"/>
      <c r="T701" s="2"/>
      <c r="U701" s="2"/>
      <c r="V701" s="2"/>
      <c r="W701" s="2"/>
      <c r="X701" s="2"/>
      <c r="Y701" s="2"/>
      <c r="Z701" s="2"/>
    </row>
    <row r="702" spans="1:26" ht="24" customHeight="1">
      <c r="A702" s="2"/>
      <c r="B702" s="2"/>
      <c r="C702" s="2"/>
      <c r="D702" s="1"/>
      <c r="E702" s="1"/>
      <c r="F702" s="2"/>
      <c r="G702" s="2"/>
      <c r="H702" s="2"/>
      <c r="I702" s="2"/>
      <c r="J702" s="58"/>
      <c r="K702" s="2"/>
      <c r="L702" s="2"/>
      <c r="M702" s="2"/>
      <c r="N702" s="2"/>
      <c r="O702" s="2"/>
      <c r="P702" s="2"/>
      <c r="Q702" s="2"/>
      <c r="R702" s="2"/>
      <c r="S702" s="2"/>
      <c r="T702" s="2"/>
      <c r="U702" s="2"/>
      <c r="V702" s="2"/>
      <c r="W702" s="2"/>
      <c r="X702" s="2"/>
      <c r="Y702" s="2"/>
      <c r="Z702" s="2"/>
    </row>
    <row r="703" spans="1:26" ht="24" customHeight="1">
      <c r="A703" s="2"/>
      <c r="B703" s="2"/>
      <c r="C703" s="2"/>
      <c r="D703" s="1"/>
      <c r="E703" s="1"/>
      <c r="F703" s="2"/>
      <c r="G703" s="2"/>
      <c r="H703" s="2"/>
      <c r="I703" s="2"/>
      <c r="J703" s="58"/>
      <c r="K703" s="2"/>
      <c r="L703" s="2"/>
      <c r="M703" s="2"/>
      <c r="N703" s="2"/>
      <c r="O703" s="2"/>
      <c r="P703" s="2"/>
      <c r="Q703" s="2"/>
      <c r="R703" s="2"/>
      <c r="S703" s="2"/>
      <c r="T703" s="2"/>
      <c r="U703" s="2"/>
      <c r="V703" s="2"/>
      <c r="W703" s="2"/>
      <c r="X703" s="2"/>
      <c r="Y703" s="2"/>
      <c r="Z703" s="2"/>
    </row>
    <row r="704" spans="1:26" ht="24" customHeight="1">
      <c r="A704" s="2"/>
      <c r="B704" s="2"/>
      <c r="C704" s="2"/>
      <c r="D704" s="1"/>
      <c r="E704" s="1"/>
      <c r="F704" s="2"/>
      <c r="G704" s="2"/>
      <c r="H704" s="2"/>
      <c r="I704" s="2"/>
      <c r="J704" s="58"/>
      <c r="K704" s="2"/>
      <c r="L704" s="2"/>
      <c r="M704" s="2"/>
      <c r="N704" s="2"/>
      <c r="O704" s="2"/>
      <c r="P704" s="2"/>
      <c r="Q704" s="2"/>
      <c r="R704" s="2"/>
      <c r="S704" s="2"/>
      <c r="T704" s="2"/>
      <c r="U704" s="2"/>
      <c r="V704" s="2"/>
      <c r="W704" s="2"/>
      <c r="X704" s="2"/>
      <c r="Y704" s="2"/>
      <c r="Z704" s="2"/>
    </row>
    <row r="705" spans="1:26" ht="24" customHeight="1">
      <c r="A705" s="2"/>
      <c r="B705" s="2"/>
      <c r="C705" s="2"/>
      <c r="D705" s="1"/>
      <c r="E705" s="1"/>
      <c r="F705" s="2"/>
      <c r="G705" s="2"/>
      <c r="H705" s="2"/>
      <c r="I705" s="2"/>
      <c r="J705" s="58"/>
      <c r="K705" s="2"/>
      <c r="L705" s="2"/>
      <c r="M705" s="2"/>
      <c r="N705" s="2"/>
      <c r="O705" s="2"/>
      <c r="P705" s="2"/>
      <c r="Q705" s="2"/>
      <c r="R705" s="2"/>
      <c r="S705" s="2"/>
      <c r="T705" s="2"/>
      <c r="U705" s="2"/>
      <c r="V705" s="2"/>
      <c r="W705" s="2"/>
      <c r="X705" s="2"/>
      <c r="Y705" s="2"/>
      <c r="Z705" s="2"/>
    </row>
    <row r="706" spans="1:26" ht="24" customHeight="1">
      <c r="A706" s="2"/>
      <c r="B706" s="2"/>
      <c r="C706" s="2"/>
      <c r="D706" s="1"/>
      <c r="E706" s="1"/>
      <c r="F706" s="2"/>
      <c r="G706" s="2"/>
      <c r="H706" s="2"/>
      <c r="I706" s="2"/>
      <c r="J706" s="58"/>
      <c r="K706" s="2"/>
      <c r="L706" s="2"/>
      <c r="M706" s="2"/>
      <c r="N706" s="2"/>
      <c r="O706" s="2"/>
      <c r="P706" s="2"/>
      <c r="Q706" s="2"/>
      <c r="R706" s="2"/>
      <c r="S706" s="2"/>
      <c r="T706" s="2"/>
      <c r="U706" s="2"/>
      <c r="V706" s="2"/>
      <c r="W706" s="2"/>
      <c r="X706" s="2"/>
      <c r="Y706" s="2"/>
      <c r="Z706" s="2"/>
    </row>
    <row r="707" spans="1:26" ht="24" customHeight="1">
      <c r="A707" s="2"/>
      <c r="B707" s="2"/>
      <c r="C707" s="2"/>
      <c r="D707" s="1"/>
      <c r="E707" s="1"/>
      <c r="F707" s="2"/>
      <c r="G707" s="2"/>
      <c r="H707" s="2"/>
      <c r="I707" s="2"/>
      <c r="J707" s="58"/>
      <c r="K707" s="2"/>
      <c r="L707" s="2"/>
      <c r="M707" s="2"/>
      <c r="N707" s="2"/>
      <c r="O707" s="2"/>
      <c r="P707" s="2"/>
      <c r="Q707" s="2"/>
      <c r="R707" s="2"/>
      <c r="S707" s="2"/>
      <c r="T707" s="2"/>
      <c r="U707" s="2"/>
      <c r="V707" s="2"/>
      <c r="W707" s="2"/>
      <c r="X707" s="2"/>
      <c r="Y707" s="2"/>
      <c r="Z707" s="2"/>
    </row>
    <row r="708" spans="1:26" ht="24" customHeight="1">
      <c r="A708" s="2"/>
      <c r="B708" s="2"/>
      <c r="C708" s="2"/>
      <c r="D708" s="1"/>
      <c r="E708" s="1"/>
      <c r="F708" s="2"/>
      <c r="G708" s="2"/>
      <c r="H708" s="2"/>
      <c r="I708" s="2"/>
      <c r="J708" s="58"/>
      <c r="K708" s="2"/>
      <c r="L708" s="2"/>
      <c r="M708" s="2"/>
      <c r="N708" s="2"/>
      <c r="O708" s="2"/>
      <c r="P708" s="2"/>
      <c r="Q708" s="2"/>
      <c r="R708" s="2"/>
      <c r="S708" s="2"/>
      <c r="T708" s="2"/>
      <c r="U708" s="2"/>
      <c r="V708" s="2"/>
      <c r="W708" s="2"/>
      <c r="X708" s="2"/>
      <c r="Y708" s="2"/>
      <c r="Z708" s="2"/>
    </row>
    <row r="709" spans="1:26" ht="24" customHeight="1">
      <c r="A709" s="2"/>
      <c r="B709" s="2"/>
      <c r="C709" s="2"/>
      <c r="D709" s="1"/>
      <c r="E709" s="1"/>
      <c r="F709" s="2"/>
      <c r="G709" s="2"/>
      <c r="H709" s="2"/>
      <c r="I709" s="2"/>
      <c r="J709" s="58"/>
      <c r="K709" s="2"/>
      <c r="L709" s="2"/>
      <c r="M709" s="2"/>
      <c r="N709" s="2"/>
      <c r="O709" s="2"/>
      <c r="P709" s="2"/>
      <c r="Q709" s="2"/>
      <c r="R709" s="2"/>
      <c r="S709" s="2"/>
      <c r="T709" s="2"/>
      <c r="U709" s="2"/>
      <c r="V709" s="2"/>
      <c r="W709" s="2"/>
      <c r="X709" s="2"/>
      <c r="Y709" s="2"/>
      <c r="Z709" s="2"/>
    </row>
    <row r="710" spans="1:26" ht="24" customHeight="1">
      <c r="A710" s="2"/>
      <c r="B710" s="2"/>
      <c r="C710" s="2"/>
      <c r="D710" s="1"/>
      <c r="E710" s="1"/>
      <c r="F710" s="2"/>
      <c r="G710" s="2"/>
      <c r="H710" s="2"/>
      <c r="I710" s="2"/>
      <c r="J710" s="58"/>
      <c r="K710" s="2"/>
      <c r="L710" s="2"/>
      <c r="M710" s="2"/>
      <c r="N710" s="2"/>
      <c r="O710" s="2"/>
      <c r="P710" s="2"/>
      <c r="Q710" s="2"/>
      <c r="R710" s="2"/>
      <c r="S710" s="2"/>
      <c r="T710" s="2"/>
      <c r="U710" s="2"/>
      <c r="V710" s="2"/>
      <c r="W710" s="2"/>
      <c r="X710" s="2"/>
      <c r="Y710" s="2"/>
      <c r="Z710" s="2"/>
    </row>
    <row r="711" spans="1:26" ht="24" customHeight="1">
      <c r="A711" s="2"/>
      <c r="B711" s="2"/>
      <c r="C711" s="2"/>
      <c r="D711" s="1"/>
      <c r="E711" s="1"/>
      <c r="F711" s="2"/>
      <c r="G711" s="2"/>
      <c r="H711" s="2"/>
      <c r="I711" s="2"/>
      <c r="J711" s="58"/>
      <c r="K711" s="2"/>
      <c r="L711" s="2"/>
      <c r="M711" s="2"/>
      <c r="N711" s="2"/>
      <c r="O711" s="2"/>
      <c r="P711" s="2"/>
      <c r="Q711" s="2"/>
      <c r="R711" s="2"/>
      <c r="S711" s="2"/>
      <c r="T711" s="2"/>
      <c r="U711" s="2"/>
      <c r="V711" s="2"/>
      <c r="W711" s="2"/>
      <c r="X711" s="2"/>
      <c r="Y711" s="2"/>
      <c r="Z711" s="2"/>
    </row>
    <row r="712" spans="1:26" ht="24" customHeight="1">
      <c r="A712" s="2"/>
      <c r="B712" s="2"/>
      <c r="C712" s="2"/>
      <c r="D712" s="1"/>
      <c r="E712" s="1"/>
      <c r="F712" s="2"/>
      <c r="G712" s="2"/>
      <c r="H712" s="2"/>
      <c r="I712" s="2"/>
      <c r="J712" s="58"/>
      <c r="K712" s="2"/>
      <c r="L712" s="2"/>
      <c r="M712" s="2"/>
      <c r="N712" s="2"/>
      <c r="O712" s="2"/>
      <c r="P712" s="2"/>
      <c r="Q712" s="2"/>
      <c r="R712" s="2"/>
      <c r="S712" s="2"/>
      <c r="T712" s="2"/>
      <c r="U712" s="2"/>
      <c r="V712" s="2"/>
      <c r="W712" s="2"/>
      <c r="X712" s="2"/>
      <c r="Y712" s="2"/>
      <c r="Z712" s="2"/>
    </row>
    <row r="713" spans="1:26" ht="24" customHeight="1">
      <c r="A713" s="2"/>
      <c r="B713" s="2"/>
      <c r="C713" s="2"/>
      <c r="D713" s="1"/>
      <c r="E713" s="1"/>
      <c r="F713" s="2"/>
      <c r="G713" s="2"/>
      <c r="H713" s="2"/>
      <c r="I713" s="2"/>
      <c r="J713" s="58"/>
      <c r="K713" s="2"/>
      <c r="L713" s="2"/>
      <c r="M713" s="2"/>
      <c r="N713" s="2"/>
      <c r="O713" s="2"/>
      <c r="P713" s="2"/>
      <c r="Q713" s="2"/>
      <c r="R713" s="2"/>
      <c r="S713" s="2"/>
      <c r="T713" s="2"/>
      <c r="U713" s="2"/>
      <c r="V713" s="2"/>
      <c r="W713" s="2"/>
      <c r="X713" s="2"/>
      <c r="Y713" s="2"/>
      <c r="Z713" s="2"/>
    </row>
    <row r="714" spans="1:26" ht="24" customHeight="1">
      <c r="A714" s="2"/>
      <c r="B714" s="2"/>
      <c r="C714" s="2"/>
      <c r="D714" s="1"/>
      <c r="E714" s="1"/>
      <c r="F714" s="2"/>
      <c r="G714" s="2"/>
      <c r="H714" s="2"/>
      <c r="I714" s="2"/>
      <c r="J714" s="58"/>
      <c r="K714" s="2"/>
      <c r="L714" s="2"/>
      <c r="M714" s="2"/>
      <c r="N714" s="2"/>
      <c r="O714" s="2"/>
      <c r="P714" s="2"/>
      <c r="Q714" s="2"/>
      <c r="R714" s="2"/>
      <c r="S714" s="2"/>
      <c r="T714" s="2"/>
      <c r="U714" s="2"/>
      <c r="V714" s="2"/>
      <c r="W714" s="2"/>
      <c r="X714" s="2"/>
      <c r="Y714" s="2"/>
      <c r="Z714" s="2"/>
    </row>
    <row r="715" spans="1:26" ht="24" customHeight="1">
      <c r="A715" s="2"/>
      <c r="B715" s="2"/>
      <c r="C715" s="2"/>
      <c r="D715" s="1"/>
      <c r="E715" s="1"/>
      <c r="F715" s="2"/>
      <c r="G715" s="2"/>
      <c r="H715" s="2"/>
      <c r="I715" s="2"/>
      <c r="J715" s="58"/>
      <c r="K715" s="2"/>
      <c r="L715" s="2"/>
      <c r="M715" s="2"/>
      <c r="N715" s="2"/>
      <c r="O715" s="2"/>
      <c r="P715" s="2"/>
      <c r="Q715" s="2"/>
      <c r="R715" s="2"/>
      <c r="S715" s="2"/>
      <c r="T715" s="2"/>
      <c r="U715" s="2"/>
      <c r="V715" s="2"/>
      <c r="W715" s="2"/>
      <c r="X715" s="2"/>
      <c r="Y715" s="2"/>
      <c r="Z715" s="2"/>
    </row>
    <row r="716" spans="1:26" ht="24" customHeight="1">
      <c r="A716" s="2"/>
      <c r="B716" s="2"/>
      <c r="C716" s="2"/>
      <c r="D716" s="1"/>
      <c r="E716" s="1"/>
      <c r="F716" s="2"/>
      <c r="G716" s="2"/>
      <c r="H716" s="2"/>
      <c r="I716" s="2"/>
      <c r="J716" s="58"/>
      <c r="K716" s="2"/>
      <c r="L716" s="2"/>
      <c r="M716" s="2"/>
      <c r="N716" s="2"/>
      <c r="O716" s="2"/>
      <c r="P716" s="2"/>
      <c r="Q716" s="2"/>
      <c r="R716" s="2"/>
      <c r="S716" s="2"/>
      <c r="T716" s="2"/>
      <c r="U716" s="2"/>
      <c r="V716" s="2"/>
      <c r="W716" s="2"/>
      <c r="X716" s="2"/>
      <c r="Y716" s="2"/>
      <c r="Z716" s="2"/>
    </row>
    <row r="717" spans="1:26" ht="24" customHeight="1">
      <c r="A717" s="2"/>
      <c r="B717" s="2"/>
      <c r="C717" s="2"/>
      <c r="D717" s="1"/>
      <c r="E717" s="1"/>
      <c r="F717" s="2"/>
      <c r="G717" s="2"/>
      <c r="H717" s="2"/>
      <c r="I717" s="2"/>
      <c r="J717" s="58"/>
      <c r="K717" s="2"/>
      <c r="L717" s="2"/>
      <c r="M717" s="2"/>
      <c r="N717" s="2"/>
      <c r="O717" s="2"/>
      <c r="P717" s="2"/>
      <c r="Q717" s="2"/>
      <c r="R717" s="2"/>
      <c r="S717" s="2"/>
      <c r="T717" s="2"/>
      <c r="U717" s="2"/>
      <c r="V717" s="2"/>
      <c r="W717" s="2"/>
      <c r="X717" s="2"/>
      <c r="Y717" s="2"/>
      <c r="Z717" s="2"/>
    </row>
    <row r="718" spans="1:26" ht="24" customHeight="1">
      <c r="A718" s="2"/>
      <c r="B718" s="2"/>
      <c r="C718" s="2"/>
      <c r="D718" s="1"/>
      <c r="E718" s="1"/>
      <c r="F718" s="2"/>
      <c r="G718" s="2"/>
      <c r="H718" s="2"/>
      <c r="I718" s="2"/>
      <c r="J718" s="58"/>
      <c r="K718" s="2"/>
      <c r="L718" s="2"/>
      <c r="M718" s="2"/>
      <c r="N718" s="2"/>
      <c r="O718" s="2"/>
      <c r="P718" s="2"/>
      <c r="Q718" s="2"/>
      <c r="R718" s="2"/>
      <c r="S718" s="2"/>
      <c r="T718" s="2"/>
      <c r="U718" s="2"/>
      <c r="V718" s="2"/>
      <c r="W718" s="2"/>
      <c r="X718" s="2"/>
      <c r="Y718" s="2"/>
      <c r="Z718" s="2"/>
    </row>
    <row r="719" spans="1:26" ht="24" customHeight="1">
      <c r="A719" s="2"/>
      <c r="B719" s="2"/>
      <c r="C719" s="2"/>
      <c r="D719" s="1"/>
      <c r="E719" s="1"/>
      <c r="F719" s="2"/>
      <c r="G719" s="2"/>
      <c r="H719" s="2"/>
      <c r="I719" s="2"/>
      <c r="J719" s="58"/>
      <c r="K719" s="2"/>
      <c r="L719" s="2"/>
      <c r="M719" s="2"/>
      <c r="N719" s="2"/>
      <c r="O719" s="2"/>
      <c r="P719" s="2"/>
      <c r="Q719" s="2"/>
      <c r="R719" s="2"/>
      <c r="S719" s="2"/>
      <c r="T719" s="2"/>
      <c r="U719" s="2"/>
      <c r="V719" s="2"/>
      <c r="W719" s="2"/>
      <c r="X719" s="2"/>
      <c r="Y719" s="2"/>
      <c r="Z719" s="2"/>
    </row>
    <row r="720" spans="1:26" ht="24" customHeight="1">
      <c r="A720" s="2"/>
      <c r="B720" s="2"/>
      <c r="C720" s="2"/>
      <c r="D720" s="1"/>
      <c r="E720" s="1"/>
      <c r="F720" s="2"/>
      <c r="G720" s="2"/>
      <c r="H720" s="2"/>
      <c r="I720" s="2"/>
      <c r="J720" s="58"/>
      <c r="K720" s="2"/>
      <c r="L720" s="2"/>
      <c r="M720" s="2"/>
      <c r="N720" s="2"/>
      <c r="O720" s="2"/>
      <c r="P720" s="2"/>
      <c r="Q720" s="2"/>
      <c r="R720" s="2"/>
      <c r="S720" s="2"/>
      <c r="T720" s="2"/>
      <c r="U720" s="2"/>
      <c r="V720" s="2"/>
      <c r="W720" s="2"/>
      <c r="X720" s="2"/>
      <c r="Y720" s="2"/>
      <c r="Z720" s="2"/>
    </row>
    <row r="721" spans="1:26" ht="24" customHeight="1">
      <c r="A721" s="2"/>
      <c r="B721" s="2"/>
      <c r="C721" s="2"/>
      <c r="D721" s="1"/>
      <c r="E721" s="1"/>
      <c r="F721" s="2"/>
      <c r="G721" s="2"/>
      <c r="H721" s="2"/>
      <c r="I721" s="2"/>
      <c r="J721" s="58"/>
      <c r="K721" s="2"/>
      <c r="L721" s="2"/>
      <c r="M721" s="2"/>
      <c r="N721" s="2"/>
      <c r="O721" s="2"/>
      <c r="P721" s="2"/>
      <c r="Q721" s="2"/>
      <c r="R721" s="2"/>
      <c r="S721" s="2"/>
      <c r="T721" s="2"/>
      <c r="U721" s="2"/>
      <c r="V721" s="2"/>
      <c r="W721" s="2"/>
      <c r="X721" s="2"/>
      <c r="Y721" s="2"/>
      <c r="Z721" s="2"/>
    </row>
    <row r="722" spans="1:26" ht="24" customHeight="1">
      <c r="A722" s="2"/>
      <c r="B722" s="2"/>
      <c r="C722" s="2"/>
      <c r="D722" s="1"/>
      <c r="E722" s="1"/>
      <c r="F722" s="2"/>
      <c r="G722" s="2"/>
      <c r="H722" s="2"/>
      <c r="I722" s="2"/>
      <c r="J722" s="58"/>
      <c r="K722" s="2"/>
      <c r="L722" s="2"/>
      <c r="M722" s="2"/>
      <c r="N722" s="2"/>
      <c r="O722" s="2"/>
      <c r="P722" s="2"/>
      <c r="Q722" s="2"/>
      <c r="R722" s="2"/>
      <c r="S722" s="2"/>
      <c r="T722" s="2"/>
      <c r="U722" s="2"/>
      <c r="V722" s="2"/>
      <c r="W722" s="2"/>
      <c r="X722" s="2"/>
      <c r="Y722" s="2"/>
      <c r="Z722" s="2"/>
    </row>
    <row r="723" spans="1:26" ht="24" customHeight="1">
      <c r="A723" s="2"/>
      <c r="B723" s="2"/>
      <c r="C723" s="2"/>
      <c r="D723" s="1"/>
      <c r="E723" s="1"/>
      <c r="F723" s="2"/>
      <c r="G723" s="2"/>
      <c r="H723" s="2"/>
      <c r="I723" s="2"/>
      <c r="J723" s="58"/>
      <c r="K723" s="2"/>
      <c r="L723" s="2"/>
      <c r="M723" s="2"/>
      <c r="N723" s="2"/>
      <c r="O723" s="2"/>
      <c r="P723" s="2"/>
      <c r="Q723" s="2"/>
      <c r="R723" s="2"/>
      <c r="S723" s="2"/>
      <c r="T723" s="2"/>
      <c r="U723" s="2"/>
      <c r="V723" s="2"/>
      <c r="W723" s="2"/>
      <c r="X723" s="2"/>
      <c r="Y723" s="2"/>
      <c r="Z723" s="2"/>
    </row>
    <row r="724" spans="1:26" ht="24" customHeight="1">
      <c r="A724" s="2"/>
      <c r="B724" s="2"/>
      <c r="C724" s="2"/>
      <c r="D724" s="1"/>
      <c r="E724" s="1"/>
      <c r="F724" s="2"/>
      <c r="G724" s="2"/>
      <c r="H724" s="2"/>
      <c r="I724" s="2"/>
      <c r="J724" s="58"/>
      <c r="K724" s="2"/>
      <c r="L724" s="2"/>
      <c r="M724" s="2"/>
      <c r="N724" s="2"/>
      <c r="O724" s="2"/>
      <c r="P724" s="2"/>
      <c r="Q724" s="2"/>
      <c r="R724" s="2"/>
      <c r="S724" s="2"/>
      <c r="T724" s="2"/>
      <c r="U724" s="2"/>
      <c r="V724" s="2"/>
      <c r="W724" s="2"/>
      <c r="X724" s="2"/>
      <c r="Y724" s="2"/>
      <c r="Z724" s="2"/>
    </row>
    <row r="725" spans="1:26" ht="24" customHeight="1">
      <c r="A725" s="2"/>
      <c r="B725" s="2"/>
      <c r="C725" s="2"/>
      <c r="D725" s="1"/>
      <c r="E725" s="1"/>
      <c r="F725" s="2"/>
      <c r="G725" s="2"/>
      <c r="H725" s="2"/>
      <c r="I725" s="2"/>
      <c r="J725" s="58"/>
      <c r="K725" s="2"/>
      <c r="L725" s="2"/>
      <c r="M725" s="2"/>
      <c r="N725" s="2"/>
      <c r="O725" s="2"/>
      <c r="P725" s="2"/>
      <c r="Q725" s="2"/>
      <c r="R725" s="2"/>
      <c r="S725" s="2"/>
      <c r="T725" s="2"/>
      <c r="U725" s="2"/>
      <c r="V725" s="2"/>
      <c r="W725" s="2"/>
      <c r="X725" s="2"/>
      <c r="Y725" s="2"/>
      <c r="Z725" s="2"/>
    </row>
    <row r="726" spans="1:26" ht="24" customHeight="1">
      <c r="A726" s="2"/>
      <c r="B726" s="2"/>
      <c r="C726" s="2"/>
      <c r="D726" s="1"/>
      <c r="E726" s="1"/>
      <c r="F726" s="2"/>
      <c r="G726" s="2"/>
      <c r="H726" s="2"/>
      <c r="I726" s="2"/>
      <c r="J726" s="58"/>
      <c r="K726" s="2"/>
      <c r="L726" s="2"/>
      <c r="M726" s="2"/>
      <c r="N726" s="2"/>
      <c r="O726" s="2"/>
      <c r="P726" s="2"/>
      <c r="Q726" s="2"/>
      <c r="R726" s="2"/>
      <c r="S726" s="2"/>
      <c r="T726" s="2"/>
      <c r="U726" s="2"/>
      <c r="V726" s="2"/>
      <c r="W726" s="2"/>
      <c r="X726" s="2"/>
      <c r="Y726" s="2"/>
      <c r="Z726" s="2"/>
    </row>
    <row r="727" spans="1:26" ht="24" customHeight="1">
      <c r="A727" s="2"/>
      <c r="B727" s="2"/>
      <c r="C727" s="2"/>
      <c r="D727" s="1"/>
      <c r="E727" s="1"/>
      <c r="F727" s="2"/>
      <c r="G727" s="2"/>
      <c r="H727" s="2"/>
      <c r="I727" s="2"/>
      <c r="J727" s="58"/>
      <c r="K727" s="2"/>
      <c r="L727" s="2"/>
      <c r="M727" s="2"/>
      <c r="N727" s="2"/>
      <c r="O727" s="2"/>
      <c r="P727" s="2"/>
      <c r="Q727" s="2"/>
      <c r="R727" s="2"/>
      <c r="S727" s="2"/>
      <c r="T727" s="2"/>
      <c r="U727" s="2"/>
      <c r="V727" s="2"/>
      <c r="W727" s="2"/>
      <c r="X727" s="2"/>
      <c r="Y727" s="2"/>
      <c r="Z727" s="2"/>
    </row>
    <row r="728" spans="1:26" ht="24" customHeight="1">
      <c r="A728" s="2"/>
      <c r="B728" s="2"/>
      <c r="C728" s="2"/>
      <c r="D728" s="1"/>
      <c r="E728" s="1"/>
      <c r="F728" s="2"/>
      <c r="G728" s="2"/>
      <c r="H728" s="2"/>
      <c r="I728" s="2"/>
      <c r="J728" s="58"/>
      <c r="K728" s="2"/>
      <c r="L728" s="2"/>
      <c r="M728" s="2"/>
      <c r="N728" s="2"/>
      <c r="O728" s="2"/>
      <c r="P728" s="2"/>
      <c r="Q728" s="2"/>
      <c r="R728" s="2"/>
      <c r="S728" s="2"/>
      <c r="T728" s="2"/>
      <c r="U728" s="2"/>
      <c r="V728" s="2"/>
      <c r="W728" s="2"/>
      <c r="X728" s="2"/>
      <c r="Y728" s="2"/>
      <c r="Z728" s="2"/>
    </row>
    <row r="729" spans="1:26" ht="24" customHeight="1">
      <c r="A729" s="2"/>
      <c r="B729" s="2"/>
      <c r="C729" s="2"/>
      <c r="D729" s="1"/>
      <c r="E729" s="1"/>
      <c r="F729" s="2"/>
      <c r="G729" s="2"/>
      <c r="H729" s="2"/>
      <c r="I729" s="2"/>
      <c r="J729" s="58"/>
      <c r="K729" s="2"/>
      <c r="L729" s="2"/>
      <c r="M729" s="2"/>
      <c r="N729" s="2"/>
      <c r="O729" s="2"/>
      <c r="P729" s="2"/>
      <c r="Q729" s="2"/>
      <c r="R729" s="2"/>
      <c r="S729" s="2"/>
      <c r="T729" s="2"/>
      <c r="U729" s="2"/>
      <c r="V729" s="2"/>
      <c r="W729" s="2"/>
      <c r="X729" s="2"/>
      <c r="Y729" s="2"/>
      <c r="Z729" s="2"/>
    </row>
    <row r="730" spans="1:26" ht="24" customHeight="1">
      <c r="A730" s="2"/>
      <c r="B730" s="2"/>
      <c r="C730" s="2"/>
      <c r="D730" s="1"/>
      <c r="E730" s="1"/>
      <c r="F730" s="2"/>
      <c r="G730" s="2"/>
      <c r="H730" s="2"/>
      <c r="I730" s="2"/>
      <c r="J730" s="58"/>
      <c r="K730" s="2"/>
      <c r="L730" s="2"/>
      <c r="M730" s="2"/>
      <c r="N730" s="2"/>
      <c r="O730" s="2"/>
      <c r="P730" s="2"/>
      <c r="Q730" s="2"/>
      <c r="R730" s="2"/>
      <c r="S730" s="2"/>
      <c r="T730" s="2"/>
      <c r="U730" s="2"/>
      <c r="V730" s="2"/>
      <c r="W730" s="2"/>
      <c r="X730" s="2"/>
      <c r="Y730" s="2"/>
      <c r="Z730" s="2"/>
    </row>
    <row r="731" spans="1:26" ht="24" customHeight="1">
      <c r="A731" s="2"/>
      <c r="B731" s="2"/>
      <c r="C731" s="2"/>
      <c r="D731" s="1"/>
      <c r="E731" s="1"/>
      <c r="F731" s="2"/>
      <c r="G731" s="2"/>
      <c r="H731" s="2"/>
      <c r="I731" s="2"/>
      <c r="J731" s="58"/>
      <c r="K731" s="2"/>
      <c r="L731" s="2"/>
      <c r="M731" s="2"/>
      <c r="N731" s="2"/>
      <c r="O731" s="2"/>
      <c r="P731" s="2"/>
      <c r="Q731" s="2"/>
      <c r="R731" s="2"/>
      <c r="S731" s="2"/>
      <c r="T731" s="2"/>
      <c r="U731" s="2"/>
      <c r="V731" s="2"/>
      <c r="W731" s="2"/>
      <c r="X731" s="2"/>
      <c r="Y731" s="2"/>
      <c r="Z731" s="2"/>
    </row>
    <row r="732" spans="1:26" ht="24" customHeight="1">
      <c r="A732" s="2"/>
      <c r="B732" s="2"/>
      <c r="C732" s="2"/>
      <c r="D732" s="1"/>
      <c r="E732" s="1"/>
      <c r="F732" s="2"/>
      <c r="G732" s="2"/>
      <c r="H732" s="2"/>
      <c r="I732" s="2"/>
      <c r="J732" s="58"/>
      <c r="K732" s="2"/>
      <c r="L732" s="2"/>
      <c r="M732" s="2"/>
      <c r="N732" s="2"/>
      <c r="O732" s="2"/>
      <c r="P732" s="2"/>
      <c r="Q732" s="2"/>
      <c r="R732" s="2"/>
      <c r="S732" s="2"/>
      <c r="T732" s="2"/>
      <c r="U732" s="2"/>
      <c r="V732" s="2"/>
      <c r="W732" s="2"/>
      <c r="X732" s="2"/>
      <c r="Y732" s="2"/>
      <c r="Z732" s="2"/>
    </row>
    <row r="733" spans="1:26" ht="24" customHeight="1">
      <c r="A733" s="2"/>
      <c r="B733" s="2"/>
      <c r="C733" s="2"/>
      <c r="D733" s="1"/>
      <c r="E733" s="1"/>
      <c r="F733" s="2"/>
      <c r="G733" s="2"/>
      <c r="H733" s="2"/>
      <c r="I733" s="2"/>
      <c r="J733" s="58"/>
      <c r="K733" s="2"/>
      <c r="L733" s="2"/>
      <c r="M733" s="2"/>
      <c r="N733" s="2"/>
      <c r="O733" s="2"/>
      <c r="P733" s="2"/>
      <c r="Q733" s="2"/>
      <c r="R733" s="2"/>
      <c r="S733" s="2"/>
      <c r="T733" s="2"/>
      <c r="U733" s="2"/>
      <c r="V733" s="2"/>
      <c r="W733" s="2"/>
      <c r="X733" s="2"/>
      <c r="Y733" s="2"/>
      <c r="Z733" s="2"/>
    </row>
    <row r="734" spans="1:26" ht="24" customHeight="1">
      <c r="A734" s="2"/>
      <c r="B734" s="2"/>
      <c r="C734" s="2"/>
      <c r="D734" s="1"/>
      <c r="E734" s="1"/>
      <c r="F734" s="2"/>
      <c r="G734" s="2"/>
      <c r="H734" s="2"/>
      <c r="I734" s="2"/>
      <c r="J734" s="58"/>
      <c r="K734" s="2"/>
      <c r="L734" s="2"/>
      <c r="M734" s="2"/>
      <c r="N734" s="2"/>
      <c r="O734" s="2"/>
      <c r="P734" s="2"/>
      <c r="Q734" s="2"/>
      <c r="R734" s="2"/>
      <c r="S734" s="2"/>
      <c r="T734" s="2"/>
      <c r="U734" s="2"/>
      <c r="V734" s="2"/>
      <c r="W734" s="2"/>
      <c r="X734" s="2"/>
      <c r="Y734" s="2"/>
      <c r="Z734" s="2"/>
    </row>
    <row r="735" spans="1:26" ht="24" customHeight="1">
      <c r="A735" s="2"/>
      <c r="B735" s="2"/>
      <c r="C735" s="2"/>
      <c r="D735" s="1"/>
      <c r="E735" s="1"/>
      <c r="F735" s="2"/>
      <c r="G735" s="2"/>
      <c r="H735" s="2"/>
      <c r="I735" s="2"/>
      <c r="J735" s="58"/>
      <c r="K735" s="2"/>
      <c r="L735" s="2"/>
      <c r="M735" s="2"/>
      <c r="N735" s="2"/>
      <c r="O735" s="2"/>
      <c r="P735" s="2"/>
      <c r="Q735" s="2"/>
      <c r="R735" s="2"/>
      <c r="S735" s="2"/>
      <c r="T735" s="2"/>
      <c r="U735" s="2"/>
      <c r="V735" s="2"/>
      <c r="W735" s="2"/>
      <c r="X735" s="2"/>
      <c r="Y735" s="2"/>
      <c r="Z735" s="2"/>
    </row>
    <row r="736" spans="1:26" ht="24" customHeight="1">
      <c r="A736" s="2"/>
      <c r="B736" s="2"/>
      <c r="C736" s="2"/>
      <c r="D736" s="1"/>
      <c r="E736" s="1"/>
      <c r="F736" s="2"/>
      <c r="G736" s="2"/>
      <c r="H736" s="2"/>
      <c r="I736" s="2"/>
      <c r="J736" s="58"/>
      <c r="K736" s="2"/>
      <c r="L736" s="2"/>
      <c r="M736" s="2"/>
      <c r="N736" s="2"/>
      <c r="O736" s="2"/>
      <c r="P736" s="2"/>
      <c r="Q736" s="2"/>
      <c r="R736" s="2"/>
      <c r="S736" s="2"/>
      <c r="T736" s="2"/>
      <c r="U736" s="2"/>
      <c r="V736" s="2"/>
      <c r="W736" s="2"/>
      <c r="X736" s="2"/>
      <c r="Y736" s="2"/>
      <c r="Z736" s="2"/>
    </row>
    <row r="737" spans="1:26" ht="24" customHeight="1">
      <c r="A737" s="2"/>
      <c r="B737" s="2"/>
      <c r="C737" s="2"/>
      <c r="D737" s="1"/>
      <c r="E737" s="1"/>
      <c r="F737" s="2"/>
      <c r="G737" s="2"/>
      <c r="H737" s="2"/>
      <c r="I737" s="2"/>
      <c r="J737" s="58"/>
      <c r="K737" s="2"/>
      <c r="L737" s="2"/>
      <c r="M737" s="2"/>
      <c r="N737" s="2"/>
      <c r="O737" s="2"/>
      <c r="P737" s="2"/>
      <c r="Q737" s="2"/>
      <c r="R737" s="2"/>
      <c r="S737" s="2"/>
      <c r="T737" s="2"/>
      <c r="U737" s="2"/>
      <c r="V737" s="2"/>
      <c r="W737" s="2"/>
      <c r="X737" s="2"/>
      <c r="Y737" s="2"/>
      <c r="Z737" s="2"/>
    </row>
    <row r="738" spans="1:26" ht="24" customHeight="1">
      <c r="A738" s="2"/>
      <c r="B738" s="2"/>
      <c r="C738" s="2"/>
      <c r="D738" s="1"/>
      <c r="E738" s="1"/>
      <c r="F738" s="2"/>
      <c r="G738" s="2"/>
      <c r="H738" s="2"/>
      <c r="I738" s="2"/>
      <c r="J738" s="58"/>
      <c r="K738" s="2"/>
      <c r="L738" s="2"/>
      <c r="M738" s="2"/>
      <c r="N738" s="2"/>
      <c r="O738" s="2"/>
      <c r="P738" s="2"/>
      <c r="Q738" s="2"/>
      <c r="R738" s="2"/>
      <c r="S738" s="2"/>
      <c r="T738" s="2"/>
      <c r="U738" s="2"/>
      <c r="V738" s="2"/>
      <c r="W738" s="2"/>
      <c r="X738" s="2"/>
      <c r="Y738" s="2"/>
      <c r="Z738" s="2"/>
    </row>
    <row r="739" spans="1:26" ht="24" customHeight="1">
      <c r="A739" s="2"/>
      <c r="B739" s="2"/>
      <c r="C739" s="2"/>
      <c r="D739" s="1"/>
      <c r="E739" s="1"/>
      <c r="F739" s="2"/>
      <c r="G739" s="2"/>
      <c r="H739" s="2"/>
      <c r="I739" s="2"/>
      <c r="J739" s="58"/>
      <c r="K739" s="2"/>
      <c r="L739" s="2"/>
      <c r="M739" s="2"/>
      <c r="N739" s="2"/>
      <c r="O739" s="2"/>
      <c r="P739" s="2"/>
      <c r="Q739" s="2"/>
      <c r="R739" s="2"/>
      <c r="S739" s="2"/>
      <c r="T739" s="2"/>
      <c r="U739" s="2"/>
      <c r="V739" s="2"/>
      <c r="W739" s="2"/>
      <c r="X739" s="2"/>
      <c r="Y739" s="2"/>
      <c r="Z739" s="2"/>
    </row>
    <row r="740" spans="1:26" ht="24" customHeight="1">
      <c r="A740" s="2"/>
      <c r="B740" s="2"/>
      <c r="C740" s="2"/>
      <c r="D740" s="1"/>
      <c r="E740" s="1"/>
      <c r="F740" s="2"/>
      <c r="G740" s="2"/>
      <c r="H740" s="2"/>
      <c r="I740" s="2"/>
      <c r="J740" s="58"/>
      <c r="K740" s="2"/>
      <c r="L740" s="2"/>
      <c r="M740" s="2"/>
      <c r="N740" s="2"/>
      <c r="O740" s="2"/>
      <c r="P740" s="2"/>
      <c r="Q740" s="2"/>
      <c r="R740" s="2"/>
      <c r="S740" s="2"/>
      <c r="T740" s="2"/>
      <c r="U740" s="2"/>
      <c r="V740" s="2"/>
      <c r="W740" s="2"/>
      <c r="X740" s="2"/>
      <c r="Y740" s="2"/>
      <c r="Z740" s="2"/>
    </row>
    <row r="741" spans="1:26" ht="24" customHeight="1">
      <c r="A741" s="2"/>
      <c r="B741" s="2"/>
      <c r="C741" s="2"/>
      <c r="D741" s="1"/>
      <c r="E741" s="1"/>
      <c r="F741" s="2"/>
      <c r="G741" s="2"/>
      <c r="H741" s="2"/>
      <c r="I741" s="2"/>
      <c r="J741" s="58"/>
      <c r="K741" s="2"/>
      <c r="L741" s="2"/>
      <c r="M741" s="2"/>
      <c r="N741" s="2"/>
      <c r="O741" s="2"/>
      <c r="P741" s="2"/>
      <c r="Q741" s="2"/>
      <c r="R741" s="2"/>
      <c r="S741" s="2"/>
      <c r="T741" s="2"/>
      <c r="U741" s="2"/>
      <c r="V741" s="2"/>
      <c r="W741" s="2"/>
      <c r="X741" s="2"/>
      <c r="Y741" s="2"/>
      <c r="Z741" s="2"/>
    </row>
    <row r="742" spans="1:26" ht="24" customHeight="1">
      <c r="A742" s="2"/>
      <c r="B742" s="2"/>
      <c r="C742" s="2"/>
      <c r="D742" s="1"/>
      <c r="E742" s="1"/>
      <c r="F742" s="2"/>
      <c r="G742" s="2"/>
      <c r="H742" s="2"/>
      <c r="I742" s="2"/>
      <c r="J742" s="58"/>
      <c r="K742" s="2"/>
      <c r="L742" s="2"/>
      <c r="M742" s="2"/>
      <c r="N742" s="2"/>
      <c r="O742" s="2"/>
      <c r="P742" s="2"/>
      <c r="Q742" s="2"/>
      <c r="R742" s="2"/>
      <c r="S742" s="2"/>
      <c r="T742" s="2"/>
      <c r="U742" s="2"/>
      <c r="V742" s="2"/>
      <c r="W742" s="2"/>
      <c r="X742" s="2"/>
      <c r="Y742" s="2"/>
      <c r="Z742" s="2"/>
    </row>
    <row r="743" spans="1:26" ht="24" customHeight="1">
      <c r="A743" s="2"/>
      <c r="B743" s="2"/>
      <c r="C743" s="2"/>
      <c r="D743" s="1"/>
      <c r="E743" s="1"/>
      <c r="F743" s="2"/>
      <c r="G743" s="2"/>
      <c r="H743" s="2"/>
      <c r="I743" s="2"/>
      <c r="J743" s="58"/>
      <c r="K743" s="2"/>
      <c r="L743" s="2"/>
      <c r="M743" s="2"/>
      <c r="N743" s="2"/>
      <c r="O743" s="2"/>
      <c r="P743" s="2"/>
      <c r="Q743" s="2"/>
      <c r="R743" s="2"/>
      <c r="S743" s="2"/>
      <c r="T743" s="2"/>
      <c r="U743" s="2"/>
      <c r="V743" s="2"/>
      <c r="W743" s="2"/>
      <c r="X743" s="2"/>
      <c r="Y743" s="2"/>
      <c r="Z743" s="2"/>
    </row>
    <row r="744" spans="1:26" ht="24" customHeight="1">
      <c r="A744" s="2"/>
      <c r="B744" s="2"/>
      <c r="C744" s="2"/>
      <c r="D744" s="1"/>
      <c r="E744" s="1"/>
      <c r="F744" s="2"/>
      <c r="G744" s="2"/>
      <c r="H744" s="2"/>
      <c r="I744" s="2"/>
      <c r="J744" s="58"/>
      <c r="K744" s="2"/>
      <c r="L744" s="2"/>
      <c r="M744" s="2"/>
      <c r="N744" s="2"/>
      <c r="O744" s="2"/>
      <c r="P744" s="2"/>
      <c r="Q744" s="2"/>
      <c r="R744" s="2"/>
      <c r="S744" s="2"/>
      <c r="T744" s="2"/>
      <c r="U744" s="2"/>
      <c r="V744" s="2"/>
      <c r="W744" s="2"/>
      <c r="X744" s="2"/>
      <c r="Y744" s="2"/>
      <c r="Z744" s="2"/>
    </row>
    <row r="745" spans="1:26" ht="24" customHeight="1">
      <c r="A745" s="2"/>
      <c r="B745" s="2"/>
      <c r="C745" s="2"/>
      <c r="D745" s="1"/>
      <c r="E745" s="1"/>
      <c r="F745" s="2"/>
      <c r="G745" s="2"/>
      <c r="H745" s="2"/>
      <c r="I745" s="2"/>
      <c r="J745" s="58"/>
      <c r="K745" s="2"/>
      <c r="L745" s="2"/>
      <c r="M745" s="2"/>
      <c r="N745" s="2"/>
      <c r="O745" s="2"/>
      <c r="P745" s="2"/>
      <c r="Q745" s="2"/>
      <c r="R745" s="2"/>
      <c r="S745" s="2"/>
      <c r="T745" s="2"/>
      <c r="U745" s="2"/>
      <c r="V745" s="2"/>
      <c r="W745" s="2"/>
      <c r="X745" s="2"/>
      <c r="Y745" s="2"/>
      <c r="Z745" s="2"/>
    </row>
    <row r="746" spans="1:26" ht="24" customHeight="1">
      <c r="A746" s="2"/>
      <c r="B746" s="2"/>
      <c r="C746" s="2"/>
      <c r="D746" s="1"/>
      <c r="E746" s="1"/>
      <c r="F746" s="2"/>
      <c r="G746" s="2"/>
      <c r="H746" s="2"/>
      <c r="I746" s="2"/>
      <c r="J746" s="58"/>
      <c r="K746" s="2"/>
      <c r="L746" s="2"/>
      <c r="M746" s="2"/>
      <c r="N746" s="2"/>
      <c r="O746" s="2"/>
      <c r="P746" s="2"/>
      <c r="Q746" s="2"/>
      <c r="R746" s="2"/>
      <c r="S746" s="2"/>
      <c r="T746" s="2"/>
      <c r="U746" s="2"/>
      <c r="V746" s="2"/>
      <c r="W746" s="2"/>
      <c r="X746" s="2"/>
      <c r="Y746" s="2"/>
      <c r="Z746" s="2"/>
    </row>
    <row r="747" spans="1:26" ht="24" customHeight="1">
      <c r="A747" s="2"/>
      <c r="B747" s="2"/>
      <c r="C747" s="2"/>
      <c r="D747" s="1"/>
      <c r="E747" s="1"/>
      <c r="F747" s="2"/>
      <c r="G747" s="2"/>
      <c r="H747" s="2"/>
      <c r="I747" s="2"/>
      <c r="J747" s="58"/>
      <c r="K747" s="2"/>
      <c r="L747" s="2"/>
      <c r="M747" s="2"/>
      <c r="N747" s="2"/>
      <c r="O747" s="2"/>
      <c r="P747" s="2"/>
      <c r="Q747" s="2"/>
      <c r="R747" s="2"/>
      <c r="S747" s="2"/>
      <c r="T747" s="2"/>
      <c r="U747" s="2"/>
      <c r="V747" s="2"/>
      <c r="W747" s="2"/>
      <c r="X747" s="2"/>
      <c r="Y747" s="2"/>
      <c r="Z747" s="2"/>
    </row>
    <row r="748" spans="1:26" ht="24" customHeight="1">
      <c r="A748" s="2"/>
      <c r="B748" s="2"/>
      <c r="C748" s="2"/>
      <c r="D748" s="1"/>
      <c r="E748" s="1"/>
      <c r="F748" s="2"/>
      <c r="G748" s="2"/>
      <c r="H748" s="2"/>
      <c r="I748" s="2"/>
      <c r="J748" s="58"/>
      <c r="K748" s="2"/>
      <c r="L748" s="2"/>
      <c r="M748" s="2"/>
      <c r="N748" s="2"/>
      <c r="O748" s="2"/>
      <c r="P748" s="2"/>
      <c r="Q748" s="2"/>
      <c r="R748" s="2"/>
      <c r="S748" s="2"/>
      <c r="T748" s="2"/>
      <c r="U748" s="2"/>
      <c r="V748" s="2"/>
      <c r="W748" s="2"/>
      <c r="X748" s="2"/>
      <c r="Y748" s="2"/>
      <c r="Z748" s="2"/>
    </row>
    <row r="749" spans="1:26" ht="24" customHeight="1">
      <c r="A749" s="2"/>
      <c r="B749" s="2"/>
      <c r="C749" s="2"/>
      <c r="D749" s="1"/>
      <c r="E749" s="1"/>
      <c r="F749" s="2"/>
      <c r="G749" s="2"/>
      <c r="H749" s="2"/>
      <c r="I749" s="2"/>
      <c r="J749" s="58"/>
      <c r="K749" s="2"/>
      <c r="L749" s="2"/>
      <c r="M749" s="2"/>
      <c r="N749" s="2"/>
      <c r="O749" s="2"/>
      <c r="P749" s="2"/>
      <c r="Q749" s="2"/>
      <c r="R749" s="2"/>
      <c r="S749" s="2"/>
      <c r="T749" s="2"/>
      <c r="U749" s="2"/>
      <c r="V749" s="2"/>
      <c r="W749" s="2"/>
      <c r="X749" s="2"/>
      <c r="Y749" s="2"/>
      <c r="Z749" s="2"/>
    </row>
    <row r="750" spans="1:26" ht="24" customHeight="1">
      <c r="A750" s="2"/>
      <c r="B750" s="2"/>
      <c r="C750" s="2"/>
      <c r="D750" s="1"/>
      <c r="E750" s="1"/>
      <c r="F750" s="2"/>
      <c r="G750" s="2"/>
      <c r="H750" s="2"/>
      <c r="I750" s="2"/>
      <c r="J750" s="58"/>
      <c r="K750" s="2"/>
      <c r="L750" s="2"/>
      <c r="M750" s="2"/>
      <c r="N750" s="2"/>
      <c r="O750" s="2"/>
      <c r="P750" s="2"/>
      <c r="Q750" s="2"/>
      <c r="R750" s="2"/>
      <c r="S750" s="2"/>
      <c r="T750" s="2"/>
      <c r="U750" s="2"/>
      <c r="V750" s="2"/>
      <c r="W750" s="2"/>
      <c r="X750" s="2"/>
      <c r="Y750" s="2"/>
      <c r="Z750" s="2"/>
    </row>
    <row r="751" spans="1:26" ht="24" customHeight="1">
      <c r="A751" s="2"/>
      <c r="B751" s="2"/>
      <c r="C751" s="2"/>
      <c r="D751" s="1"/>
      <c r="E751" s="1"/>
      <c r="F751" s="2"/>
      <c r="G751" s="2"/>
      <c r="H751" s="2"/>
      <c r="I751" s="2"/>
      <c r="J751" s="58"/>
      <c r="K751" s="2"/>
      <c r="L751" s="2"/>
      <c r="M751" s="2"/>
      <c r="N751" s="2"/>
      <c r="O751" s="2"/>
      <c r="P751" s="2"/>
      <c r="Q751" s="2"/>
      <c r="R751" s="2"/>
      <c r="S751" s="2"/>
      <c r="T751" s="2"/>
      <c r="U751" s="2"/>
      <c r="V751" s="2"/>
      <c r="W751" s="2"/>
      <c r="X751" s="2"/>
      <c r="Y751" s="2"/>
      <c r="Z751" s="2"/>
    </row>
    <row r="752" spans="1:26" ht="24" customHeight="1">
      <c r="A752" s="2"/>
      <c r="B752" s="2"/>
      <c r="C752" s="2"/>
      <c r="D752" s="1"/>
      <c r="E752" s="1"/>
      <c r="F752" s="2"/>
      <c r="G752" s="2"/>
      <c r="H752" s="2"/>
      <c r="I752" s="2"/>
      <c r="J752" s="58"/>
      <c r="K752" s="2"/>
      <c r="L752" s="2"/>
      <c r="M752" s="2"/>
      <c r="N752" s="2"/>
      <c r="O752" s="2"/>
      <c r="P752" s="2"/>
      <c r="Q752" s="2"/>
      <c r="R752" s="2"/>
      <c r="S752" s="2"/>
      <c r="T752" s="2"/>
      <c r="U752" s="2"/>
      <c r="V752" s="2"/>
      <c r="W752" s="2"/>
      <c r="X752" s="2"/>
      <c r="Y752" s="2"/>
      <c r="Z752" s="2"/>
    </row>
    <row r="753" spans="1:26" ht="24" customHeight="1">
      <c r="A753" s="2"/>
      <c r="B753" s="2"/>
      <c r="C753" s="2"/>
      <c r="D753" s="1"/>
      <c r="E753" s="1"/>
      <c r="F753" s="2"/>
      <c r="G753" s="2"/>
      <c r="H753" s="2"/>
      <c r="I753" s="2"/>
      <c r="J753" s="58"/>
      <c r="K753" s="2"/>
      <c r="L753" s="2"/>
      <c r="M753" s="2"/>
      <c r="N753" s="2"/>
      <c r="O753" s="2"/>
      <c r="P753" s="2"/>
      <c r="Q753" s="2"/>
      <c r="R753" s="2"/>
      <c r="S753" s="2"/>
      <c r="T753" s="2"/>
      <c r="U753" s="2"/>
      <c r="V753" s="2"/>
      <c r="W753" s="2"/>
      <c r="X753" s="2"/>
      <c r="Y753" s="2"/>
      <c r="Z753" s="2"/>
    </row>
    <row r="754" spans="1:26" ht="24" customHeight="1">
      <c r="A754" s="2"/>
      <c r="B754" s="2"/>
      <c r="C754" s="2"/>
      <c r="D754" s="1"/>
      <c r="E754" s="1"/>
      <c r="F754" s="2"/>
      <c r="G754" s="2"/>
      <c r="H754" s="2"/>
      <c r="I754" s="2"/>
      <c r="J754" s="58"/>
      <c r="K754" s="2"/>
      <c r="L754" s="2"/>
      <c r="M754" s="2"/>
      <c r="N754" s="2"/>
      <c r="O754" s="2"/>
      <c r="P754" s="2"/>
      <c r="Q754" s="2"/>
      <c r="R754" s="2"/>
      <c r="S754" s="2"/>
      <c r="T754" s="2"/>
      <c r="U754" s="2"/>
      <c r="V754" s="2"/>
      <c r="W754" s="2"/>
      <c r="X754" s="2"/>
      <c r="Y754" s="2"/>
      <c r="Z754" s="2"/>
    </row>
    <row r="755" spans="1:26" ht="24" customHeight="1">
      <c r="A755" s="2"/>
      <c r="B755" s="2"/>
      <c r="C755" s="2"/>
      <c r="D755" s="1"/>
      <c r="E755" s="1"/>
      <c r="F755" s="2"/>
      <c r="G755" s="2"/>
      <c r="H755" s="2"/>
      <c r="I755" s="2"/>
      <c r="J755" s="58"/>
      <c r="K755" s="2"/>
      <c r="L755" s="2"/>
      <c r="M755" s="2"/>
      <c r="N755" s="2"/>
      <c r="O755" s="2"/>
      <c r="P755" s="2"/>
      <c r="Q755" s="2"/>
      <c r="R755" s="2"/>
      <c r="S755" s="2"/>
      <c r="T755" s="2"/>
      <c r="U755" s="2"/>
      <c r="V755" s="2"/>
      <c r="W755" s="2"/>
      <c r="X755" s="2"/>
      <c r="Y755" s="2"/>
      <c r="Z755" s="2"/>
    </row>
    <row r="756" spans="1:26" ht="24" customHeight="1">
      <c r="A756" s="2"/>
      <c r="B756" s="2"/>
      <c r="C756" s="2"/>
      <c r="D756" s="1"/>
      <c r="E756" s="1"/>
      <c r="F756" s="2"/>
      <c r="G756" s="2"/>
      <c r="H756" s="2"/>
      <c r="I756" s="2"/>
      <c r="J756" s="58"/>
      <c r="K756" s="2"/>
      <c r="L756" s="2"/>
      <c r="M756" s="2"/>
      <c r="N756" s="2"/>
      <c r="O756" s="2"/>
      <c r="P756" s="2"/>
      <c r="Q756" s="2"/>
      <c r="R756" s="2"/>
      <c r="S756" s="2"/>
      <c r="T756" s="2"/>
      <c r="U756" s="2"/>
      <c r="V756" s="2"/>
      <c r="W756" s="2"/>
      <c r="X756" s="2"/>
      <c r="Y756" s="2"/>
      <c r="Z756" s="2"/>
    </row>
    <row r="757" spans="1:26" ht="24" customHeight="1">
      <c r="A757" s="2"/>
      <c r="B757" s="2"/>
      <c r="C757" s="2"/>
      <c r="D757" s="1"/>
      <c r="E757" s="1"/>
      <c r="F757" s="2"/>
      <c r="G757" s="2"/>
      <c r="H757" s="2"/>
      <c r="I757" s="2"/>
      <c r="J757" s="58"/>
      <c r="K757" s="2"/>
      <c r="L757" s="2"/>
      <c r="M757" s="2"/>
      <c r="N757" s="2"/>
      <c r="O757" s="2"/>
      <c r="P757" s="2"/>
      <c r="Q757" s="2"/>
      <c r="R757" s="2"/>
      <c r="S757" s="2"/>
      <c r="T757" s="2"/>
      <c r="U757" s="2"/>
      <c r="V757" s="2"/>
      <c r="W757" s="2"/>
      <c r="X757" s="2"/>
      <c r="Y757" s="2"/>
      <c r="Z757" s="2"/>
    </row>
    <row r="758" spans="1:26" ht="24" customHeight="1">
      <c r="A758" s="2"/>
      <c r="B758" s="2"/>
      <c r="C758" s="2"/>
      <c r="D758" s="1"/>
      <c r="E758" s="1"/>
      <c r="F758" s="2"/>
      <c r="G758" s="2"/>
      <c r="H758" s="2"/>
      <c r="I758" s="2"/>
      <c r="J758" s="58"/>
      <c r="K758" s="2"/>
      <c r="L758" s="2"/>
      <c r="M758" s="2"/>
      <c r="N758" s="2"/>
      <c r="O758" s="2"/>
      <c r="P758" s="2"/>
      <c r="Q758" s="2"/>
      <c r="R758" s="2"/>
      <c r="S758" s="2"/>
      <c r="T758" s="2"/>
      <c r="U758" s="2"/>
      <c r="V758" s="2"/>
      <c r="W758" s="2"/>
      <c r="X758" s="2"/>
      <c r="Y758" s="2"/>
      <c r="Z758" s="2"/>
    </row>
    <row r="759" spans="1:26" ht="24" customHeight="1">
      <c r="A759" s="2"/>
      <c r="B759" s="2"/>
      <c r="C759" s="2"/>
      <c r="D759" s="1"/>
      <c r="E759" s="1"/>
      <c r="F759" s="2"/>
      <c r="G759" s="2"/>
      <c r="H759" s="2"/>
      <c r="I759" s="2"/>
      <c r="J759" s="58"/>
      <c r="K759" s="2"/>
      <c r="L759" s="2"/>
      <c r="M759" s="2"/>
      <c r="N759" s="2"/>
      <c r="O759" s="2"/>
      <c r="P759" s="2"/>
      <c r="Q759" s="2"/>
      <c r="R759" s="2"/>
      <c r="S759" s="2"/>
      <c r="T759" s="2"/>
      <c r="U759" s="2"/>
      <c r="V759" s="2"/>
      <c r="W759" s="2"/>
      <c r="X759" s="2"/>
      <c r="Y759" s="2"/>
      <c r="Z759" s="2"/>
    </row>
    <row r="760" spans="1:26" ht="24" customHeight="1">
      <c r="A760" s="2"/>
      <c r="B760" s="2"/>
      <c r="C760" s="2"/>
      <c r="D760" s="1"/>
      <c r="E760" s="1"/>
      <c r="F760" s="2"/>
      <c r="G760" s="2"/>
      <c r="H760" s="2"/>
      <c r="I760" s="2"/>
      <c r="J760" s="58"/>
      <c r="K760" s="2"/>
      <c r="L760" s="2"/>
      <c r="M760" s="2"/>
      <c r="N760" s="2"/>
      <c r="O760" s="2"/>
      <c r="P760" s="2"/>
      <c r="Q760" s="2"/>
      <c r="R760" s="2"/>
      <c r="S760" s="2"/>
      <c r="T760" s="2"/>
      <c r="U760" s="2"/>
      <c r="V760" s="2"/>
      <c r="W760" s="2"/>
      <c r="X760" s="2"/>
      <c r="Y760" s="2"/>
      <c r="Z760" s="2"/>
    </row>
    <row r="761" spans="1:26" ht="24" customHeight="1">
      <c r="A761" s="2"/>
      <c r="B761" s="2"/>
      <c r="C761" s="2"/>
      <c r="D761" s="1"/>
      <c r="E761" s="1"/>
      <c r="F761" s="2"/>
      <c r="G761" s="2"/>
      <c r="H761" s="2"/>
      <c r="I761" s="2"/>
      <c r="J761" s="58"/>
      <c r="K761" s="2"/>
      <c r="L761" s="2"/>
      <c r="M761" s="2"/>
      <c r="N761" s="2"/>
      <c r="O761" s="2"/>
      <c r="P761" s="2"/>
      <c r="Q761" s="2"/>
      <c r="R761" s="2"/>
      <c r="S761" s="2"/>
      <c r="T761" s="2"/>
      <c r="U761" s="2"/>
      <c r="V761" s="2"/>
      <c r="W761" s="2"/>
      <c r="X761" s="2"/>
      <c r="Y761" s="2"/>
      <c r="Z761" s="2"/>
    </row>
    <row r="762" spans="1:26" ht="24" customHeight="1">
      <c r="A762" s="2"/>
      <c r="B762" s="2"/>
      <c r="C762" s="2"/>
      <c r="D762" s="1"/>
      <c r="E762" s="1"/>
      <c r="F762" s="2"/>
      <c r="G762" s="2"/>
      <c r="H762" s="2"/>
      <c r="I762" s="2"/>
      <c r="J762" s="58"/>
      <c r="K762" s="2"/>
      <c r="L762" s="2"/>
      <c r="M762" s="2"/>
      <c r="N762" s="2"/>
      <c r="O762" s="2"/>
      <c r="P762" s="2"/>
      <c r="Q762" s="2"/>
      <c r="R762" s="2"/>
      <c r="S762" s="2"/>
      <c r="T762" s="2"/>
      <c r="U762" s="2"/>
      <c r="V762" s="2"/>
      <c r="W762" s="2"/>
      <c r="X762" s="2"/>
      <c r="Y762" s="2"/>
      <c r="Z762" s="2"/>
    </row>
    <row r="763" spans="1:26" ht="24" customHeight="1">
      <c r="A763" s="2"/>
      <c r="B763" s="2"/>
      <c r="C763" s="2"/>
      <c r="D763" s="1"/>
      <c r="E763" s="1"/>
      <c r="F763" s="2"/>
      <c r="G763" s="2"/>
      <c r="H763" s="2"/>
      <c r="I763" s="2"/>
      <c r="J763" s="58"/>
      <c r="K763" s="2"/>
      <c r="L763" s="2"/>
      <c r="M763" s="2"/>
      <c r="N763" s="2"/>
      <c r="O763" s="2"/>
      <c r="P763" s="2"/>
      <c r="Q763" s="2"/>
      <c r="R763" s="2"/>
      <c r="S763" s="2"/>
      <c r="T763" s="2"/>
      <c r="U763" s="2"/>
      <c r="V763" s="2"/>
      <c r="W763" s="2"/>
      <c r="X763" s="2"/>
      <c r="Y763" s="2"/>
      <c r="Z763" s="2"/>
    </row>
    <row r="764" spans="1:26" ht="24" customHeight="1">
      <c r="A764" s="2"/>
      <c r="B764" s="2"/>
      <c r="C764" s="2"/>
      <c r="D764" s="1"/>
      <c r="E764" s="1"/>
      <c r="F764" s="2"/>
      <c r="G764" s="2"/>
      <c r="H764" s="2"/>
      <c r="I764" s="2"/>
      <c r="J764" s="58"/>
      <c r="K764" s="2"/>
      <c r="L764" s="2"/>
      <c r="M764" s="2"/>
      <c r="N764" s="2"/>
      <c r="O764" s="2"/>
      <c r="P764" s="2"/>
      <c r="Q764" s="2"/>
      <c r="R764" s="2"/>
      <c r="S764" s="2"/>
      <c r="T764" s="2"/>
      <c r="U764" s="2"/>
      <c r="V764" s="2"/>
      <c r="W764" s="2"/>
      <c r="X764" s="2"/>
      <c r="Y764" s="2"/>
      <c r="Z764" s="2"/>
    </row>
    <row r="765" spans="1:26" ht="24" customHeight="1">
      <c r="A765" s="2"/>
      <c r="B765" s="2"/>
      <c r="C765" s="2"/>
      <c r="D765" s="1"/>
      <c r="E765" s="1"/>
      <c r="F765" s="2"/>
      <c r="G765" s="2"/>
      <c r="H765" s="2"/>
      <c r="I765" s="2"/>
      <c r="J765" s="58"/>
      <c r="K765" s="2"/>
      <c r="L765" s="2"/>
      <c r="M765" s="2"/>
      <c r="N765" s="2"/>
      <c r="O765" s="2"/>
      <c r="P765" s="2"/>
      <c r="Q765" s="2"/>
      <c r="R765" s="2"/>
      <c r="S765" s="2"/>
      <c r="T765" s="2"/>
      <c r="U765" s="2"/>
      <c r="V765" s="2"/>
      <c r="W765" s="2"/>
      <c r="X765" s="2"/>
      <c r="Y765" s="2"/>
      <c r="Z765" s="2"/>
    </row>
    <row r="766" spans="1:26" ht="24" customHeight="1">
      <c r="A766" s="2"/>
      <c r="B766" s="2"/>
      <c r="C766" s="2"/>
      <c r="D766" s="1"/>
      <c r="E766" s="1"/>
      <c r="F766" s="2"/>
      <c r="G766" s="2"/>
      <c r="H766" s="2"/>
      <c r="I766" s="2"/>
      <c r="J766" s="58"/>
      <c r="K766" s="2"/>
      <c r="L766" s="2"/>
      <c r="M766" s="2"/>
      <c r="N766" s="2"/>
      <c r="O766" s="2"/>
      <c r="P766" s="2"/>
      <c r="Q766" s="2"/>
      <c r="R766" s="2"/>
      <c r="S766" s="2"/>
      <c r="T766" s="2"/>
      <c r="U766" s="2"/>
      <c r="V766" s="2"/>
      <c r="W766" s="2"/>
      <c r="X766" s="2"/>
      <c r="Y766" s="2"/>
      <c r="Z766" s="2"/>
    </row>
    <row r="767" spans="1:26" ht="24" customHeight="1">
      <c r="A767" s="2"/>
      <c r="B767" s="2"/>
      <c r="C767" s="2"/>
      <c r="D767" s="1"/>
      <c r="E767" s="1"/>
      <c r="F767" s="2"/>
      <c r="G767" s="2"/>
      <c r="H767" s="2"/>
      <c r="I767" s="2"/>
      <c r="J767" s="58"/>
      <c r="K767" s="2"/>
      <c r="L767" s="2"/>
      <c r="M767" s="2"/>
      <c r="N767" s="2"/>
      <c r="O767" s="2"/>
      <c r="P767" s="2"/>
      <c r="Q767" s="2"/>
      <c r="R767" s="2"/>
      <c r="S767" s="2"/>
      <c r="T767" s="2"/>
      <c r="U767" s="2"/>
      <c r="V767" s="2"/>
      <c r="W767" s="2"/>
      <c r="X767" s="2"/>
      <c r="Y767" s="2"/>
      <c r="Z767" s="2"/>
    </row>
    <row r="768" spans="1:26" ht="24" customHeight="1">
      <c r="A768" s="2"/>
      <c r="B768" s="2"/>
      <c r="C768" s="2"/>
      <c r="D768" s="1"/>
      <c r="E768" s="1"/>
      <c r="F768" s="2"/>
      <c r="G768" s="2"/>
      <c r="H768" s="2"/>
      <c r="I768" s="2"/>
      <c r="J768" s="58"/>
      <c r="K768" s="2"/>
      <c r="L768" s="2"/>
      <c r="M768" s="2"/>
      <c r="N768" s="2"/>
      <c r="O768" s="2"/>
      <c r="P768" s="2"/>
      <c r="Q768" s="2"/>
      <c r="R768" s="2"/>
      <c r="S768" s="2"/>
      <c r="T768" s="2"/>
      <c r="U768" s="2"/>
      <c r="V768" s="2"/>
      <c r="W768" s="2"/>
      <c r="X768" s="2"/>
      <c r="Y768" s="2"/>
      <c r="Z768" s="2"/>
    </row>
    <row r="769" spans="1:26" ht="24" customHeight="1">
      <c r="A769" s="2"/>
      <c r="B769" s="2"/>
      <c r="C769" s="2"/>
      <c r="D769" s="1"/>
      <c r="E769" s="1"/>
      <c r="F769" s="2"/>
      <c r="G769" s="2"/>
      <c r="H769" s="2"/>
      <c r="I769" s="2"/>
      <c r="J769" s="58"/>
      <c r="K769" s="2"/>
      <c r="L769" s="2"/>
      <c r="M769" s="2"/>
      <c r="N769" s="2"/>
      <c r="O769" s="2"/>
      <c r="P769" s="2"/>
      <c r="Q769" s="2"/>
      <c r="R769" s="2"/>
      <c r="S769" s="2"/>
      <c r="T769" s="2"/>
      <c r="U769" s="2"/>
      <c r="V769" s="2"/>
      <c r="W769" s="2"/>
      <c r="X769" s="2"/>
      <c r="Y769" s="2"/>
      <c r="Z769" s="2"/>
    </row>
    <row r="770" spans="1:26" ht="24" customHeight="1">
      <c r="A770" s="2"/>
      <c r="B770" s="2"/>
      <c r="C770" s="2"/>
      <c r="D770" s="1"/>
      <c r="E770" s="1"/>
      <c r="F770" s="2"/>
      <c r="G770" s="2"/>
      <c r="H770" s="2"/>
      <c r="I770" s="2"/>
      <c r="J770" s="58"/>
      <c r="K770" s="2"/>
      <c r="L770" s="2"/>
      <c r="M770" s="2"/>
      <c r="N770" s="2"/>
      <c r="O770" s="2"/>
      <c r="P770" s="2"/>
      <c r="Q770" s="2"/>
      <c r="R770" s="2"/>
      <c r="S770" s="2"/>
      <c r="T770" s="2"/>
      <c r="U770" s="2"/>
      <c r="V770" s="2"/>
      <c r="W770" s="2"/>
      <c r="X770" s="2"/>
      <c r="Y770" s="2"/>
      <c r="Z770" s="2"/>
    </row>
    <row r="771" spans="1:26" ht="24" customHeight="1">
      <c r="A771" s="2"/>
      <c r="B771" s="2"/>
      <c r="C771" s="2"/>
      <c r="D771" s="1"/>
      <c r="E771" s="1"/>
      <c r="F771" s="2"/>
      <c r="G771" s="2"/>
      <c r="H771" s="2"/>
      <c r="I771" s="2"/>
      <c r="J771" s="58"/>
      <c r="K771" s="2"/>
      <c r="L771" s="2"/>
      <c r="M771" s="2"/>
      <c r="N771" s="2"/>
      <c r="O771" s="2"/>
      <c r="P771" s="2"/>
      <c r="Q771" s="2"/>
      <c r="R771" s="2"/>
      <c r="S771" s="2"/>
      <c r="T771" s="2"/>
      <c r="U771" s="2"/>
      <c r="V771" s="2"/>
      <c r="W771" s="2"/>
      <c r="X771" s="2"/>
      <c r="Y771" s="2"/>
      <c r="Z771" s="2"/>
    </row>
    <row r="772" spans="1:26" ht="24" customHeight="1">
      <c r="A772" s="2"/>
      <c r="B772" s="2"/>
      <c r="C772" s="2"/>
      <c r="D772" s="1"/>
      <c r="E772" s="1"/>
      <c r="F772" s="2"/>
      <c r="G772" s="2"/>
      <c r="H772" s="2"/>
      <c r="I772" s="2"/>
      <c r="J772" s="58"/>
      <c r="K772" s="2"/>
      <c r="L772" s="2"/>
      <c r="M772" s="2"/>
      <c r="N772" s="2"/>
      <c r="O772" s="2"/>
      <c r="P772" s="2"/>
      <c r="Q772" s="2"/>
      <c r="R772" s="2"/>
      <c r="S772" s="2"/>
      <c r="T772" s="2"/>
      <c r="U772" s="2"/>
      <c r="V772" s="2"/>
      <c r="W772" s="2"/>
      <c r="X772" s="2"/>
      <c r="Y772" s="2"/>
      <c r="Z772" s="2"/>
    </row>
    <row r="773" spans="1:26" ht="24" customHeight="1">
      <c r="A773" s="2"/>
      <c r="B773" s="2"/>
      <c r="C773" s="2"/>
      <c r="D773" s="1"/>
      <c r="E773" s="1"/>
      <c r="F773" s="2"/>
      <c r="G773" s="2"/>
      <c r="H773" s="2"/>
      <c r="I773" s="2"/>
      <c r="J773" s="58"/>
      <c r="K773" s="2"/>
      <c r="L773" s="2"/>
      <c r="M773" s="2"/>
      <c r="N773" s="2"/>
      <c r="O773" s="2"/>
      <c r="P773" s="2"/>
      <c r="Q773" s="2"/>
      <c r="R773" s="2"/>
      <c r="S773" s="2"/>
      <c r="T773" s="2"/>
      <c r="U773" s="2"/>
      <c r="V773" s="2"/>
      <c r="W773" s="2"/>
      <c r="X773" s="2"/>
      <c r="Y773" s="2"/>
      <c r="Z773" s="2"/>
    </row>
    <row r="774" spans="1:26" ht="24" customHeight="1">
      <c r="A774" s="2"/>
      <c r="B774" s="2"/>
      <c r="C774" s="2"/>
      <c r="D774" s="1"/>
      <c r="E774" s="1"/>
      <c r="F774" s="2"/>
      <c r="G774" s="2"/>
      <c r="H774" s="2"/>
      <c r="I774" s="2"/>
      <c r="J774" s="58"/>
      <c r="K774" s="2"/>
      <c r="L774" s="2"/>
      <c r="M774" s="2"/>
      <c r="N774" s="2"/>
      <c r="O774" s="2"/>
      <c r="P774" s="2"/>
      <c r="Q774" s="2"/>
      <c r="R774" s="2"/>
      <c r="S774" s="2"/>
      <c r="T774" s="2"/>
      <c r="U774" s="2"/>
      <c r="V774" s="2"/>
      <c r="W774" s="2"/>
      <c r="X774" s="2"/>
      <c r="Y774" s="2"/>
      <c r="Z774" s="2"/>
    </row>
    <row r="775" spans="1:26" ht="24" customHeight="1">
      <c r="A775" s="2"/>
      <c r="B775" s="2"/>
      <c r="C775" s="2"/>
      <c r="D775" s="1"/>
      <c r="E775" s="1"/>
      <c r="F775" s="2"/>
      <c r="G775" s="2"/>
      <c r="H775" s="2"/>
      <c r="I775" s="2"/>
      <c r="J775" s="58"/>
      <c r="K775" s="2"/>
      <c r="L775" s="2"/>
      <c r="M775" s="2"/>
      <c r="N775" s="2"/>
      <c r="O775" s="2"/>
      <c r="P775" s="2"/>
      <c r="Q775" s="2"/>
      <c r="R775" s="2"/>
      <c r="S775" s="2"/>
      <c r="T775" s="2"/>
      <c r="U775" s="2"/>
      <c r="V775" s="2"/>
      <c r="W775" s="2"/>
      <c r="X775" s="2"/>
      <c r="Y775" s="2"/>
      <c r="Z775" s="2"/>
    </row>
    <row r="776" spans="1:26" ht="24" customHeight="1">
      <c r="A776" s="2"/>
      <c r="B776" s="2"/>
      <c r="C776" s="2"/>
      <c r="D776" s="1"/>
      <c r="E776" s="1"/>
      <c r="F776" s="2"/>
      <c r="G776" s="2"/>
      <c r="H776" s="2"/>
      <c r="I776" s="2"/>
      <c r="J776" s="58"/>
      <c r="K776" s="2"/>
      <c r="L776" s="2"/>
      <c r="M776" s="2"/>
      <c r="N776" s="2"/>
      <c r="O776" s="2"/>
      <c r="P776" s="2"/>
      <c r="Q776" s="2"/>
      <c r="R776" s="2"/>
      <c r="S776" s="2"/>
      <c r="T776" s="2"/>
      <c r="U776" s="2"/>
      <c r="V776" s="2"/>
      <c r="W776" s="2"/>
      <c r="X776" s="2"/>
      <c r="Y776" s="2"/>
      <c r="Z776" s="2"/>
    </row>
    <row r="777" spans="1:26" ht="24" customHeight="1">
      <c r="A777" s="2"/>
      <c r="B777" s="2"/>
      <c r="C777" s="2"/>
      <c r="D777" s="1"/>
      <c r="E777" s="1"/>
      <c r="F777" s="2"/>
      <c r="G777" s="2"/>
      <c r="H777" s="2"/>
      <c r="I777" s="2"/>
      <c r="J777" s="58"/>
      <c r="K777" s="2"/>
      <c r="L777" s="2"/>
      <c r="M777" s="2"/>
      <c r="N777" s="2"/>
      <c r="O777" s="2"/>
      <c r="P777" s="2"/>
      <c r="Q777" s="2"/>
      <c r="R777" s="2"/>
      <c r="S777" s="2"/>
      <c r="T777" s="2"/>
      <c r="U777" s="2"/>
      <c r="V777" s="2"/>
      <c r="W777" s="2"/>
      <c r="X777" s="2"/>
      <c r="Y777" s="2"/>
      <c r="Z777" s="2"/>
    </row>
    <row r="778" spans="1:26" ht="24" customHeight="1">
      <c r="A778" s="2"/>
      <c r="B778" s="2"/>
      <c r="C778" s="2"/>
      <c r="D778" s="1"/>
      <c r="E778" s="1"/>
      <c r="F778" s="2"/>
      <c r="G778" s="2"/>
      <c r="H778" s="2"/>
      <c r="I778" s="2"/>
      <c r="J778" s="58"/>
      <c r="K778" s="2"/>
      <c r="L778" s="2"/>
      <c r="M778" s="2"/>
      <c r="N778" s="2"/>
      <c r="O778" s="2"/>
      <c r="P778" s="2"/>
      <c r="Q778" s="2"/>
      <c r="R778" s="2"/>
      <c r="S778" s="2"/>
      <c r="T778" s="2"/>
      <c r="U778" s="2"/>
      <c r="V778" s="2"/>
      <c r="W778" s="2"/>
      <c r="X778" s="2"/>
      <c r="Y778" s="2"/>
      <c r="Z778" s="2"/>
    </row>
    <row r="779" spans="1:26" ht="24" customHeight="1">
      <c r="A779" s="2"/>
      <c r="B779" s="2"/>
      <c r="C779" s="2"/>
      <c r="D779" s="1"/>
      <c r="E779" s="1"/>
      <c r="F779" s="2"/>
      <c r="G779" s="2"/>
      <c r="H779" s="2"/>
      <c r="I779" s="2"/>
      <c r="J779" s="58"/>
      <c r="K779" s="2"/>
      <c r="L779" s="2"/>
      <c r="M779" s="2"/>
      <c r="N779" s="2"/>
      <c r="O779" s="2"/>
      <c r="P779" s="2"/>
      <c r="Q779" s="2"/>
      <c r="R779" s="2"/>
      <c r="S779" s="2"/>
      <c r="T779" s="2"/>
      <c r="U779" s="2"/>
      <c r="V779" s="2"/>
      <c r="W779" s="2"/>
      <c r="X779" s="2"/>
      <c r="Y779" s="2"/>
      <c r="Z779" s="2"/>
    </row>
    <row r="780" spans="1:26" ht="24" customHeight="1">
      <c r="A780" s="2"/>
      <c r="B780" s="2"/>
      <c r="C780" s="2"/>
      <c r="D780" s="1"/>
      <c r="E780" s="1"/>
      <c r="F780" s="2"/>
      <c r="G780" s="2"/>
      <c r="H780" s="2"/>
      <c r="I780" s="2"/>
      <c r="J780" s="58"/>
      <c r="K780" s="2"/>
      <c r="L780" s="2"/>
      <c r="M780" s="2"/>
      <c r="N780" s="2"/>
      <c r="O780" s="2"/>
      <c r="P780" s="2"/>
      <c r="Q780" s="2"/>
      <c r="R780" s="2"/>
      <c r="S780" s="2"/>
      <c r="T780" s="2"/>
      <c r="U780" s="2"/>
      <c r="V780" s="2"/>
      <c r="W780" s="2"/>
      <c r="X780" s="2"/>
      <c r="Y780" s="2"/>
      <c r="Z780" s="2"/>
    </row>
    <row r="781" spans="1:26" ht="24" customHeight="1">
      <c r="A781" s="2"/>
      <c r="B781" s="2"/>
      <c r="C781" s="2"/>
      <c r="D781" s="1"/>
      <c r="E781" s="1"/>
      <c r="F781" s="2"/>
      <c r="G781" s="2"/>
      <c r="H781" s="2"/>
      <c r="I781" s="2"/>
      <c r="J781" s="58"/>
      <c r="K781" s="2"/>
      <c r="L781" s="2"/>
      <c r="M781" s="2"/>
      <c r="N781" s="2"/>
      <c r="O781" s="2"/>
      <c r="P781" s="2"/>
      <c r="Q781" s="2"/>
      <c r="R781" s="2"/>
      <c r="S781" s="2"/>
      <c r="T781" s="2"/>
      <c r="U781" s="2"/>
      <c r="V781" s="2"/>
      <c r="W781" s="2"/>
      <c r="X781" s="2"/>
      <c r="Y781" s="2"/>
      <c r="Z781" s="2"/>
    </row>
    <row r="782" spans="1:26" ht="24" customHeight="1">
      <c r="A782" s="2"/>
      <c r="B782" s="2"/>
      <c r="C782" s="2"/>
      <c r="D782" s="1"/>
      <c r="E782" s="1"/>
      <c r="F782" s="2"/>
      <c r="G782" s="2"/>
      <c r="H782" s="2"/>
      <c r="I782" s="2"/>
      <c r="J782" s="58"/>
      <c r="K782" s="2"/>
      <c r="L782" s="2"/>
      <c r="M782" s="2"/>
      <c r="N782" s="2"/>
      <c r="O782" s="2"/>
      <c r="P782" s="2"/>
      <c r="Q782" s="2"/>
      <c r="R782" s="2"/>
      <c r="S782" s="2"/>
      <c r="T782" s="2"/>
      <c r="U782" s="2"/>
      <c r="V782" s="2"/>
      <c r="W782" s="2"/>
      <c r="X782" s="2"/>
      <c r="Y782" s="2"/>
      <c r="Z782" s="2"/>
    </row>
    <row r="783" spans="1:26" ht="24" customHeight="1">
      <c r="A783" s="2"/>
      <c r="B783" s="2"/>
      <c r="C783" s="2"/>
      <c r="D783" s="1"/>
      <c r="E783" s="1"/>
      <c r="F783" s="2"/>
      <c r="G783" s="2"/>
      <c r="H783" s="2"/>
      <c r="I783" s="2"/>
      <c r="J783" s="58"/>
      <c r="K783" s="2"/>
      <c r="L783" s="2"/>
      <c r="M783" s="2"/>
      <c r="N783" s="2"/>
      <c r="O783" s="2"/>
      <c r="P783" s="2"/>
      <c r="Q783" s="2"/>
      <c r="R783" s="2"/>
      <c r="S783" s="2"/>
      <c r="T783" s="2"/>
      <c r="U783" s="2"/>
      <c r="V783" s="2"/>
      <c r="W783" s="2"/>
      <c r="X783" s="2"/>
      <c r="Y783" s="2"/>
      <c r="Z783" s="2"/>
    </row>
    <row r="784" spans="1:26" ht="24" customHeight="1">
      <c r="A784" s="2"/>
      <c r="B784" s="2"/>
      <c r="C784" s="2"/>
      <c r="D784" s="1"/>
      <c r="E784" s="1"/>
      <c r="F784" s="2"/>
      <c r="G784" s="2"/>
      <c r="H784" s="2"/>
      <c r="I784" s="2"/>
      <c r="J784" s="58"/>
      <c r="K784" s="2"/>
      <c r="L784" s="2"/>
      <c r="M784" s="2"/>
      <c r="N784" s="2"/>
      <c r="O784" s="2"/>
      <c r="P784" s="2"/>
      <c r="Q784" s="2"/>
      <c r="R784" s="2"/>
      <c r="S784" s="2"/>
      <c r="T784" s="2"/>
      <c r="U784" s="2"/>
      <c r="V784" s="2"/>
      <c r="W784" s="2"/>
      <c r="X784" s="2"/>
      <c r="Y784" s="2"/>
      <c r="Z784" s="2"/>
    </row>
    <row r="785" spans="1:26" ht="24" customHeight="1">
      <c r="A785" s="2"/>
      <c r="B785" s="2"/>
      <c r="C785" s="2"/>
      <c r="D785" s="1"/>
      <c r="E785" s="1"/>
      <c r="F785" s="2"/>
      <c r="G785" s="2"/>
      <c r="H785" s="2"/>
      <c r="I785" s="2"/>
      <c r="J785" s="58"/>
      <c r="K785" s="2"/>
      <c r="L785" s="2"/>
      <c r="M785" s="2"/>
      <c r="N785" s="2"/>
      <c r="O785" s="2"/>
      <c r="P785" s="2"/>
      <c r="Q785" s="2"/>
      <c r="R785" s="2"/>
      <c r="S785" s="2"/>
      <c r="T785" s="2"/>
      <c r="U785" s="2"/>
      <c r="V785" s="2"/>
      <c r="W785" s="2"/>
      <c r="X785" s="2"/>
      <c r="Y785" s="2"/>
      <c r="Z785" s="2"/>
    </row>
    <row r="786" spans="1:26" ht="24" customHeight="1">
      <c r="A786" s="2"/>
      <c r="B786" s="2"/>
      <c r="C786" s="2"/>
      <c r="D786" s="1"/>
      <c r="E786" s="1"/>
      <c r="F786" s="2"/>
      <c r="G786" s="2"/>
      <c r="H786" s="2"/>
      <c r="I786" s="2"/>
      <c r="J786" s="58"/>
      <c r="K786" s="2"/>
      <c r="L786" s="2"/>
      <c r="M786" s="2"/>
      <c r="N786" s="2"/>
      <c r="O786" s="2"/>
      <c r="P786" s="2"/>
      <c r="Q786" s="2"/>
      <c r="R786" s="2"/>
      <c r="S786" s="2"/>
      <c r="T786" s="2"/>
      <c r="U786" s="2"/>
      <c r="V786" s="2"/>
      <c r="W786" s="2"/>
      <c r="X786" s="2"/>
      <c r="Y786" s="2"/>
      <c r="Z786" s="2"/>
    </row>
    <row r="787" spans="1:26" ht="24" customHeight="1">
      <c r="A787" s="2"/>
      <c r="B787" s="2"/>
      <c r="C787" s="2"/>
      <c r="D787" s="1"/>
      <c r="E787" s="1"/>
      <c r="F787" s="2"/>
      <c r="G787" s="2"/>
      <c r="H787" s="2"/>
      <c r="I787" s="2"/>
      <c r="J787" s="58"/>
      <c r="K787" s="2"/>
      <c r="L787" s="2"/>
      <c r="M787" s="2"/>
      <c r="N787" s="2"/>
      <c r="O787" s="2"/>
      <c r="P787" s="2"/>
      <c r="Q787" s="2"/>
      <c r="R787" s="2"/>
      <c r="S787" s="2"/>
      <c r="T787" s="2"/>
      <c r="U787" s="2"/>
      <c r="V787" s="2"/>
      <c r="W787" s="2"/>
      <c r="X787" s="2"/>
      <c r="Y787" s="2"/>
      <c r="Z787" s="2"/>
    </row>
    <row r="788" spans="1:26" ht="24" customHeight="1">
      <c r="A788" s="2"/>
      <c r="B788" s="2"/>
      <c r="C788" s="2"/>
      <c r="D788" s="1"/>
      <c r="E788" s="1"/>
      <c r="F788" s="2"/>
      <c r="G788" s="2"/>
      <c r="H788" s="2"/>
      <c r="I788" s="2"/>
      <c r="J788" s="58"/>
      <c r="K788" s="2"/>
      <c r="L788" s="2"/>
      <c r="M788" s="2"/>
      <c r="N788" s="2"/>
      <c r="O788" s="2"/>
      <c r="P788" s="2"/>
      <c r="Q788" s="2"/>
      <c r="R788" s="2"/>
      <c r="S788" s="2"/>
      <c r="T788" s="2"/>
      <c r="U788" s="2"/>
      <c r="V788" s="2"/>
      <c r="W788" s="2"/>
      <c r="X788" s="2"/>
      <c r="Y788" s="2"/>
      <c r="Z788" s="2"/>
    </row>
    <row r="789" spans="1:26" ht="24" customHeight="1">
      <c r="A789" s="2"/>
      <c r="B789" s="2"/>
      <c r="C789" s="2"/>
      <c r="D789" s="1"/>
      <c r="E789" s="1"/>
      <c r="F789" s="2"/>
      <c r="G789" s="2"/>
      <c r="H789" s="2"/>
      <c r="I789" s="2"/>
      <c r="J789" s="58"/>
      <c r="K789" s="2"/>
      <c r="L789" s="2"/>
      <c r="M789" s="2"/>
      <c r="N789" s="2"/>
      <c r="O789" s="2"/>
      <c r="P789" s="2"/>
      <c r="Q789" s="2"/>
      <c r="R789" s="2"/>
      <c r="S789" s="2"/>
      <c r="T789" s="2"/>
      <c r="U789" s="2"/>
      <c r="V789" s="2"/>
      <c r="W789" s="2"/>
      <c r="X789" s="2"/>
      <c r="Y789" s="2"/>
      <c r="Z789" s="2"/>
    </row>
    <row r="790" spans="1:26" ht="24" customHeight="1">
      <c r="A790" s="2"/>
      <c r="B790" s="2"/>
      <c r="C790" s="2"/>
      <c r="D790" s="1"/>
      <c r="E790" s="1"/>
      <c r="F790" s="2"/>
      <c r="G790" s="2"/>
      <c r="H790" s="2"/>
      <c r="I790" s="2"/>
      <c r="J790" s="58"/>
      <c r="K790" s="2"/>
      <c r="L790" s="2"/>
      <c r="M790" s="2"/>
      <c r="N790" s="2"/>
      <c r="O790" s="2"/>
      <c r="P790" s="2"/>
      <c r="Q790" s="2"/>
      <c r="R790" s="2"/>
      <c r="S790" s="2"/>
      <c r="T790" s="2"/>
      <c r="U790" s="2"/>
      <c r="V790" s="2"/>
      <c r="W790" s="2"/>
      <c r="X790" s="2"/>
      <c r="Y790" s="2"/>
      <c r="Z790" s="2"/>
    </row>
    <row r="791" spans="1:26" ht="24" customHeight="1">
      <c r="A791" s="2"/>
      <c r="B791" s="2"/>
      <c r="C791" s="2"/>
      <c r="D791" s="1"/>
      <c r="E791" s="1"/>
      <c r="F791" s="2"/>
      <c r="G791" s="2"/>
      <c r="H791" s="2"/>
      <c r="I791" s="2"/>
      <c r="J791" s="58"/>
      <c r="K791" s="2"/>
      <c r="L791" s="2"/>
      <c r="M791" s="2"/>
      <c r="N791" s="2"/>
      <c r="O791" s="2"/>
      <c r="P791" s="2"/>
      <c r="Q791" s="2"/>
      <c r="R791" s="2"/>
      <c r="S791" s="2"/>
      <c r="T791" s="2"/>
      <c r="U791" s="2"/>
      <c r="V791" s="2"/>
      <c r="W791" s="2"/>
      <c r="X791" s="2"/>
      <c r="Y791" s="2"/>
      <c r="Z791" s="2"/>
    </row>
    <row r="792" spans="1:26" ht="24" customHeight="1">
      <c r="A792" s="2"/>
      <c r="B792" s="2"/>
      <c r="C792" s="2"/>
      <c r="D792" s="1"/>
      <c r="E792" s="1"/>
      <c r="F792" s="2"/>
      <c r="G792" s="2"/>
      <c r="H792" s="2"/>
      <c r="I792" s="2"/>
      <c r="J792" s="58"/>
      <c r="K792" s="2"/>
      <c r="L792" s="2"/>
      <c r="M792" s="2"/>
      <c r="N792" s="2"/>
      <c r="O792" s="2"/>
      <c r="P792" s="2"/>
      <c r="Q792" s="2"/>
      <c r="R792" s="2"/>
      <c r="S792" s="2"/>
      <c r="T792" s="2"/>
      <c r="U792" s="2"/>
      <c r="V792" s="2"/>
      <c r="W792" s="2"/>
      <c r="X792" s="2"/>
      <c r="Y792" s="2"/>
      <c r="Z792" s="2"/>
    </row>
    <row r="793" spans="1:26" ht="24" customHeight="1">
      <c r="A793" s="2"/>
      <c r="B793" s="2"/>
      <c r="C793" s="2"/>
      <c r="D793" s="1"/>
      <c r="E793" s="1"/>
      <c r="F793" s="2"/>
      <c r="G793" s="2"/>
      <c r="H793" s="2"/>
      <c r="I793" s="2"/>
      <c r="J793" s="58"/>
      <c r="K793" s="2"/>
      <c r="L793" s="2"/>
      <c r="M793" s="2"/>
      <c r="N793" s="2"/>
      <c r="O793" s="2"/>
      <c r="P793" s="2"/>
      <c r="Q793" s="2"/>
      <c r="R793" s="2"/>
      <c r="S793" s="2"/>
      <c r="T793" s="2"/>
      <c r="U793" s="2"/>
      <c r="V793" s="2"/>
      <c r="W793" s="2"/>
      <c r="X793" s="2"/>
      <c r="Y793" s="2"/>
      <c r="Z793" s="2"/>
    </row>
    <row r="794" spans="1:26" ht="24" customHeight="1">
      <c r="A794" s="2"/>
      <c r="B794" s="2"/>
      <c r="C794" s="2"/>
      <c r="D794" s="1"/>
      <c r="E794" s="1"/>
      <c r="F794" s="2"/>
      <c r="G794" s="2"/>
      <c r="H794" s="2"/>
      <c r="I794" s="2"/>
      <c r="J794" s="58"/>
      <c r="K794" s="2"/>
      <c r="L794" s="2"/>
      <c r="M794" s="2"/>
      <c r="N794" s="2"/>
      <c r="O794" s="2"/>
      <c r="P794" s="2"/>
      <c r="Q794" s="2"/>
      <c r="R794" s="2"/>
      <c r="S794" s="2"/>
      <c r="T794" s="2"/>
      <c r="U794" s="2"/>
      <c r="V794" s="2"/>
      <c r="W794" s="2"/>
      <c r="X794" s="2"/>
      <c r="Y794" s="2"/>
      <c r="Z794" s="2"/>
    </row>
    <row r="795" spans="1:26" ht="24" customHeight="1">
      <c r="A795" s="2"/>
      <c r="B795" s="2"/>
      <c r="C795" s="2"/>
      <c r="D795" s="1"/>
      <c r="E795" s="1"/>
      <c r="F795" s="2"/>
      <c r="G795" s="2"/>
      <c r="H795" s="2"/>
      <c r="I795" s="2"/>
      <c r="J795" s="58"/>
      <c r="K795" s="2"/>
      <c r="L795" s="2"/>
      <c r="M795" s="2"/>
      <c r="N795" s="2"/>
      <c r="O795" s="2"/>
      <c r="P795" s="2"/>
      <c r="Q795" s="2"/>
      <c r="R795" s="2"/>
      <c r="S795" s="2"/>
      <c r="T795" s="2"/>
      <c r="U795" s="2"/>
      <c r="V795" s="2"/>
      <c r="W795" s="2"/>
      <c r="X795" s="2"/>
      <c r="Y795" s="2"/>
      <c r="Z795" s="2"/>
    </row>
    <row r="796" spans="1:26" ht="24" customHeight="1">
      <c r="A796" s="2"/>
      <c r="B796" s="2"/>
      <c r="C796" s="2"/>
      <c r="D796" s="1"/>
      <c r="E796" s="1"/>
      <c r="F796" s="2"/>
      <c r="G796" s="2"/>
      <c r="H796" s="2"/>
      <c r="I796" s="2"/>
      <c r="J796" s="58"/>
      <c r="K796" s="2"/>
      <c r="L796" s="2"/>
      <c r="M796" s="2"/>
      <c r="N796" s="2"/>
      <c r="O796" s="2"/>
      <c r="P796" s="2"/>
      <c r="Q796" s="2"/>
      <c r="R796" s="2"/>
      <c r="S796" s="2"/>
      <c r="T796" s="2"/>
      <c r="U796" s="2"/>
      <c r="V796" s="2"/>
      <c r="W796" s="2"/>
      <c r="X796" s="2"/>
      <c r="Y796" s="2"/>
      <c r="Z796" s="2"/>
    </row>
    <row r="797" spans="1:26" ht="24" customHeight="1">
      <c r="A797" s="2"/>
      <c r="B797" s="2"/>
      <c r="C797" s="2"/>
      <c r="D797" s="1"/>
      <c r="E797" s="1"/>
      <c r="F797" s="2"/>
      <c r="G797" s="2"/>
      <c r="H797" s="2"/>
      <c r="I797" s="2"/>
      <c r="J797" s="58"/>
      <c r="K797" s="2"/>
      <c r="L797" s="2"/>
      <c r="M797" s="2"/>
      <c r="N797" s="2"/>
      <c r="O797" s="2"/>
      <c r="P797" s="2"/>
      <c r="Q797" s="2"/>
      <c r="R797" s="2"/>
      <c r="S797" s="2"/>
      <c r="T797" s="2"/>
      <c r="U797" s="2"/>
      <c r="V797" s="2"/>
      <c r="W797" s="2"/>
      <c r="X797" s="2"/>
      <c r="Y797" s="2"/>
      <c r="Z797" s="2"/>
    </row>
    <row r="798" spans="1:26" ht="24" customHeight="1">
      <c r="A798" s="2"/>
      <c r="B798" s="2"/>
      <c r="C798" s="2"/>
      <c r="D798" s="1"/>
      <c r="E798" s="1"/>
      <c r="F798" s="2"/>
      <c r="G798" s="2"/>
      <c r="H798" s="2"/>
      <c r="I798" s="2"/>
      <c r="J798" s="58"/>
      <c r="K798" s="2"/>
      <c r="L798" s="2"/>
      <c r="M798" s="2"/>
      <c r="N798" s="2"/>
      <c r="O798" s="2"/>
      <c r="P798" s="2"/>
      <c r="Q798" s="2"/>
      <c r="R798" s="2"/>
      <c r="S798" s="2"/>
      <c r="T798" s="2"/>
      <c r="U798" s="2"/>
      <c r="V798" s="2"/>
      <c r="W798" s="2"/>
      <c r="X798" s="2"/>
      <c r="Y798" s="2"/>
      <c r="Z798" s="2"/>
    </row>
    <row r="799" spans="1:26" ht="24" customHeight="1">
      <c r="A799" s="2"/>
      <c r="B799" s="2"/>
      <c r="C799" s="2"/>
      <c r="D799" s="1"/>
      <c r="E799" s="1"/>
      <c r="F799" s="2"/>
      <c r="G799" s="2"/>
      <c r="H799" s="2"/>
      <c r="I799" s="2"/>
      <c r="J799" s="58"/>
      <c r="K799" s="2"/>
      <c r="L799" s="2"/>
      <c r="M799" s="2"/>
      <c r="N799" s="2"/>
      <c r="O799" s="2"/>
      <c r="P799" s="2"/>
      <c r="Q799" s="2"/>
      <c r="R799" s="2"/>
      <c r="S799" s="2"/>
      <c r="T799" s="2"/>
      <c r="U799" s="2"/>
      <c r="V799" s="2"/>
      <c r="W799" s="2"/>
      <c r="X799" s="2"/>
      <c r="Y799" s="2"/>
      <c r="Z799" s="2"/>
    </row>
    <row r="800" spans="1:26" ht="24" customHeight="1">
      <c r="A800" s="2"/>
      <c r="B800" s="2"/>
      <c r="C800" s="2"/>
      <c r="D800" s="1"/>
      <c r="E800" s="1"/>
      <c r="F800" s="2"/>
      <c r="G800" s="2"/>
      <c r="H800" s="2"/>
      <c r="I800" s="2"/>
      <c r="J800" s="58"/>
      <c r="K800" s="2"/>
      <c r="L800" s="2"/>
      <c r="M800" s="2"/>
      <c r="N800" s="2"/>
      <c r="O800" s="2"/>
      <c r="P800" s="2"/>
      <c r="Q800" s="2"/>
      <c r="R800" s="2"/>
      <c r="S800" s="2"/>
      <c r="T800" s="2"/>
      <c r="U800" s="2"/>
      <c r="V800" s="2"/>
      <c r="W800" s="2"/>
      <c r="X800" s="2"/>
      <c r="Y800" s="2"/>
      <c r="Z800" s="2"/>
    </row>
    <row r="801" spans="1:26" ht="24" customHeight="1">
      <c r="A801" s="2"/>
      <c r="B801" s="2"/>
      <c r="C801" s="2"/>
      <c r="D801" s="1"/>
      <c r="E801" s="1"/>
      <c r="F801" s="2"/>
      <c r="G801" s="2"/>
      <c r="H801" s="2"/>
      <c r="I801" s="2"/>
      <c r="J801" s="58"/>
      <c r="K801" s="2"/>
      <c r="L801" s="2"/>
      <c r="M801" s="2"/>
      <c r="N801" s="2"/>
      <c r="O801" s="2"/>
      <c r="P801" s="2"/>
      <c r="Q801" s="2"/>
      <c r="R801" s="2"/>
      <c r="S801" s="2"/>
      <c r="T801" s="2"/>
      <c r="U801" s="2"/>
      <c r="V801" s="2"/>
      <c r="W801" s="2"/>
      <c r="X801" s="2"/>
      <c r="Y801" s="2"/>
      <c r="Z801" s="2"/>
    </row>
    <row r="802" spans="1:26" ht="24" customHeight="1">
      <c r="A802" s="2"/>
      <c r="B802" s="2"/>
      <c r="C802" s="2"/>
      <c r="D802" s="1"/>
      <c r="E802" s="1"/>
      <c r="F802" s="2"/>
      <c r="G802" s="2"/>
      <c r="H802" s="2"/>
      <c r="I802" s="2"/>
      <c r="J802" s="58"/>
      <c r="K802" s="2"/>
      <c r="L802" s="2"/>
      <c r="M802" s="2"/>
      <c r="N802" s="2"/>
      <c r="O802" s="2"/>
      <c r="P802" s="2"/>
      <c r="Q802" s="2"/>
      <c r="R802" s="2"/>
      <c r="S802" s="2"/>
      <c r="T802" s="2"/>
      <c r="U802" s="2"/>
      <c r="V802" s="2"/>
      <c r="W802" s="2"/>
      <c r="X802" s="2"/>
      <c r="Y802" s="2"/>
      <c r="Z802" s="2"/>
    </row>
    <row r="803" spans="1:26" ht="24" customHeight="1">
      <c r="A803" s="2"/>
      <c r="B803" s="2"/>
      <c r="C803" s="2"/>
      <c r="D803" s="1"/>
      <c r="E803" s="1"/>
      <c r="F803" s="2"/>
      <c r="G803" s="2"/>
      <c r="H803" s="2"/>
      <c r="I803" s="2"/>
      <c r="J803" s="58"/>
      <c r="K803" s="2"/>
      <c r="L803" s="2"/>
      <c r="M803" s="2"/>
      <c r="N803" s="2"/>
      <c r="O803" s="2"/>
      <c r="P803" s="2"/>
      <c r="Q803" s="2"/>
      <c r="R803" s="2"/>
      <c r="S803" s="2"/>
      <c r="T803" s="2"/>
      <c r="U803" s="2"/>
      <c r="V803" s="2"/>
      <c r="W803" s="2"/>
      <c r="X803" s="2"/>
      <c r="Y803" s="2"/>
      <c r="Z803" s="2"/>
    </row>
    <row r="804" spans="1:26" ht="24" customHeight="1">
      <c r="A804" s="2"/>
      <c r="B804" s="2"/>
      <c r="C804" s="2"/>
      <c r="D804" s="1"/>
      <c r="E804" s="1"/>
      <c r="F804" s="2"/>
      <c r="G804" s="2"/>
      <c r="H804" s="2"/>
      <c r="I804" s="2"/>
      <c r="J804" s="58"/>
      <c r="K804" s="2"/>
      <c r="L804" s="2"/>
      <c r="M804" s="2"/>
      <c r="N804" s="2"/>
      <c r="O804" s="2"/>
      <c r="P804" s="2"/>
      <c r="Q804" s="2"/>
      <c r="R804" s="2"/>
      <c r="S804" s="2"/>
      <c r="T804" s="2"/>
      <c r="U804" s="2"/>
      <c r="V804" s="2"/>
      <c r="W804" s="2"/>
      <c r="X804" s="2"/>
      <c r="Y804" s="2"/>
      <c r="Z804" s="2"/>
    </row>
    <row r="805" spans="1:26" ht="24" customHeight="1">
      <c r="A805" s="2"/>
      <c r="B805" s="2"/>
      <c r="C805" s="2"/>
      <c r="D805" s="1"/>
      <c r="E805" s="1"/>
      <c r="F805" s="2"/>
      <c r="G805" s="2"/>
      <c r="H805" s="2"/>
      <c r="I805" s="2"/>
      <c r="J805" s="58"/>
      <c r="K805" s="2"/>
      <c r="L805" s="2"/>
      <c r="M805" s="2"/>
      <c r="N805" s="2"/>
      <c r="O805" s="2"/>
      <c r="P805" s="2"/>
      <c r="Q805" s="2"/>
      <c r="R805" s="2"/>
      <c r="S805" s="2"/>
      <c r="T805" s="2"/>
      <c r="U805" s="2"/>
      <c r="V805" s="2"/>
      <c r="W805" s="2"/>
      <c r="X805" s="2"/>
      <c r="Y805" s="2"/>
      <c r="Z805" s="2"/>
    </row>
    <row r="806" spans="1:26" ht="24" customHeight="1">
      <c r="A806" s="2"/>
      <c r="B806" s="2"/>
      <c r="C806" s="2"/>
      <c r="D806" s="1"/>
      <c r="E806" s="1"/>
      <c r="F806" s="2"/>
      <c r="G806" s="2"/>
      <c r="H806" s="2"/>
      <c r="I806" s="2"/>
      <c r="J806" s="58"/>
      <c r="K806" s="2"/>
      <c r="L806" s="2"/>
      <c r="M806" s="2"/>
      <c r="N806" s="2"/>
      <c r="O806" s="2"/>
      <c r="P806" s="2"/>
      <c r="Q806" s="2"/>
      <c r="R806" s="2"/>
      <c r="S806" s="2"/>
      <c r="T806" s="2"/>
      <c r="U806" s="2"/>
      <c r="V806" s="2"/>
      <c r="W806" s="2"/>
      <c r="X806" s="2"/>
      <c r="Y806" s="2"/>
      <c r="Z806" s="2"/>
    </row>
    <row r="807" spans="1:26" ht="24" customHeight="1">
      <c r="A807" s="2"/>
      <c r="B807" s="2"/>
      <c r="C807" s="2"/>
      <c r="D807" s="1"/>
      <c r="E807" s="1"/>
      <c r="F807" s="2"/>
      <c r="G807" s="2"/>
      <c r="H807" s="2"/>
      <c r="I807" s="2"/>
      <c r="J807" s="58"/>
      <c r="K807" s="2"/>
      <c r="L807" s="2"/>
      <c r="M807" s="2"/>
      <c r="N807" s="2"/>
      <c r="O807" s="2"/>
      <c r="P807" s="2"/>
      <c r="Q807" s="2"/>
      <c r="R807" s="2"/>
      <c r="S807" s="2"/>
      <c r="T807" s="2"/>
      <c r="U807" s="2"/>
      <c r="V807" s="2"/>
      <c r="W807" s="2"/>
      <c r="X807" s="2"/>
      <c r="Y807" s="2"/>
      <c r="Z807" s="2"/>
    </row>
    <row r="808" spans="1:26" ht="24" customHeight="1">
      <c r="A808" s="2"/>
      <c r="B808" s="2"/>
      <c r="C808" s="2"/>
      <c r="D808" s="1"/>
      <c r="E808" s="1"/>
      <c r="F808" s="2"/>
      <c r="G808" s="2"/>
      <c r="H808" s="2"/>
      <c r="I808" s="2"/>
      <c r="J808" s="58"/>
      <c r="K808" s="2"/>
      <c r="L808" s="2"/>
      <c r="M808" s="2"/>
      <c r="N808" s="2"/>
      <c r="O808" s="2"/>
      <c r="P808" s="2"/>
      <c r="Q808" s="2"/>
      <c r="R808" s="2"/>
      <c r="S808" s="2"/>
      <c r="T808" s="2"/>
      <c r="U808" s="2"/>
      <c r="V808" s="2"/>
      <c r="W808" s="2"/>
      <c r="X808" s="2"/>
      <c r="Y808" s="2"/>
      <c r="Z808" s="2"/>
    </row>
    <row r="809" spans="1:26" ht="24" customHeight="1">
      <c r="A809" s="2"/>
      <c r="B809" s="2"/>
      <c r="C809" s="2"/>
      <c r="D809" s="1"/>
      <c r="E809" s="1"/>
      <c r="F809" s="2"/>
      <c r="G809" s="2"/>
      <c r="H809" s="2"/>
      <c r="I809" s="2"/>
      <c r="J809" s="58"/>
      <c r="K809" s="2"/>
      <c r="L809" s="2"/>
      <c r="M809" s="2"/>
      <c r="N809" s="2"/>
      <c r="O809" s="2"/>
      <c r="P809" s="2"/>
      <c r="Q809" s="2"/>
      <c r="R809" s="2"/>
      <c r="S809" s="2"/>
      <c r="T809" s="2"/>
      <c r="U809" s="2"/>
      <c r="V809" s="2"/>
      <c r="W809" s="2"/>
      <c r="X809" s="2"/>
      <c r="Y809" s="2"/>
      <c r="Z809" s="2"/>
    </row>
    <row r="810" spans="1:26" ht="24" customHeight="1">
      <c r="A810" s="2"/>
      <c r="B810" s="2"/>
      <c r="C810" s="2"/>
      <c r="D810" s="1"/>
      <c r="E810" s="1"/>
      <c r="F810" s="2"/>
      <c r="G810" s="2"/>
      <c r="H810" s="2"/>
      <c r="I810" s="2"/>
      <c r="J810" s="58"/>
      <c r="K810" s="2"/>
      <c r="L810" s="2"/>
      <c r="M810" s="2"/>
      <c r="N810" s="2"/>
      <c r="O810" s="2"/>
      <c r="P810" s="2"/>
      <c r="Q810" s="2"/>
      <c r="R810" s="2"/>
      <c r="S810" s="2"/>
      <c r="T810" s="2"/>
      <c r="U810" s="2"/>
      <c r="V810" s="2"/>
      <c r="W810" s="2"/>
      <c r="X810" s="2"/>
      <c r="Y810" s="2"/>
      <c r="Z810" s="2"/>
    </row>
    <row r="811" spans="1:26" ht="24" customHeight="1">
      <c r="A811" s="2"/>
      <c r="B811" s="2"/>
      <c r="C811" s="2"/>
      <c r="D811" s="1"/>
      <c r="E811" s="1"/>
      <c r="F811" s="2"/>
      <c r="G811" s="2"/>
      <c r="H811" s="2"/>
      <c r="I811" s="2"/>
      <c r="J811" s="58"/>
      <c r="K811" s="2"/>
      <c r="L811" s="2"/>
      <c r="M811" s="2"/>
      <c r="N811" s="2"/>
      <c r="O811" s="2"/>
      <c r="P811" s="2"/>
      <c r="Q811" s="2"/>
      <c r="R811" s="2"/>
      <c r="S811" s="2"/>
      <c r="T811" s="2"/>
      <c r="U811" s="2"/>
      <c r="V811" s="2"/>
      <c r="W811" s="2"/>
      <c r="X811" s="2"/>
      <c r="Y811" s="2"/>
      <c r="Z811" s="2"/>
    </row>
    <row r="812" spans="1:26" ht="24" customHeight="1">
      <c r="A812" s="2"/>
      <c r="B812" s="2"/>
      <c r="C812" s="2"/>
      <c r="D812" s="1"/>
      <c r="E812" s="1"/>
      <c r="F812" s="2"/>
      <c r="G812" s="2"/>
      <c r="H812" s="2"/>
      <c r="I812" s="2"/>
      <c r="J812" s="58"/>
      <c r="K812" s="2"/>
      <c r="L812" s="2"/>
      <c r="M812" s="2"/>
      <c r="N812" s="2"/>
      <c r="O812" s="2"/>
      <c r="P812" s="2"/>
      <c r="Q812" s="2"/>
      <c r="R812" s="2"/>
      <c r="S812" s="2"/>
      <c r="T812" s="2"/>
      <c r="U812" s="2"/>
      <c r="V812" s="2"/>
      <c r="W812" s="2"/>
      <c r="X812" s="2"/>
      <c r="Y812" s="2"/>
      <c r="Z812" s="2"/>
    </row>
    <row r="813" spans="1:26" ht="24" customHeight="1">
      <c r="A813" s="2"/>
      <c r="B813" s="2"/>
      <c r="C813" s="2"/>
      <c r="D813" s="1"/>
      <c r="E813" s="1"/>
      <c r="F813" s="2"/>
      <c r="G813" s="2"/>
      <c r="H813" s="2"/>
      <c r="I813" s="2"/>
      <c r="J813" s="58"/>
      <c r="K813" s="2"/>
      <c r="L813" s="2"/>
      <c r="M813" s="2"/>
      <c r="N813" s="2"/>
      <c r="O813" s="2"/>
      <c r="P813" s="2"/>
      <c r="Q813" s="2"/>
      <c r="R813" s="2"/>
      <c r="S813" s="2"/>
      <c r="T813" s="2"/>
      <c r="U813" s="2"/>
      <c r="V813" s="2"/>
      <c r="W813" s="2"/>
      <c r="X813" s="2"/>
      <c r="Y813" s="2"/>
      <c r="Z813" s="2"/>
    </row>
    <row r="814" spans="1:26" ht="24" customHeight="1">
      <c r="A814" s="2"/>
      <c r="B814" s="2"/>
      <c r="C814" s="2"/>
      <c r="D814" s="1"/>
      <c r="E814" s="1"/>
      <c r="F814" s="2"/>
      <c r="G814" s="2"/>
      <c r="H814" s="2"/>
      <c r="I814" s="2"/>
      <c r="J814" s="58"/>
      <c r="K814" s="2"/>
      <c r="L814" s="2"/>
      <c r="M814" s="2"/>
      <c r="N814" s="2"/>
      <c r="O814" s="2"/>
      <c r="P814" s="2"/>
      <c r="Q814" s="2"/>
      <c r="R814" s="2"/>
      <c r="S814" s="2"/>
      <c r="T814" s="2"/>
      <c r="U814" s="2"/>
      <c r="V814" s="2"/>
      <c r="W814" s="2"/>
      <c r="X814" s="2"/>
      <c r="Y814" s="2"/>
      <c r="Z814" s="2"/>
    </row>
    <row r="815" spans="1:26" ht="24" customHeight="1">
      <c r="A815" s="2"/>
      <c r="B815" s="2"/>
      <c r="C815" s="2"/>
      <c r="D815" s="1"/>
      <c r="E815" s="1"/>
      <c r="F815" s="2"/>
      <c r="G815" s="2"/>
      <c r="H815" s="2"/>
      <c r="I815" s="2"/>
      <c r="J815" s="58"/>
      <c r="K815" s="2"/>
      <c r="L815" s="2"/>
      <c r="M815" s="2"/>
      <c r="N815" s="2"/>
      <c r="O815" s="2"/>
      <c r="P815" s="2"/>
      <c r="Q815" s="2"/>
      <c r="R815" s="2"/>
      <c r="S815" s="2"/>
      <c r="T815" s="2"/>
      <c r="U815" s="2"/>
      <c r="V815" s="2"/>
      <c r="W815" s="2"/>
      <c r="X815" s="2"/>
      <c r="Y815" s="2"/>
      <c r="Z815" s="2"/>
    </row>
    <row r="816" spans="1:26" ht="24" customHeight="1">
      <c r="A816" s="2"/>
      <c r="B816" s="2"/>
      <c r="C816" s="2"/>
      <c r="D816" s="1"/>
      <c r="E816" s="1"/>
      <c r="F816" s="2"/>
      <c r="G816" s="2"/>
      <c r="H816" s="2"/>
      <c r="I816" s="2"/>
      <c r="J816" s="58"/>
      <c r="K816" s="2"/>
      <c r="L816" s="2"/>
      <c r="M816" s="2"/>
      <c r="N816" s="2"/>
      <c r="O816" s="2"/>
      <c r="P816" s="2"/>
      <c r="Q816" s="2"/>
      <c r="R816" s="2"/>
      <c r="S816" s="2"/>
      <c r="T816" s="2"/>
      <c r="U816" s="2"/>
      <c r="V816" s="2"/>
      <c r="W816" s="2"/>
      <c r="X816" s="2"/>
      <c r="Y816" s="2"/>
      <c r="Z816" s="2"/>
    </row>
    <row r="817" spans="1:26" ht="24" customHeight="1">
      <c r="A817" s="2"/>
      <c r="B817" s="2"/>
      <c r="C817" s="2"/>
      <c r="D817" s="1"/>
      <c r="E817" s="1"/>
      <c r="F817" s="2"/>
      <c r="G817" s="2"/>
      <c r="H817" s="2"/>
      <c r="I817" s="2"/>
      <c r="J817" s="58"/>
      <c r="K817" s="2"/>
      <c r="L817" s="2"/>
      <c r="M817" s="2"/>
      <c r="N817" s="2"/>
      <c r="O817" s="2"/>
      <c r="P817" s="2"/>
      <c r="Q817" s="2"/>
      <c r="R817" s="2"/>
      <c r="S817" s="2"/>
      <c r="T817" s="2"/>
      <c r="U817" s="2"/>
      <c r="V817" s="2"/>
      <c r="W817" s="2"/>
      <c r="X817" s="2"/>
      <c r="Y817" s="2"/>
      <c r="Z817" s="2"/>
    </row>
    <row r="818" spans="1:26" ht="24" customHeight="1">
      <c r="A818" s="2"/>
      <c r="B818" s="2"/>
      <c r="C818" s="2"/>
      <c r="D818" s="1"/>
      <c r="E818" s="1"/>
      <c r="F818" s="2"/>
      <c r="G818" s="2"/>
      <c r="H818" s="2"/>
      <c r="I818" s="2"/>
      <c r="J818" s="58"/>
      <c r="K818" s="2"/>
      <c r="L818" s="2"/>
      <c r="M818" s="2"/>
      <c r="N818" s="2"/>
      <c r="O818" s="2"/>
      <c r="P818" s="2"/>
      <c r="Q818" s="2"/>
      <c r="R818" s="2"/>
      <c r="S818" s="2"/>
      <c r="T818" s="2"/>
      <c r="U818" s="2"/>
      <c r="V818" s="2"/>
      <c r="W818" s="2"/>
      <c r="X818" s="2"/>
      <c r="Y818" s="2"/>
      <c r="Z818" s="2"/>
    </row>
    <row r="819" spans="1:26" ht="24" customHeight="1">
      <c r="A819" s="2"/>
      <c r="B819" s="2"/>
      <c r="C819" s="2"/>
      <c r="D819" s="1"/>
      <c r="E819" s="1"/>
      <c r="F819" s="2"/>
      <c r="G819" s="2"/>
      <c r="H819" s="2"/>
      <c r="I819" s="2"/>
      <c r="J819" s="58"/>
      <c r="K819" s="2"/>
      <c r="L819" s="2"/>
      <c r="M819" s="2"/>
      <c r="N819" s="2"/>
      <c r="O819" s="2"/>
      <c r="P819" s="2"/>
      <c r="Q819" s="2"/>
      <c r="R819" s="2"/>
      <c r="S819" s="2"/>
      <c r="T819" s="2"/>
      <c r="U819" s="2"/>
      <c r="V819" s="2"/>
      <c r="W819" s="2"/>
      <c r="X819" s="2"/>
      <c r="Y819" s="2"/>
      <c r="Z819" s="2"/>
    </row>
    <row r="820" spans="1:26" ht="24" customHeight="1">
      <c r="A820" s="2"/>
      <c r="B820" s="2"/>
      <c r="C820" s="2"/>
      <c r="D820" s="1"/>
      <c r="E820" s="1"/>
      <c r="F820" s="2"/>
      <c r="G820" s="2"/>
      <c r="H820" s="2"/>
      <c r="I820" s="2"/>
      <c r="J820" s="58"/>
      <c r="K820" s="2"/>
      <c r="L820" s="2"/>
      <c r="M820" s="2"/>
      <c r="N820" s="2"/>
      <c r="O820" s="2"/>
      <c r="P820" s="2"/>
      <c r="Q820" s="2"/>
      <c r="R820" s="2"/>
      <c r="S820" s="2"/>
      <c r="T820" s="2"/>
      <c r="U820" s="2"/>
      <c r="V820" s="2"/>
      <c r="W820" s="2"/>
      <c r="X820" s="2"/>
      <c r="Y820" s="2"/>
      <c r="Z820" s="2"/>
    </row>
    <row r="821" spans="1:26" ht="24" customHeight="1">
      <c r="A821" s="2"/>
      <c r="B821" s="2"/>
      <c r="C821" s="2"/>
      <c r="D821" s="1"/>
      <c r="E821" s="1"/>
      <c r="F821" s="2"/>
      <c r="G821" s="2"/>
      <c r="H821" s="2"/>
      <c r="I821" s="2"/>
      <c r="J821" s="58"/>
      <c r="K821" s="2"/>
      <c r="L821" s="2"/>
      <c r="M821" s="2"/>
      <c r="N821" s="2"/>
      <c r="O821" s="2"/>
      <c r="P821" s="2"/>
      <c r="Q821" s="2"/>
      <c r="R821" s="2"/>
      <c r="S821" s="2"/>
      <c r="T821" s="2"/>
      <c r="U821" s="2"/>
      <c r="V821" s="2"/>
      <c r="W821" s="2"/>
      <c r="X821" s="2"/>
      <c r="Y821" s="2"/>
      <c r="Z821" s="2"/>
    </row>
    <row r="822" spans="1:26" ht="24" customHeight="1">
      <c r="A822" s="2"/>
      <c r="B822" s="2"/>
      <c r="C822" s="2"/>
      <c r="D822" s="1"/>
      <c r="E822" s="1"/>
      <c r="F822" s="2"/>
      <c r="G822" s="2"/>
      <c r="H822" s="2"/>
      <c r="I822" s="2"/>
      <c r="J822" s="58"/>
      <c r="K822" s="2"/>
      <c r="L822" s="2"/>
      <c r="M822" s="2"/>
      <c r="N822" s="2"/>
      <c r="O822" s="2"/>
      <c r="P822" s="2"/>
      <c r="Q822" s="2"/>
      <c r="R822" s="2"/>
      <c r="S822" s="2"/>
      <c r="T822" s="2"/>
      <c r="U822" s="2"/>
      <c r="V822" s="2"/>
      <c r="W822" s="2"/>
      <c r="X822" s="2"/>
      <c r="Y822" s="2"/>
      <c r="Z822" s="2"/>
    </row>
    <row r="823" spans="1:26" ht="24" customHeight="1">
      <c r="A823" s="2"/>
      <c r="B823" s="2"/>
      <c r="C823" s="2"/>
      <c r="D823" s="1"/>
      <c r="E823" s="1"/>
      <c r="F823" s="2"/>
      <c r="G823" s="2"/>
      <c r="H823" s="2"/>
      <c r="I823" s="2"/>
      <c r="J823" s="58"/>
      <c r="K823" s="2"/>
      <c r="L823" s="2"/>
      <c r="M823" s="2"/>
      <c r="N823" s="2"/>
      <c r="O823" s="2"/>
      <c r="P823" s="2"/>
      <c r="Q823" s="2"/>
      <c r="R823" s="2"/>
      <c r="S823" s="2"/>
      <c r="T823" s="2"/>
      <c r="U823" s="2"/>
      <c r="V823" s="2"/>
      <c r="W823" s="2"/>
      <c r="X823" s="2"/>
      <c r="Y823" s="2"/>
      <c r="Z823" s="2"/>
    </row>
    <row r="824" spans="1:26" ht="24" customHeight="1">
      <c r="A824" s="2"/>
      <c r="B824" s="2"/>
      <c r="C824" s="2"/>
      <c r="D824" s="1"/>
      <c r="E824" s="1"/>
      <c r="F824" s="2"/>
      <c r="G824" s="2"/>
      <c r="H824" s="2"/>
      <c r="I824" s="2"/>
      <c r="J824" s="58"/>
      <c r="K824" s="2"/>
      <c r="L824" s="2"/>
      <c r="M824" s="2"/>
      <c r="N824" s="2"/>
      <c r="O824" s="2"/>
      <c r="P824" s="2"/>
      <c r="Q824" s="2"/>
      <c r="R824" s="2"/>
      <c r="S824" s="2"/>
      <c r="T824" s="2"/>
      <c r="U824" s="2"/>
      <c r="V824" s="2"/>
      <c r="W824" s="2"/>
      <c r="X824" s="2"/>
      <c r="Y824" s="2"/>
      <c r="Z824" s="2"/>
    </row>
    <row r="825" spans="1:26" ht="24" customHeight="1">
      <c r="A825" s="2"/>
      <c r="B825" s="2"/>
      <c r="C825" s="2"/>
      <c r="D825" s="1"/>
      <c r="E825" s="1"/>
      <c r="F825" s="2"/>
      <c r="G825" s="2"/>
      <c r="H825" s="2"/>
      <c r="I825" s="2"/>
      <c r="J825" s="58"/>
      <c r="K825" s="2"/>
      <c r="L825" s="2"/>
      <c r="M825" s="2"/>
      <c r="N825" s="2"/>
      <c r="O825" s="2"/>
      <c r="P825" s="2"/>
      <c r="Q825" s="2"/>
      <c r="R825" s="2"/>
      <c r="S825" s="2"/>
      <c r="T825" s="2"/>
      <c r="U825" s="2"/>
      <c r="V825" s="2"/>
      <c r="W825" s="2"/>
      <c r="X825" s="2"/>
      <c r="Y825" s="2"/>
      <c r="Z825" s="2"/>
    </row>
    <row r="826" spans="1:26" ht="24" customHeight="1">
      <c r="A826" s="2"/>
      <c r="B826" s="2"/>
      <c r="C826" s="2"/>
      <c r="D826" s="1"/>
      <c r="E826" s="1"/>
      <c r="F826" s="2"/>
      <c r="G826" s="2"/>
      <c r="H826" s="2"/>
      <c r="I826" s="2"/>
      <c r="J826" s="58"/>
      <c r="K826" s="2"/>
      <c r="L826" s="2"/>
      <c r="M826" s="2"/>
      <c r="N826" s="2"/>
      <c r="O826" s="2"/>
      <c r="P826" s="2"/>
      <c r="Q826" s="2"/>
      <c r="R826" s="2"/>
      <c r="S826" s="2"/>
      <c r="T826" s="2"/>
      <c r="U826" s="2"/>
      <c r="V826" s="2"/>
      <c r="W826" s="2"/>
      <c r="X826" s="2"/>
      <c r="Y826" s="2"/>
      <c r="Z826" s="2"/>
    </row>
    <row r="827" spans="1:26" ht="24" customHeight="1">
      <c r="A827" s="2"/>
      <c r="B827" s="2"/>
      <c r="C827" s="2"/>
      <c r="D827" s="1"/>
      <c r="E827" s="1"/>
      <c r="F827" s="2"/>
      <c r="G827" s="2"/>
      <c r="H827" s="2"/>
      <c r="I827" s="2"/>
      <c r="J827" s="58"/>
      <c r="K827" s="2"/>
      <c r="L827" s="2"/>
      <c r="M827" s="2"/>
      <c r="N827" s="2"/>
      <c r="O827" s="2"/>
      <c r="P827" s="2"/>
      <c r="Q827" s="2"/>
      <c r="R827" s="2"/>
      <c r="S827" s="2"/>
      <c r="T827" s="2"/>
      <c r="U827" s="2"/>
      <c r="V827" s="2"/>
      <c r="W827" s="2"/>
      <c r="X827" s="2"/>
      <c r="Y827" s="2"/>
      <c r="Z827" s="2"/>
    </row>
    <row r="828" spans="1:26" ht="24" customHeight="1">
      <c r="A828" s="2"/>
      <c r="B828" s="2"/>
      <c r="C828" s="2"/>
      <c r="D828" s="1"/>
      <c r="E828" s="1"/>
      <c r="F828" s="2"/>
      <c r="G828" s="2"/>
      <c r="H828" s="2"/>
      <c r="I828" s="2"/>
      <c r="J828" s="58"/>
      <c r="K828" s="2"/>
      <c r="L828" s="2"/>
      <c r="M828" s="2"/>
      <c r="N828" s="2"/>
      <c r="O828" s="2"/>
      <c r="P828" s="2"/>
      <c r="Q828" s="2"/>
      <c r="R828" s="2"/>
      <c r="S828" s="2"/>
      <c r="T828" s="2"/>
      <c r="U828" s="2"/>
      <c r="V828" s="2"/>
      <c r="W828" s="2"/>
      <c r="X828" s="2"/>
      <c r="Y828" s="2"/>
      <c r="Z828" s="2"/>
    </row>
    <row r="829" spans="1:26" ht="24" customHeight="1">
      <c r="A829" s="2"/>
      <c r="B829" s="2"/>
      <c r="C829" s="2"/>
      <c r="D829" s="1"/>
      <c r="E829" s="1"/>
      <c r="F829" s="2"/>
      <c r="G829" s="2"/>
      <c r="H829" s="2"/>
      <c r="I829" s="2"/>
      <c r="J829" s="58"/>
      <c r="K829" s="2"/>
      <c r="L829" s="2"/>
      <c r="M829" s="2"/>
      <c r="N829" s="2"/>
      <c r="O829" s="2"/>
      <c r="P829" s="2"/>
      <c r="Q829" s="2"/>
      <c r="R829" s="2"/>
      <c r="S829" s="2"/>
      <c r="T829" s="2"/>
      <c r="U829" s="2"/>
      <c r="V829" s="2"/>
      <c r="W829" s="2"/>
      <c r="X829" s="2"/>
      <c r="Y829" s="2"/>
      <c r="Z829" s="2"/>
    </row>
    <row r="830" spans="1:26" ht="24" customHeight="1">
      <c r="A830" s="2"/>
      <c r="B830" s="2"/>
      <c r="C830" s="2"/>
      <c r="D830" s="1"/>
      <c r="E830" s="1"/>
      <c r="F830" s="2"/>
      <c r="G830" s="2"/>
      <c r="H830" s="2"/>
      <c r="I830" s="2"/>
      <c r="J830" s="58"/>
      <c r="K830" s="2"/>
      <c r="L830" s="2"/>
      <c r="M830" s="2"/>
      <c r="N830" s="2"/>
      <c r="O830" s="2"/>
      <c r="P830" s="2"/>
      <c r="Q830" s="2"/>
      <c r="R830" s="2"/>
      <c r="S830" s="2"/>
      <c r="T830" s="2"/>
      <c r="U830" s="2"/>
      <c r="V830" s="2"/>
      <c r="W830" s="2"/>
      <c r="X830" s="2"/>
      <c r="Y830" s="2"/>
      <c r="Z830" s="2"/>
    </row>
    <row r="831" spans="1:26" ht="24" customHeight="1">
      <c r="A831" s="2"/>
      <c r="B831" s="2"/>
      <c r="C831" s="2"/>
      <c r="D831" s="1"/>
      <c r="E831" s="1"/>
      <c r="F831" s="2"/>
      <c r="G831" s="2"/>
      <c r="H831" s="2"/>
      <c r="I831" s="2"/>
      <c r="J831" s="58"/>
      <c r="K831" s="2"/>
      <c r="L831" s="2"/>
      <c r="M831" s="2"/>
      <c r="N831" s="2"/>
      <c r="O831" s="2"/>
      <c r="P831" s="2"/>
      <c r="Q831" s="2"/>
      <c r="R831" s="2"/>
      <c r="S831" s="2"/>
      <c r="T831" s="2"/>
      <c r="U831" s="2"/>
      <c r="V831" s="2"/>
      <c r="W831" s="2"/>
      <c r="X831" s="2"/>
      <c r="Y831" s="2"/>
      <c r="Z831" s="2"/>
    </row>
    <row r="832" spans="1:26" ht="24" customHeight="1">
      <c r="A832" s="2"/>
      <c r="B832" s="2"/>
      <c r="C832" s="2"/>
      <c r="D832" s="1"/>
      <c r="E832" s="1"/>
      <c r="F832" s="2"/>
      <c r="G832" s="2"/>
      <c r="H832" s="2"/>
      <c r="I832" s="2"/>
      <c r="J832" s="58"/>
      <c r="K832" s="2"/>
      <c r="L832" s="2"/>
      <c r="M832" s="2"/>
      <c r="N832" s="2"/>
      <c r="O832" s="2"/>
      <c r="P832" s="2"/>
      <c r="Q832" s="2"/>
      <c r="R832" s="2"/>
      <c r="S832" s="2"/>
      <c r="T832" s="2"/>
      <c r="U832" s="2"/>
      <c r="V832" s="2"/>
      <c r="W832" s="2"/>
      <c r="X832" s="2"/>
      <c r="Y832" s="2"/>
      <c r="Z832" s="2"/>
    </row>
    <row r="833" spans="1:26" ht="24" customHeight="1">
      <c r="A833" s="2"/>
      <c r="B833" s="2"/>
      <c r="C833" s="2"/>
      <c r="D833" s="1"/>
      <c r="E833" s="1"/>
      <c r="F833" s="2"/>
      <c r="G833" s="2"/>
      <c r="H833" s="2"/>
      <c r="I833" s="2"/>
      <c r="J833" s="58"/>
      <c r="K833" s="2"/>
      <c r="L833" s="2"/>
      <c r="M833" s="2"/>
      <c r="N833" s="2"/>
      <c r="O833" s="2"/>
      <c r="P833" s="2"/>
      <c r="Q833" s="2"/>
      <c r="R833" s="2"/>
      <c r="S833" s="2"/>
      <c r="T833" s="2"/>
      <c r="U833" s="2"/>
      <c r="V833" s="2"/>
      <c r="W833" s="2"/>
      <c r="X833" s="2"/>
      <c r="Y833" s="2"/>
      <c r="Z833" s="2"/>
    </row>
    <row r="834" spans="1:26" ht="24" customHeight="1">
      <c r="A834" s="2"/>
      <c r="B834" s="2"/>
      <c r="C834" s="2"/>
      <c r="D834" s="1"/>
      <c r="E834" s="1"/>
      <c r="F834" s="2"/>
      <c r="G834" s="2"/>
      <c r="H834" s="2"/>
      <c r="I834" s="2"/>
      <c r="J834" s="58"/>
      <c r="K834" s="2"/>
      <c r="L834" s="2"/>
      <c r="M834" s="2"/>
      <c r="N834" s="2"/>
      <c r="O834" s="2"/>
      <c r="P834" s="2"/>
      <c r="Q834" s="2"/>
      <c r="R834" s="2"/>
      <c r="S834" s="2"/>
      <c r="T834" s="2"/>
      <c r="U834" s="2"/>
      <c r="V834" s="2"/>
      <c r="W834" s="2"/>
      <c r="X834" s="2"/>
      <c r="Y834" s="2"/>
      <c r="Z834" s="2"/>
    </row>
    <row r="835" spans="1:26" ht="24" customHeight="1">
      <c r="A835" s="2"/>
      <c r="B835" s="2"/>
      <c r="C835" s="2"/>
      <c r="D835" s="1"/>
      <c r="E835" s="1"/>
      <c r="F835" s="2"/>
      <c r="G835" s="2"/>
      <c r="H835" s="2"/>
      <c r="I835" s="2"/>
      <c r="J835" s="58"/>
      <c r="K835" s="2"/>
      <c r="L835" s="2"/>
      <c r="M835" s="2"/>
      <c r="N835" s="2"/>
      <c r="O835" s="2"/>
      <c r="P835" s="2"/>
      <c r="Q835" s="2"/>
      <c r="R835" s="2"/>
      <c r="S835" s="2"/>
      <c r="T835" s="2"/>
      <c r="U835" s="2"/>
      <c r="V835" s="2"/>
      <c r="W835" s="2"/>
      <c r="X835" s="2"/>
      <c r="Y835" s="2"/>
      <c r="Z835" s="2"/>
    </row>
    <row r="836" spans="1:26" ht="24" customHeight="1">
      <c r="A836" s="2"/>
      <c r="B836" s="2"/>
      <c r="C836" s="2"/>
      <c r="D836" s="1"/>
      <c r="E836" s="1"/>
      <c r="F836" s="2"/>
      <c r="G836" s="2"/>
      <c r="H836" s="2"/>
      <c r="I836" s="2"/>
      <c r="J836" s="58"/>
      <c r="K836" s="2"/>
      <c r="L836" s="2"/>
      <c r="M836" s="2"/>
      <c r="N836" s="2"/>
      <c r="O836" s="2"/>
      <c r="P836" s="2"/>
      <c r="Q836" s="2"/>
      <c r="R836" s="2"/>
      <c r="S836" s="2"/>
      <c r="T836" s="2"/>
      <c r="U836" s="2"/>
      <c r="V836" s="2"/>
      <c r="W836" s="2"/>
      <c r="X836" s="2"/>
      <c r="Y836" s="2"/>
      <c r="Z836" s="2"/>
    </row>
    <row r="837" spans="1:26" ht="24" customHeight="1">
      <c r="A837" s="2"/>
      <c r="B837" s="2"/>
      <c r="C837" s="2"/>
      <c r="D837" s="1"/>
      <c r="E837" s="1"/>
      <c r="F837" s="2"/>
      <c r="G837" s="2"/>
      <c r="H837" s="2"/>
      <c r="I837" s="2"/>
      <c r="J837" s="58"/>
      <c r="K837" s="2"/>
      <c r="L837" s="2"/>
      <c r="M837" s="2"/>
      <c r="N837" s="2"/>
      <c r="O837" s="2"/>
      <c r="P837" s="2"/>
      <c r="Q837" s="2"/>
      <c r="R837" s="2"/>
      <c r="S837" s="2"/>
      <c r="T837" s="2"/>
      <c r="U837" s="2"/>
      <c r="V837" s="2"/>
      <c r="W837" s="2"/>
      <c r="X837" s="2"/>
      <c r="Y837" s="2"/>
      <c r="Z837" s="2"/>
    </row>
    <row r="838" spans="1:26" ht="24" customHeight="1">
      <c r="A838" s="2"/>
      <c r="B838" s="2"/>
      <c r="C838" s="2"/>
      <c r="D838" s="1"/>
      <c r="E838" s="1"/>
      <c r="F838" s="2"/>
      <c r="G838" s="2"/>
      <c r="H838" s="2"/>
      <c r="I838" s="2"/>
      <c r="J838" s="58"/>
      <c r="K838" s="2"/>
      <c r="L838" s="2"/>
      <c r="M838" s="2"/>
      <c r="N838" s="2"/>
      <c r="O838" s="2"/>
      <c r="P838" s="2"/>
      <c r="Q838" s="2"/>
      <c r="R838" s="2"/>
      <c r="S838" s="2"/>
      <c r="T838" s="2"/>
      <c r="U838" s="2"/>
      <c r="V838" s="2"/>
      <c r="W838" s="2"/>
      <c r="X838" s="2"/>
      <c r="Y838" s="2"/>
      <c r="Z838" s="2"/>
    </row>
    <row r="839" spans="1:26" ht="24" customHeight="1">
      <c r="A839" s="2"/>
      <c r="B839" s="2"/>
      <c r="C839" s="2"/>
      <c r="D839" s="1"/>
      <c r="E839" s="1"/>
      <c r="F839" s="2"/>
      <c r="G839" s="2"/>
      <c r="H839" s="2"/>
      <c r="I839" s="2"/>
      <c r="J839" s="58"/>
      <c r="K839" s="2"/>
      <c r="L839" s="2"/>
      <c r="M839" s="2"/>
      <c r="N839" s="2"/>
      <c r="O839" s="2"/>
      <c r="P839" s="2"/>
      <c r="Q839" s="2"/>
      <c r="R839" s="2"/>
      <c r="S839" s="2"/>
      <c r="T839" s="2"/>
      <c r="U839" s="2"/>
      <c r="V839" s="2"/>
      <c r="W839" s="2"/>
      <c r="X839" s="2"/>
      <c r="Y839" s="2"/>
      <c r="Z839" s="2"/>
    </row>
    <row r="840" spans="1:26" ht="24" customHeight="1">
      <c r="A840" s="2"/>
      <c r="B840" s="2"/>
      <c r="C840" s="2"/>
      <c r="D840" s="1"/>
      <c r="E840" s="1"/>
      <c r="F840" s="2"/>
      <c r="G840" s="2"/>
      <c r="H840" s="2"/>
      <c r="I840" s="2"/>
      <c r="J840" s="58"/>
      <c r="K840" s="2"/>
      <c r="L840" s="2"/>
      <c r="M840" s="2"/>
      <c r="N840" s="2"/>
      <c r="O840" s="2"/>
      <c r="P840" s="2"/>
      <c r="Q840" s="2"/>
      <c r="R840" s="2"/>
      <c r="S840" s="2"/>
      <c r="T840" s="2"/>
      <c r="U840" s="2"/>
      <c r="V840" s="2"/>
      <c r="W840" s="2"/>
      <c r="X840" s="2"/>
      <c r="Y840" s="2"/>
      <c r="Z840" s="2"/>
    </row>
    <row r="841" spans="1:26" ht="24" customHeight="1">
      <c r="A841" s="2"/>
      <c r="B841" s="2"/>
      <c r="C841" s="2"/>
      <c r="D841" s="1"/>
      <c r="E841" s="1"/>
      <c r="F841" s="2"/>
      <c r="G841" s="2"/>
      <c r="H841" s="2"/>
      <c r="I841" s="2"/>
      <c r="J841" s="58"/>
      <c r="K841" s="2"/>
      <c r="L841" s="2"/>
      <c r="M841" s="2"/>
      <c r="N841" s="2"/>
      <c r="O841" s="2"/>
      <c r="P841" s="2"/>
      <c r="Q841" s="2"/>
      <c r="R841" s="2"/>
      <c r="S841" s="2"/>
      <c r="T841" s="2"/>
      <c r="U841" s="2"/>
      <c r="V841" s="2"/>
      <c r="W841" s="2"/>
      <c r="X841" s="2"/>
      <c r="Y841" s="2"/>
      <c r="Z841" s="2"/>
    </row>
    <row r="842" spans="1:26" ht="24" customHeight="1">
      <c r="A842" s="2"/>
      <c r="B842" s="2"/>
      <c r="C842" s="2"/>
      <c r="D842" s="1"/>
      <c r="E842" s="1"/>
      <c r="F842" s="2"/>
      <c r="G842" s="2"/>
      <c r="H842" s="2"/>
      <c r="I842" s="2"/>
      <c r="J842" s="58"/>
      <c r="K842" s="2"/>
      <c r="L842" s="2"/>
      <c r="M842" s="2"/>
      <c r="N842" s="2"/>
      <c r="O842" s="2"/>
      <c r="P842" s="2"/>
      <c r="Q842" s="2"/>
      <c r="R842" s="2"/>
      <c r="S842" s="2"/>
      <c r="T842" s="2"/>
      <c r="U842" s="2"/>
      <c r="V842" s="2"/>
      <c r="W842" s="2"/>
      <c r="X842" s="2"/>
      <c r="Y842" s="2"/>
      <c r="Z842" s="2"/>
    </row>
    <row r="843" spans="1:26" ht="24" customHeight="1">
      <c r="A843" s="2"/>
      <c r="B843" s="2"/>
      <c r="C843" s="2"/>
      <c r="D843" s="1"/>
      <c r="E843" s="1"/>
      <c r="F843" s="2"/>
      <c r="G843" s="2"/>
      <c r="H843" s="2"/>
      <c r="I843" s="2"/>
      <c r="J843" s="58"/>
      <c r="K843" s="2"/>
      <c r="L843" s="2"/>
      <c r="M843" s="2"/>
      <c r="N843" s="2"/>
      <c r="O843" s="2"/>
      <c r="P843" s="2"/>
      <c r="Q843" s="2"/>
      <c r="R843" s="2"/>
      <c r="S843" s="2"/>
      <c r="T843" s="2"/>
      <c r="U843" s="2"/>
      <c r="V843" s="2"/>
      <c r="W843" s="2"/>
      <c r="X843" s="2"/>
      <c r="Y843" s="2"/>
      <c r="Z843" s="2"/>
    </row>
    <row r="844" spans="1:26" ht="24" customHeight="1">
      <c r="A844" s="2"/>
      <c r="B844" s="2"/>
      <c r="C844" s="2"/>
      <c r="D844" s="1"/>
      <c r="E844" s="1"/>
      <c r="F844" s="2"/>
      <c r="G844" s="2"/>
      <c r="H844" s="2"/>
      <c r="I844" s="2"/>
      <c r="J844" s="58"/>
      <c r="K844" s="2"/>
      <c r="L844" s="2"/>
      <c r="M844" s="2"/>
      <c r="N844" s="2"/>
      <c r="O844" s="2"/>
      <c r="P844" s="2"/>
      <c r="Q844" s="2"/>
      <c r="R844" s="2"/>
      <c r="S844" s="2"/>
      <c r="T844" s="2"/>
      <c r="U844" s="2"/>
      <c r="V844" s="2"/>
      <c r="W844" s="2"/>
      <c r="X844" s="2"/>
      <c r="Y844" s="2"/>
      <c r="Z844" s="2"/>
    </row>
    <row r="845" spans="1:26" ht="24" customHeight="1">
      <c r="A845" s="2"/>
      <c r="B845" s="2"/>
      <c r="C845" s="2"/>
      <c r="D845" s="1"/>
      <c r="E845" s="1"/>
      <c r="F845" s="2"/>
      <c r="G845" s="2"/>
      <c r="H845" s="2"/>
      <c r="I845" s="2"/>
      <c r="J845" s="58"/>
      <c r="K845" s="2"/>
      <c r="L845" s="2"/>
      <c r="M845" s="2"/>
      <c r="N845" s="2"/>
      <c r="O845" s="2"/>
      <c r="P845" s="2"/>
      <c r="Q845" s="2"/>
      <c r="R845" s="2"/>
      <c r="S845" s="2"/>
      <c r="T845" s="2"/>
      <c r="U845" s="2"/>
      <c r="V845" s="2"/>
      <c r="W845" s="2"/>
      <c r="X845" s="2"/>
      <c r="Y845" s="2"/>
      <c r="Z845" s="2"/>
    </row>
    <row r="846" spans="1:26" ht="24" customHeight="1">
      <c r="A846" s="2"/>
      <c r="B846" s="2"/>
      <c r="C846" s="2"/>
      <c r="D846" s="1"/>
      <c r="E846" s="1"/>
      <c r="F846" s="2"/>
      <c r="G846" s="2"/>
      <c r="H846" s="2"/>
      <c r="I846" s="2"/>
      <c r="J846" s="58"/>
      <c r="K846" s="2"/>
      <c r="L846" s="2"/>
      <c r="M846" s="2"/>
      <c r="N846" s="2"/>
      <c r="O846" s="2"/>
      <c r="P846" s="2"/>
      <c r="Q846" s="2"/>
      <c r="R846" s="2"/>
      <c r="S846" s="2"/>
      <c r="T846" s="2"/>
      <c r="U846" s="2"/>
      <c r="V846" s="2"/>
      <c r="W846" s="2"/>
      <c r="X846" s="2"/>
      <c r="Y846" s="2"/>
      <c r="Z846" s="2"/>
    </row>
    <row r="847" spans="1:26" ht="24" customHeight="1">
      <c r="A847" s="2"/>
      <c r="B847" s="2"/>
      <c r="C847" s="2"/>
      <c r="D847" s="1"/>
      <c r="E847" s="1"/>
      <c r="F847" s="2"/>
      <c r="G847" s="2"/>
      <c r="H847" s="2"/>
      <c r="I847" s="2"/>
      <c r="J847" s="58"/>
      <c r="K847" s="2"/>
      <c r="L847" s="2"/>
      <c r="M847" s="2"/>
      <c r="N847" s="2"/>
      <c r="O847" s="2"/>
      <c r="P847" s="2"/>
      <c r="Q847" s="2"/>
      <c r="R847" s="2"/>
      <c r="S847" s="2"/>
      <c r="T847" s="2"/>
      <c r="U847" s="2"/>
      <c r="V847" s="2"/>
      <c r="W847" s="2"/>
      <c r="X847" s="2"/>
      <c r="Y847" s="2"/>
      <c r="Z847" s="2"/>
    </row>
    <row r="848" spans="1:26" ht="24" customHeight="1">
      <c r="A848" s="2"/>
      <c r="B848" s="2"/>
      <c r="C848" s="2"/>
      <c r="D848" s="1"/>
      <c r="E848" s="1"/>
      <c r="F848" s="2"/>
      <c r="G848" s="2"/>
      <c r="H848" s="2"/>
      <c r="I848" s="2"/>
      <c r="J848" s="58"/>
      <c r="K848" s="2"/>
      <c r="L848" s="2"/>
      <c r="M848" s="2"/>
      <c r="N848" s="2"/>
      <c r="O848" s="2"/>
      <c r="P848" s="2"/>
      <c r="Q848" s="2"/>
      <c r="R848" s="2"/>
      <c r="S848" s="2"/>
      <c r="T848" s="2"/>
      <c r="U848" s="2"/>
      <c r="V848" s="2"/>
      <c r="W848" s="2"/>
      <c r="X848" s="2"/>
      <c r="Y848" s="2"/>
      <c r="Z848" s="2"/>
    </row>
    <row r="849" spans="1:26" ht="24" customHeight="1">
      <c r="A849" s="2"/>
      <c r="B849" s="2"/>
      <c r="C849" s="2"/>
      <c r="D849" s="1"/>
      <c r="E849" s="1"/>
      <c r="F849" s="2"/>
      <c r="G849" s="2"/>
      <c r="H849" s="2"/>
      <c r="I849" s="2"/>
      <c r="J849" s="58"/>
      <c r="K849" s="2"/>
      <c r="L849" s="2"/>
      <c r="M849" s="2"/>
      <c r="N849" s="2"/>
      <c r="O849" s="2"/>
      <c r="P849" s="2"/>
      <c r="Q849" s="2"/>
      <c r="R849" s="2"/>
      <c r="S849" s="2"/>
      <c r="T849" s="2"/>
      <c r="U849" s="2"/>
      <c r="V849" s="2"/>
      <c r="W849" s="2"/>
      <c r="X849" s="2"/>
      <c r="Y849" s="2"/>
      <c r="Z849" s="2"/>
    </row>
    <row r="850" spans="1:26" ht="24" customHeight="1">
      <c r="A850" s="2"/>
      <c r="B850" s="2"/>
      <c r="C850" s="2"/>
      <c r="D850" s="1"/>
      <c r="E850" s="1"/>
      <c r="F850" s="2"/>
      <c r="G850" s="2"/>
      <c r="H850" s="2"/>
      <c r="I850" s="2"/>
      <c r="J850" s="58"/>
      <c r="K850" s="2"/>
      <c r="L850" s="2"/>
      <c r="M850" s="2"/>
      <c r="N850" s="2"/>
      <c r="O850" s="2"/>
      <c r="P850" s="2"/>
      <c r="Q850" s="2"/>
      <c r="R850" s="2"/>
      <c r="S850" s="2"/>
      <c r="T850" s="2"/>
      <c r="U850" s="2"/>
      <c r="V850" s="2"/>
      <c r="W850" s="2"/>
      <c r="X850" s="2"/>
      <c r="Y850" s="2"/>
      <c r="Z850" s="2"/>
    </row>
    <row r="851" spans="1:26" ht="24" customHeight="1">
      <c r="A851" s="2"/>
      <c r="B851" s="2"/>
      <c r="C851" s="2"/>
      <c r="D851" s="1"/>
      <c r="E851" s="1"/>
      <c r="F851" s="2"/>
      <c r="G851" s="2"/>
      <c r="H851" s="2"/>
      <c r="I851" s="2"/>
      <c r="J851" s="58"/>
      <c r="K851" s="2"/>
      <c r="L851" s="2"/>
      <c r="M851" s="2"/>
      <c r="N851" s="2"/>
      <c r="O851" s="2"/>
      <c r="P851" s="2"/>
      <c r="Q851" s="2"/>
      <c r="R851" s="2"/>
      <c r="S851" s="2"/>
      <c r="T851" s="2"/>
      <c r="U851" s="2"/>
      <c r="V851" s="2"/>
      <c r="W851" s="2"/>
      <c r="X851" s="2"/>
      <c r="Y851" s="2"/>
      <c r="Z851" s="2"/>
    </row>
    <row r="852" spans="1:26" ht="24" customHeight="1">
      <c r="A852" s="2"/>
      <c r="B852" s="2"/>
      <c r="C852" s="2"/>
      <c r="D852" s="1"/>
      <c r="E852" s="1"/>
      <c r="F852" s="2"/>
      <c r="G852" s="2"/>
      <c r="H852" s="2"/>
      <c r="I852" s="2"/>
      <c r="J852" s="58"/>
      <c r="K852" s="2"/>
      <c r="L852" s="2"/>
      <c r="M852" s="2"/>
      <c r="N852" s="2"/>
      <c r="O852" s="2"/>
      <c r="P852" s="2"/>
      <c r="Q852" s="2"/>
      <c r="R852" s="2"/>
      <c r="S852" s="2"/>
      <c r="T852" s="2"/>
      <c r="U852" s="2"/>
      <c r="V852" s="2"/>
      <c r="W852" s="2"/>
      <c r="X852" s="2"/>
      <c r="Y852" s="2"/>
      <c r="Z852" s="2"/>
    </row>
    <row r="853" spans="1:26" ht="24" customHeight="1">
      <c r="A853" s="2"/>
      <c r="B853" s="2"/>
      <c r="C853" s="2"/>
      <c r="D853" s="1"/>
      <c r="E853" s="1"/>
      <c r="F853" s="2"/>
      <c r="G853" s="2"/>
      <c r="H853" s="2"/>
      <c r="I853" s="2"/>
      <c r="J853" s="58"/>
      <c r="K853" s="2"/>
      <c r="L853" s="2"/>
      <c r="M853" s="2"/>
      <c r="N853" s="2"/>
      <c r="O853" s="2"/>
      <c r="P853" s="2"/>
      <c r="Q853" s="2"/>
      <c r="R853" s="2"/>
      <c r="S853" s="2"/>
      <c r="T853" s="2"/>
      <c r="U853" s="2"/>
      <c r="V853" s="2"/>
      <c r="W853" s="2"/>
      <c r="X853" s="2"/>
      <c r="Y853" s="2"/>
      <c r="Z853" s="2"/>
    </row>
    <row r="854" spans="1:26" ht="24" customHeight="1">
      <c r="A854" s="2"/>
      <c r="B854" s="2"/>
      <c r="C854" s="2"/>
      <c r="D854" s="1"/>
      <c r="E854" s="1"/>
      <c r="F854" s="2"/>
      <c r="G854" s="2"/>
      <c r="H854" s="2"/>
      <c r="I854" s="2"/>
      <c r="J854" s="58"/>
      <c r="K854" s="2"/>
      <c r="L854" s="2"/>
      <c r="M854" s="2"/>
      <c r="N854" s="2"/>
      <c r="O854" s="2"/>
      <c r="P854" s="2"/>
      <c r="Q854" s="2"/>
      <c r="R854" s="2"/>
      <c r="S854" s="2"/>
      <c r="T854" s="2"/>
      <c r="U854" s="2"/>
      <c r="V854" s="2"/>
      <c r="W854" s="2"/>
      <c r="X854" s="2"/>
      <c r="Y854" s="2"/>
      <c r="Z854" s="2"/>
    </row>
    <row r="855" spans="1:26" ht="24" customHeight="1">
      <c r="A855" s="2"/>
      <c r="B855" s="2"/>
      <c r="C855" s="2"/>
      <c r="D855" s="1"/>
      <c r="E855" s="1"/>
      <c r="F855" s="2"/>
      <c r="G855" s="2"/>
      <c r="H855" s="2"/>
      <c r="I855" s="2"/>
      <c r="J855" s="58"/>
      <c r="K855" s="2"/>
      <c r="L855" s="2"/>
      <c r="M855" s="2"/>
      <c r="N855" s="2"/>
      <c r="O855" s="2"/>
      <c r="P855" s="2"/>
      <c r="Q855" s="2"/>
      <c r="R855" s="2"/>
      <c r="S855" s="2"/>
      <c r="T855" s="2"/>
      <c r="U855" s="2"/>
      <c r="V855" s="2"/>
      <c r="W855" s="2"/>
      <c r="X855" s="2"/>
      <c r="Y855" s="2"/>
      <c r="Z855" s="2"/>
    </row>
    <row r="856" spans="1:26" ht="24" customHeight="1">
      <c r="A856" s="2"/>
      <c r="B856" s="2"/>
      <c r="C856" s="2"/>
      <c r="D856" s="1"/>
      <c r="E856" s="1"/>
      <c r="F856" s="2"/>
      <c r="G856" s="2"/>
      <c r="H856" s="2"/>
      <c r="I856" s="2"/>
      <c r="J856" s="58"/>
      <c r="K856" s="2"/>
      <c r="L856" s="2"/>
      <c r="M856" s="2"/>
      <c r="N856" s="2"/>
      <c r="O856" s="2"/>
      <c r="P856" s="2"/>
      <c r="Q856" s="2"/>
      <c r="R856" s="2"/>
      <c r="S856" s="2"/>
      <c r="T856" s="2"/>
      <c r="U856" s="2"/>
      <c r="V856" s="2"/>
      <c r="W856" s="2"/>
      <c r="X856" s="2"/>
      <c r="Y856" s="2"/>
      <c r="Z856" s="2"/>
    </row>
    <row r="857" spans="1:26" ht="24" customHeight="1">
      <c r="A857" s="2"/>
      <c r="B857" s="2"/>
      <c r="C857" s="2"/>
      <c r="D857" s="1"/>
      <c r="E857" s="1"/>
      <c r="F857" s="2"/>
      <c r="G857" s="2"/>
      <c r="H857" s="2"/>
      <c r="I857" s="2"/>
      <c r="J857" s="58"/>
      <c r="K857" s="2"/>
      <c r="L857" s="2"/>
      <c r="M857" s="2"/>
      <c r="N857" s="2"/>
      <c r="O857" s="2"/>
      <c r="P857" s="2"/>
      <c r="Q857" s="2"/>
      <c r="R857" s="2"/>
      <c r="S857" s="2"/>
      <c r="T857" s="2"/>
      <c r="U857" s="2"/>
      <c r="V857" s="2"/>
      <c r="W857" s="2"/>
      <c r="X857" s="2"/>
      <c r="Y857" s="2"/>
      <c r="Z857" s="2"/>
    </row>
    <row r="858" spans="1:26" ht="24" customHeight="1">
      <c r="A858" s="2"/>
      <c r="B858" s="2"/>
      <c r="C858" s="2"/>
      <c r="D858" s="1"/>
      <c r="E858" s="1"/>
      <c r="F858" s="2"/>
      <c r="G858" s="2"/>
      <c r="H858" s="2"/>
      <c r="I858" s="2"/>
      <c r="J858" s="58"/>
      <c r="K858" s="2"/>
      <c r="L858" s="2"/>
      <c r="M858" s="2"/>
      <c r="N858" s="2"/>
      <c r="O858" s="2"/>
      <c r="P858" s="2"/>
      <c r="Q858" s="2"/>
      <c r="R858" s="2"/>
      <c r="S858" s="2"/>
      <c r="T858" s="2"/>
      <c r="U858" s="2"/>
      <c r="V858" s="2"/>
      <c r="W858" s="2"/>
      <c r="X858" s="2"/>
      <c r="Y858" s="2"/>
      <c r="Z858" s="2"/>
    </row>
    <row r="859" spans="1:26" ht="24" customHeight="1">
      <c r="A859" s="2"/>
      <c r="B859" s="2"/>
      <c r="C859" s="2"/>
      <c r="D859" s="1"/>
      <c r="E859" s="1"/>
      <c r="F859" s="2"/>
      <c r="G859" s="2"/>
      <c r="H859" s="2"/>
      <c r="I859" s="2"/>
      <c r="J859" s="58"/>
      <c r="K859" s="2"/>
      <c r="L859" s="2"/>
      <c r="M859" s="2"/>
      <c r="N859" s="2"/>
      <c r="O859" s="2"/>
      <c r="P859" s="2"/>
      <c r="Q859" s="2"/>
      <c r="R859" s="2"/>
      <c r="S859" s="2"/>
      <c r="T859" s="2"/>
      <c r="U859" s="2"/>
      <c r="V859" s="2"/>
      <c r="W859" s="2"/>
      <c r="X859" s="2"/>
      <c r="Y859" s="2"/>
      <c r="Z859" s="2"/>
    </row>
    <row r="860" spans="1:26" ht="24" customHeight="1">
      <c r="A860" s="2"/>
      <c r="B860" s="2"/>
      <c r="C860" s="2"/>
      <c r="D860" s="1"/>
      <c r="E860" s="1"/>
      <c r="F860" s="2"/>
      <c r="G860" s="2"/>
      <c r="H860" s="2"/>
      <c r="I860" s="2"/>
      <c r="J860" s="58"/>
      <c r="K860" s="2"/>
      <c r="L860" s="2"/>
      <c r="M860" s="2"/>
      <c r="N860" s="2"/>
      <c r="O860" s="2"/>
      <c r="P860" s="2"/>
      <c r="Q860" s="2"/>
      <c r="R860" s="2"/>
      <c r="S860" s="2"/>
      <c r="T860" s="2"/>
      <c r="U860" s="2"/>
      <c r="V860" s="2"/>
      <c r="W860" s="2"/>
      <c r="X860" s="2"/>
      <c r="Y860" s="2"/>
      <c r="Z860" s="2"/>
    </row>
    <row r="861" spans="1:26" ht="24" customHeight="1">
      <c r="A861" s="2"/>
      <c r="B861" s="2"/>
      <c r="C861" s="2"/>
      <c r="D861" s="1"/>
      <c r="E861" s="1"/>
      <c r="F861" s="2"/>
      <c r="G861" s="2"/>
      <c r="H861" s="2"/>
      <c r="I861" s="2"/>
      <c r="J861" s="58"/>
      <c r="K861" s="2"/>
      <c r="L861" s="2"/>
      <c r="M861" s="2"/>
      <c r="N861" s="2"/>
      <c r="O861" s="2"/>
      <c r="P861" s="2"/>
      <c r="Q861" s="2"/>
      <c r="R861" s="2"/>
      <c r="S861" s="2"/>
      <c r="T861" s="2"/>
      <c r="U861" s="2"/>
      <c r="V861" s="2"/>
      <c r="W861" s="2"/>
      <c r="X861" s="2"/>
      <c r="Y861" s="2"/>
      <c r="Z861" s="2"/>
    </row>
    <row r="862" spans="1:26" ht="24" customHeight="1">
      <c r="A862" s="2"/>
      <c r="B862" s="2"/>
      <c r="C862" s="2"/>
      <c r="D862" s="1"/>
      <c r="E862" s="1"/>
      <c r="F862" s="2"/>
      <c r="G862" s="2"/>
      <c r="H862" s="2"/>
      <c r="I862" s="2"/>
      <c r="J862" s="58"/>
      <c r="K862" s="2"/>
      <c r="L862" s="2"/>
      <c r="M862" s="2"/>
      <c r="N862" s="2"/>
      <c r="O862" s="2"/>
      <c r="P862" s="2"/>
      <c r="Q862" s="2"/>
      <c r="R862" s="2"/>
      <c r="S862" s="2"/>
      <c r="T862" s="2"/>
      <c r="U862" s="2"/>
      <c r="V862" s="2"/>
      <c r="W862" s="2"/>
      <c r="X862" s="2"/>
      <c r="Y862" s="2"/>
      <c r="Z862" s="2"/>
    </row>
    <row r="863" spans="1:26" ht="24" customHeight="1">
      <c r="A863" s="2"/>
      <c r="B863" s="2"/>
      <c r="C863" s="2"/>
      <c r="D863" s="1"/>
      <c r="E863" s="1"/>
      <c r="F863" s="2"/>
      <c r="G863" s="2"/>
      <c r="H863" s="2"/>
      <c r="I863" s="2"/>
      <c r="J863" s="58"/>
      <c r="K863" s="2"/>
      <c r="L863" s="2"/>
      <c r="M863" s="2"/>
      <c r="N863" s="2"/>
      <c r="O863" s="2"/>
      <c r="P863" s="2"/>
      <c r="Q863" s="2"/>
      <c r="R863" s="2"/>
      <c r="S863" s="2"/>
      <c r="T863" s="2"/>
      <c r="U863" s="2"/>
      <c r="V863" s="2"/>
      <c r="W863" s="2"/>
      <c r="X863" s="2"/>
      <c r="Y863" s="2"/>
      <c r="Z863" s="2"/>
    </row>
    <row r="864" spans="1:26" ht="24" customHeight="1">
      <c r="A864" s="2"/>
      <c r="B864" s="2"/>
      <c r="C864" s="2"/>
      <c r="D864" s="1"/>
      <c r="E864" s="1"/>
      <c r="F864" s="2"/>
      <c r="G864" s="2"/>
      <c r="H864" s="2"/>
      <c r="I864" s="2"/>
      <c r="J864" s="58"/>
      <c r="K864" s="2"/>
      <c r="L864" s="2"/>
      <c r="M864" s="2"/>
      <c r="N864" s="2"/>
      <c r="O864" s="2"/>
      <c r="P864" s="2"/>
      <c r="Q864" s="2"/>
      <c r="R864" s="2"/>
      <c r="S864" s="2"/>
      <c r="T864" s="2"/>
      <c r="U864" s="2"/>
      <c r="V864" s="2"/>
      <c r="W864" s="2"/>
      <c r="X864" s="2"/>
      <c r="Y864" s="2"/>
      <c r="Z864" s="2"/>
    </row>
    <row r="865" spans="1:26" ht="24" customHeight="1">
      <c r="A865" s="2"/>
      <c r="B865" s="2"/>
      <c r="C865" s="2"/>
      <c r="D865" s="1"/>
      <c r="E865" s="1"/>
      <c r="F865" s="2"/>
      <c r="G865" s="2"/>
      <c r="H865" s="2"/>
      <c r="I865" s="2"/>
      <c r="J865" s="58"/>
      <c r="K865" s="2"/>
      <c r="L865" s="2"/>
      <c r="M865" s="2"/>
      <c r="N865" s="2"/>
      <c r="O865" s="2"/>
      <c r="P865" s="2"/>
      <c r="Q865" s="2"/>
      <c r="R865" s="2"/>
      <c r="S865" s="2"/>
      <c r="T865" s="2"/>
      <c r="U865" s="2"/>
      <c r="V865" s="2"/>
      <c r="W865" s="2"/>
      <c r="X865" s="2"/>
      <c r="Y865" s="2"/>
      <c r="Z865" s="2"/>
    </row>
    <row r="866" spans="1:26" ht="24" customHeight="1">
      <c r="A866" s="2"/>
      <c r="B866" s="2"/>
      <c r="C866" s="2"/>
      <c r="D866" s="1"/>
      <c r="E866" s="1"/>
      <c r="F866" s="2"/>
      <c r="G866" s="2"/>
      <c r="H866" s="2"/>
      <c r="I866" s="2"/>
      <c r="J866" s="58"/>
      <c r="K866" s="2"/>
      <c r="L866" s="2"/>
      <c r="M866" s="2"/>
      <c r="N866" s="2"/>
      <c r="O866" s="2"/>
      <c r="P866" s="2"/>
      <c r="Q866" s="2"/>
      <c r="R866" s="2"/>
      <c r="S866" s="2"/>
      <c r="T866" s="2"/>
      <c r="U866" s="2"/>
      <c r="V866" s="2"/>
      <c r="W866" s="2"/>
      <c r="X866" s="2"/>
      <c r="Y866" s="2"/>
      <c r="Z866" s="2"/>
    </row>
    <row r="867" spans="1:26" ht="24" customHeight="1">
      <c r="A867" s="2"/>
      <c r="B867" s="2"/>
      <c r="C867" s="2"/>
      <c r="D867" s="1"/>
      <c r="E867" s="1"/>
      <c r="F867" s="2"/>
      <c r="G867" s="2"/>
      <c r="H867" s="2"/>
      <c r="I867" s="2"/>
      <c r="J867" s="58"/>
      <c r="K867" s="2"/>
      <c r="L867" s="2"/>
      <c r="M867" s="2"/>
      <c r="N867" s="2"/>
      <c r="O867" s="2"/>
      <c r="P867" s="2"/>
      <c r="Q867" s="2"/>
      <c r="R867" s="2"/>
      <c r="S867" s="2"/>
      <c r="T867" s="2"/>
      <c r="U867" s="2"/>
      <c r="V867" s="2"/>
      <c r="W867" s="2"/>
      <c r="X867" s="2"/>
      <c r="Y867" s="2"/>
      <c r="Z867" s="2"/>
    </row>
    <row r="868" spans="1:26" ht="24" customHeight="1">
      <c r="A868" s="2"/>
      <c r="B868" s="2"/>
      <c r="C868" s="2"/>
      <c r="D868" s="1"/>
      <c r="E868" s="1"/>
      <c r="F868" s="2"/>
      <c r="G868" s="2"/>
      <c r="H868" s="2"/>
      <c r="I868" s="2"/>
      <c r="J868" s="58"/>
      <c r="K868" s="2"/>
      <c r="L868" s="2"/>
      <c r="M868" s="2"/>
      <c r="N868" s="2"/>
      <c r="O868" s="2"/>
      <c r="P868" s="2"/>
      <c r="Q868" s="2"/>
      <c r="R868" s="2"/>
      <c r="S868" s="2"/>
      <c r="T868" s="2"/>
      <c r="U868" s="2"/>
      <c r="V868" s="2"/>
      <c r="W868" s="2"/>
      <c r="X868" s="2"/>
      <c r="Y868" s="2"/>
      <c r="Z868" s="2"/>
    </row>
    <row r="869" spans="1:26" ht="24" customHeight="1">
      <c r="A869" s="2"/>
      <c r="B869" s="2"/>
      <c r="C869" s="2"/>
      <c r="D869" s="1"/>
      <c r="E869" s="1"/>
      <c r="F869" s="2"/>
      <c r="G869" s="2"/>
      <c r="H869" s="2"/>
      <c r="I869" s="2"/>
      <c r="J869" s="58"/>
      <c r="K869" s="2"/>
      <c r="L869" s="2"/>
      <c r="M869" s="2"/>
      <c r="N869" s="2"/>
      <c r="O869" s="2"/>
      <c r="P869" s="2"/>
      <c r="Q869" s="2"/>
      <c r="R869" s="2"/>
      <c r="S869" s="2"/>
      <c r="T869" s="2"/>
      <c r="U869" s="2"/>
      <c r="V869" s="2"/>
      <c r="W869" s="2"/>
      <c r="X869" s="2"/>
      <c r="Y869" s="2"/>
      <c r="Z869" s="2"/>
    </row>
    <row r="870" spans="1:26" ht="24" customHeight="1">
      <c r="A870" s="2"/>
      <c r="B870" s="2"/>
      <c r="C870" s="2"/>
      <c r="D870" s="1"/>
      <c r="E870" s="1"/>
      <c r="F870" s="2"/>
      <c r="G870" s="2"/>
      <c r="H870" s="2"/>
      <c r="I870" s="2"/>
      <c r="J870" s="58"/>
      <c r="K870" s="2"/>
      <c r="L870" s="2"/>
      <c r="M870" s="2"/>
      <c r="N870" s="2"/>
      <c r="O870" s="2"/>
      <c r="P870" s="2"/>
      <c r="Q870" s="2"/>
      <c r="R870" s="2"/>
      <c r="S870" s="2"/>
      <c r="T870" s="2"/>
      <c r="U870" s="2"/>
      <c r="V870" s="2"/>
      <c r="W870" s="2"/>
      <c r="X870" s="2"/>
      <c r="Y870" s="2"/>
      <c r="Z870" s="2"/>
    </row>
    <row r="871" spans="1:26" ht="24" customHeight="1">
      <c r="A871" s="2"/>
      <c r="B871" s="2"/>
      <c r="C871" s="2"/>
      <c r="D871" s="1"/>
      <c r="E871" s="1"/>
      <c r="F871" s="2"/>
      <c r="G871" s="2"/>
      <c r="H871" s="2"/>
      <c r="I871" s="2"/>
      <c r="J871" s="58"/>
      <c r="K871" s="2"/>
      <c r="L871" s="2"/>
      <c r="M871" s="2"/>
      <c r="N871" s="2"/>
      <c r="O871" s="2"/>
      <c r="P871" s="2"/>
      <c r="Q871" s="2"/>
      <c r="R871" s="2"/>
      <c r="S871" s="2"/>
      <c r="T871" s="2"/>
      <c r="U871" s="2"/>
      <c r="V871" s="2"/>
      <c r="W871" s="2"/>
      <c r="X871" s="2"/>
      <c r="Y871" s="2"/>
      <c r="Z871" s="2"/>
    </row>
    <row r="872" spans="1:26" ht="24" customHeight="1">
      <c r="A872" s="2"/>
      <c r="B872" s="2"/>
      <c r="C872" s="2"/>
      <c r="D872" s="1"/>
      <c r="E872" s="1"/>
      <c r="F872" s="2"/>
      <c r="G872" s="2"/>
      <c r="H872" s="2"/>
      <c r="I872" s="2"/>
      <c r="J872" s="58"/>
      <c r="K872" s="2"/>
      <c r="L872" s="2"/>
      <c r="M872" s="2"/>
      <c r="N872" s="2"/>
      <c r="O872" s="2"/>
      <c r="P872" s="2"/>
      <c r="Q872" s="2"/>
      <c r="R872" s="2"/>
      <c r="S872" s="2"/>
      <c r="T872" s="2"/>
      <c r="U872" s="2"/>
      <c r="V872" s="2"/>
      <c r="W872" s="2"/>
      <c r="X872" s="2"/>
      <c r="Y872" s="2"/>
      <c r="Z872" s="2"/>
    </row>
    <row r="873" spans="1:26" ht="24" customHeight="1">
      <c r="A873" s="2"/>
      <c r="B873" s="2"/>
      <c r="C873" s="2"/>
      <c r="D873" s="1"/>
      <c r="E873" s="1"/>
      <c r="F873" s="2"/>
      <c r="G873" s="2"/>
      <c r="H873" s="2"/>
      <c r="I873" s="2"/>
      <c r="J873" s="58"/>
      <c r="K873" s="2"/>
      <c r="L873" s="2"/>
      <c r="M873" s="2"/>
      <c r="N873" s="2"/>
      <c r="O873" s="2"/>
      <c r="P873" s="2"/>
      <c r="Q873" s="2"/>
      <c r="R873" s="2"/>
      <c r="S873" s="2"/>
      <c r="T873" s="2"/>
      <c r="U873" s="2"/>
      <c r="V873" s="2"/>
      <c r="W873" s="2"/>
      <c r="X873" s="2"/>
      <c r="Y873" s="2"/>
      <c r="Z873" s="2"/>
    </row>
    <row r="874" spans="1:26" ht="24" customHeight="1">
      <c r="A874" s="2"/>
      <c r="B874" s="2"/>
      <c r="C874" s="2"/>
      <c r="D874" s="1"/>
      <c r="E874" s="1"/>
      <c r="F874" s="2"/>
      <c r="G874" s="2"/>
      <c r="H874" s="2"/>
      <c r="I874" s="2"/>
      <c r="J874" s="58"/>
      <c r="K874" s="2"/>
      <c r="L874" s="2"/>
      <c r="M874" s="2"/>
      <c r="N874" s="2"/>
      <c r="O874" s="2"/>
      <c r="P874" s="2"/>
      <c r="Q874" s="2"/>
      <c r="R874" s="2"/>
      <c r="S874" s="2"/>
      <c r="T874" s="2"/>
      <c r="U874" s="2"/>
      <c r="V874" s="2"/>
      <c r="W874" s="2"/>
      <c r="X874" s="2"/>
      <c r="Y874" s="2"/>
      <c r="Z874" s="2"/>
    </row>
    <row r="875" spans="1:26" ht="24" customHeight="1">
      <c r="A875" s="2"/>
      <c r="B875" s="2"/>
      <c r="C875" s="2"/>
      <c r="D875" s="1"/>
      <c r="E875" s="1"/>
      <c r="F875" s="2"/>
      <c r="G875" s="2"/>
      <c r="H875" s="2"/>
      <c r="I875" s="2"/>
      <c r="J875" s="58"/>
      <c r="K875" s="2"/>
      <c r="L875" s="2"/>
      <c r="M875" s="2"/>
      <c r="N875" s="2"/>
      <c r="O875" s="2"/>
      <c r="P875" s="2"/>
      <c r="Q875" s="2"/>
      <c r="R875" s="2"/>
      <c r="S875" s="2"/>
      <c r="T875" s="2"/>
      <c r="U875" s="2"/>
      <c r="V875" s="2"/>
      <c r="W875" s="2"/>
      <c r="X875" s="2"/>
      <c r="Y875" s="2"/>
      <c r="Z875" s="2"/>
    </row>
    <row r="876" spans="1:26" ht="24" customHeight="1">
      <c r="A876" s="2"/>
      <c r="B876" s="2"/>
      <c r="C876" s="2"/>
      <c r="D876" s="1"/>
      <c r="E876" s="1"/>
      <c r="F876" s="2"/>
      <c r="G876" s="2"/>
      <c r="H876" s="2"/>
      <c r="I876" s="2"/>
      <c r="J876" s="58"/>
      <c r="K876" s="2"/>
      <c r="L876" s="2"/>
      <c r="M876" s="2"/>
      <c r="N876" s="2"/>
      <c r="O876" s="2"/>
      <c r="P876" s="2"/>
      <c r="Q876" s="2"/>
      <c r="R876" s="2"/>
      <c r="S876" s="2"/>
      <c r="T876" s="2"/>
      <c r="U876" s="2"/>
      <c r="V876" s="2"/>
      <c r="W876" s="2"/>
      <c r="X876" s="2"/>
      <c r="Y876" s="2"/>
      <c r="Z876" s="2"/>
    </row>
    <row r="877" spans="1:26" ht="24" customHeight="1">
      <c r="A877" s="2"/>
      <c r="B877" s="2"/>
      <c r="C877" s="2"/>
      <c r="D877" s="1"/>
      <c r="E877" s="1"/>
      <c r="F877" s="2"/>
      <c r="G877" s="2"/>
      <c r="H877" s="2"/>
      <c r="I877" s="2"/>
      <c r="J877" s="58"/>
      <c r="K877" s="2"/>
      <c r="L877" s="2"/>
      <c r="M877" s="2"/>
      <c r="N877" s="2"/>
      <c r="O877" s="2"/>
      <c r="P877" s="2"/>
      <c r="Q877" s="2"/>
      <c r="R877" s="2"/>
      <c r="S877" s="2"/>
      <c r="T877" s="2"/>
      <c r="U877" s="2"/>
      <c r="V877" s="2"/>
      <c r="W877" s="2"/>
      <c r="X877" s="2"/>
      <c r="Y877" s="2"/>
      <c r="Z877" s="2"/>
    </row>
    <row r="878" spans="1:26" ht="24" customHeight="1">
      <c r="A878" s="2"/>
      <c r="B878" s="2"/>
      <c r="C878" s="2"/>
      <c r="D878" s="1"/>
      <c r="E878" s="1"/>
      <c r="F878" s="2"/>
      <c r="G878" s="2"/>
      <c r="H878" s="2"/>
      <c r="I878" s="2"/>
      <c r="J878" s="58"/>
      <c r="K878" s="2"/>
      <c r="L878" s="2"/>
      <c r="M878" s="2"/>
      <c r="N878" s="2"/>
      <c r="O878" s="2"/>
      <c r="P878" s="2"/>
      <c r="Q878" s="2"/>
      <c r="R878" s="2"/>
      <c r="S878" s="2"/>
      <c r="T878" s="2"/>
      <c r="U878" s="2"/>
      <c r="V878" s="2"/>
      <c r="W878" s="2"/>
      <c r="X878" s="2"/>
      <c r="Y878" s="2"/>
      <c r="Z878" s="2"/>
    </row>
    <row r="879" spans="1:26" ht="24" customHeight="1">
      <c r="A879" s="2"/>
      <c r="B879" s="2"/>
      <c r="C879" s="2"/>
      <c r="D879" s="1"/>
      <c r="E879" s="1"/>
      <c r="F879" s="2"/>
      <c r="G879" s="2"/>
      <c r="H879" s="2"/>
      <c r="I879" s="2"/>
      <c r="J879" s="58"/>
      <c r="K879" s="2"/>
      <c r="L879" s="2"/>
      <c r="M879" s="2"/>
      <c r="N879" s="2"/>
      <c r="O879" s="2"/>
      <c r="P879" s="2"/>
      <c r="Q879" s="2"/>
      <c r="R879" s="2"/>
      <c r="S879" s="2"/>
      <c r="T879" s="2"/>
      <c r="U879" s="2"/>
      <c r="V879" s="2"/>
      <c r="W879" s="2"/>
      <c r="X879" s="2"/>
      <c r="Y879" s="2"/>
      <c r="Z879" s="2"/>
    </row>
    <row r="880" spans="1:26" ht="24" customHeight="1">
      <c r="A880" s="2"/>
      <c r="B880" s="2"/>
      <c r="C880" s="2"/>
      <c r="D880" s="1"/>
      <c r="E880" s="1"/>
      <c r="F880" s="2"/>
      <c r="G880" s="2"/>
      <c r="H880" s="2"/>
      <c r="I880" s="2"/>
      <c r="J880" s="58"/>
      <c r="K880" s="2"/>
      <c r="L880" s="2"/>
      <c r="M880" s="2"/>
      <c r="N880" s="2"/>
      <c r="O880" s="2"/>
      <c r="P880" s="2"/>
      <c r="Q880" s="2"/>
      <c r="R880" s="2"/>
      <c r="S880" s="2"/>
      <c r="T880" s="2"/>
      <c r="U880" s="2"/>
      <c r="V880" s="2"/>
      <c r="W880" s="2"/>
      <c r="X880" s="2"/>
      <c r="Y880" s="2"/>
      <c r="Z880" s="2"/>
    </row>
    <row r="881" spans="1:26" ht="24" customHeight="1">
      <c r="A881" s="2"/>
      <c r="B881" s="2"/>
      <c r="C881" s="2"/>
      <c r="D881" s="1"/>
      <c r="E881" s="1"/>
      <c r="F881" s="2"/>
      <c r="G881" s="2"/>
      <c r="H881" s="2"/>
      <c r="I881" s="2"/>
      <c r="J881" s="58"/>
      <c r="K881" s="2"/>
      <c r="L881" s="2"/>
      <c r="M881" s="2"/>
      <c r="N881" s="2"/>
      <c r="O881" s="2"/>
      <c r="P881" s="2"/>
      <c r="Q881" s="2"/>
      <c r="R881" s="2"/>
      <c r="S881" s="2"/>
      <c r="T881" s="2"/>
      <c r="U881" s="2"/>
      <c r="V881" s="2"/>
      <c r="W881" s="2"/>
      <c r="X881" s="2"/>
      <c r="Y881" s="2"/>
      <c r="Z881" s="2"/>
    </row>
    <row r="882" spans="1:26" ht="24" customHeight="1">
      <c r="A882" s="2"/>
      <c r="B882" s="2"/>
      <c r="C882" s="2"/>
      <c r="D882" s="1"/>
      <c r="E882" s="1"/>
      <c r="F882" s="2"/>
      <c r="G882" s="2"/>
      <c r="H882" s="2"/>
      <c r="I882" s="2"/>
      <c r="J882" s="58"/>
      <c r="K882" s="2"/>
      <c r="L882" s="2"/>
      <c r="M882" s="2"/>
      <c r="N882" s="2"/>
      <c r="O882" s="2"/>
      <c r="P882" s="2"/>
      <c r="Q882" s="2"/>
      <c r="R882" s="2"/>
      <c r="S882" s="2"/>
      <c r="T882" s="2"/>
      <c r="U882" s="2"/>
      <c r="V882" s="2"/>
      <c r="W882" s="2"/>
      <c r="X882" s="2"/>
      <c r="Y882" s="2"/>
      <c r="Z882" s="2"/>
    </row>
    <row r="883" spans="1:26" ht="24" customHeight="1">
      <c r="A883" s="2"/>
      <c r="B883" s="2"/>
      <c r="C883" s="2"/>
      <c r="D883" s="1"/>
      <c r="E883" s="1"/>
      <c r="F883" s="2"/>
      <c r="G883" s="2"/>
      <c r="H883" s="2"/>
      <c r="I883" s="2"/>
      <c r="J883" s="58"/>
      <c r="K883" s="2"/>
      <c r="L883" s="2"/>
      <c r="M883" s="2"/>
      <c r="N883" s="2"/>
      <c r="O883" s="2"/>
      <c r="P883" s="2"/>
      <c r="Q883" s="2"/>
      <c r="R883" s="2"/>
      <c r="S883" s="2"/>
      <c r="T883" s="2"/>
      <c r="U883" s="2"/>
      <c r="V883" s="2"/>
      <c r="W883" s="2"/>
      <c r="X883" s="2"/>
      <c r="Y883" s="2"/>
      <c r="Z883" s="2"/>
    </row>
    <row r="884" spans="1:26" ht="24" customHeight="1">
      <c r="A884" s="2"/>
      <c r="B884" s="2"/>
      <c r="C884" s="2"/>
      <c r="D884" s="1"/>
      <c r="E884" s="1"/>
      <c r="F884" s="2"/>
      <c r="G884" s="2"/>
      <c r="H884" s="2"/>
      <c r="I884" s="2"/>
      <c r="J884" s="58"/>
      <c r="K884" s="2"/>
      <c r="L884" s="2"/>
      <c r="M884" s="2"/>
      <c r="N884" s="2"/>
      <c r="O884" s="2"/>
      <c r="P884" s="2"/>
      <c r="Q884" s="2"/>
      <c r="R884" s="2"/>
      <c r="S884" s="2"/>
      <c r="T884" s="2"/>
      <c r="U884" s="2"/>
      <c r="V884" s="2"/>
      <c r="W884" s="2"/>
      <c r="X884" s="2"/>
      <c r="Y884" s="2"/>
      <c r="Z884" s="2"/>
    </row>
    <row r="885" spans="1:26" ht="24" customHeight="1">
      <c r="A885" s="2"/>
      <c r="B885" s="2"/>
      <c r="C885" s="2"/>
      <c r="D885" s="1"/>
      <c r="E885" s="1"/>
      <c r="F885" s="2"/>
      <c r="G885" s="2"/>
      <c r="H885" s="2"/>
      <c r="I885" s="2"/>
      <c r="J885" s="58"/>
      <c r="K885" s="2"/>
      <c r="L885" s="2"/>
      <c r="M885" s="2"/>
      <c r="N885" s="2"/>
      <c r="O885" s="2"/>
      <c r="P885" s="2"/>
      <c r="Q885" s="2"/>
      <c r="R885" s="2"/>
      <c r="S885" s="2"/>
      <c r="T885" s="2"/>
      <c r="U885" s="2"/>
      <c r="V885" s="2"/>
      <c r="W885" s="2"/>
      <c r="X885" s="2"/>
      <c r="Y885" s="2"/>
      <c r="Z885" s="2"/>
    </row>
    <row r="886" spans="1:26" ht="24" customHeight="1">
      <c r="A886" s="2"/>
      <c r="B886" s="2"/>
      <c r="C886" s="2"/>
      <c r="D886" s="1"/>
      <c r="E886" s="1"/>
      <c r="F886" s="2"/>
      <c r="G886" s="2"/>
      <c r="H886" s="2"/>
      <c r="I886" s="2"/>
      <c r="J886" s="58"/>
      <c r="K886" s="2"/>
      <c r="L886" s="2"/>
      <c r="M886" s="2"/>
      <c r="N886" s="2"/>
      <c r="O886" s="2"/>
      <c r="P886" s="2"/>
      <c r="Q886" s="2"/>
      <c r="R886" s="2"/>
      <c r="S886" s="2"/>
      <c r="T886" s="2"/>
      <c r="U886" s="2"/>
      <c r="V886" s="2"/>
      <c r="W886" s="2"/>
      <c r="X886" s="2"/>
      <c r="Y886" s="2"/>
      <c r="Z886" s="2"/>
    </row>
    <row r="887" spans="1:26" ht="24" customHeight="1">
      <c r="A887" s="2"/>
      <c r="B887" s="2"/>
      <c r="C887" s="2"/>
      <c r="D887" s="1"/>
      <c r="E887" s="1"/>
      <c r="F887" s="2"/>
      <c r="G887" s="2"/>
      <c r="H887" s="2"/>
      <c r="I887" s="2"/>
      <c r="J887" s="58"/>
      <c r="K887" s="2"/>
      <c r="L887" s="2"/>
      <c r="M887" s="2"/>
      <c r="N887" s="2"/>
      <c r="O887" s="2"/>
      <c r="P887" s="2"/>
      <c r="Q887" s="2"/>
      <c r="R887" s="2"/>
      <c r="S887" s="2"/>
      <c r="T887" s="2"/>
      <c r="U887" s="2"/>
      <c r="V887" s="2"/>
      <c r="W887" s="2"/>
      <c r="X887" s="2"/>
      <c r="Y887" s="2"/>
      <c r="Z887" s="2"/>
    </row>
    <row r="888" spans="1:26" ht="24" customHeight="1">
      <c r="A888" s="2"/>
      <c r="B888" s="2"/>
      <c r="C888" s="2"/>
      <c r="D888" s="1"/>
      <c r="E888" s="1"/>
      <c r="F888" s="2"/>
      <c r="G888" s="2"/>
      <c r="H888" s="2"/>
      <c r="I888" s="2"/>
      <c r="J888" s="58"/>
      <c r="K888" s="2"/>
      <c r="L888" s="2"/>
      <c r="M888" s="2"/>
      <c r="N888" s="2"/>
      <c r="O888" s="2"/>
      <c r="P888" s="2"/>
      <c r="Q888" s="2"/>
      <c r="R888" s="2"/>
      <c r="S888" s="2"/>
      <c r="T888" s="2"/>
      <c r="U888" s="2"/>
      <c r="V888" s="2"/>
      <c r="W888" s="2"/>
      <c r="X888" s="2"/>
      <c r="Y888" s="2"/>
      <c r="Z888" s="2"/>
    </row>
    <row r="889" spans="1:26" ht="24" customHeight="1">
      <c r="A889" s="2"/>
      <c r="B889" s="2"/>
      <c r="C889" s="2"/>
      <c r="D889" s="1"/>
      <c r="E889" s="1"/>
      <c r="F889" s="2"/>
      <c r="G889" s="2"/>
      <c r="H889" s="2"/>
      <c r="I889" s="2"/>
      <c r="J889" s="58"/>
      <c r="K889" s="2"/>
      <c r="L889" s="2"/>
      <c r="M889" s="2"/>
      <c r="N889" s="2"/>
      <c r="O889" s="2"/>
      <c r="P889" s="2"/>
      <c r="Q889" s="2"/>
      <c r="R889" s="2"/>
      <c r="S889" s="2"/>
      <c r="T889" s="2"/>
      <c r="U889" s="2"/>
      <c r="V889" s="2"/>
      <c r="W889" s="2"/>
      <c r="X889" s="2"/>
      <c r="Y889" s="2"/>
      <c r="Z889" s="2"/>
    </row>
    <row r="890" spans="1:26" ht="24" customHeight="1">
      <c r="A890" s="2"/>
      <c r="B890" s="2"/>
      <c r="C890" s="2"/>
      <c r="D890" s="1"/>
      <c r="E890" s="1"/>
      <c r="F890" s="2"/>
      <c r="G890" s="2"/>
      <c r="H890" s="2"/>
      <c r="I890" s="2"/>
      <c r="J890" s="58"/>
      <c r="K890" s="2"/>
      <c r="L890" s="2"/>
      <c r="M890" s="2"/>
      <c r="N890" s="2"/>
      <c r="O890" s="2"/>
      <c r="P890" s="2"/>
      <c r="Q890" s="2"/>
      <c r="R890" s="2"/>
      <c r="S890" s="2"/>
      <c r="T890" s="2"/>
      <c r="U890" s="2"/>
      <c r="V890" s="2"/>
      <c r="W890" s="2"/>
      <c r="X890" s="2"/>
      <c r="Y890" s="2"/>
      <c r="Z890" s="2"/>
    </row>
    <row r="891" spans="1:26" ht="24" customHeight="1">
      <c r="A891" s="2"/>
      <c r="B891" s="2"/>
      <c r="C891" s="2"/>
      <c r="D891" s="1"/>
      <c r="E891" s="1"/>
      <c r="F891" s="2"/>
      <c r="G891" s="2"/>
      <c r="H891" s="2"/>
      <c r="I891" s="2"/>
      <c r="J891" s="58"/>
      <c r="K891" s="2"/>
      <c r="L891" s="2"/>
      <c r="M891" s="2"/>
      <c r="N891" s="2"/>
      <c r="O891" s="2"/>
      <c r="P891" s="2"/>
      <c r="Q891" s="2"/>
      <c r="R891" s="2"/>
      <c r="S891" s="2"/>
      <c r="T891" s="2"/>
      <c r="U891" s="2"/>
      <c r="V891" s="2"/>
      <c r="W891" s="2"/>
      <c r="X891" s="2"/>
      <c r="Y891" s="2"/>
      <c r="Z891" s="2"/>
    </row>
    <row r="892" spans="1:26" ht="24" customHeight="1">
      <c r="A892" s="2"/>
      <c r="B892" s="2"/>
      <c r="C892" s="2"/>
      <c r="D892" s="1"/>
      <c r="E892" s="1"/>
      <c r="F892" s="2"/>
      <c r="G892" s="2"/>
      <c r="H892" s="2"/>
      <c r="I892" s="2"/>
      <c r="J892" s="58"/>
      <c r="K892" s="2"/>
      <c r="L892" s="2"/>
      <c r="M892" s="2"/>
      <c r="N892" s="2"/>
      <c r="O892" s="2"/>
      <c r="P892" s="2"/>
      <c r="Q892" s="2"/>
      <c r="R892" s="2"/>
      <c r="S892" s="2"/>
      <c r="T892" s="2"/>
      <c r="U892" s="2"/>
      <c r="V892" s="2"/>
      <c r="W892" s="2"/>
      <c r="X892" s="2"/>
      <c r="Y892" s="2"/>
      <c r="Z892" s="2"/>
    </row>
    <row r="893" spans="1:26" ht="24" customHeight="1">
      <c r="A893" s="2"/>
      <c r="B893" s="2"/>
      <c r="C893" s="2"/>
      <c r="D893" s="1"/>
      <c r="E893" s="1"/>
      <c r="F893" s="2"/>
      <c r="G893" s="2"/>
      <c r="H893" s="2"/>
      <c r="I893" s="2"/>
      <c r="J893" s="58"/>
      <c r="K893" s="2"/>
      <c r="L893" s="2"/>
      <c r="M893" s="2"/>
      <c r="N893" s="2"/>
      <c r="O893" s="2"/>
      <c r="P893" s="2"/>
      <c r="Q893" s="2"/>
      <c r="R893" s="2"/>
      <c r="S893" s="2"/>
      <c r="T893" s="2"/>
      <c r="U893" s="2"/>
      <c r="V893" s="2"/>
      <c r="W893" s="2"/>
      <c r="X893" s="2"/>
      <c r="Y893" s="2"/>
      <c r="Z893" s="2"/>
    </row>
    <row r="894" spans="1:26" ht="24" customHeight="1">
      <c r="A894" s="2"/>
      <c r="B894" s="2"/>
      <c r="C894" s="2"/>
      <c r="D894" s="1"/>
      <c r="E894" s="1"/>
      <c r="F894" s="2"/>
      <c r="G894" s="2"/>
      <c r="H894" s="2"/>
      <c r="I894" s="2"/>
      <c r="J894" s="58"/>
      <c r="K894" s="2"/>
      <c r="L894" s="2"/>
      <c r="M894" s="2"/>
      <c r="N894" s="2"/>
      <c r="O894" s="2"/>
      <c r="P894" s="2"/>
      <c r="Q894" s="2"/>
      <c r="R894" s="2"/>
      <c r="S894" s="2"/>
      <c r="T894" s="2"/>
      <c r="U894" s="2"/>
      <c r="V894" s="2"/>
      <c r="W894" s="2"/>
      <c r="X894" s="2"/>
      <c r="Y894" s="2"/>
      <c r="Z894" s="2"/>
    </row>
    <row r="895" spans="1:26" ht="24" customHeight="1">
      <c r="A895" s="2"/>
      <c r="B895" s="2"/>
      <c r="C895" s="2"/>
      <c r="D895" s="1"/>
      <c r="E895" s="1"/>
      <c r="F895" s="2"/>
      <c r="G895" s="2"/>
      <c r="H895" s="2"/>
      <c r="I895" s="2"/>
      <c r="J895" s="58"/>
      <c r="K895" s="2"/>
      <c r="L895" s="2"/>
      <c r="M895" s="2"/>
      <c r="N895" s="2"/>
      <c r="O895" s="2"/>
      <c r="P895" s="2"/>
      <c r="Q895" s="2"/>
      <c r="R895" s="2"/>
      <c r="S895" s="2"/>
      <c r="T895" s="2"/>
      <c r="U895" s="2"/>
      <c r="V895" s="2"/>
      <c r="W895" s="2"/>
      <c r="X895" s="2"/>
      <c r="Y895" s="2"/>
      <c r="Z895" s="2"/>
    </row>
    <row r="896" spans="1:26" ht="24" customHeight="1">
      <c r="A896" s="2"/>
      <c r="B896" s="2"/>
      <c r="C896" s="2"/>
      <c r="D896" s="1"/>
      <c r="E896" s="1"/>
      <c r="F896" s="2"/>
      <c r="G896" s="2"/>
      <c r="H896" s="2"/>
      <c r="I896" s="2"/>
      <c r="J896" s="58"/>
      <c r="K896" s="2"/>
      <c r="L896" s="2"/>
      <c r="M896" s="2"/>
      <c r="N896" s="2"/>
      <c r="O896" s="2"/>
      <c r="P896" s="2"/>
      <c r="Q896" s="2"/>
      <c r="R896" s="2"/>
      <c r="S896" s="2"/>
      <c r="T896" s="2"/>
      <c r="U896" s="2"/>
      <c r="V896" s="2"/>
      <c r="W896" s="2"/>
      <c r="X896" s="2"/>
      <c r="Y896" s="2"/>
      <c r="Z896" s="2"/>
    </row>
    <row r="897" spans="1:26" ht="24" customHeight="1">
      <c r="A897" s="2"/>
      <c r="B897" s="2"/>
      <c r="C897" s="2"/>
      <c r="D897" s="1"/>
      <c r="E897" s="1"/>
      <c r="F897" s="2"/>
      <c r="G897" s="2"/>
      <c r="H897" s="2"/>
      <c r="I897" s="2"/>
      <c r="J897" s="58"/>
      <c r="K897" s="2"/>
      <c r="L897" s="2"/>
      <c r="M897" s="2"/>
      <c r="N897" s="2"/>
      <c r="O897" s="2"/>
      <c r="P897" s="2"/>
      <c r="Q897" s="2"/>
      <c r="R897" s="2"/>
      <c r="S897" s="2"/>
      <c r="T897" s="2"/>
      <c r="U897" s="2"/>
      <c r="V897" s="2"/>
      <c r="W897" s="2"/>
      <c r="X897" s="2"/>
      <c r="Y897" s="2"/>
      <c r="Z897" s="2"/>
    </row>
    <row r="898" spans="1:26" ht="24" customHeight="1">
      <c r="A898" s="2"/>
      <c r="B898" s="2"/>
      <c r="C898" s="2"/>
      <c r="D898" s="1"/>
      <c r="E898" s="1"/>
      <c r="F898" s="2"/>
      <c r="G898" s="2"/>
      <c r="H898" s="2"/>
      <c r="I898" s="2"/>
      <c r="J898" s="58"/>
      <c r="K898" s="2"/>
      <c r="L898" s="2"/>
      <c r="M898" s="2"/>
      <c r="N898" s="2"/>
      <c r="O898" s="2"/>
      <c r="P898" s="2"/>
      <c r="Q898" s="2"/>
      <c r="R898" s="2"/>
      <c r="S898" s="2"/>
      <c r="T898" s="2"/>
      <c r="U898" s="2"/>
      <c r="V898" s="2"/>
      <c r="W898" s="2"/>
      <c r="X898" s="2"/>
      <c r="Y898" s="2"/>
      <c r="Z898" s="2"/>
    </row>
    <row r="899" spans="1:26" ht="24" customHeight="1">
      <c r="A899" s="2"/>
      <c r="B899" s="2"/>
      <c r="C899" s="2"/>
      <c r="D899" s="1"/>
      <c r="E899" s="1"/>
      <c r="F899" s="2"/>
      <c r="G899" s="2"/>
      <c r="H899" s="2"/>
      <c r="I899" s="2"/>
      <c r="J899" s="58"/>
      <c r="K899" s="2"/>
      <c r="L899" s="2"/>
      <c r="M899" s="2"/>
      <c r="N899" s="2"/>
      <c r="O899" s="2"/>
      <c r="P899" s="2"/>
      <c r="Q899" s="2"/>
      <c r="R899" s="2"/>
      <c r="S899" s="2"/>
      <c r="T899" s="2"/>
      <c r="U899" s="2"/>
      <c r="V899" s="2"/>
      <c r="W899" s="2"/>
      <c r="X899" s="2"/>
      <c r="Y899" s="2"/>
      <c r="Z899" s="2"/>
    </row>
    <row r="900" spans="1:26" ht="24" customHeight="1">
      <c r="A900" s="2"/>
      <c r="B900" s="2"/>
      <c r="C900" s="2"/>
      <c r="D900" s="1"/>
      <c r="E900" s="1"/>
      <c r="F900" s="2"/>
      <c r="G900" s="2"/>
      <c r="H900" s="2"/>
      <c r="I900" s="2"/>
      <c r="J900" s="58"/>
      <c r="K900" s="2"/>
      <c r="L900" s="2"/>
      <c r="M900" s="2"/>
      <c r="N900" s="2"/>
      <c r="O900" s="2"/>
      <c r="P900" s="2"/>
      <c r="Q900" s="2"/>
      <c r="R900" s="2"/>
      <c r="S900" s="2"/>
      <c r="T900" s="2"/>
      <c r="U900" s="2"/>
      <c r="V900" s="2"/>
      <c r="W900" s="2"/>
      <c r="X900" s="2"/>
      <c r="Y900" s="2"/>
      <c r="Z900" s="2"/>
    </row>
    <row r="901" spans="1:26" ht="24" customHeight="1">
      <c r="A901" s="2"/>
      <c r="B901" s="2"/>
      <c r="C901" s="2"/>
      <c r="D901" s="1"/>
      <c r="E901" s="1"/>
      <c r="F901" s="2"/>
      <c r="G901" s="2"/>
      <c r="H901" s="2"/>
      <c r="I901" s="2"/>
      <c r="J901" s="58"/>
      <c r="K901" s="2"/>
      <c r="L901" s="2"/>
      <c r="M901" s="2"/>
      <c r="N901" s="2"/>
      <c r="O901" s="2"/>
      <c r="P901" s="2"/>
      <c r="Q901" s="2"/>
      <c r="R901" s="2"/>
      <c r="S901" s="2"/>
      <c r="T901" s="2"/>
      <c r="U901" s="2"/>
      <c r="V901" s="2"/>
      <c r="W901" s="2"/>
      <c r="X901" s="2"/>
      <c r="Y901" s="2"/>
      <c r="Z901" s="2"/>
    </row>
    <row r="902" spans="1:26" ht="24" customHeight="1">
      <c r="A902" s="2"/>
      <c r="B902" s="2"/>
      <c r="C902" s="2"/>
      <c r="D902" s="1"/>
      <c r="E902" s="1"/>
      <c r="F902" s="2"/>
      <c r="G902" s="2"/>
      <c r="H902" s="2"/>
      <c r="I902" s="2"/>
      <c r="J902" s="58"/>
      <c r="K902" s="2"/>
      <c r="L902" s="2"/>
      <c r="M902" s="2"/>
      <c r="N902" s="2"/>
      <c r="O902" s="2"/>
      <c r="P902" s="2"/>
      <c r="Q902" s="2"/>
      <c r="R902" s="2"/>
      <c r="S902" s="2"/>
      <c r="T902" s="2"/>
      <c r="U902" s="2"/>
      <c r="V902" s="2"/>
      <c r="W902" s="2"/>
      <c r="X902" s="2"/>
      <c r="Y902" s="2"/>
      <c r="Z902" s="2"/>
    </row>
    <row r="903" spans="1:26" ht="24" customHeight="1">
      <c r="A903" s="2"/>
      <c r="B903" s="2"/>
      <c r="C903" s="2"/>
      <c r="D903" s="1"/>
      <c r="E903" s="1"/>
      <c r="F903" s="2"/>
      <c r="G903" s="2"/>
      <c r="H903" s="2"/>
      <c r="I903" s="2"/>
      <c r="J903" s="58"/>
      <c r="K903" s="2"/>
      <c r="L903" s="2"/>
      <c r="M903" s="2"/>
      <c r="N903" s="2"/>
      <c r="O903" s="2"/>
      <c r="P903" s="2"/>
      <c r="Q903" s="2"/>
      <c r="R903" s="2"/>
      <c r="S903" s="2"/>
      <c r="T903" s="2"/>
      <c r="U903" s="2"/>
      <c r="V903" s="2"/>
      <c r="W903" s="2"/>
      <c r="X903" s="2"/>
      <c r="Y903" s="2"/>
      <c r="Z903" s="2"/>
    </row>
    <row r="904" spans="1:26" ht="24" customHeight="1">
      <c r="A904" s="2"/>
      <c r="B904" s="2"/>
      <c r="C904" s="2"/>
      <c r="D904" s="1"/>
      <c r="E904" s="1"/>
      <c r="F904" s="2"/>
      <c r="G904" s="2"/>
      <c r="H904" s="2"/>
      <c r="I904" s="2"/>
      <c r="J904" s="58"/>
      <c r="K904" s="2"/>
      <c r="L904" s="2"/>
      <c r="M904" s="2"/>
      <c r="N904" s="2"/>
      <c r="O904" s="2"/>
      <c r="P904" s="2"/>
      <c r="Q904" s="2"/>
      <c r="R904" s="2"/>
      <c r="S904" s="2"/>
      <c r="T904" s="2"/>
      <c r="U904" s="2"/>
      <c r="V904" s="2"/>
      <c r="W904" s="2"/>
      <c r="X904" s="2"/>
      <c r="Y904" s="2"/>
      <c r="Z904" s="2"/>
    </row>
    <row r="905" spans="1:26" ht="24" customHeight="1">
      <c r="A905" s="2"/>
      <c r="B905" s="2"/>
      <c r="C905" s="2"/>
      <c r="D905" s="1"/>
      <c r="E905" s="1"/>
      <c r="F905" s="2"/>
      <c r="G905" s="2"/>
      <c r="H905" s="2"/>
      <c r="I905" s="2"/>
      <c r="J905" s="58"/>
      <c r="K905" s="2"/>
      <c r="L905" s="2"/>
      <c r="M905" s="2"/>
      <c r="N905" s="2"/>
      <c r="O905" s="2"/>
      <c r="P905" s="2"/>
      <c r="Q905" s="2"/>
      <c r="R905" s="2"/>
      <c r="S905" s="2"/>
      <c r="T905" s="2"/>
      <c r="U905" s="2"/>
      <c r="V905" s="2"/>
      <c r="W905" s="2"/>
      <c r="X905" s="2"/>
      <c r="Y905" s="2"/>
      <c r="Z905" s="2"/>
    </row>
    <row r="906" spans="1:26" ht="24" customHeight="1">
      <c r="A906" s="2"/>
      <c r="B906" s="2"/>
      <c r="C906" s="2"/>
      <c r="D906" s="1"/>
      <c r="E906" s="1"/>
      <c r="F906" s="2"/>
      <c r="G906" s="2"/>
      <c r="H906" s="2"/>
      <c r="I906" s="2"/>
      <c r="J906" s="58"/>
      <c r="K906" s="2"/>
      <c r="L906" s="2"/>
      <c r="M906" s="2"/>
      <c r="N906" s="2"/>
      <c r="O906" s="2"/>
      <c r="P906" s="2"/>
      <c r="Q906" s="2"/>
      <c r="R906" s="2"/>
      <c r="S906" s="2"/>
      <c r="T906" s="2"/>
      <c r="U906" s="2"/>
      <c r="V906" s="2"/>
      <c r="W906" s="2"/>
      <c r="X906" s="2"/>
      <c r="Y906" s="2"/>
      <c r="Z906" s="2"/>
    </row>
    <row r="907" spans="1:26" ht="24" customHeight="1">
      <c r="A907" s="2"/>
      <c r="B907" s="2"/>
      <c r="C907" s="2"/>
      <c r="D907" s="1"/>
      <c r="E907" s="1"/>
      <c r="F907" s="2"/>
      <c r="G907" s="2"/>
      <c r="H907" s="2"/>
      <c r="I907" s="2"/>
      <c r="J907" s="58"/>
      <c r="K907" s="2"/>
      <c r="L907" s="2"/>
      <c r="M907" s="2"/>
      <c r="N907" s="2"/>
      <c r="O907" s="2"/>
      <c r="P907" s="2"/>
      <c r="Q907" s="2"/>
      <c r="R907" s="2"/>
      <c r="S907" s="2"/>
      <c r="T907" s="2"/>
      <c r="U907" s="2"/>
      <c r="V907" s="2"/>
      <c r="W907" s="2"/>
      <c r="X907" s="2"/>
      <c r="Y907" s="2"/>
      <c r="Z907" s="2"/>
    </row>
    <row r="908" spans="1:26" ht="24" customHeight="1">
      <c r="A908" s="2"/>
      <c r="B908" s="2"/>
      <c r="C908" s="2"/>
      <c r="D908" s="1"/>
      <c r="E908" s="1"/>
      <c r="F908" s="2"/>
      <c r="G908" s="2"/>
      <c r="H908" s="2"/>
      <c r="I908" s="2"/>
      <c r="J908" s="58"/>
      <c r="K908" s="2"/>
      <c r="L908" s="2"/>
      <c r="M908" s="2"/>
      <c r="N908" s="2"/>
      <c r="O908" s="2"/>
      <c r="P908" s="2"/>
      <c r="Q908" s="2"/>
      <c r="R908" s="2"/>
      <c r="S908" s="2"/>
      <c r="T908" s="2"/>
      <c r="U908" s="2"/>
      <c r="V908" s="2"/>
      <c r="W908" s="2"/>
      <c r="X908" s="2"/>
      <c r="Y908" s="2"/>
      <c r="Z908" s="2"/>
    </row>
    <row r="909" spans="1:26" ht="24" customHeight="1">
      <c r="A909" s="2"/>
      <c r="B909" s="2"/>
      <c r="C909" s="2"/>
      <c r="D909" s="1"/>
      <c r="E909" s="1"/>
      <c r="F909" s="2"/>
      <c r="G909" s="2"/>
      <c r="H909" s="2"/>
      <c r="I909" s="2"/>
      <c r="J909" s="58"/>
      <c r="K909" s="2"/>
      <c r="L909" s="2"/>
      <c r="M909" s="2"/>
      <c r="N909" s="2"/>
      <c r="O909" s="2"/>
      <c r="P909" s="2"/>
      <c r="Q909" s="2"/>
      <c r="R909" s="2"/>
      <c r="S909" s="2"/>
      <c r="T909" s="2"/>
      <c r="U909" s="2"/>
      <c r="V909" s="2"/>
      <c r="W909" s="2"/>
      <c r="X909" s="2"/>
      <c r="Y909" s="2"/>
      <c r="Z909" s="2"/>
    </row>
    <row r="910" spans="1:26" ht="24" customHeight="1">
      <c r="A910" s="2"/>
      <c r="B910" s="2"/>
      <c r="C910" s="2"/>
      <c r="D910" s="1"/>
      <c r="E910" s="1"/>
      <c r="F910" s="2"/>
      <c r="G910" s="2"/>
      <c r="H910" s="2"/>
      <c r="I910" s="2"/>
      <c r="J910" s="58"/>
      <c r="K910" s="2"/>
      <c r="L910" s="2"/>
      <c r="M910" s="2"/>
      <c r="N910" s="2"/>
      <c r="O910" s="2"/>
      <c r="P910" s="2"/>
      <c r="Q910" s="2"/>
      <c r="R910" s="2"/>
      <c r="S910" s="2"/>
      <c r="T910" s="2"/>
      <c r="U910" s="2"/>
      <c r="V910" s="2"/>
      <c r="W910" s="2"/>
      <c r="X910" s="2"/>
      <c r="Y910" s="2"/>
      <c r="Z910" s="2"/>
    </row>
    <row r="911" spans="1:26" ht="24" customHeight="1">
      <c r="A911" s="2"/>
      <c r="B911" s="2"/>
      <c r="C911" s="2"/>
      <c r="D911" s="1"/>
      <c r="E911" s="1"/>
      <c r="F911" s="2"/>
      <c r="G911" s="2"/>
      <c r="H911" s="2"/>
      <c r="I911" s="2"/>
      <c r="J911" s="58"/>
      <c r="K911" s="2"/>
      <c r="L911" s="2"/>
      <c r="M911" s="2"/>
      <c r="N911" s="2"/>
      <c r="O911" s="2"/>
      <c r="P911" s="2"/>
      <c r="Q911" s="2"/>
      <c r="R911" s="2"/>
      <c r="S911" s="2"/>
      <c r="T911" s="2"/>
      <c r="U911" s="2"/>
      <c r="V911" s="2"/>
      <c r="W911" s="2"/>
      <c r="X911" s="2"/>
      <c r="Y911" s="2"/>
      <c r="Z911" s="2"/>
    </row>
    <row r="912" spans="1:26" ht="24" customHeight="1">
      <c r="A912" s="2"/>
      <c r="B912" s="2"/>
      <c r="C912" s="2"/>
      <c r="D912" s="1"/>
      <c r="E912" s="1"/>
      <c r="F912" s="2"/>
      <c r="G912" s="2"/>
      <c r="H912" s="2"/>
      <c r="I912" s="2"/>
      <c r="J912" s="58"/>
      <c r="K912" s="2"/>
      <c r="L912" s="2"/>
      <c r="M912" s="2"/>
      <c r="N912" s="2"/>
      <c r="O912" s="2"/>
      <c r="P912" s="2"/>
      <c r="Q912" s="2"/>
      <c r="R912" s="2"/>
      <c r="S912" s="2"/>
      <c r="T912" s="2"/>
      <c r="U912" s="2"/>
      <c r="V912" s="2"/>
      <c r="W912" s="2"/>
      <c r="X912" s="2"/>
      <c r="Y912" s="2"/>
      <c r="Z912" s="2"/>
    </row>
    <row r="913" spans="1:26" ht="24" customHeight="1">
      <c r="A913" s="2"/>
      <c r="B913" s="2"/>
      <c r="C913" s="2"/>
      <c r="D913" s="1"/>
      <c r="E913" s="1"/>
      <c r="F913" s="2"/>
      <c r="G913" s="2"/>
      <c r="H913" s="2"/>
      <c r="I913" s="2"/>
      <c r="J913" s="58"/>
      <c r="K913" s="2"/>
      <c r="L913" s="2"/>
      <c r="M913" s="2"/>
      <c r="N913" s="2"/>
      <c r="O913" s="2"/>
      <c r="P913" s="2"/>
      <c r="Q913" s="2"/>
      <c r="R913" s="2"/>
      <c r="S913" s="2"/>
      <c r="T913" s="2"/>
      <c r="U913" s="2"/>
      <c r="V913" s="2"/>
      <c r="W913" s="2"/>
      <c r="X913" s="2"/>
      <c r="Y913" s="2"/>
      <c r="Z913" s="2"/>
    </row>
    <row r="914" spans="1:26" ht="24" customHeight="1">
      <c r="A914" s="2"/>
      <c r="B914" s="2"/>
      <c r="C914" s="2"/>
      <c r="D914" s="1"/>
      <c r="E914" s="1"/>
      <c r="F914" s="2"/>
      <c r="G914" s="2"/>
      <c r="H914" s="2"/>
      <c r="I914" s="2"/>
      <c r="J914" s="58"/>
      <c r="K914" s="2"/>
      <c r="L914" s="2"/>
      <c r="M914" s="2"/>
      <c r="N914" s="2"/>
      <c r="O914" s="2"/>
      <c r="P914" s="2"/>
      <c r="Q914" s="2"/>
      <c r="R914" s="2"/>
      <c r="S914" s="2"/>
      <c r="T914" s="2"/>
      <c r="U914" s="2"/>
      <c r="V914" s="2"/>
      <c r="W914" s="2"/>
      <c r="X914" s="2"/>
      <c r="Y914" s="2"/>
      <c r="Z914" s="2"/>
    </row>
    <row r="915" spans="1:26" ht="24" customHeight="1">
      <c r="A915" s="2"/>
      <c r="B915" s="2"/>
      <c r="C915" s="2"/>
      <c r="D915" s="1"/>
      <c r="E915" s="1"/>
      <c r="F915" s="2"/>
      <c r="G915" s="2"/>
      <c r="H915" s="2"/>
      <c r="I915" s="2"/>
      <c r="J915" s="58"/>
      <c r="K915" s="2"/>
      <c r="L915" s="2"/>
      <c r="M915" s="2"/>
      <c r="N915" s="2"/>
      <c r="O915" s="2"/>
      <c r="P915" s="2"/>
      <c r="Q915" s="2"/>
      <c r="R915" s="2"/>
      <c r="S915" s="2"/>
      <c r="T915" s="2"/>
      <c r="U915" s="2"/>
      <c r="V915" s="2"/>
      <c r="W915" s="2"/>
      <c r="X915" s="2"/>
      <c r="Y915" s="2"/>
      <c r="Z915" s="2"/>
    </row>
    <row r="916" spans="1:26" ht="24" customHeight="1">
      <c r="A916" s="2"/>
      <c r="B916" s="2"/>
      <c r="C916" s="2"/>
      <c r="D916" s="1"/>
      <c r="E916" s="1"/>
      <c r="F916" s="2"/>
      <c r="G916" s="2"/>
      <c r="H916" s="2"/>
      <c r="I916" s="2"/>
      <c r="J916" s="58"/>
      <c r="K916" s="2"/>
      <c r="L916" s="2"/>
      <c r="M916" s="2"/>
      <c r="N916" s="2"/>
      <c r="O916" s="2"/>
      <c r="P916" s="2"/>
      <c r="Q916" s="2"/>
      <c r="R916" s="2"/>
      <c r="S916" s="2"/>
      <c r="T916" s="2"/>
      <c r="U916" s="2"/>
      <c r="V916" s="2"/>
      <c r="W916" s="2"/>
      <c r="X916" s="2"/>
      <c r="Y916" s="2"/>
      <c r="Z916" s="2"/>
    </row>
    <row r="917" spans="1:26" ht="24" customHeight="1">
      <c r="A917" s="2"/>
      <c r="B917" s="2"/>
      <c r="C917" s="2"/>
      <c r="D917" s="1"/>
      <c r="E917" s="1"/>
      <c r="F917" s="2"/>
      <c r="G917" s="2"/>
      <c r="H917" s="2"/>
      <c r="I917" s="2"/>
      <c r="J917" s="58"/>
      <c r="K917" s="2"/>
      <c r="L917" s="2"/>
      <c r="M917" s="2"/>
      <c r="N917" s="2"/>
      <c r="O917" s="2"/>
      <c r="P917" s="2"/>
      <c r="Q917" s="2"/>
      <c r="R917" s="2"/>
      <c r="S917" s="2"/>
      <c r="T917" s="2"/>
      <c r="U917" s="2"/>
      <c r="V917" s="2"/>
      <c r="W917" s="2"/>
      <c r="X917" s="2"/>
      <c r="Y917" s="2"/>
      <c r="Z917" s="2"/>
    </row>
    <row r="918" spans="1:26" ht="24" customHeight="1">
      <c r="A918" s="2"/>
      <c r="B918" s="2"/>
      <c r="C918" s="2"/>
      <c r="D918" s="1"/>
      <c r="E918" s="1"/>
      <c r="F918" s="2"/>
      <c r="G918" s="2"/>
      <c r="H918" s="2"/>
      <c r="I918" s="2"/>
      <c r="J918" s="58"/>
      <c r="K918" s="2"/>
      <c r="L918" s="2"/>
      <c r="M918" s="2"/>
      <c r="N918" s="2"/>
      <c r="O918" s="2"/>
      <c r="P918" s="2"/>
      <c r="Q918" s="2"/>
      <c r="R918" s="2"/>
      <c r="S918" s="2"/>
      <c r="T918" s="2"/>
      <c r="U918" s="2"/>
      <c r="V918" s="2"/>
      <c r="W918" s="2"/>
      <c r="X918" s="2"/>
      <c r="Y918" s="2"/>
      <c r="Z918" s="2"/>
    </row>
    <row r="919" spans="1:26" ht="24" customHeight="1">
      <c r="A919" s="2"/>
      <c r="B919" s="2"/>
      <c r="C919" s="2"/>
      <c r="D919" s="1"/>
      <c r="E919" s="1"/>
      <c r="F919" s="2"/>
      <c r="G919" s="2"/>
      <c r="H919" s="2"/>
      <c r="I919" s="2"/>
      <c r="J919" s="58"/>
      <c r="K919" s="2"/>
      <c r="L919" s="2"/>
      <c r="M919" s="2"/>
      <c r="N919" s="2"/>
      <c r="O919" s="2"/>
      <c r="P919" s="2"/>
      <c r="Q919" s="2"/>
      <c r="R919" s="2"/>
      <c r="S919" s="2"/>
      <c r="T919" s="2"/>
      <c r="U919" s="2"/>
      <c r="V919" s="2"/>
      <c r="W919" s="2"/>
      <c r="X919" s="2"/>
      <c r="Y919" s="2"/>
      <c r="Z919" s="2"/>
    </row>
    <row r="920" spans="1:26" ht="24" customHeight="1">
      <c r="A920" s="2"/>
      <c r="B920" s="2"/>
      <c r="C920" s="2"/>
      <c r="D920" s="1"/>
      <c r="E920" s="1"/>
      <c r="F920" s="2"/>
      <c r="G920" s="2"/>
      <c r="H920" s="2"/>
      <c r="I920" s="2"/>
      <c r="J920" s="58"/>
      <c r="K920" s="2"/>
      <c r="L920" s="2"/>
      <c r="M920" s="2"/>
      <c r="N920" s="2"/>
      <c r="O920" s="2"/>
      <c r="P920" s="2"/>
      <c r="Q920" s="2"/>
      <c r="R920" s="2"/>
      <c r="S920" s="2"/>
      <c r="T920" s="2"/>
      <c r="U920" s="2"/>
      <c r="V920" s="2"/>
      <c r="W920" s="2"/>
      <c r="X920" s="2"/>
      <c r="Y920" s="2"/>
      <c r="Z920" s="2"/>
    </row>
    <row r="921" spans="1:26" ht="24" customHeight="1">
      <c r="A921" s="2"/>
      <c r="B921" s="2"/>
      <c r="C921" s="2"/>
      <c r="D921" s="1"/>
      <c r="E921" s="1"/>
      <c r="F921" s="2"/>
      <c r="G921" s="2"/>
      <c r="H921" s="2"/>
      <c r="I921" s="2"/>
      <c r="J921" s="58"/>
      <c r="K921" s="2"/>
      <c r="L921" s="2"/>
      <c r="M921" s="2"/>
      <c r="N921" s="2"/>
      <c r="O921" s="2"/>
      <c r="P921" s="2"/>
      <c r="Q921" s="2"/>
      <c r="R921" s="2"/>
      <c r="S921" s="2"/>
      <c r="T921" s="2"/>
      <c r="U921" s="2"/>
      <c r="V921" s="2"/>
      <c r="W921" s="2"/>
      <c r="X921" s="2"/>
      <c r="Y921" s="2"/>
      <c r="Z921" s="2"/>
    </row>
    <row r="922" spans="1:26" ht="24" customHeight="1">
      <c r="A922" s="2"/>
      <c r="B922" s="2"/>
      <c r="C922" s="2"/>
      <c r="D922" s="1"/>
      <c r="E922" s="1"/>
      <c r="F922" s="2"/>
      <c r="G922" s="2"/>
      <c r="H922" s="2"/>
      <c r="I922" s="2"/>
      <c r="J922" s="58"/>
      <c r="K922" s="2"/>
      <c r="L922" s="2"/>
      <c r="M922" s="2"/>
      <c r="N922" s="2"/>
      <c r="O922" s="2"/>
      <c r="P922" s="2"/>
      <c r="Q922" s="2"/>
      <c r="R922" s="2"/>
      <c r="S922" s="2"/>
      <c r="T922" s="2"/>
      <c r="U922" s="2"/>
      <c r="V922" s="2"/>
      <c r="W922" s="2"/>
      <c r="X922" s="2"/>
      <c r="Y922" s="2"/>
      <c r="Z922" s="2"/>
    </row>
    <row r="923" spans="1:26" ht="24" customHeight="1">
      <c r="A923" s="2"/>
      <c r="B923" s="2"/>
      <c r="C923" s="2"/>
      <c r="D923" s="1"/>
      <c r="E923" s="1"/>
      <c r="F923" s="2"/>
      <c r="G923" s="2"/>
      <c r="H923" s="2"/>
      <c r="I923" s="2"/>
      <c r="J923" s="58"/>
      <c r="K923" s="2"/>
      <c r="L923" s="2"/>
      <c r="M923" s="2"/>
      <c r="N923" s="2"/>
      <c r="O923" s="2"/>
      <c r="P923" s="2"/>
      <c r="Q923" s="2"/>
      <c r="R923" s="2"/>
      <c r="S923" s="2"/>
      <c r="T923" s="2"/>
      <c r="U923" s="2"/>
      <c r="V923" s="2"/>
      <c r="W923" s="2"/>
      <c r="X923" s="2"/>
      <c r="Y923" s="2"/>
      <c r="Z923" s="2"/>
    </row>
    <row r="924" spans="1:26" ht="24" customHeight="1">
      <c r="A924" s="2"/>
      <c r="B924" s="2"/>
      <c r="C924" s="2"/>
      <c r="D924" s="1"/>
      <c r="E924" s="1"/>
      <c r="F924" s="2"/>
      <c r="G924" s="2"/>
      <c r="H924" s="2"/>
      <c r="I924" s="2"/>
      <c r="J924" s="58"/>
      <c r="K924" s="2"/>
      <c r="L924" s="2"/>
      <c r="M924" s="2"/>
      <c r="N924" s="2"/>
      <c r="O924" s="2"/>
      <c r="P924" s="2"/>
      <c r="Q924" s="2"/>
      <c r="R924" s="2"/>
      <c r="S924" s="2"/>
      <c r="T924" s="2"/>
      <c r="U924" s="2"/>
      <c r="V924" s="2"/>
      <c r="W924" s="2"/>
      <c r="X924" s="2"/>
      <c r="Y924" s="2"/>
      <c r="Z924" s="2"/>
    </row>
    <row r="925" spans="1:26" ht="24" customHeight="1">
      <c r="A925" s="2"/>
      <c r="B925" s="2"/>
      <c r="C925" s="2"/>
      <c r="D925" s="1"/>
      <c r="E925" s="1"/>
      <c r="F925" s="2"/>
      <c r="G925" s="2"/>
      <c r="H925" s="2"/>
      <c r="I925" s="2"/>
      <c r="J925" s="58"/>
      <c r="K925" s="2"/>
      <c r="L925" s="2"/>
      <c r="M925" s="2"/>
      <c r="N925" s="2"/>
      <c r="O925" s="2"/>
      <c r="P925" s="2"/>
      <c r="Q925" s="2"/>
      <c r="R925" s="2"/>
      <c r="S925" s="2"/>
      <c r="T925" s="2"/>
      <c r="U925" s="2"/>
      <c r="V925" s="2"/>
      <c r="W925" s="2"/>
      <c r="X925" s="2"/>
      <c r="Y925" s="2"/>
      <c r="Z925" s="2"/>
    </row>
    <row r="926" spans="1:26" ht="24" customHeight="1">
      <c r="A926" s="2"/>
      <c r="B926" s="2"/>
      <c r="C926" s="2"/>
      <c r="D926" s="1"/>
      <c r="E926" s="1"/>
      <c r="F926" s="2"/>
      <c r="G926" s="2"/>
      <c r="H926" s="2"/>
      <c r="I926" s="2"/>
      <c r="J926" s="58"/>
      <c r="K926" s="2"/>
      <c r="L926" s="2"/>
      <c r="M926" s="2"/>
      <c r="N926" s="2"/>
      <c r="O926" s="2"/>
      <c r="P926" s="2"/>
      <c r="Q926" s="2"/>
      <c r="R926" s="2"/>
      <c r="S926" s="2"/>
      <c r="T926" s="2"/>
      <c r="U926" s="2"/>
      <c r="V926" s="2"/>
      <c r="W926" s="2"/>
      <c r="X926" s="2"/>
      <c r="Y926" s="2"/>
      <c r="Z926" s="2"/>
    </row>
    <row r="927" spans="1:26" ht="24" customHeight="1">
      <c r="A927" s="2"/>
      <c r="B927" s="2"/>
      <c r="C927" s="2"/>
      <c r="D927" s="1"/>
      <c r="E927" s="1"/>
      <c r="F927" s="2"/>
      <c r="G927" s="2"/>
      <c r="H927" s="2"/>
      <c r="I927" s="2"/>
      <c r="J927" s="58"/>
      <c r="K927" s="2"/>
      <c r="L927" s="2"/>
      <c r="M927" s="2"/>
      <c r="N927" s="2"/>
      <c r="O927" s="2"/>
      <c r="P927" s="2"/>
      <c r="Q927" s="2"/>
      <c r="R927" s="2"/>
      <c r="S927" s="2"/>
      <c r="T927" s="2"/>
      <c r="U927" s="2"/>
      <c r="V927" s="2"/>
      <c r="W927" s="2"/>
      <c r="X927" s="2"/>
      <c r="Y927" s="2"/>
      <c r="Z927" s="2"/>
    </row>
    <row r="928" spans="1:26" ht="24" customHeight="1">
      <c r="A928" s="2"/>
      <c r="B928" s="2"/>
      <c r="C928" s="2"/>
      <c r="D928" s="1"/>
      <c r="E928" s="1"/>
      <c r="F928" s="2"/>
      <c r="G928" s="2"/>
      <c r="H928" s="2"/>
      <c r="I928" s="2"/>
      <c r="J928" s="58"/>
      <c r="K928" s="2"/>
      <c r="L928" s="2"/>
      <c r="M928" s="2"/>
      <c r="N928" s="2"/>
      <c r="O928" s="2"/>
      <c r="P928" s="2"/>
      <c r="Q928" s="2"/>
      <c r="R928" s="2"/>
      <c r="S928" s="2"/>
      <c r="T928" s="2"/>
      <c r="U928" s="2"/>
      <c r="V928" s="2"/>
      <c r="W928" s="2"/>
      <c r="X928" s="2"/>
      <c r="Y928" s="2"/>
      <c r="Z928" s="2"/>
    </row>
    <row r="929" spans="1:26" ht="24" customHeight="1">
      <c r="A929" s="2"/>
      <c r="B929" s="2"/>
      <c r="C929" s="2"/>
      <c r="D929" s="1"/>
      <c r="E929" s="1"/>
      <c r="F929" s="2"/>
      <c r="G929" s="2"/>
      <c r="H929" s="2"/>
      <c r="I929" s="2"/>
      <c r="J929" s="58"/>
      <c r="K929" s="2"/>
      <c r="L929" s="2"/>
      <c r="M929" s="2"/>
      <c r="N929" s="2"/>
      <c r="O929" s="2"/>
      <c r="P929" s="2"/>
      <c r="Q929" s="2"/>
      <c r="R929" s="2"/>
      <c r="S929" s="2"/>
      <c r="T929" s="2"/>
      <c r="U929" s="2"/>
      <c r="V929" s="2"/>
      <c r="W929" s="2"/>
      <c r="X929" s="2"/>
      <c r="Y929" s="2"/>
      <c r="Z929" s="2"/>
    </row>
    <row r="930" spans="1:26" ht="24" customHeight="1">
      <c r="A930" s="2"/>
      <c r="B930" s="2"/>
      <c r="C930" s="2"/>
      <c r="D930" s="1"/>
      <c r="E930" s="1"/>
      <c r="F930" s="2"/>
      <c r="G930" s="2"/>
      <c r="H930" s="2"/>
      <c r="I930" s="2"/>
      <c r="J930" s="58"/>
      <c r="K930" s="2"/>
      <c r="L930" s="2"/>
      <c r="M930" s="2"/>
      <c r="N930" s="2"/>
      <c r="O930" s="2"/>
      <c r="P930" s="2"/>
      <c r="Q930" s="2"/>
      <c r="R930" s="2"/>
      <c r="S930" s="2"/>
      <c r="T930" s="2"/>
      <c r="U930" s="2"/>
      <c r="V930" s="2"/>
      <c r="W930" s="2"/>
      <c r="X930" s="2"/>
      <c r="Y930" s="2"/>
      <c r="Z930" s="2"/>
    </row>
    <row r="931" spans="1:26" ht="24" customHeight="1">
      <c r="A931" s="2"/>
      <c r="B931" s="2"/>
      <c r="C931" s="2"/>
      <c r="D931" s="1"/>
      <c r="E931" s="1"/>
      <c r="F931" s="2"/>
      <c r="G931" s="2"/>
      <c r="H931" s="2"/>
      <c r="I931" s="2"/>
      <c r="J931" s="58"/>
      <c r="K931" s="2"/>
      <c r="L931" s="2"/>
      <c r="M931" s="2"/>
      <c r="N931" s="2"/>
      <c r="O931" s="2"/>
      <c r="P931" s="2"/>
      <c r="Q931" s="2"/>
      <c r="R931" s="2"/>
      <c r="S931" s="2"/>
      <c r="T931" s="2"/>
      <c r="U931" s="2"/>
      <c r="V931" s="2"/>
      <c r="W931" s="2"/>
      <c r="X931" s="2"/>
      <c r="Y931" s="2"/>
      <c r="Z931" s="2"/>
    </row>
    <row r="932" spans="1:26" ht="24" customHeight="1">
      <c r="A932" s="2"/>
      <c r="B932" s="2"/>
      <c r="C932" s="2"/>
      <c r="D932" s="1"/>
      <c r="E932" s="1"/>
      <c r="F932" s="2"/>
      <c r="G932" s="2"/>
      <c r="H932" s="2"/>
      <c r="I932" s="2"/>
      <c r="J932" s="58"/>
      <c r="K932" s="2"/>
      <c r="L932" s="2"/>
      <c r="M932" s="2"/>
      <c r="N932" s="2"/>
      <c r="O932" s="2"/>
      <c r="P932" s="2"/>
      <c r="Q932" s="2"/>
      <c r="R932" s="2"/>
      <c r="S932" s="2"/>
      <c r="T932" s="2"/>
      <c r="U932" s="2"/>
      <c r="V932" s="2"/>
      <c r="W932" s="2"/>
      <c r="X932" s="2"/>
      <c r="Y932" s="2"/>
      <c r="Z932" s="2"/>
    </row>
    <row r="933" spans="1:26" ht="24" customHeight="1">
      <c r="A933" s="2"/>
      <c r="B933" s="2"/>
      <c r="C933" s="2"/>
      <c r="D933" s="1"/>
      <c r="E933" s="1"/>
      <c r="F933" s="2"/>
      <c r="G933" s="2"/>
      <c r="H933" s="2"/>
      <c r="I933" s="2"/>
      <c r="J933" s="58"/>
      <c r="K933" s="2"/>
      <c r="L933" s="2"/>
      <c r="M933" s="2"/>
      <c r="N933" s="2"/>
      <c r="O933" s="2"/>
      <c r="P933" s="2"/>
      <c r="Q933" s="2"/>
      <c r="R933" s="2"/>
      <c r="S933" s="2"/>
      <c r="T933" s="2"/>
      <c r="U933" s="2"/>
      <c r="V933" s="2"/>
      <c r="W933" s="2"/>
      <c r="X933" s="2"/>
      <c r="Y933" s="2"/>
      <c r="Z933" s="2"/>
    </row>
    <row r="934" spans="1:26" ht="24" customHeight="1">
      <c r="A934" s="2"/>
      <c r="B934" s="2"/>
      <c r="C934" s="2"/>
      <c r="D934" s="1"/>
      <c r="E934" s="1"/>
      <c r="F934" s="2"/>
      <c r="G934" s="2"/>
      <c r="H934" s="2"/>
      <c r="I934" s="2"/>
      <c r="J934" s="58"/>
      <c r="K934" s="2"/>
      <c r="L934" s="2"/>
      <c r="M934" s="2"/>
      <c r="N934" s="2"/>
      <c r="O934" s="2"/>
      <c r="P934" s="2"/>
      <c r="Q934" s="2"/>
      <c r="R934" s="2"/>
      <c r="S934" s="2"/>
      <c r="T934" s="2"/>
      <c r="U934" s="2"/>
      <c r="V934" s="2"/>
      <c r="W934" s="2"/>
      <c r="X934" s="2"/>
      <c r="Y934" s="2"/>
      <c r="Z934" s="2"/>
    </row>
    <row r="935" spans="1:26" ht="24" customHeight="1">
      <c r="A935" s="2"/>
      <c r="B935" s="2"/>
      <c r="C935" s="2"/>
      <c r="D935" s="1"/>
      <c r="E935" s="1"/>
      <c r="F935" s="2"/>
      <c r="G935" s="2"/>
      <c r="H935" s="2"/>
      <c r="I935" s="2"/>
      <c r="J935" s="58"/>
      <c r="K935" s="2"/>
      <c r="L935" s="2"/>
      <c r="M935" s="2"/>
      <c r="N935" s="2"/>
      <c r="O935" s="2"/>
      <c r="P935" s="2"/>
      <c r="Q935" s="2"/>
      <c r="R935" s="2"/>
      <c r="S935" s="2"/>
      <c r="T935" s="2"/>
      <c r="U935" s="2"/>
      <c r="V935" s="2"/>
      <c r="W935" s="2"/>
      <c r="X935" s="2"/>
      <c r="Y935" s="2"/>
      <c r="Z935" s="2"/>
    </row>
    <row r="936" spans="1:26" ht="24" customHeight="1">
      <c r="A936" s="2"/>
      <c r="B936" s="2"/>
      <c r="C936" s="2"/>
      <c r="D936" s="1"/>
      <c r="E936" s="1"/>
      <c r="F936" s="2"/>
      <c r="G936" s="2"/>
      <c r="H936" s="2"/>
      <c r="I936" s="2"/>
      <c r="J936" s="58"/>
      <c r="K936" s="2"/>
      <c r="L936" s="2"/>
      <c r="M936" s="2"/>
      <c r="N936" s="2"/>
      <c r="O936" s="2"/>
      <c r="P936" s="2"/>
      <c r="Q936" s="2"/>
      <c r="R936" s="2"/>
      <c r="S936" s="2"/>
      <c r="T936" s="2"/>
      <c r="U936" s="2"/>
      <c r="V936" s="2"/>
      <c r="W936" s="2"/>
      <c r="X936" s="2"/>
      <c r="Y936" s="2"/>
      <c r="Z936" s="2"/>
    </row>
    <row r="937" spans="1:26" ht="24" customHeight="1">
      <c r="A937" s="2"/>
      <c r="B937" s="2"/>
      <c r="C937" s="2"/>
      <c r="D937" s="1"/>
      <c r="E937" s="1"/>
      <c r="F937" s="2"/>
      <c r="G937" s="2"/>
      <c r="H937" s="2"/>
      <c r="I937" s="2"/>
      <c r="J937" s="58"/>
      <c r="K937" s="2"/>
      <c r="L937" s="2"/>
      <c r="M937" s="2"/>
      <c r="N937" s="2"/>
      <c r="O937" s="2"/>
      <c r="P937" s="2"/>
      <c r="Q937" s="2"/>
      <c r="R937" s="2"/>
      <c r="S937" s="2"/>
      <c r="T937" s="2"/>
      <c r="U937" s="2"/>
      <c r="V937" s="2"/>
      <c r="W937" s="2"/>
      <c r="X937" s="2"/>
      <c r="Y937" s="2"/>
      <c r="Z937" s="2"/>
    </row>
    <row r="938" spans="1:26" ht="24" customHeight="1">
      <c r="A938" s="2"/>
      <c r="B938" s="2"/>
      <c r="C938" s="2"/>
      <c r="D938" s="1"/>
      <c r="E938" s="1"/>
      <c r="F938" s="2"/>
      <c r="G938" s="2"/>
      <c r="H938" s="2"/>
      <c r="I938" s="2"/>
      <c r="J938" s="58"/>
      <c r="K938" s="2"/>
      <c r="L938" s="2"/>
      <c r="M938" s="2"/>
      <c r="N938" s="2"/>
      <c r="O938" s="2"/>
      <c r="P938" s="2"/>
      <c r="Q938" s="2"/>
      <c r="R938" s="2"/>
      <c r="S938" s="2"/>
      <c r="T938" s="2"/>
      <c r="U938" s="2"/>
      <c r="V938" s="2"/>
      <c r="W938" s="2"/>
      <c r="X938" s="2"/>
      <c r="Y938" s="2"/>
      <c r="Z938" s="2"/>
    </row>
    <row r="939" spans="1:26" ht="24" customHeight="1">
      <c r="A939" s="2"/>
      <c r="B939" s="2"/>
      <c r="C939" s="2"/>
      <c r="D939" s="1"/>
      <c r="E939" s="1"/>
      <c r="F939" s="2"/>
      <c r="G939" s="2"/>
      <c r="H939" s="2"/>
      <c r="I939" s="2"/>
      <c r="J939" s="58"/>
      <c r="K939" s="2"/>
      <c r="L939" s="2"/>
      <c r="M939" s="2"/>
      <c r="N939" s="2"/>
      <c r="O939" s="2"/>
      <c r="P939" s="2"/>
      <c r="Q939" s="2"/>
      <c r="R939" s="2"/>
      <c r="S939" s="2"/>
      <c r="T939" s="2"/>
      <c r="U939" s="2"/>
      <c r="V939" s="2"/>
      <c r="W939" s="2"/>
      <c r="X939" s="2"/>
      <c r="Y939" s="2"/>
      <c r="Z939" s="2"/>
    </row>
    <row r="940" spans="1:26" ht="24" customHeight="1">
      <c r="A940" s="2"/>
      <c r="B940" s="2"/>
      <c r="C940" s="2"/>
      <c r="D940" s="1"/>
      <c r="E940" s="1"/>
      <c r="F940" s="2"/>
      <c r="G940" s="2"/>
      <c r="H940" s="2"/>
      <c r="I940" s="2"/>
      <c r="J940" s="58"/>
      <c r="K940" s="2"/>
      <c r="L940" s="2"/>
      <c r="M940" s="2"/>
      <c r="N940" s="2"/>
      <c r="O940" s="2"/>
      <c r="P940" s="2"/>
      <c r="Q940" s="2"/>
      <c r="R940" s="2"/>
      <c r="S940" s="2"/>
      <c r="T940" s="2"/>
      <c r="U940" s="2"/>
      <c r="V940" s="2"/>
      <c r="W940" s="2"/>
      <c r="X940" s="2"/>
      <c r="Y940" s="2"/>
      <c r="Z940" s="2"/>
    </row>
    <row r="941" spans="1:26" ht="24" customHeight="1">
      <c r="A941" s="2"/>
      <c r="B941" s="2"/>
      <c r="C941" s="2"/>
      <c r="D941" s="1"/>
      <c r="E941" s="1"/>
      <c r="F941" s="2"/>
      <c r="G941" s="2"/>
      <c r="H941" s="2"/>
      <c r="I941" s="2"/>
      <c r="J941" s="58"/>
      <c r="K941" s="2"/>
      <c r="L941" s="2"/>
      <c r="M941" s="2"/>
      <c r="N941" s="2"/>
      <c r="O941" s="2"/>
      <c r="P941" s="2"/>
      <c r="Q941" s="2"/>
      <c r="R941" s="2"/>
      <c r="S941" s="2"/>
      <c r="T941" s="2"/>
      <c r="U941" s="2"/>
      <c r="V941" s="2"/>
      <c r="W941" s="2"/>
      <c r="X941" s="2"/>
      <c r="Y941" s="2"/>
      <c r="Z941" s="2"/>
    </row>
    <row r="942" spans="1:26" ht="24" customHeight="1">
      <c r="A942" s="2"/>
      <c r="B942" s="2"/>
      <c r="C942" s="2"/>
      <c r="D942" s="1"/>
      <c r="E942" s="1"/>
      <c r="F942" s="2"/>
      <c r="G942" s="2"/>
      <c r="H942" s="2"/>
      <c r="I942" s="2"/>
      <c r="J942" s="58"/>
      <c r="K942" s="2"/>
      <c r="L942" s="2"/>
      <c r="M942" s="2"/>
      <c r="N942" s="2"/>
      <c r="O942" s="2"/>
      <c r="P942" s="2"/>
      <c r="Q942" s="2"/>
      <c r="R942" s="2"/>
      <c r="S942" s="2"/>
      <c r="T942" s="2"/>
      <c r="U942" s="2"/>
      <c r="V942" s="2"/>
      <c r="W942" s="2"/>
      <c r="X942" s="2"/>
      <c r="Y942" s="2"/>
      <c r="Z942" s="2"/>
    </row>
    <row r="943" spans="1:26" ht="24" customHeight="1">
      <c r="A943" s="2"/>
      <c r="B943" s="2"/>
      <c r="C943" s="2"/>
      <c r="D943" s="1"/>
      <c r="E943" s="1"/>
      <c r="F943" s="2"/>
      <c r="G943" s="2"/>
      <c r="H943" s="2"/>
      <c r="I943" s="2"/>
      <c r="J943" s="58"/>
      <c r="K943" s="2"/>
      <c r="L943" s="2"/>
      <c r="M943" s="2"/>
      <c r="N943" s="2"/>
      <c r="O943" s="2"/>
      <c r="P943" s="2"/>
      <c r="Q943" s="2"/>
      <c r="R943" s="2"/>
      <c r="S943" s="2"/>
      <c r="T943" s="2"/>
      <c r="U943" s="2"/>
      <c r="V943" s="2"/>
      <c r="W943" s="2"/>
      <c r="X943" s="2"/>
      <c r="Y943" s="2"/>
      <c r="Z943" s="2"/>
    </row>
    <row r="944" spans="1:26" ht="24" customHeight="1">
      <c r="A944" s="2"/>
      <c r="B944" s="2"/>
      <c r="C944" s="2"/>
      <c r="D944" s="1"/>
      <c r="E944" s="1"/>
      <c r="F944" s="2"/>
      <c r="G944" s="2"/>
      <c r="H944" s="2"/>
      <c r="I944" s="2"/>
      <c r="J944" s="58"/>
      <c r="K944" s="2"/>
      <c r="L944" s="2"/>
      <c r="M944" s="2"/>
      <c r="N944" s="2"/>
      <c r="O944" s="2"/>
      <c r="P944" s="2"/>
      <c r="Q944" s="2"/>
      <c r="R944" s="2"/>
      <c r="S944" s="2"/>
      <c r="T944" s="2"/>
      <c r="U944" s="2"/>
      <c r="V944" s="2"/>
      <c r="W944" s="2"/>
      <c r="X944" s="2"/>
      <c r="Y944" s="2"/>
      <c r="Z944" s="2"/>
    </row>
    <row r="945" spans="1:26" ht="24" customHeight="1">
      <c r="A945" s="2"/>
      <c r="B945" s="2"/>
      <c r="C945" s="2"/>
      <c r="D945" s="1"/>
      <c r="E945" s="1"/>
      <c r="F945" s="2"/>
      <c r="G945" s="2"/>
      <c r="H945" s="2"/>
      <c r="I945" s="2"/>
      <c r="J945" s="58"/>
      <c r="K945" s="2"/>
      <c r="L945" s="2"/>
      <c r="M945" s="2"/>
      <c r="N945" s="2"/>
      <c r="O945" s="2"/>
      <c r="P945" s="2"/>
      <c r="Q945" s="2"/>
      <c r="R945" s="2"/>
      <c r="S945" s="2"/>
      <c r="T945" s="2"/>
      <c r="U945" s="2"/>
      <c r="V945" s="2"/>
      <c r="W945" s="2"/>
      <c r="X945" s="2"/>
      <c r="Y945" s="2"/>
      <c r="Z945" s="2"/>
    </row>
    <row r="946" spans="1:26" ht="24" customHeight="1">
      <c r="A946" s="2"/>
      <c r="B946" s="2"/>
      <c r="C946" s="2"/>
      <c r="D946" s="1"/>
      <c r="E946" s="1"/>
      <c r="F946" s="2"/>
      <c r="G946" s="2"/>
      <c r="H946" s="2"/>
      <c r="I946" s="2"/>
      <c r="J946" s="58"/>
      <c r="K946" s="2"/>
      <c r="L946" s="2"/>
      <c r="M946" s="2"/>
      <c r="N946" s="2"/>
      <c r="O946" s="2"/>
      <c r="P946" s="2"/>
      <c r="Q946" s="2"/>
      <c r="R946" s="2"/>
      <c r="S946" s="2"/>
      <c r="T946" s="2"/>
      <c r="U946" s="2"/>
      <c r="V946" s="2"/>
      <c r="W946" s="2"/>
      <c r="X946" s="2"/>
      <c r="Y946" s="2"/>
      <c r="Z946" s="2"/>
    </row>
    <row r="947" spans="1:26" ht="24" customHeight="1">
      <c r="A947" s="2"/>
      <c r="B947" s="2"/>
      <c r="C947" s="2"/>
      <c r="D947" s="1"/>
      <c r="E947" s="1"/>
      <c r="F947" s="2"/>
      <c r="G947" s="2"/>
      <c r="H947" s="2"/>
      <c r="I947" s="2"/>
      <c r="J947" s="58"/>
      <c r="K947" s="2"/>
      <c r="L947" s="2"/>
      <c r="M947" s="2"/>
      <c r="N947" s="2"/>
      <c r="O947" s="2"/>
      <c r="P947" s="2"/>
      <c r="Q947" s="2"/>
      <c r="R947" s="2"/>
      <c r="S947" s="2"/>
      <c r="T947" s="2"/>
      <c r="U947" s="2"/>
      <c r="V947" s="2"/>
      <c r="W947" s="2"/>
      <c r="X947" s="2"/>
      <c r="Y947" s="2"/>
      <c r="Z947" s="2"/>
    </row>
    <row r="948" spans="1:26" ht="24" customHeight="1">
      <c r="A948" s="2"/>
      <c r="B948" s="2"/>
      <c r="C948" s="2"/>
      <c r="D948" s="1"/>
      <c r="E948" s="1"/>
      <c r="F948" s="2"/>
      <c r="G948" s="2"/>
      <c r="H948" s="2"/>
      <c r="I948" s="2"/>
      <c r="J948" s="58"/>
      <c r="K948" s="2"/>
      <c r="L948" s="2"/>
      <c r="M948" s="2"/>
      <c r="N948" s="2"/>
      <c r="O948" s="2"/>
      <c r="P948" s="2"/>
      <c r="Q948" s="2"/>
      <c r="R948" s="2"/>
      <c r="S948" s="2"/>
      <c r="T948" s="2"/>
      <c r="U948" s="2"/>
      <c r="V948" s="2"/>
      <c r="W948" s="2"/>
      <c r="X948" s="2"/>
      <c r="Y948" s="2"/>
      <c r="Z948" s="2"/>
    </row>
    <row r="949" spans="1:26" ht="24" customHeight="1">
      <c r="A949" s="2"/>
      <c r="B949" s="2"/>
      <c r="C949" s="2"/>
      <c r="D949" s="1"/>
      <c r="E949" s="1"/>
      <c r="F949" s="2"/>
      <c r="G949" s="2"/>
      <c r="H949" s="2"/>
      <c r="I949" s="2"/>
      <c r="J949" s="58"/>
      <c r="K949" s="2"/>
      <c r="L949" s="2"/>
      <c r="M949" s="2"/>
      <c r="N949" s="2"/>
      <c r="O949" s="2"/>
      <c r="P949" s="2"/>
      <c r="Q949" s="2"/>
      <c r="R949" s="2"/>
      <c r="S949" s="2"/>
      <c r="T949" s="2"/>
      <c r="U949" s="2"/>
      <c r="V949" s="2"/>
      <c r="W949" s="2"/>
      <c r="X949" s="2"/>
      <c r="Y949" s="2"/>
      <c r="Z949" s="2"/>
    </row>
    <row r="950" spans="1:26" ht="24" customHeight="1">
      <c r="A950" s="2"/>
      <c r="B950" s="2"/>
      <c r="C950" s="2"/>
      <c r="D950" s="1"/>
      <c r="E950" s="1"/>
      <c r="F950" s="2"/>
      <c r="G950" s="2"/>
      <c r="H950" s="2"/>
      <c r="I950" s="2"/>
      <c r="J950" s="58"/>
      <c r="K950" s="2"/>
      <c r="L950" s="2"/>
      <c r="M950" s="2"/>
      <c r="N950" s="2"/>
      <c r="O950" s="2"/>
      <c r="P950" s="2"/>
      <c r="Q950" s="2"/>
      <c r="R950" s="2"/>
      <c r="S950" s="2"/>
      <c r="T950" s="2"/>
      <c r="U950" s="2"/>
      <c r="V950" s="2"/>
      <c r="W950" s="2"/>
      <c r="X950" s="2"/>
      <c r="Y950" s="2"/>
      <c r="Z950" s="2"/>
    </row>
    <row r="951" spans="1:26" ht="24" customHeight="1">
      <c r="A951" s="2"/>
      <c r="B951" s="2"/>
      <c r="C951" s="2"/>
      <c r="D951" s="1"/>
      <c r="E951" s="1"/>
      <c r="F951" s="2"/>
      <c r="G951" s="2"/>
      <c r="H951" s="2"/>
      <c r="I951" s="2"/>
      <c r="J951" s="58"/>
      <c r="K951" s="2"/>
      <c r="L951" s="2"/>
      <c r="M951" s="2"/>
      <c r="N951" s="2"/>
      <c r="O951" s="2"/>
      <c r="P951" s="2"/>
      <c r="Q951" s="2"/>
      <c r="R951" s="2"/>
      <c r="S951" s="2"/>
      <c r="T951" s="2"/>
      <c r="U951" s="2"/>
      <c r="V951" s="2"/>
      <c r="W951" s="2"/>
      <c r="X951" s="2"/>
      <c r="Y951" s="2"/>
      <c r="Z951" s="2"/>
    </row>
    <row r="952" spans="1:26" ht="24" customHeight="1">
      <c r="A952" s="2"/>
      <c r="B952" s="2"/>
      <c r="C952" s="2"/>
      <c r="D952" s="1"/>
      <c r="E952" s="1"/>
      <c r="F952" s="2"/>
      <c r="G952" s="2"/>
      <c r="H952" s="2"/>
      <c r="I952" s="2"/>
      <c r="J952" s="58"/>
      <c r="K952" s="2"/>
      <c r="L952" s="2"/>
      <c r="M952" s="2"/>
      <c r="N952" s="2"/>
      <c r="O952" s="2"/>
      <c r="P952" s="2"/>
      <c r="Q952" s="2"/>
      <c r="R952" s="2"/>
      <c r="S952" s="2"/>
      <c r="T952" s="2"/>
      <c r="U952" s="2"/>
      <c r="V952" s="2"/>
      <c r="W952" s="2"/>
      <c r="X952" s="2"/>
      <c r="Y952" s="2"/>
      <c r="Z952" s="2"/>
    </row>
    <row r="953" spans="1:26" ht="24" customHeight="1">
      <c r="A953" s="2"/>
      <c r="B953" s="2"/>
      <c r="C953" s="2"/>
      <c r="D953" s="1"/>
      <c r="E953" s="1"/>
      <c r="F953" s="2"/>
      <c r="G953" s="2"/>
      <c r="H953" s="2"/>
      <c r="I953" s="2"/>
      <c r="J953" s="58"/>
      <c r="K953" s="2"/>
      <c r="L953" s="2"/>
      <c r="M953" s="2"/>
      <c r="N953" s="2"/>
      <c r="O953" s="2"/>
      <c r="P953" s="2"/>
      <c r="Q953" s="2"/>
      <c r="R953" s="2"/>
      <c r="S953" s="2"/>
      <c r="T953" s="2"/>
      <c r="U953" s="2"/>
      <c r="V953" s="2"/>
      <c r="W953" s="2"/>
      <c r="X953" s="2"/>
      <c r="Y953" s="2"/>
      <c r="Z953" s="2"/>
    </row>
    <row r="954" spans="1:26" ht="24" customHeight="1">
      <c r="A954" s="2"/>
      <c r="B954" s="2"/>
      <c r="C954" s="2"/>
      <c r="D954" s="1"/>
      <c r="E954" s="1"/>
      <c r="F954" s="2"/>
      <c r="G954" s="2"/>
      <c r="H954" s="2"/>
      <c r="I954" s="2"/>
      <c r="J954" s="58"/>
      <c r="K954" s="2"/>
      <c r="L954" s="2"/>
      <c r="M954" s="2"/>
      <c r="N954" s="2"/>
      <c r="O954" s="2"/>
      <c r="P954" s="2"/>
      <c r="Q954" s="2"/>
      <c r="R954" s="2"/>
      <c r="S954" s="2"/>
      <c r="T954" s="2"/>
      <c r="U954" s="2"/>
      <c r="V954" s="2"/>
      <c r="W954" s="2"/>
      <c r="X954" s="2"/>
      <c r="Y954" s="2"/>
      <c r="Z954" s="2"/>
    </row>
    <row r="955" spans="1:26" ht="24" customHeight="1">
      <c r="A955" s="2"/>
      <c r="B955" s="2"/>
      <c r="C955" s="2"/>
      <c r="D955" s="1"/>
      <c r="E955" s="1"/>
      <c r="F955" s="2"/>
      <c r="G955" s="2"/>
      <c r="H955" s="2"/>
      <c r="I955" s="2"/>
      <c r="J955" s="58"/>
      <c r="K955" s="2"/>
      <c r="L955" s="2"/>
      <c r="M955" s="2"/>
      <c r="N955" s="2"/>
      <c r="O955" s="2"/>
      <c r="P955" s="2"/>
      <c r="Q955" s="2"/>
      <c r="R955" s="2"/>
      <c r="S955" s="2"/>
      <c r="T955" s="2"/>
      <c r="U955" s="2"/>
      <c r="V955" s="2"/>
      <c r="W955" s="2"/>
      <c r="X955" s="2"/>
      <c r="Y955" s="2"/>
      <c r="Z955" s="2"/>
    </row>
    <row r="956" spans="1:26" ht="24" customHeight="1">
      <c r="A956" s="2"/>
      <c r="B956" s="2"/>
      <c r="C956" s="2"/>
      <c r="D956" s="1"/>
      <c r="E956" s="1"/>
      <c r="F956" s="2"/>
      <c r="G956" s="2"/>
      <c r="H956" s="2"/>
      <c r="I956" s="2"/>
      <c r="J956" s="58"/>
      <c r="K956" s="2"/>
      <c r="L956" s="2"/>
      <c r="M956" s="2"/>
      <c r="N956" s="2"/>
      <c r="O956" s="2"/>
      <c r="P956" s="2"/>
      <c r="Q956" s="2"/>
      <c r="R956" s="2"/>
      <c r="S956" s="2"/>
      <c r="T956" s="2"/>
      <c r="U956" s="2"/>
      <c r="V956" s="2"/>
      <c r="W956" s="2"/>
      <c r="X956" s="2"/>
      <c r="Y956" s="2"/>
      <c r="Z956" s="2"/>
    </row>
    <row r="957" spans="1:26" ht="24" customHeight="1">
      <c r="A957" s="2"/>
      <c r="B957" s="2"/>
      <c r="C957" s="2"/>
      <c r="D957" s="1"/>
      <c r="E957" s="1"/>
      <c r="F957" s="2"/>
      <c r="G957" s="2"/>
      <c r="H957" s="2"/>
      <c r="I957" s="2"/>
      <c r="J957" s="58"/>
      <c r="K957" s="2"/>
      <c r="L957" s="2"/>
      <c r="M957" s="2"/>
      <c r="N957" s="2"/>
      <c r="O957" s="2"/>
      <c r="P957" s="2"/>
      <c r="Q957" s="2"/>
      <c r="R957" s="2"/>
      <c r="S957" s="2"/>
      <c r="T957" s="2"/>
      <c r="U957" s="2"/>
      <c r="V957" s="2"/>
      <c r="W957" s="2"/>
      <c r="X957" s="2"/>
      <c r="Y957" s="2"/>
      <c r="Z957" s="2"/>
    </row>
    <row r="958" spans="1:26" ht="24" customHeight="1">
      <c r="A958" s="2"/>
      <c r="B958" s="2"/>
      <c r="C958" s="2"/>
      <c r="D958" s="1"/>
      <c r="E958" s="1"/>
      <c r="F958" s="2"/>
      <c r="G958" s="2"/>
      <c r="H958" s="2"/>
      <c r="I958" s="2"/>
      <c r="J958" s="58"/>
      <c r="K958" s="2"/>
      <c r="L958" s="2"/>
      <c r="M958" s="2"/>
      <c r="N958" s="2"/>
      <c r="O958" s="2"/>
      <c r="P958" s="2"/>
      <c r="Q958" s="2"/>
      <c r="R958" s="2"/>
      <c r="S958" s="2"/>
      <c r="T958" s="2"/>
      <c r="U958" s="2"/>
      <c r="V958" s="2"/>
      <c r="W958" s="2"/>
      <c r="X958" s="2"/>
      <c r="Y958" s="2"/>
      <c r="Z958" s="2"/>
    </row>
    <row r="959" spans="1:26" ht="24" customHeight="1">
      <c r="A959" s="2"/>
      <c r="B959" s="2"/>
      <c r="C959" s="2"/>
      <c r="D959" s="1"/>
      <c r="E959" s="1"/>
      <c r="F959" s="2"/>
      <c r="G959" s="2"/>
      <c r="H959" s="2"/>
      <c r="I959" s="2"/>
      <c r="J959" s="58"/>
      <c r="K959" s="2"/>
      <c r="L959" s="2"/>
      <c r="M959" s="2"/>
      <c r="N959" s="2"/>
      <c r="O959" s="2"/>
      <c r="P959" s="2"/>
      <c r="Q959" s="2"/>
      <c r="R959" s="2"/>
      <c r="S959" s="2"/>
      <c r="T959" s="2"/>
      <c r="U959" s="2"/>
      <c r="V959" s="2"/>
      <c r="W959" s="2"/>
      <c r="X959" s="2"/>
      <c r="Y959" s="2"/>
      <c r="Z959" s="2"/>
    </row>
    <row r="960" spans="1:26" ht="24" customHeight="1">
      <c r="A960" s="2"/>
      <c r="B960" s="2"/>
      <c r="C960" s="2"/>
      <c r="D960" s="1"/>
      <c r="E960" s="1"/>
      <c r="F960" s="2"/>
      <c r="G960" s="2"/>
      <c r="H960" s="2"/>
      <c r="I960" s="2"/>
      <c r="J960" s="58"/>
      <c r="K960" s="2"/>
      <c r="L960" s="2"/>
      <c r="M960" s="2"/>
      <c r="N960" s="2"/>
      <c r="O960" s="2"/>
      <c r="P960" s="2"/>
      <c r="Q960" s="2"/>
      <c r="R960" s="2"/>
      <c r="S960" s="2"/>
      <c r="T960" s="2"/>
      <c r="U960" s="2"/>
      <c r="V960" s="2"/>
      <c r="W960" s="2"/>
      <c r="X960" s="2"/>
      <c r="Y960" s="2"/>
      <c r="Z960" s="2"/>
    </row>
    <row r="961" spans="1:26" ht="24" customHeight="1">
      <c r="A961" s="2"/>
      <c r="B961" s="2"/>
      <c r="C961" s="2"/>
      <c r="D961" s="1"/>
      <c r="E961" s="1"/>
      <c r="F961" s="2"/>
      <c r="G961" s="2"/>
      <c r="H961" s="2"/>
      <c r="I961" s="2"/>
      <c r="J961" s="58"/>
      <c r="K961" s="2"/>
      <c r="L961" s="2"/>
      <c r="M961" s="2"/>
      <c r="N961" s="2"/>
      <c r="O961" s="2"/>
      <c r="P961" s="2"/>
      <c r="Q961" s="2"/>
      <c r="R961" s="2"/>
      <c r="S961" s="2"/>
      <c r="T961" s="2"/>
      <c r="U961" s="2"/>
      <c r="V961" s="2"/>
      <c r="W961" s="2"/>
      <c r="X961" s="2"/>
      <c r="Y961" s="2"/>
      <c r="Z961" s="2"/>
    </row>
    <row r="962" spans="1:26" ht="24" customHeight="1">
      <c r="A962" s="2"/>
      <c r="B962" s="2"/>
      <c r="C962" s="2"/>
      <c r="D962" s="1"/>
      <c r="E962" s="1"/>
      <c r="F962" s="2"/>
      <c r="G962" s="2"/>
      <c r="H962" s="2"/>
      <c r="I962" s="2"/>
      <c r="J962" s="58"/>
      <c r="K962" s="2"/>
      <c r="L962" s="2"/>
      <c r="M962" s="2"/>
      <c r="N962" s="2"/>
      <c r="O962" s="2"/>
      <c r="P962" s="2"/>
      <c r="Q962" s="2"/>
      <c r="R962" s="2"/>
      <c r="S962" s="2"/>
      <c r="T962" s="2"/>
      <c r="U962" s="2"/>
      <c r="V962" s="2"/>
      <c r="W962" s="2"/>
      <c r="X962" s="2"/>
      <c r="Y962" s="2"/>
      <c r="Z962" s="2"/>
    </row>
    <row r="963" spans="1:26" ht="24" customHeight="1">
      <c r="A963" s="2"/>
      <c r="B963" s="2"/>
      <c r="C963" s="2"/>
      <c r="D963" s="1"/>
      <c r="E963" s="1"/>
      <c r="F963" s="2"/>
      <c r="G963" s="2"/>
      <c r="H963" s="2"/>
      <c r="I963" s="2"/>
      <c r="J963" s="58"/>
      <c r="K963" s="2"/>
      <c r="L963" s="2"/>
      <c r="M963" s="2"/>
      <c r="N963" s="2"/>
      <c r="O963" s="2"/>
      <c r="P963" s="2"/>
      <c r="Q963" s="2"/>
      <c r="R963" s="2"/>
      <c r="S963" s="2"/>
      <c r="T963" s="2"/>
      <c r="U963" s="2"/>
      <c r="V963" s="2"/>
      <c r="W963" s="2"/>
      <c r="X963" s="2"/>
      <c r="Y963" s="2"/>
      <c r="Z963" s="2"/>
    </row>
    <row r="964" spans="1:26" ht="24" customHeight="1">
      <c r="A964" s="2"/>
      <c r="B964" s="2"/>
      <c r="C964" s="2"/>
      <c r="D964" s="1"/>
      <c r="E964" s="1"/>
      <c r="F964" s="2"/>
      <c r="G964" s="2"/>
      <c r="H964" s="2"/>
      <c r="I964" s="2"/>
      <c r="J964" s="58"/>
      <c r="K964" s="2"/>
      <c r="L964" s="2"/>
      <c r="M964" s="2"/>
      <c r="N964" s="2"/>
      <c r="O964" s="2"/>
      <c r="P964" s="2"/>
      <c r="Q964" s="2"/>
      <c r="R964" s="2"/>
      <c r="S964" s="2"/>
      <c r="T964" s="2"/>
      <c r="U964" s="2"/>
      <c r="V964" s="2"/>
      <c r="W964" s="2"/>
      <c r="X964" s="2"/>
      <c r="Y964" s="2"/>
      <c r="Z964" s="2"/>
    </row>
    <row r="965" spans="1:26" ht="24" customHeight="1">
      <c r="A965" s="2"/>
      <c r="B965" s="2"/>
      <c r="C965" s="2"/>
      <c r="D965" s="1"/>
      <c r="E965" s="1"/>
      <c r="F965" s="2"/>
      <c r="G965" s="2"/>
      <c r="H965" s="2"/>
      <c r="I965" s="2"/>
      <c r="J965" s="58"/>
      <c r="K965" s="2"/>
      <c r="L965" s="2"/>
      <c r="M965" s="2"/>
      <c r="N965" s="2"/>
      <c r="O965" s="2"/>
      <c r="P965" s="2"/>
      <c r="Q965" s="2"/>
      <c r="R965" s="2"/>
      <c r="S965" s="2"/>
      <c r="T965" s="2"/>
      <c r="U965" s="2"/>
      <c r="V965" s="2"/>
      <c r="W965" s="2"/>
      <c r="X965" s="2"/>
      <c r="Y965" s="2"/>
      <c r="Z965" s="2"/>
    </row>
    <row r="966" spans="1:26" ht="24" customHeight="1">
      <c r="A966" s="2"/>
      <c r="B966" s="2"/>
      <c r="C966" s="2"/>
      <c r="D966" s="1"/>
      <c r="E966" s="1"/>
      <c r="F966" s="2"/>
      <c r="G966" s="2"/>
      <c r="H966" s="2"/>
      <c r="I966" s="2"/>
      <c r="J966" s="58"/>
      <c r="K966" s="2"/>
      <c r="L966" s="2"/>
      <c r="M966" s="2"/>
      <c r="N966" s="2"/>
      <c r="O966" s="2"/>
      <c r="P966" s="2"/>
      <c r="Q966" s="2"/>
      <c r="R966" s="2"/>
      <c r="S966" s="2"/>
      <c r="T966" s="2"/>
      <c r="U966" s="2"/>
      <c r="V966" s="2"/>
      <c r="W966" s="2"/>
      <c r="X966" s="2"/>
      <c r="Y966" s="2"/>
      <c r="Z966" s="2"/>
    </row>
    <row r="967" spans="1:26" ht="24" customHeight="1">
      <c r="A967" s="2"/>
      <c r="B967" s="2"/>
      <c r="C967" s="2"/>
      <c r="D967" s="1"/>
      <c r="E967" s="1"/>
      <c r="F967" s="2"/>
      <c r="G967" s="2"/>
      <c r="H967" s="2"/>
      <c r="I967" s="2"/>
      <c r="J967" s="58"/>
      <c r="K967" s="2"/>
      <c r="L967" s="2"/>
      <c r="M967" s="2"/>
      <c r="N967" s="2"/>
      <c r="O967" s="2"/>
      <c r="P967" s="2"/>
      <c r="Q967" s="2"/>
      <c r="R967" s="2"/>
      <c r="S967" s="2"/>
      <c r="T967" s="2"/>
      <c r="U967" s="2"/>
      <c r="V967" s="2"/>
      <c r="W967" s="2"/>
      <c r="X967" s="2"/>
      <c r="Y967" s="2"/>
      <c r="Z967" s="2"/>
    </row>
    <row r="968" spans="1:26" ht="24" customHeight="1">
      <c r="A968" s="2"/>
      <c r="B968" s="2"/>
      <c r="C968" s="2"/>
      <c r="D968" s="1"/>
      <c r="E968" s="1"/>
      <c r="F968" s="2"/>
      <c r="G968" s="2"/>
      <c r="H968" s="2"/>
      <c r="I968" s="2"/>
      <c r="J968" s="58"/>
      <c r="K968" s="2"/>
      <c r="L968" s="2"/>
      <c r="M968" s="2"/>
      <c r="N968" s="2"/>
      <c r="O968" s="2"/>
      <c r="P968" s="2"/>
      <c r="Q968" s="2"/>
      <c r="R968" s="2"/>
      <c r="S968" s="2"/>
      <c r="T968" s="2"/>
      <c r="U968" s="2"/>
      <c r="V968" s="2"/>
      <c r="W968" s="2"/>
      <c r="X968" s="2"/>
      <c r="Y968" s="2"/>
      <c r="Z968" s="2"/>
    </row>
    <row r="969" spans="1:26" ht="24" customHeight="1">
      <c r="A969" s="2"/>
      <c r="B969" s="2"/>
      <c r="C969" s="2"/>
      <c r="D969" s="1"/>
      <c r="E969" s="1"/>
      <c r="F969" s="2"/>
      <c r="G969" s="2"/>
      <c r="H969" s="2"/>
      <c r="I969" s="2"/>
      <c r="J969" s="58"/>
      <c r="K969" s="2"/>
      <c r="L969" s="2"/>
      <c r="M969" s="2"/>
      <c r="N969" s="2"/>
      <c r="O969" s="2"/>
      <c r="P969" s="2"/>
      <c r="Q969" s="2"/>
      <c r="R969" s="2"/>
      <c r="S969" s="2"/>
      <c r="T969" s="2"/>
      <c r="U969" s="2"/>
      <c r="V969" s="2"/>
      <c r="W969" s="2"/>
      <c r="X969" s="2"/>
      <c r="Y969" s="2"/>
      <c r="Z969" s="2"/>
    </row>
    <row r="970" spans="1:26" ht="24" customHeight="1">
      <c r="A970" s="2"/>
      <c r="B970" s="2"/>
      <c r="C970" s="2"/>
      <c r="D970" s="1"/>
      <c r="E970" s="1"/>
      <c r="F970" s="2"/>
      <c r="G970" s="2"/>
      <c r="H970" s="2"/>
      <c r="I970" s="2"/>
      <c r="J970" s="58"/>
      <c r="K970" s="2"/>
      <c r="L970" s="2"/>
      <c r="M970" s="2"/>
      <c r="N970" s="2"/>
      <c r="O970" s="2"/>
      <c r="P970" s="2"/>
      <c r="Q970" s="2"/>
      <c r="R970" s="2"/>
      <c r="S970" s="2"/>
      <c r="T970" s="2"/>
      <c r="U970" s="2"/>
      <c r="V970" s="2"/>
      <c r="W970" s="2"/>
      <c r="X970" s="2"/>
      <c r="Y970" s="2"/>
      <c r="Z970" s="2"/>
    </row>
    <row r="971" spans="1:26" ht="24" customHeight="1">
      <c r="A971" s="2"/>
      <c r="B971" s="2"/>
      <c r="C971" s="2"/>
      <c r="D971" s="1"/>
      <c r="E971" s="1"/>
      <c r="F971" s="2"/>
      <c r="G971" s="2"/>
      <c r="H971" s="2"/>
      <c r="I971" s="2"/>
      <c r="J971" s="58"/>
      <c r="K971" s="2"/>
      <c r="L971" s="2"/>
      <c r="M971" s="2"/>
      <c r="N971" s="2"/>
      <c r="O971" s="2"/>
      <c r="P971" s="2"/>
      <c r="Q971" s="2"/>
      <c r="R971" s="2"/>
      <c r="S971" s="2"/>
      <c r="T971" s="2"/>
      <c r="U971" s="2"/>
      <c r="V971" s="2"/>
      <c r="W971" s="2"/>
      <c r="X971" s="2"/>
      <c r="Y971" s="2"/>
      <c r="Z971" s="2"/>
    </row>
    <row r="972" spans="1:26" ht="24" customHeight="1">
      <c r="A972" s="2"/>
      <c r="B972" s="2"/>
      <c r="C972" s="2"/>
      <c r="D972" s="1"/>
      <c r="E972" s="1"/>
      <c r="F972" s="2"/>
      <c r="G972" s="2"/>
      <c r="H972" s="2"/>
      <c r="I972" s="2"/>
      <c r="J972" s="58"/>
      <c r="K972" s="2"/>
      <c r="L972" s="2"/>
      <c r="M972" s="2"/>
      <c r="N972" s="2"/>
      <c r="O972" s="2"/>
      <c r="P972" s="2"/>
      <c r="Q972" s="2"/>
      <c r="R972" s="2"/>
      <c r="S972" s="2"/>
      <c r="T972" s="2"/>
      <c r="U972" s="2"/>
      <c r="V972" s="2"/>
      <c r="W972" s="2"/>
      <c r="X972" s="2"/>
      <c r="Y972" s="2"/>
      <c r="Z972" s="2"/>
    </row>
    <row r="973" spans="1:26" ht="24" customHeight="1">
      <c r="A973" s="2"/>
      <c r="B973" s="2"/>
      <c r="C973" s="2"/>
      <c r="D973" s="1"/>
      <c r="E973" s="1"/>
      <c r="F973" s="2"/>
      <c r="G973" s="2"/>
      <c r="H973" s="2"/>
      <c r="I973" s="2"/>
      <c r="J973" s="58"/>
      <c r="K973" s="2"/>
      <c r="L973" s="2"/>
      <c r="M973" s="2"/>
      <c r="N973" s="2"/>
      <c r="O973" s="2"/>
      <c r="P973" s="2"/>
      <c r="Q973" s="2"/>
      <c r="R973" s="2"/>
      <c r="S973" s="2"/>
      <c r="T973" s="2"/>
      <c r="U973" s="2"/>
      <c r="V973" s="2"/>
      <c r="W973" s="2"/>
      <c r="X973" s="2"/>
      <c r="Y973" s="2"/>
      <c r="Z973" s="2"/>
    </row>
    <row r="974" spans="1:26" ht="24" customHeight="1">
      <c r="A974" s="2"/>
      <c r="B974" s="2"/>
      <c r="C974" s="2"/>
      <c r="D974" s="1"/>
      <c r="E974" s="1"/>
      <c r="F974" s="2"/>
      <c r="G974" s="2"/>
      <c r="H974" s="2"/>
      <c r="I974" s="2"/>
      <c r="J974" s="58"/>
      <c r="K974" s="2"/>
      <c r="L974" s="2"/>
      <c r="M974" s="2"/>
      <c r="N974" s="2"/>
      <c r="O974" s="2"/>
      <c r="P974" s="2"/>
      <c r="Q974" s="2"/>
      <c r="R974" s="2"/>
      <c r="S974" s="2"/>
      <c r="T974" s="2"/>
      <c r="U974" s="2"/>
      <c r="V974" s="2"/>
      <c r="W974" s="2"/>
      <c r="X974" s="2"/>
      <c r="Y974" s="2"/>
      <c r="Z974" s="2"/>
    </row>
    <row r="975" spans="1:26" ht="24" customHeight="1">
      <c r="A975" s="2"/>
      <c r="B975" s="2"/>
      <c r="C975" s="2"/>
      <c r="D975" s="1"/>
      <c r="E975" s="1"/>
      <c r="F975" s="2"/>
      <c r="G975" s="2"/>
      <c r="H975" s="2"/>
      <c r="I975" s="2"/>
      <c r="J975" s="58"/>
      <c r="K975" s="2"/>
      <c r="L975" s="2"/>
      <c r="M975" s="2"/>
      <c r="N975" s="2"/>
      <c r="O975" s="2"/>
      <c r="P975" s="2"/>
      <c r="Q975" s="2"/>
      <c r="R975" s="2"/>
      <c r="S975" s="2"/>
      <c r="T975" s="2"/>
      <c r="U975" s="2"/>
      <c r="V975" s="2"/>
      <c r="W975" s="2"/>
      <c r="X975" s="2"/>
      <c r="Y975" s="2"/>
      <c r="Z975" s="2"/>
    </row>
    <row r="976" spans="1:26" ht="24" customHeight="1">
      <c r="A976" s="2"/>
      <c r="B976" s="2"/>
      <c r="C976" s="2"/>
      <c r="D976" s="1"/>
      <c r="E976" s="1"/>
      <c r="F976" s="2"/>
      <c r="G976" s="2"/>
      <c r="H976" s="2"/>
      <c r="I976" s="2"/>
      <c r="J976" s="58"/>
      <c r="K976" s="2"/>
      <c r="L976" s="2"/>
      <c r="M976" s="2"/>
      <c r="N976" s="2"/>
      <c r="O976" s="2"/>
      <c r="P976" s="2"/>
      <c r="Q976" s="2"/>
      <c r="R976" s="2"/>
      <c r="S976" s="2"/>
      <c r="T976" s="2"/>
      <c r="U976" s="2"/>
      <c r="V976" s="2"/>
      <c r="W976" s="2"/>
      <c r="X976" s="2"/>
      <c r="Y976" s="2"/>
      <c r="Z976" s="2"/>
    </row>
    <row r="977" spans="1:26" ht="24" customHeight="1">
      <c r="A977" s="2"/>
      <c r="B977" s="2"/>
      <c r="C977" s="2"/>
      <c r="D977" s="1"/>
      <c r="E977" s="1"/>
      <c r="F977" s="2"/>
      <c r="G977" s="2"/>
      <c r="H977" s="2"/>
      <c r="I977" s="2"/>
      <c r="J977" s="58"/>
      <c r="K977" s="2"/>
      <c r="L977" s="2"/>
      <c r="M977" s="2"/>
      <c r="N977" s="2"/>
      <c r="O977" s="2"/>
      <c r="P977" s="2"/>
      <c r="Q977" s="2"/>
      <c r="R977" s="2"/>
      <c r="S977" s="2"/>
      <c r="T977" s="2"/>
      <c r="U977" s="2"/>
      <c r="V977" s="2"/>
      <c r="W977" s="2"/>
      <c r="X977" s="2"/>
      <c r="Y977" s="2"/>
      <c r="Z977" s="2"/>
    </row>
    <row r="978" spans="1:26" ht="24" customHeight="1">
      <c r="A978" s="2"/>
      <c r="B978" s="2"/>
      <c r="C978" s="2"/>
      <c r="D978" s="1"/>
      <c r="E978" s="1"/>
      <c r="F978" s="2"/>
      <c r="G978" s="2"/>
      <c r="H978" s="2"/>
      <c r="I978" s="2"/>
      <c r="J978" s="58"/>
      <c r="K978" s="2"/>
      <c r="L978" s="2"/>
      <c r="M978" s="2"/>
      <c r="N978" s="2"/>
      <c r="O978" s="2"/>
      <c r="P978" s="2"/>
      <c r="Q978" s="2"/>
      <c r="R978" s="2"/>
      <c r="S978" s="2"/>
      <c r="T978" s="2"/>
      <c r="U978" s="2"/>
      <c r="V978" s="2"/>
      <c r="W978" s="2"/>
      <c r="X978" s="2"/>
      <c r="Y978" s="2"/>
      <c r="Z978" s="2"/>
    </row>
    <row r="979" spans="1:26" ht="24" customHeight="1">
      <c r="A979" s="2"/>
      <c r="B979" s="2"/>
      <c r="C979" s="2"/>
      <c r="D979" s="1"/>
      <c r="E979" s="1"/>
      <c r="F979" s="2"/>
      <c r="G979" s="2"/>
      <c r="H979" s="2"/>
      <c r="I979" s="2"/>
      <c r="J979" s="58"/>
      <c r="K979" s="2"/>
      <c r="L979" s="2"/>
      <c r="M979" s="2"/>
      <c r="N979" s="2"/>
      <c r="O979" s="2"/>
      <c r="P979" s="2"/>
      <c r="Q979" s="2"/>
      <c r="R979" s="2"/>
      <c r="S979" s="2"/>
      <c r="T979" s="2"/>
      <c r="U979" s="2"/>
      <c r="V979" s="2"/>
      <c r="W979" s="2"/>
      <c r="X979" s="2"/>
      <c r="Y979" s="2"/>
      <c r="Z979" s="2"/>
    </row>
    <row r="980" spans="1:26" ht="24" customHeight="1">
      <c r="A980" s="2"/>
      <c r="B980" s="2"/>
      <c r="C980" s="2"/>
      <c r="D980" s="1"/>
      <c r="E980" s="1"/>
      <c r="F980" s="2"/>
      <c r="G980" s="2"/>
      <c r="H980" s="2"/>
      <c r="I980" s="2"/>
      <c r="J980" s="58"/>
      <c r="K980" s="2"/>
      <c r="L980" s="2"/>
      <c r="M980" s="2"/>
      <c r="N980" s="2"/>
      <c r="O980" s="2"/>
      <c r="P980" s="2"/>
      <c r="Q980" s="2"/>
      <c r="R980" s="2"/>
      <c r="S980" s="2"/>
      <c r="T980" s="2"/>
      <c r="U980" s="2"/>
      <c r="V980" s="2"/>
      <c r="W980" s="2"/>
      <c r="X980" s="2"/>
      <c r="Y980" s="2"/>
      <c r="Z980" s="2"/>
    </row>
    <row r="981" spans="1:26" ht="24" customHeight="1">
      <c r="A981" s="2"/>
      <c r="B981" s="2"/>
      <c r="C981" s="2"/>
      <c r="D981" s="1"/>
      <c r="E981" s="1"/>
      <c r="F981" s="2"/>
      <c r="G981" s="2"/>
      <c r="H981" s="2"/>
      <c r="I981" s="2"/>
      <c r="J981" s="58"/>
      <c r="K981" s="2"/>
      <c r="L981" s="2"/>
      <c r="M981" s="2"/>
      <c r="N981" s="2"/>
      <c r="O981" s="2"/>
      <c r="P981" s="2"/>
      <c r="Q981" s="2"/>
      <c r="R981" s="2"/>
      <c r="S981" s="2"/>
      <c r="T981" s="2"/>
      <c r="U981" s="2"/>
      <c r="V981" s="2"/>
      <c r="W981" s="2"/>
      <c r="X981" s="2"/>
      <c r="Y981" s="2"/>
      <c r="Z981" s="2"/>
    </row>
    <row r="982" spans="1:26" ht="24" customHeight="1">
      <c r="A982" s="2"/>
      <c r="B982" s="2"/>
      <c r="C982" s="2"/>
      <c r="D982" s="1"/>
      <c r="E982" s="1"/>
      <c r="F982" s="2"/>
      <c r="G982" s="2"/>
      <c r="H982" s="2"/>
      <c r="I982" s="2"/>
      <c r="J982" s="58"/>
      <c r="K982" s="2"/>
      <c r="L982" s="2"/>
      <c r="M982" s="2"/>
      <c r="N982" s="2"/>
      <c r="O982" s="2"/>
      <c r="P982" s="2"/>
      <c r="Q982" s="2"/>
      <c r="R982" s="2"/>
      <c r="S982" s="2"/>
      <c r="T982" s="2"/>
      <c r="U982" s="2"/>
      <c r="V982" s="2"/>
      <c r="W982" s="2"/>
      <c r="X982" s="2"/>
      <c r="Y982" s="2"/>
      <c r="Z982" s="2"/>
    </row>
    <row r="983" spans="1:26" ht="24" customHeight="1">
      <c r="A983" s="2"/>
      <c r="B983" s="2"/>
      <c r="C983" s="2"/>
      <c r="D983" s="1"/>
      <c r="E983" s="1"/>
      <c r="F983" s="2"/>
      <c r="G983" s="2"/>
      <c r="H983" s="2"/>
      <c r="I983" s="2"/>
      <c r="J983" s="58"/>
      <c r="K983" s="2"/>
      <c r="L983" s="2"/>
      <c r="M983" s="2"/>
      <c r="N983" s="2"/>
      <c r="O983" s="2"/>
      <c r="P983" s="2"/>
      <c r="Q983" s="2"/>
      <c r="R983" s="2"/>
      <c r="S983" s="2"/>
      <c r="T983" s="2"/>
      <c r="U983" s="2"/>
      <c r="V983" s="2"/>
      <c r="W983" s="2"/>
      <c r="X983" s="2"/>
      <c r="Y983" s="2"/>
      <c r="Z983" s="2"/>
    </row>
    <row r="984" spans="1:26" ht="24" customHeight="1">
      <c r="A984" s="2"/>
      <c r="B984" s="2"/>
      <c r="C984" s="2"/>
      <c r="D984" s="1"/>
      <c r="E984" s="1"/>
      <c r="F984" s="2"/>
      <c r="G984" s="2"/>
      <c r="H984" s="2"/>
      <c r="I984" s="2"/>
      <c r="J984" s="58"/>
      <c r="K984" s="2"/>
      <c r="L984" s="2"/>
      <c r="M984" s="2"/>
      <c r="N984" s="2"/>
      <c r="O984" s="2"/>
      <c r="P984" s="2"/>
      <c r="Q984" s="2"/>
      <c r="R984" s="2"/>
      <c r="S984" s="2"/>
      <c r="T984" s="2"/>
      <c r="U984" s="2"/>
      <c r="V984" s="2"/>
      <c r="W984" s="2"/>
      <c r="X984" s="2"/>
      <c r="Y984" s="2"/>
      <c r="Z984" s="2"/>
    </row>
    <row r="985" spans="1:26" ht="24" customHeight="1">
      <c r="A985" s="2"/>
      <c r="B985" s="2"/>
      <c r="C985" s="2"/>
      <c r="D985" s="1"/>
      <c r="E985" s="1"/>
      <c r="F985" s="2"/>
      <c r="G985" s="2"/>
      <c r="H985" s="2"/>
      <c r="I985" s="2"/>
      <c r="J985" s="58"/>
      <c r="K985" s="2"/>
      <c r="L985" s="2"/>
      <c r="M985" s="2"/>
      <c r="N985" s="2"/>
      <c r="O985" s="2"/>
      <c r="P985" s="2"/>
      <c r="Q985" s="2"/>
      <c r="R985" s="2"/>
      <c r="S985" s="2"/>
      <c r="T985" s="2"/>
      <c r="U985" s="2"/>
      <c r="V985" s="2"/>
      <c r="W985" s="2"/>
      <c r="X985" s="2"/>
      <c r="Y985" s="2"/>
      <c r="Z985" s="2"/>
    </row>
    <row r="986" spans="1:26" ht="24" customHeight="1">
      <c r="A986" s="2"/>
      <c r="B986" s="2"/>
      <c r="C986" s="2"/>
      <c r="D986" s="1"/>
      <c r="E986" s="1"/>
      <c r="F986" s="2"/>
      <c r="G986" s="2"/>
      <c r="H986" s="2"/>
      <c r="I986" s="2"/>
      <c r="J986" s="58"/>
      <c r="K986" s="2"/>
      <c r="L986" s="2"/>
      <c r="M986" s="2"/>
      <c r="N986" s="2"/>
      <c r="O986" s="2"/>
      <c r="P986" s="2"/>
      <c r="Q986" s="2"/>
      <c r="R986" s="2"/>
      <c r="S986" s="2"/>
      <c r="T986" s="2"/>
      <c r="U986" s="2"/>
      <c r="V986" s="2"/>
      <c r="W986" s="2"/>
      <c r="X986" s="2"/>
      <c r="Y986" s="2"/>
      <c r="Z986" s="2"/>
    </row>
    <row r="987" spans="1:26" ht="24" customHeight="1">
      <c r="A987" s="2"/>
      <c r="B987" s="2"/>
      <c r="C987" s="2"/>
      <c r="D987" s="1"/>
      <c r="E987" s="1"/>
      <c r="F987" s="2"/>
      <c r="G987" s="2"/>
      <c r="H987" s="2"/>
      <c r="I987" s="2"/>
      <c r="J987" s="58"/>
      <c r="K987" s="2"/>
      <c r="L987" s="2"/>
      <c r="M987" s="2"/>
      <c r="N987" s="2"/>
      <c r="O987" s="2"/>
      <c r="P987" s="2"/>
      <c r="Q987" s="2"/>
      <c r="R987" s="2"/>
      <c r="S987" s="2"/>
      <c r="T987" s="2"/>
      <c r="U987" s="2"/>
      <c r="V987" s="2"/>
      <c r="W987" s="2"/>
      <c r="X987" s="2"/>
      <c r="Y987" s="2"/>
      <c r="Z987" s="2"/>
    </row>
    <row r="988" spans="1:26" ht="24" customHeight="1">
      <c r="A988" s="2"/>
      <c r="B988" s="2"/>
      <c r="C988" s="2"/>
      <c r="D988" s="1"/>
      <c r="E988" s="1"/>
      <c r="F988" s="2"/>
      <c r="G988" s="2"/>
      <c r="H988" s="2"/>
      <c r="I988" s="2"/>
      <c r="J988" s="58"/>
      <c r="K988" s="2"/>
      <c r="L988" s="2"/>
      <c r="M988" s="2"/>
      <c r="N988" s="2"/>
      <c r="O988" s="2"/>
      <c r="P988" s="2"/>
      <c r="Q988" s="2"/>
      <c r="R988" s="2"/>
      <c r="S988" s="2"/>
      <c r="T988" s="2"/>
      <c r="U988" s="2"/>
      <c r="V988" s="2"/>
      <c r="W988" s="2"/>
      <c r="X988" s="2"/>
      <c r="Y988" s="2"/>
      <c r="Z988" s="2"/>
    </row>
    <row r="989" spans="1:26" ht="24" customHeight="1">
      <c r="A989" s="2"/>
      <c r="B989" s="2"/>
      <c r="C989" s="2"/>
      <c r="D989" s="1"/>
      <c r="E989" s="1"/>
      <c r="F989" s="2"/>
      <c r="G989" s="2"/>
      <c r="H989" s="2"/>
      <c r="I989" s="2"/>
      <c r="J989" s="58"/>
      <c r="K989" s="2"/>
      <c r="L989" s="2"/>
      <c r="M989" s="2"/>
      <c r="N989" s="2"/>
      <c r="O989" s="2"/>
      <c r="P989" s="2"/>
      <c r="Q989" s="2"/>
      <c r="R989" s="2"/>
      <c r="S989" s="2"/>
      <c r="T989" s="2"/>
      <c r="U989" s="2"/>
      <c r="V989" s="2"/>
      <c r="W989" s="2"/>
      <c r="X989" s="2"/>
      <c r="Y989" s="2"/>
      <c r="Z989" s="2"/>
    </row>
    <row r="990" spans="1:26" ht="24" customHeight="1">
      <c r="A990" s="2"/>
      <c r="B990" s="2"/>
      <c r="C990" s="2"/>
      <c r="D990" s="1"/>
      <c r="E990" s="1"/>
      <c r="F990" s="2"/>
      <c r="G990" s="2"/>
      <c r="H990" s="2"/>
      <c r="I990" s="2"/>
      <c r="J990" s="58"/>
      <c r="K990" s="2"/>
      <c r="L990" s="2"/>
      <c r="M990" s="2"/>
      <c r="N990" s="2"/>
      <c r="O990" s="2"/>
      <c r="P990" s="2"/>
      <c r="Q990" s="2"/>
      <c r="R990" s="2"/>
      <c r="S990" s="2"/>
      <c r="T990" s="2"/>
      <c r="U990" s="2"/>
      <c r="V990" s="2"/>
      <c r="W990" s="2"/>
      <c r="X990" s="2"/>
      <c r="Y990" s="2"/>
      <c r="Z990" s="2"/>
    </row>
    <row r="991" spans="1:26" ht="24" customHeight="1">
      <c r="A991" s="2"/>
      <c r="B991" s="2"/>
      <c r="C991" s="2"/>
      <c r="D991" s="1"/>
      <c r="E991" s="1"/>
      <c r="F991" s="2"/>
      <c r="G991" s="2"/>
      <c r="H991" s="2"/>
      <c r="I991" s="2"/>
      <c r="J991" s="58"/>
      <c r="K991" s="2"/>
      <c r="L991" s="2"/>
      <c r="M991" s="2"/>
      <c r="N991" s="2"/>
      <c r="O991" s="2"/>
      <c r="P991" s="2"/>
      <c r="Q991" s="2"/>
      <c r="R991" s="2"/>
      <c r="S991" s="2"/>
      <c r="T991" s="2"/>
      <c r="U991" s="2"/>
      <c r="V991" s="2"/>
      <c r="W991" s="2"/>
      <c r="X991" s="2"/>
      <c r="Y991" s="2"/>
      <c r="Z991" s="2"/>
    </row>
    <row r="992" spans="1:26" ht="24" customHeight="1">
      <c r="A992" s="2"/>
      <c r="B992" s="2"/>
      <c r="C992" s="2"/>
      <c r="D992" s="1"/>
      <c r="E992" s="1"/>
      <c r="F992" s="2"/>
      <c r="G992" s="2"/>
      <c r="H992" s="2"/>
      <c r="I992" s="2"/>
      <c r="J992" s="58"/>
      <c r="K992" s="2"/>
      <c r="L992" s="2"/>
      <c r="M992" s="2"/>
      <c r="N992" s="2"/>
      <c r="O992" s="2"/>
      <c r="P992" s="2"/>
      <c r="Q992" s="2"/>
      <c r="R992" s="2"/>
      <c r="S992" s="2"/>
      <c r="T992" s="2"/>
      <c r="U992" s="2"/>
      <c r="V992" s="2"/>
      <c r="W992" s="2"/>
      <c r="X992" s="2"/>
      <c r="Y992" s="2"/>
      <c r="Z992" s="2"/>
    </row>
    <row r="993" spans="1:26" ht="24" customHeight="1">
      <c r="A993" s="2"/>
      <c r="B993" s="2"/>
      <c r="C993" s="2"/>
      <c r="D993" s="1"/>
      <c r="E993" s="1"/>
      <c r="F993" s="2"/>
      <c r="G993" s="2"/>
      <c r="H993" s="2"/>
      <c r="I993" s="2"/>
      <c r="J993" s="58"/>
      <c r="K993" s="2"/>
      <c r="L993" s="2"/>
      <c r="M993" s="2"/>
      <c r="N993" s="2"/>
      <c r="O993" s="2"/>
      <c r="P993" s="2"/>
      <c r="Q993" s="2"/>
      <c r="R993" s="2"/>
      <c r="S993" s="2"/>
      <c r="T993" s="2"/>
      <c r="U993" s="2"/>
      <c r="V993" s="2"/>
      <c r="W993" s="2"/>
      <c r="X993" s="2"/>
      <c r="Y993" s="2"/>
      <c r="Z993" s="2"/>
    </row>
    <row r="994" spans="1:26" ht="24" customHeight="1">
      <c r="A994" s="2"/>
      <c r="B994" s="2"/>
      <c r="C994" s="2"/>
      <c r="D994" s="1"/>
      <c r="E994" s="1"/>
      <c r="F994" s="2"/>
      <c r="G994" s="2"/>
      <c r="H994" s="2"/>
      <c r="I994" s="2"/>
      <c r="J994" s="58"/>
      <c r="K994" s="2"/>
      <c r="L994" s="2"/>
      <c r="M994" s="2"/>
      <c r="N994" s="2"/>
      <c r="O994" s="2"/>
      <c r="P994" s="2"/>
      <c r="Q994" s="2"/>
      <c r="R994" s="2"/>
      <c r="S994" s="2"/>
      <c r="T994" s="2"/>
      <c r="U994" s="2"/>
      <c r="V994" s="2"/>
      <c r="W994" s="2"/>
      <c r="X994" s="2"/>
      <c r="Y994" s="2"/>
      <c r="Z994" s="2"/>
    </row>
    <row r="995" spans="1:26" ht="24" customHeight="1">
      <c r="A995" s="2"/>
      <c r="B995" s="2"/>
      <c r="C995" s="2"/>
      <c r="D995" s="1"/>
      <c r="E995" s="1"/>
      <c r="F995" s="2"/>
      <c r="G995" s="2"/>
      <c r="H995" s="2"/>
      <c r="I995" s="2"/>
      <c r="J995" s="58"/>
      <c r="K995" s="2"/>
      <c r="L995" s="2"/>
      <c r="M995" s="2"/>
      <c r="N995" s="2"/>
      <c r="O995" s="2"/>
      <c r="P995" s="2"/>
      <c r="Q995" s="2"/>
      <c r="R995" s="2"/>
      <c r="S995" s="2"/>
      <c r="T995" s="2"/>
      <c r="U995" s="2"/>
      <c r="V995" s="2"/>
      <c r="W995" s="2"/>
      <c r="X995" s="2"/>
      <c r="Y995" s="2"/>
      <c r="Z995" s="2"/>
    </row>
    <row r="996" spans="1:26" ht="24" customHeight="1">
      <c r="A996" s="2"/>
      <c r="B996" s="2"/>
      <c r="C996" s="2"/>
      <c r="D996" s="1"/>
      <c r="E996" s="1"/>
      <c r="F996" s="2"/>
      <c r="G996" s="2"/>
      <c r="H996" s="2"/>
      <c r="I996" s="2"/>
      <c r="J996" s="58"/>
      <c r="K996" s="2"/>
      <c r="L996" s="2"/>
      <c r="M996" s="2"/>
      <c r="N996" s="2"/>
      <c r="O996" s="2"/>
      <c r="P996" s="2"/>
      <c r="Q996" s="2"/>
      <c r="R996" s="2"/>
      <c r="S996" s="2"/>
      <c r="T996" s="2"/>
      <c r="U996" s="2"/>
      <c r="V996" s="2"/>
      <c r="W996" s="2"/>
      <c r="X996" s="2"/>
      <c r="Y996" s="2"/>
      <c r="Z996" s="2"/>
    </row>
    <row r="997" spans="1:26" ht="24" customHeight="1">
      <c r="A997" s="2"/>
      <c r="B997" s="2"/>
      <c r="C997" s="2"/>
      <c r="D997" s="1"/>
      <c r="E997" s="1"/>
      <c r="F997" s="2"/>
      <c r="G997" s="2"/>
      <c r="H997" s="2"/>
      <c r="I997" s="2"/>
      <c r="J997" s="58"/>
      <c r="K997" s="2"/>
      <c r="L997" s="2"/>
      <c r="M997" s="2"/>
      <c r="N997" s="2"/>
      <c r="O997" s="2"/>
      <c r="P997" s="2"/>
      <c r="Q997" s="2"/>
      <c r="R997" s="2"/>
      <c r="S997" s="2"/>
      <c r="T997" s="2"/>
      <c r="U997" s="2"/>
      <c r="V997" s="2"/>
      <c r="W997" s="2"/>
      <c r="X997" s="2"/>
      <c r="Y997" s="2"/>
      <c r="Z997" s="2"/>
    </row>
    <row r="998" spans="1:26" ht="24" customHeight="1">
      <c r="A998" s="2"/>
      <c r="B998" s="2"/>
      <c r="C998" s="2"/>
      <c r="D998" s="1"/>
      <c r="E998" s="1"/>
      <c r="F998" s="2"/>
      <c r="G998" s="2"/>
      <c r="H998" s="2"/>
      <c r="I998" s="2"/>
      <c r="J998" s="58"/>
      <c r="K998" s="2"/>
      <c r="L998" s="2"/>
      <c r="M998" s="2"/>
      <c r="N998" s="2"/>
      <c r="O998" s="2"/>
      <c r="P998" s="2"/>
      <c r="Q998" s="2"/>
      <c r="R998" s="2"/>
      <c r="S998" s="2"/>
      <c r="T998" s="2"/>
      <c r="U998" s="2"/>
      <c r="V998" s="2"/>
      <c r="W998" s="2"/>
      <c r="X998" s="2"/>
      <c r="Y998" s="2"/>
      <c r="Z998" s="2"/>
    </row>
    <row r="999" spans="1:26" ht="24" customHeight="1">
      <c r="A999" s="2"/>
      <c r="B999" s="2"/>
      <c r="C999" s="2"/>
      <c r="D999" s="1"/>
      <c r="E999" s="1"/>
      <c r="F999" s="2"/>
      <c r="G999" s="2"/>
      <c r="H999" s="2"/>
      <c r="I999" s="2"/>
      <c r="J999" s="58"/>
      <c r="K999" s="2"/>
      <c r="L999" s="2"/>
      <c r="M999" s="2"/>
      <c r="N999" s="2"/>
      <c r="O999" s="2"/>
      <c r="P999" s="2"/>
      <c r="Q999" s="2"/>
      <c r="R999" s="2"/>
      <c r="S999" s="2"/>
      <c r="T999" s="2"/>
      <c r="U999" s="2"/>
      <c r="V999" s="2"/>
      <c r="W999" s="2"/>
      <c r="X999" s="2"/>
      <c r="Y999" s="2"/>
      <c r="Z999" s="2"/>
    </row>
    <row r="1000" spans="1:26" ht="24" customHeight="1">
      <c r="A1000" s="2"/>
      <c r="B1000" s="2"/>
      <c r="C1000" s="2"/>
      <c r="D1000" s="1"/>
      <c r="E1000" s="1"/>
      <c r="F1000" s="2"/>
      <c r="G1000" s="2"/>
      <c r="H1000" s="2"/>
      <c r="I1000" s="2"/>
      <c r="J1000" s="58"/>
      <c r="K1000" s="2"/>
      <c r="L1000" s="2"/>
      <c r="M1000" s="2"/>
      <c r="N1000" s="2"/>
      <c r="O1000" s="2"/>
      <c r="P1000" s="2"/>
      <c r="Q1000" s="2"/>
      <c r="R1000" s="2"/>
      <c r="S1000" s="2"/>
      <c r="T1000" s="2"/>
      <c r="U1000" s="2"/>
      <c r="V1000" s="2"/>
      <c r="W1000" s="2"/>
      <c r="X1000" s="2"/>
      <c r="Y1000" s="2"/>
      <c r="Z1000" s="2"/>
    </row>
  </sheetData>
  <mergeCells count="1">
    <mergeCell ref="D61:E61"/>
  </mergeCells>
  <pageMargins left="0.7" right="0.7" top="0.75" bottom="0.75" header="0" footer="0"/>
  <pageSetup paperSize="9" orientation="portrait"/>
  <ignoredErrors>
    <ignoredError sqref="K5:W6 K8:W52 L7:W7" formula="1"/>
  </ignoredError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789EA-20F7-124E-8D07-572DFE1714B4}">
  <sheetPr>
    <tabColor theme="4" tint="0.59999389629810485"/>
  </sheetPr>
  <dimension ref="A1:N1660"/>
  <sheetViews>
    <sheetView workbookViewId="0">
      <selection activeCell="H16" sqref="H16:N22"/>
    </sheetView>
  </sheetViews>
  <sheetFormatPr baseColWidth="10" defaultRowHeight="13"/>
  <cols>
    <col min="8" max="8" width="18.6640625" customWidth="1"/>
    <col min="9" max="9" width="2.1640625" bestFit="1" customWidth="1"/>
    <col min="10" max="10" width="56.5" customWidth="1"/>
    <col min="11" max="11" width="12.5" bestFit="1" customWidth="1"/>
    <col min="12" max="12" width="12.5" customWidth="1"/>
    <col min="13" max="13" width="15.5" bestFit="1" customWidth="1"/>
  </cols>
  <sheetData>
    <row r="1" spans="1:14">
      <c r="A1" t="s">
        <v>573</v>
      </c>
      <c r="B1" t="s">
        <v>574</v>
      </c>
      <c r="C1" t="s">
        <v>575</v>
      </c>
    </row>
    <row r="2" spans="1:14">
      <c r="A2" t="s">
        <v>576</v>
      </c>
      <c r="C2" t="s">
        <v>577</v>
      </c>
    </row>
    <row r="3" spans="1:14">
      <c r="A3" t="s">
        <v>578</v>
      </c>
      <c r="C3" t="s">
        <v>579</v>
      </c>
    </row>
    <row r="4" spans="1:14">
      <c r="A4" t="s">
        <v>580</v>
      </c>
      <c r="C4" t="s">
        <v>581</v>
      </c>
    </row>
    <row r="5" spans="1:14">
      <c r="A5" t="s">
        <v>582</v>
      </c>
      <c r="C5" t="s">
        <v>583</v>
      </c>
    </row>
    <row r="6" spans="1:14">
      <c r="A6" t="s">
        <v>584</v>
      </c>
      <c r="C6">
        <v>22102</v>
      </c>
    </row>
    <row r="7" spans="1:14">
      <c r="A7" t="s">
        <v>585</v>
      </c>
      <c r="B7" t="s">
        <v>586</v>
      </c>
      <c r="C7">
        <v>20210930</v>
      </c>
    </row>
    <row r="8" spans="1:14">
      <c r="A8" t="s">
        <v>587</v>
      </c>
      <c r="B8" t="s">
        <v>588</v>
      </c>
      <c r="C8">
        <v>2277860</v>
      </c>
    </row>
    <row r="9" spans="1:14">
      <c r="A9" t="s">
        <v>589</v>
      </c>
      <c r="B9" t="s">
        <v>590</v>
      </c>
      <c r="C9">
        <v>5332318</v>
      </c>
    </row>
    <row r="10" spans="1:14">
      <c r="A10" t="s">
        <v>443</v>
      </c>
      <c r="B10" t="s">
        <v>591</v>
      </c>
      <c r="C10">
        <v>20846128</v>
      </c>
    </row>
    <row r="11" spans="1:14">
      <c r="A11" t="s">
        <v>445</v>
      </c>
      <c r="B11" t="s">
        <v>592</v>
      </c>
      <c r="C11">
        <v>434864</v>
      </c>
    </row>
    <row r="12" spans="1:14">
      <c r="A12" t="s">
        <v>593</v>
      </c>
      <c r="B12" t="s">
        <v>594</v>
      </c>
      <c r="C12">
        <v>267689675</v>
      </c>
    </row>
    <row r="13" spans="1:14">
      <c r="A13" t="s">
        <v>595</v>
      </c>
      <c r="B13" t="s">
        <v>596</v>
      </c>
      <c r="C13">
        <v>11573349</v>
      </c>
    </row>
    <row r="14" spans="1:14">
      <c r="A14" t="s">
        <v>353</v>
      </c>
      <c r="B14" t="s">
        <v>597</v>
      </c>
      <c r="C14">
        <v>0</v>
      </c>
    </row>
    <row r="15" spans="1:14">
      <c r="A15" t="s">
        <v>598</v>
      </c>
      <c r="B15" t="s">
        <v>599</v>
      </c>
      <c r="C15">
        <v>4547675</v>
      </c>
    </row>
    <row r="16" spans="1:14">
      <c r="A16" t="s">
        <v>600</v>
      </c>
      <c r="B16" t="s">
        <v>601</v>
      </c>
      <c r="C16">
        <v>88298</v>
      </c>
      <c r="H16" s="220"/>
      <c r="I16" s="220"/>
      <c r="J16" s="220"/>
      <c r="K16" s="220"/>
      <c r="L16" s="220"/>
      <c r="M16" s="220"/>
      <c r="N16" s="220"/>
    </row>
    <row r="17" spans="1:14" ht="16">
      <c r="A17" t="s">
        <v>602</v>
      </c>
      <c r="B17" t="s">
        <v>603</v>
      </c>
      <c r="C17">
        <v>5226896</v>
      </c>
      <c r="H17" s="220"/>
      <c r="I17" s="346"/>
      <c r="J17" s="347"/>
      <c r="K17" s="348"/>
      <c r="L17" s="348"/>
      <c r="M17" s="348"/>
      <c r="N17" s="220"/>
    </row>
    <row r="18" spans="1:14" ht="16">
      <c r="A18" t="s">
        <v>604</v>
      </c>
      <c r="B18" t="s">
        <v>605</v>
      </c>
      <c r="C18">
        <v>409864</v>
      </c>
      <c r="H18" s="220"/>
      <c r="I18" s="287"/>
      <c r="J18" s="342"/>
      <c r="K18" s="343"/>
      <c r="L18" s="343"/>
      <c r="M18" s="343"/>
      <c r="N18" s="220"/>
    </row>
    <row r="19" spans="1:14" ht="16">
      <c r="A19" t="s">
        <v>606</v>
      </c>
      <c r="B19" t="s">
        <v>607</v>
      </c>
      <c r="C19">
        <v>14651966</v>
      </c>
      <c r="H19" s="220"/>
      <c r="I19" s="287"/>
      <c r="J19" s="344"/>
      <c r="K19" s="343"/>
      <c r="L19" s="345"/>
      <c r="M19" s="343"/>
      <c r="N19" s="220"/>
    </row>
    <row r="20" spans="1:14" ht="16">
      <c r="A20" t="s">
        <v>608</v>
      </c>
      <c r="B20" t="s">
        <v>609</v>
      </c>
      <c r="C20">
        <v>14910983</v>
      </c>
      <c r="H20" s="220"/>
      <c r="I20" s="287"/>
      <c r="J20" s="344"/>
      <c r="K20" s="343"/>
      <c r="L20" s="345"/>
      <c r="M20" s="343"/>
      <c r="N20" s="220"/>
    </row>
    <row r="21" spans="1:14" ht="16">
      <c r="A21" t="s">
        <v>198</v>
      </c>
      <c r="B21" t="s">
        <v>610</v>
      </c>
      <c r="C21">
        <v>425377455</v>
      </c>
      <c r="H21" s="220"/>
      <c r="I21" s="287"/>
      <c r="J21" s="342"/>
      <c r="K21" s="343"/>
      <c r="L21" s="345"/>
      <c r="M21" s="343"/>
      <c r="N21" s="220"/>
    </row>
    <row r="22" spans="1:14">
      <c r="A22" t="s">
        <v>611</v>
      </c>
      <c r="B22" t="s">
        <v>612</v>
      </c>
      <c r="C22">
        <v>36649363</v>
      </c>
      <c r="H22" s="220"/>
      <c r="I22" s="220"/>
      <c r="J22" s="220"/>
      <c r="K22" s="220"/>
      <c r="L22" s="220"/>
      <c r="M22" s="220"/>
      <c r="N22" s="220"/>
    </row>
    <row r="23" spans="1:14">
      <c r="A23" t="s">
        <v>613</v>
      </c>
      <c r="B23" t="s">
        <v>614</v>
      </c>
      <c r="C23">
        <v>269133659</v>
      </c>
    </row>
    <row r="24" spans="1:14">
      <c r="A24" t="s">
        <v>615</v>
      </c>
      <c r="B24" t="s">
        <v>616</v>
      </c>
      <c r="C24">
        <v>158874</v>
      </c>
    </row>
    <row r="25" spans="1:14">
      <c r="A25" t="s">
        <v>617</v>
      </c>
      <c r="B25" t="s">
        <v>618</v>
      </c>
      <c r="C25">
        <v>0</v>
      </c>
    </row>
    <row r="26" spans="1:14">
      <c r="A26" t="s">
        <v>619</v>
      </c>
      <c r="B26" t="s">
        <v>620</v>
      </c>
      <c r="C26">
        <v>0</v>
      </c>
    </row>
    <row r="27" spans="1:14">
      <c r="A27" t="s">
        <v>621</v>
      </c>
      <c r="B27" t="s">
        <v>622</v>
      </c>
      <c r="C27">
        <v>9366124</v>
      </c>
    </row>
    <row r="28" spans="1:14">
      <c r="A28" t="s">
        <v>623</v>
      </c>
      <c r="B28" t="s">
        <v>624</v>
      </c>
      <c r="C28">
        <v>21976892</v>
      </c>
    </row>
    <row r="29" spans="1:14">
      <c r="A29" t="s">
        <v>625</v>
      </c>
      <c r="B29" t="s">
        <v>626</v>
      </c>
      <c r="C29">
        <v>5593244</v>
      </c>
    </row>
    <row r="30" spans="1:14">
      <c r="A30" t="s">
        <v>627</v>
      </c>
      <c r="B30" t="s">
        <v>628</v>
      </c>
      <c r="C30">
        <v>534</v>
      </c>
    </row>
    <row r="31" spans="1:14">
      <c r="A31" t="s">
        <v>629</v>
      </c>
      <c r="B31" t="s">
        <v>630</v>
      </c>
      <c r="C31">
        <v>361833859</v>
      </c>
    </row>
    <row r="32" spans="1:14">
      <c r="A32" t="s">
        <v>631</v>
      </c>
      <c r="B32" t="s">
        <v>632</v>
      </c>
      <c r="C32">
        <v>5911510</v>
      </c>
    </row>
    <row r="33" spans="1:3">
      <c r="A33" t="s">
        <v>633</v>
      </c>
      <c r="B33" t="s">
        <v>634</v>
      </c>
      <c r="C33">
        <v>6845</v>
      </c>
    </row>
    <row r="34" spans="1:3">
      <c r="A34" t="s">
        <v>635</v>
      </c>
      <c r="B34" t="s">
        <v>636</v>
      </c>
      <c r="C34">
        <v>29139226</v>
      </c>
    </row>
    <row r="35" spans="1:3">
      <c r="A35" t="s">
        <v>637</v>
      </c>
      <c r="B35" t="s">
        <v>638</v>
      </c>
      <c r="C35">
        <v>48943307</v>
      </c>
    </row>
    <row r="36" spans="1:3">
      <c r="A36" t="s">
        <v>639</v>
      </c>
      <c r="B36" t="s">
        <v>640</v>
      </c>
      <c r="C36">
        <v>63543062</v>
      </c>
    </row>
    <row r="37" spans="1:3">
      <c r="A37" t="s">
        <v>641</v>
      </c>
      <c r="B37" t="s">
        <v>642</v>
      </c>
      <c r="C37">
        <v>425377455</v>
      </c>
    </row>
    <row r="38" spans="1:3">
      <c r="A38" t="s">
        <v>643</v>
      </c>
      <c r="B38" t="s">
        <v>644</v>
      </c>
      <c r="C38">
        <v>15560267</v>
      </c>
    </row>
    <row r="39" spans="1:3">
      <c r="A39" t="s">
        <v>645</v>
      </c>
      <c r="B39" t="s">
        <v>646</v>
      </c>
      <c r="C39">
        <v>12985045</v>
      </c>
    </row>
    <row r="40" spans="1:3">
      <c r="A40" t="s">
        <v>647</v>
      </c>
      <c r="B40" t="s">
        <v>648</v>
      </c>
      <c r="C40">
        <v>7413901</v>
      </c>
    </row>
    <row r="41" spans="1:3">
      <c r="A41" t="s">
        <v>649</v>
      </c>
      <c r="B41" t="s">
        <v>650</v>
      </c>
      <c r="C41">
        <v>77749755</v>
      </c>
    </row>
    <row r="42" spans="1:3">
      <c r="A42" t="s">
        <v>651</v>
      </c>
      <c r="B42" t="s">
        <v>652</v>
      </c>
      <c r="C42">
        <v>19573723</v>
      </c>
    </row>
    <row r="43" spans="1:3">
      <c r="A43" t="s">
        <v>355</v>
      </c>
      <c r="B43" t="s">
        <v>653</v>
      </c>
      <c r="C43">
        <v>31773857</v>
      </c>
    </row>
    <row r="44" spans="1:3">
      <c r="A44" t="s">
        <v>654</v>
      </c>
      <c r="B44" t="s">
        <v>655</v>
      </c>
      <c r="C44">
        <v>36696198</v>
      </c>
    </row>
    <row r="45" spans="1:3">
      <c r="A45" t="s">
        <v>656</v>
      </c>
      <c r="B45" t="s">
        <v>657</v>
      </c>
      <c r="C45">
        <v>881349</v>
      </c>
    </row>
    <row r="46" spans="1:3">
      <c r="A46" t="s">
        <v>658</v>
      </c>
      <c r="B46" t="s">
        <v>659</v>
      </c>
      <c r="C46">
        <v>18900</v>
      </c>
    </row>
    <row r="47" spans="1:3">
      <c r="A47" t="s">
        <v>660</v>
      </c>
      <c r="B47" t="s">
        <v>661</v>
      </c>
      <c r="C47">
        <v>0</v>
      </c>
    </row>
    <row r="48" spans="1:3">
      <c r="A48" t="s">
        <v>662</v>
      </c>
      <c r="B48" t="s">
        <v>663</v>
      </c>
      <c r="C48">
        <v>0</v>
      </c>
    </row>
    <row r="49" spans="1:3">
      <c r="A49" t="s">
        <v>18</v>
      </c>
      <c r="B49" t="s">
        <v>664</v>
      </c>
      <c r="C49">
        <v>37577547</v>
      </c>
    </row>
    <row r="50" spans="1:3">
      <c r="A50" t="s">
        <v>361</v>
      </c>
      <c r="B50" t="s">
        <v>665</v>
      </c>
      <c r="C50">
        <v>18900</v>
      </c>
    </row>
    <row r="51" spans="1:3">
      <c r="A51" t="s">
        <v>19</v>
      </c>
      <c r="B51" t="s">
        <v>666</v>
      </c>
      <c r="C51">
        <v>166978531</v>
      </c>
    </row>
    <row r="52" spans="1:3">
      <c r="A52" t="s">
        <v>362</v>
      </c>
      <c r="B52" t="s">
        <v>667</v>
      </c>
      <c r="C52">
        <v>0</v>
      </c>
    </row>
    <row r="53" spans="1:3">
      <c r="A53" t="s">
        <v>366</v>
      </c>
      <c r="B53" t="s">
        <v>668</v>
      </c>
      <c r="C53">
        <v>0</v>
      </c>
    </row>
    <row r="54" spans="1:3">
      <c r="A54" t="s">
        <v>367</v>
      </c>
      <c r="B54" t="s">
        <v>669</v>
      </c>
      <c r="C54">
        <v>0</v>
      </c>
    </row>
    <row r="55" spans="1:3">
      <c r="A55" t="s">
        <v>368</v>
      </c>
      <c r="B55" t="s">
        <v>670</v>
      </c>
      <c r="C55">
        <v>259231848</v>
      </c>
    </row>
    <row r="56" spans="1:3">
      <c r="A56" t="s">
        <v>12</v>
      </c>
      <c r="B56" t="s">
        <v>671</v>
      </c>
      <c r="C56">
        <v>14897</v>
      </c>
    </row>
    <row r="57" spans="1:3">
      <c r="A57" t="s">
        <v>357</v>
      </c>
      <c r="B57" t="s">
        <v>672</v>
      </c>
      <c r="C57">
        <v>17180</v>
      </c>
    </row>
    <row r="58" spans="1:3">
      <c r="A58" t="s">
        <v>13</v>
      </c>
      <c r="B58" t="s">
        <v>673</v>
      </c>
      <c r="C58">
        <v>10965856</v>
      </c>
    </row>
    <row r="59" spans="1:3">
      <c r="A59" t="s">
        <v>383</v>
      </c>
      <c r="B59" t="s">
        <v>674</v>
      </c>
      <c r="C59">
        <v>16480654</v>
      </c>
    </row>
    <row r="60" spans="1:3">
      <c r="A60" t="s">
        <v>675</v>
      </c>
      <c r="B60" t="s">
        <v>676</v>
      </c>
      <c r="C60">
        <v>36649363</v>
      </c>
    </row>
    <row r="61" spans="1:3">
      <c r="A61" t="s">
        <v>677</v>
      </c>
      <c r="B61" t="s">
        <v>678</v>
      </c>
      <c r="C61">
        <v>46600167</v>
      </c>
    </row>
    <row r="62" spans="1:3">
      <c r="A62" t="s">
        <v>679</v>
      </c>
      <c r="B62" t="s">
        <v>680</v>
      </c>
      <c r="C62">
        <v>203250539</v>
      </c>
    </row>
    <row r="63" spans="1:3">
      <c r="A63" t="s">
        <v>681</v>
      </c>
      <c r="B63" t="s">
        <v>682</v>
      </c>
      <c r="C63">
        <v>0</v>
      </c>
    </row>
    <row r="64" spans="1:3">
      <c r="A64" t="s">
        <v>683</v>
      </c>
      <c r="B64" t="s">
        <v>684</v>
      </c>
      <c r="C64">
        <v>0</v>
      </c>
    </row>
    <row r="65" spans="1:3">
      <c r="A65" t="s">
        <v>685</v>
      </c>
      <c r="B65" t="s">
        <v>686</v>
      </c>
      <c r="C65">
        <v>0</v>
      </c>
    </row>
    <row r="66" spans="1:3">
      <c r="A66" t="s">
        <v>687</v>
      </c>
      <c r="B66" t="s">
        <v>688</v>
      </c>
      <c r="C66">
        <v>188191958</v>
      </c>
    </row>
    <row r="67" spans="1:3">
      <c r="A67" t="s">
        <v>689</v>
      </c>
      <c r="B67" t="s">
        <v>690</v>
      </c>
      <c r="C67">
        <v>12231340</v>
      </c>
    </row>
    <row r="68" spans="1:3">
      <c r="A68" t="s">
        <v>691</v>
      </c>
      <c r="B68" t="s">
        <v>692</v>
      </c>
      <c r="C68">
        <v>0</v>
      </c>
    </row>
    <row r="69" spans="1:3">
      <c r="A69" t="s">
        <v>693</v>
      </c>
      <c r="B69" t="s">
        <v>694</v>
      </c>
      <c r="C69">
        <v>0</v>
      </c>
    </row>
    <row r="70" spans="1:3">
      <c r="A70" t="s">
        <v>695</v>
      </c>
      <c r="B70" t="s">
        <v>696</v>
      </c>
      <c r="C70">
        <v>423289534</v>
      </c>
    </row>
    <row r="71" spans="1:3">
      <c r="A71" t="s">
        <v>697</v>
      </c>
      <c r="B71" t="s">
        <v>698</v>
      </c>
      <c r="C71">
        <v>269277553</v>
      </c>
    </row>
    <row r="72" spans="1:3">
      <c r="A72" t="s">
        <v>699</v>
      </c>
      <c r="B72" t="s">
        <v>700</v>
      </c>
      <c r="C72">
        <v>0</v>
      </c>
    </row>
    <row r="73" spans="1:3">
      <c r="A73" t="s">
        <v>701</v>
      </c>
      <c r="B73" t="s">
        <v>702</v>
      </c>
      <c r="C73">
        <v>64681772</v>
      </c>
    </row>
    <row r="74" spans="1:3">
      <c r="A74" t="s">
        <v>703</v>
      </c>
      <c r="B74" t="s">
        <v>704</v>
      </c>
      <c r="C74">
        <v>31807856</v>
      </c>
    </row>
    <row r="75" spans="1:3">
      <c r="A75" t="s">
        <v>705</v>
      </c>
      <c r="B75" t="s">
        <v>706</v>
      </c>
      <c r="C75">
        <v>0</v>
      </c>
    </row>
    <row r="76" spans="1:3">
      <c r="A76" t="s">
        <v>707</v>
      </c>
      <c r="B76" t="s">
        <v>708</v>
      </c>
      <c r="C76">
        <v>743280</v>
      </c>
    </row>
    <row r="77" spans="1:3">
      <c r="A77" t="s">
        <v>709</v>
      </c>
      <c r="B77" t="s">
        <v>710</v>
      </c>
      <c r="C77">
        <v>11281837</v>
      </c>
    </row>
    <row r="78" spans="1:3">
      <c r="A78" t="s">
        <v>447</v>
      </c>
      <c r="B78" t="s">
        <v>711</v>
      </c>
      <c r="C78">
        <v>6300129</v>
      </c>
    </row>
    <row r="79" spans="1:3">
      <c r="A79" t="s">
        <v>358</v>
      </c>
      <c r="B79" t="s">
        <v>712</v>
      </c>
      <c r="C79">
        <v>140142</v>
      </c>
    </row>
    <row r="80" spans="1:3">
      <c r="A80" t="s">
        <v>359</v>
      </c>
      <c r="B80" t="s">
        <v>713</v>
      </c>
      <c r="C80">
        <v>16246</v>
      </c>
    </row>
    <row r="81" spans="1:3">
      <c r="A81" t="s">
        <v>585</v>
      </c>
      <c r="C81" s="77">
        <v>44469</v>
      </c>
    </row>
    <row r="82" spans="1:3">
      <c r="A82" t="s">
        <v>714</v>
      </c>
      <c r="B82" t="s">
        <v>715</v>
      </c>
      <c r="C82">
        <v>0</v>
      </c>
    </row>
    <row r="83" spans="1:3">
      <c r="A83" t="s">
        <v>459</v>
      </c>
      <c r="B83" t="s">
        <v>716</v>
      </c>
      <c r="C83">
        <v>98148701</v>
      </c>
    </row>
    <row r="84" spans="1:3">
      <c r="A84" t="s">
        <v>717</v>
      </c>
      <c r="B84" t="s">
        <v>718</v>
      </c>
      <c r="C84">
        <v>2570356</v>
      </c>
    </row>
    <row r="85" spans="1:3">
      <c r="A85" t="s">
        <v>719</v>
      </c>
      <c r="B85" t="s">
        <v>720</v>
      </c>
      <c r="C85">
        <v>0</v>
      </c>
    </row>
    <row r="86" spans="1:3">
      <c r="A86" t="s">
        <v>721</v>
      </c>
      <c r="B86" t="s">
        <v>722</v>
      </c>
      <c r="C86">
        <v>0</v>
      </c>
    </row>
    <row r="87" spans="1:3">
      <c r="A87" t="s">
        <v>723</v>
      </c>
      <c r="B87" t="s">
        <v>724</v>
      </c>
      <c r="C87">
        <v>9093266</v>
      </c>
    </row>
    <row r="88" spans="1:3">
      <c r="A88" t="s">
        <v>725</v>
      </c>
      <c r="B88" t="s">
        <v>726</v>
      </c>
      <c r="C88">
        <v>9108734</v>
      </c>
    </row>
    <row r="89" spans="1:3">
      <c r="A89" t="s">
        <v>727</v>
      </c>
      <c r="B89" t="s">
        <v>728</v>
      </c>
      <c r="C89">
        <v>1679881</v>
      </c>
    </row>
    <row r="90" spans="1:3">
      <c r="A90" t="s">
        <v>729</v>
      </c>
      <c r="B90" t="s">
        <v>730</v>
      </c>
      <c r="C90">
        <v>0</v>
      </c>
    </row>
    <row r="91" spans="1:3">
      <c r="A91" t="s">
        <v>731</v>
      </c>
      <c r="B91" t="s">
        <v>732</v>
      </c>
      <c r="C91">
        <v>0</v>
      </c>
    </row>
    <row r="92" spans="1:3">
      <c r="A92" t="s">
        <v>453</v>
      </c>
      <c r="B92" t="s">
        <v>733</v>
      </c>
      <c r="C92">
        <v>3801136</v>
      </c>
    </row>
    <row r="93" spans="1:3">
      <c r="A93" t="s">
        <v>734</v>
      </c>
      <c r="B93" t="s">
        <v>735</v>
      </c>
      <c r="C93">
        <v>2570356</v>
      </c>
    </row>
    <row r="94" spans="1:3">
      <c r="A94" t="s">
        <v>360</v>
      </c>
      <c r="B94" t="s">
        <v>736</v>
      </c>
      <c r="C94">
        <v>0</v>
      </c>
    </row>
    <row r="95" spans="1:3">
      <c r="A95" t="s">
        <v>737</v>
      </c>
      <c r="B95" t="s">
        <v>738</v>
      </c>
      <c r="C95">
        <v>0</v>
      </c>
    </row>
    <row r="96" spans="1:3">
      <c r="A96" t="s">
        <v>17</v>
      </c>
      <c r="B96" t="s">
        <v>739</v>
      </c>
      <c r="C96">
        <v>0</v>
      </c>
    </row>
    <row r="97" spans="1:3">
      <c r="A97" t="s">
        <v>740</v>
      </c>
      <c r="B97" t="s">
        <v>741</v>
      </c>
      <c r="C97">
        <v>0</v>
      </c>
    </row>
    <row r="98" spans="1:3">
      <c r="A98" t="s">
        <v>449</v>
      </c>
      <c r="B98" t="s">
        <v>742</v>
      </c>
      <c r="C98">
        <v>261389546</v>
      </c>
    </row>
    <row r="99" spans="1:3">
      <c r="A99" t="s">
        <v>743</v>
      </c>
      <c r="B99" t="s">
        <v>744</v>
      </c>
      <c r="C99">
        <v>249816197</v>
      </c>
    </row>
    <row r="100" spans="1:3">
      <c r="A100" t="s">
        <v>745</v>
      </c>
      <c r="B100" t="s">
        <v>746</v>
      </c>
      <c r="C100">
        <v>31343016</v>
      </c>
    </row>
    <row r="101" spans="1:3">
      <c r="A101" t="s">
        <v>747</v>
      </c>
      <c r="B101" t="s">
        <v>748</v>
      </c>
      <c r="C101">
        <v>1359685</v>
      </c>
    </row>
    <row r="102" spans="1:3">
      <c r="A102" t="s">
        <v>749</v>
      </c>
      <c r="B102" t="s">
        <v>750</v>
      </c>
      <c r="C102">
        <v>-21817511</v>
      </c>
    </row>
    <row r="103" spans="1:3">
      <c r="A103" t="s">
        <v>751</v>
      </c>
      <c r="B103" t="s">
        <v>752</v>
      </c>
      <c r="C103">
        <v>100659511</v>
      </c>
    </row>
    <row r="104" spans="1:3">
      <c r="A104" t="s">
        <v>753</v>
      </c>
      <c r="B104" t="s">
        <v>754</v>
      </c>
      <c r="C104">
        <v>56835</v>
      </c>
    </row>
    <row r="105" spans="1:3">
      <c r="A105" t="s">
        <v>384</v>
      </c>
      <c r="B105" t="s">
        <v>755</v>
      </c>
      <c r="C105">
        <v>62717</v>
      </c>
    </row>
    <row r="106" spans="1:3">
      <c r="A106" t="s">
        <v>756</v>
      </c>
      <c r="B106" t="s">
        <v>757</v>
      </c>
      <c r="C106">
        <v>2804458</v>
      </c>
    </row>
    <row r="107" spans="1:3">
      <c r="A107" t="s">
        <v>758</v>
      </c>
      <c r="B107" t="s">
        <v>759</v>
      </c>
      <c r="C107">
        <v>27844744</v>
      </c>
    </row>
    <row r="108" spans="1:3">
      <c r="A108" t="s">
        <v>760</v>
      </c>
      <c r="B108" t="s">
        <v>761</v>
      </c>
      <c r="C108">
        <v>17355280</v>
      </c>
    </row>
    <row r="109" spans="1:3">
      <c r="A109" t="s">
        <v>762</v>
      </c>
      <c r="B109" t="s">
        <v>763</v>
      </c>
      <c r="C109">
        <v>1927673</v>
      </c>
    </row>
    <row r="110" spans="1:3">
      <c r="A110" t="s">
        <v>764</v>
      </c>
      <c r="B110" t="s">
        <v>765</v>
      </c>
      <c r="C110">
        <v>0</v>
      </c>
    </row>
    <row r="111" spans="1:3">
      <c r="A111" t="s">
        <v>766</v>
      </c>
      <c r="B111" t="s">
        <v>767</v>
      </c>
      <c r="C111">
        <v>0</v>
      </c>
    </row>
    <row r="112" spans="1:3">
      <c r="A112" t="s">
        <v>768</v>
      </c>
      <c r="B112" t="s">
        <v>769</v>
      </c>
      <c r="C112">
        <v>5752585</v>
      </c>
    </row>
    <row r="113" spans="1:3">
      <c r="A113" t="s">
        <v>770</v>
      </c>
      <c r="B113" t="s">
        <v>771</v>
      </c>
      <c r="C113">
        <v>3489541</v>
      </c>
    </row>
    <row r="114" spans="1:3">
      <c r="A114" t="s">
        <v>772</v>
      </c>
      <c r="B114" t="s">
        <v>773</v>
      </c>
      <c r="C114">
        <v>1402910</v>
      </c>
    </row>
    <row r="115" spans="1:3">
      <c r="A115" t="s">
        <v>774</v>
      </c>
      <c r="B115" t="s">
        <v>775</v>
      </c>
      <c r="C115">
        <v>972970</v>
      </c>
    </row>
    <row r="116" spans="1:3">
      <c r="A116" t="s">
        <v>776</v>
      </c>
      <c r="B116" t="s">
        <v>777</v>
      </c>
      <c r="C116">
        <v>275</v>
      </c>
    </row>
    <row r="117" spans="1:3">
      <c r="A117" t="s">
        <v>778</v>
      </c>
      <c r="B117" t="s">
        <v>779</v>
      </c>
      <c r="C117">
        <v>0</v>
      </c>
    </row>
    <row r="118" spans="1:3">
      <c r="A118" t="s">
        <v>780</v>
      </c>
      <c r="B118" t="s">
        <v>781</v>
      </c>
      <c r="C118">
        <v>174</v>
      </c>
    </row>
    <row r="119" spans="1:3">
      <c r="A119" t="s">
        <v>428</v>
      </c>
      <c r="B119" t="s">
        <v>782</v>
      </c>
      <c r="C119">
        <v>18937575</v>
      </c>
    </row>
    <row r="120" spans="1:3">
      <c r="A120" t="s">
        <v>783</v>
      </c>
      <c r="B120" t="s">
        <v>784</v>
      </c>
      <c r="C120">
        <v>0</v>
      </c>
    </row>
    <row r="121" spans="1:3">
      <c r="A121" t="s">
        <v>785</v>
      </c>
      <c r="B121" t="s">
        <v>786</v>
      </c>
      <c r="C121">
        <v>339</v>
      </c>
    </row>
    <row r="122" spans="1:3">
      <c r="A122" t="s">
        <v>787</v>
      </c>
      <c r="B122" t="s">
        <v>788</v>
      </c>
      <c r="C122">
        <v>94872</v>
      </c>
    </row>
    <row r="123" spans="1:3">
      <c r="A123" t="s">
        <v>789</v>
      </c>
      <c r="B123" t="s">
        <v>790</v>
      </c>
      <c r="C123">
        <v>0</v>
      </c>
    </row>
    <row r="124" spans="1:3">
      <c r="A124" t="s">
        <v>434</v>
      </c>
      <c r="B124" t="s">
        <v>791</v>
      </c>
      <c r="C124">
        <v>1216813</v>
      </c>
    </row>
    <row r="125" spans="1:3">
      <c r="A125" t="s">
        <v>792</v>
      </c>
      <c r="B125" t="s">
        <v>793</v>
      </c>
      <c r="C125">
        <v>17720762</v>
      </c>
    </row>
    <row r="126" spans="1:3">
      <c r="A126" t="s">
        <v>794</v>
      </c>
      <c r="B126" t="s">
        <v>795</v>
      </c>
      <c r="C126">
        <v>-2294010</v>
      </c>
    </row>
    <row r="127" spans="1:3">
      <c r="A127" t="s">
        <v>479</v>
      </c>
      <c r="B127" t="s">
        <v>796</v>
      </c>
      <c r="C127">
        <v>4701</v>
      </c>
    </row>
    <row r="128" spans="1:3">
      <c r="A128" t="s">
        <v>482</v>
      </c>
      <c r="B128" t="s">
        <v>797</v>
      </c>
      <c r="C128">
        <v>147860</v>
      </c>
    </row>
    <row r="129" spans="1:3">
      <c r="A129" t="s">
        <v>798</v>
      </c>
      <c r="B129" t="s">
        <v>799</v>
      </c>
      <c r="C129">
        <v>4563399</v>
      </c>
    </row>
    <row r="130" spans="1:3">
      <c r="A130" t="s">
        <v>800</v>
      </c>
      <c r="B130" t="s">
        <v>801</v>
      </c>
      <c r="C130">
        <v>5956405</v>
      </c>
    </row>
    <row r="131" spans="1:3">
      <c r="A131" t="s">
        <v>802</v>
      </c>
      <c r="B131" t="s">
        <v>803</v>
      </c>
      <c r="C131">
        <v>846891</v>
      </c>
    </row>
    <row r="132" spans="1:3">
      <c r="A132" t="s">
        <v>533</v>
      </c>
      <c r="B132" t="s">
        <v>804</v>
      </c>
      <c r="C132">
        <v>5085289</v>
      </c>
    </row>
    <row r="133" spans="1:3">
      <c r="A133" t="s">
        <v>805</v>
      </c>
      <c r="B133" t="s">
        <v>806</v>
      </c>
      <c r="C133">
        <v>11904513</v>
      </c>
    </row>
    <row r="134" spans="1:3">
      <c r="A134" t="s">
        <v>807</v>
      </c>
      <c r="B134" t="s">
        <v>808</v>
      </c>
      <c r="C134">
        <v>12750383</v>
      </c>
    </row>
    <row r="135" spans="1:3">
      <c r="A135" t="s">
        <v>809</v>
      </c>
      <c r="B135" t="s">
        <v>810</v>
      </c>
      <c r="C135">
        <v>2782493</v>
      </c>
    </row>
    <row r="136" spans="1:3">
      <c r="A136" t="s">
        <v>811</v>
      </c>
      <c r="B136" t="s">
        <v>812</v>
      </c>
      <c r="C136">
        <v>9967890</v>
      </c>
    </row>
    <row r="137" spans="1:3">
      <c r="A137" t="s">
        <v>813</v>
      </c>
      <c r="B137" t="s">
        <v>814</v>
      </c>
      <c r="C137">
        <v>9964551</v>
      </c>
    </row>
    <row r="138" spans="1:3">
      <c r="A138" t="s">
        <v>815</v>
      </c>
      <c r="B138" t="s">
        <v>816</v>
      </c>
      <c r="C138">
        <v>0</v>
      </c>
    </row>
    <row r="139" spans="1:3">
      <c r="A139" t="s">
        <v>817</v>
      </c>
      <c r="B139" t="s">
        <v>818</v>
      </c>
      <c r="C139">
        <v>15036</v>
      </c>
    </row>
    <row r="140" spans="1:3">
      <c r="A140" t="s">
        <v>819</v>
      </c>
      <c r="B140" t="s">
        <v>820</v>
      </c>
      <c r="C140">
        <v>17720762</v>
      </c>
    </row>
    <row r="141" spans="1:3">
      <c r="A141" t="s">
        <v>821</v>
      </c>
      <c r="B141" t="s">
        <v>822</v>
      </c>
      <c r="C141">
        <v>12750383</v>
      </c>
    </row>
    <row r="142" spans="1:3">
      <c r="A142" t="s">
        <v>823</v>
      </c>
      <c r="B142" t="s">
        <v>824</v>
      </c>
      <c r="C142">
        <v>528344</v>
      </c>
    </row>
    <row r="143" spans="1:3">
      <c r="A143" t="s">
        <v>825</v>
      </c>
      <c r="B143" t="s">
        <v>826</v>
      </c>
      <c r="C143">
        <v>60203067</v>
      </c>
    </row>
    <row r="144" spans="1:3">
      <c r="A144" t="s">
        <v>827</v>
      </c>
      <c r="B144" t="s">
        <v>828</v>
      </c>
      <c r="C144">
        <v>0</v>
      </c>
    </row>
    <row r="145" spans="1:3">
      <c r="A145" t="s">
        <v>829</v>
      </c>
      <c r="B145" t="s">
        <v>830</v>
      </c>
      <c r="C145">
        <v>200288</v>
      </c>
    </row>
    <row r="146" spans="1:3">
      <c r="A146" t="s">
        <v>831</v>
      </c>
      <c r="B146" t="s">
        <v>832</v>
      </c>
      <c r="C146">
        <v>897989</v>
      </c>
    </row>
    <row r="147" spans="1:3">
      <c r="A147" t="s">
        <v>833</v>
      </c>
      <c r="B147" t="s">
        <v>834</v>
      </c>
      <c r="C147">
        <v>0</v>
      </c>
    </row>
    <row r="148" spans="1:3">
      <c r="A148" t="s">
        <v>835</v>
      </c>
      <c r="B148" t="s">
        <v>836</v>
      </c>
      <c r="C148">
        <v>4952691</v>
      </c>
    </row>
    <row r="149" spans="1:3">
      <c r="A149" t="s">
        <v>837</v>
      </c>
      <c r="B149" t="s">
        <v>838</v>
      </c>
      <c r="C149">
        <v>0</v>
      </c>
    </row>
    <row r="150" spans="1:3">
      <c r="A150" t="s">
        <v>839</v>
      </c>
      <c r="B150" t="s">
        <v>840</v>
      </c>
      <c r="C150">
        <v>2053091</v>
      </c>
    </row>
    <row r="151" spans="1:3">
      <c r="A151" t="s">
        <v>841</v>
      </c>
      <c r="B151" t="s">
        <v>842</v>
      </c>
      <c r="C151">
        <v>-1000000</v>
      </c>
    </row>
    <row r="152" spans="1:3">
      <c r="A152" t="s">
        <v>843</v>
      </c>
      <c r="B152" t="s">
        <v>844</v>
      </c>
      <c r="C152">
        <v>191394</v>
      </c>
    </row>
    <row r="153" spans="1:3">
      <c r="A153" t="s">
        <v>845</v>
      </c>
      <c r="B153" t="s">
        <v>846</v>
      </c>
      <c r="C153">
        <v>316524</v>
      </c>
    </row>
    <row r="154" spans="1:3">
      <c r="A154" t="s">
        <v>847</v>
      </c>
      <c r="B154" t="s">
        <v>848</v>
      </c>
      <c r="C154">
        <v>0</v>
      </c>
    </row>
    <row r="155" spans="1:3">
      <c r="A155" t="s">
        <v>849</v>
      </c>
      <c r="B155" t="s">
        <v>850</v>
      </c>
      <c r="C155">
        <v>0</v>
      </c>
    </row>
    <row r="156" spans="1:3">
      <c r="A156" t="s">
        <v>851</v>
      </c>
      <c r="B156" t="s">
        <v>852</v>
      </c>
      <c r="C156">
        <v>173135</v>
      </c>
    </row>
    <row r="157" spans="1:3">
      <c r="A157" t="s">
        <v>853</v>
      </c>
      <c r="B157" t="s">
        <v>854</v>
      </c>
      <c r="C157">
        <v>79936</v>
      </c>
    </row>
    <row r="158" spans="1:3">
      <c r="A158" t="s">
        <v>855</v>
      </c>
      <c r="B158" t="s">
        <v>856</v>
      </c>
      <c r="C158">
        <v>0</v>
      </c>
    </row>
    <row r="159" spans="1:3">
      <c r="A159" t="s">
        <v>857</v>
      </c>
      <c r="B159" t="s">
        <v>858</v>
      </c>
      <c r="C159">
        <v>0</v>
      </c>
    </row>
    <row r="160" spans="1:3">
      <c r="A160" t="s">
        <v>859</v>
      </c>
      <c r="B160" t="s">
        <v>860</v>
      </c>
      <c r="C160">
        <v>144</v>
      </c>
    </row>
    <row r="161" spans="1:3">
      <c r="A161" t="s">
        <v>861</v>
      </c>
      <c r="B161" t="s">
        <v>862</v>
      </c>
      <c r="C161">
        <v>85</v>
      </c>
    </row>
    <row r="162" spans="1:3">
      <c r="A162" t="s">
        <v>863</v>
      </c>
      <c r="B162" t="s">
        <v>864</v>
      </c>
      <c r="C162">
        <v>0</v>
      </c>
    </row>
    <row r="163" spans="1:3">
      <c r="A163" t="s">
        <v>865</v>
      </c>
      <c r="B163" t="s">
        <v>866</v>
      </c>
      <c r="C163">
        <v>0</v>
      </c>
    </row>
    <row r="164" spans="1:3">
      <c r="A164" t="s">
        <v>867</v>
      </c>
      <c r="B164" t="s">
        <v>868</v>
      </c>
      <c r="C164">
        <v>1901793</v>
      </c>
    </row>
    <row r="165" spans="1:3">
      <c r="A165" t="s">
        <v>869</v>
      </c>
      <c r="B165" t="s">
        <v>870</v>
      </c>
      <c r="C165">
        <v>3608370</v>
      </c>
    </row>
    <row r="166" spans="1:3">
      <c r="A166" t="s">
        <v>871</v>
      </c>
      <c r="B166" t="s">
        <v>872</v>
      </c>
      <c r="C166">
        <v>0</v>
      </c>
    </row>
    <row r="167" spans="1:3">
      <c r="A167" t="s">
        <v>873</v>
      </c>
      <c r="B167" t="s">
        <v>874</v>
      </c>
      <c r="C167">
        <v>0</v>
      </c>
    </row>
    <row r="168" spans="1:3">
      <c r="A168" t="s">
        <v>875</v>
      </c>
      <c r="B168" t="s">
        <v>876</v>
      </c>
      <c r="C168">
        <v>1777</v>
      </c>
    </row>
    <row r="169" spans="1:3">
      <c r="A169" t="s">
        <v>877</v>
      </c>
      <c r="B169" t="s">
        <v>878</v>
      </c>
      <c r="C169">
        <v>2</v>
      </c>
    </row>
    <row r="170" spans="1:3">
      <c r="A170" t="s">
        <v>879</v>
      </c>
      <c r="B170" t="s">
        <v>880</v>
      </c>
      <c r="C170">
        <v>0</v>
      </c>
    </row>
    <row r="171" spans="1:3">
      <c r="A171" t="s">
        <v>881</v>
      </c>
      <c r="B171" t="s">
        <v>882</v>
      </c>
      <c r="C171">
        <v>102</v>
      </c>
    </row>
    <row r="172" spans="1:3">
      <c r="A172" t="s">
        <v>883</v>
      </c>
      <c r="B172" t="s">
        <v>884</v>
      </c>
      <c r="C172">
        <v>60</v>
      </c>
    </row>
    <row r="173" spans="1:3">
      <c r="A173" t="s">
        <v>885</v>
      </c>
      <c r="B173" t="s">
        <v>886</v>
      </c>
      <c r="C173">
        <v>0</v>
      </c>
    </row>
    <row r="174" spans="1:3">
      <c r="A174" t="s">
        <v>887</v>
      </c>
      <c r="B174" t="s">
        <v>888</v>
      </c>
      <c r="C174">
        <v>0</v>
      </c>
    </row>
    <row r="175" spans="1:3">
      <c r="A175" t="s">
        <v>889</v>
      </c>
      <c r="B175" t="s">
        <v>890</v>
      </c>
      <c r="C175">
        <v>38662</v>
      </c>
    </row>
    <row r="176" spans="1:3">
      <c r="A176" t="s">
        <v>891</v>
      </c>
      <c r="B176" t="s">
        <v>892</v>
      </c>
      <c r="C176">
        <v>8546</v>
      </c>
    </row>
    <row r="177" spans="1:3">
      <c r="A177" t="s">
        <v>543</v>
      </c>
      <c r="B177" t="s">
        <v>893</v>
      </c>
      <c r="C177">
        <v>0</v>
      </c>
    </row>
    <row r="178" spans="1:3">
      <c r="A178" t="s">
        <v>545</v>
      </c>
      <c r="B178" t="s">
        <v>894</v>
      </c>
      <c r="C178">
        <v>23950</v>
      </c>
    </row>
    <row r="179" spans="1:3">
      <c r="A179" t="s">
        <v>547</v>
      </c>
      <c r="B179" t="s">
        <v>895</v>
      </c>
      <c r="C179">
        <v>123324</v>
      </c>
    </row>
    <row r="180" spans="1:3">
      <c r="A180" t="s">
        <v>549</v>
      </c>
      <c r="B180" t="s">
        <v>896</v>
      </c>
      <c r="C180">
        <v>99</v>
      </c>
    </row>
    <row r="181" spans="1:3">
      <c r="A181" t="s">
        <v>897</v>
      </c>
      <c r="B181" t="s">
        <v>898</v>
      </c>
      <c r="C181">
        <v>724055</v>
      </c>
    </row>
    <row r="182" spans="1:3">
      <c r="A182" t="s">
        <v>899</v>
      </c>
      <c r="B182" t="s">
        <v>900</v>
      </c>
      <c r="C182">
        <v>0</v>
      </c>
    </row>
    <row r="183" spans="1:3">
      <c r="A183" t="s">
        <v>901</v>
      </c>
      <c r="B183" t="s">
        <v>902</v>
      </c>
      <c r="C183">
        <v>0</v>
      </c>
    </row>
    <row r="184" spans="1:3">
      <c r="A184" t="s">
        <v>903</v>
      </c>
      <c r="B184" t="s">
        <v>904</v>
      </c>
      <c r="C184">
        <v>509129</v>
      </c>
    </row>
    <row r="185" spans="1:3">
      <c r="A185" t="s">
        <v>905</v>
      </c>
      <c r="B185" t="s">
        <v>906</v>
      </c>
      <c r="C185">
        <v>545322</v>
      </c>
    </row>
    <row r="186" spans="1:3">
      <c r="A186" t="s">
        <v>907</v>
      </c>
      <c r="B186" t="s">
        <v>908</v>
      </c>
      <c r="C186">
        <v>0</v>
      </c>
    </row>
    <row r="187" spans="1:3">
      <c r="A187" t="s">
        <v>909</v>
      </c>
      <c r="B187" t="s">
        <v>910</v>
      </c>
      <c r="C187">
        <v>13492</v>
      </c>
    </row>
    <row r="188" spans="1:3">
      <c r="A188" t="s">
        <v>911</v>
      </c>
      <c r="B188" t="s">
        <v>912</v>
      </c>
      <c r="C188">
        <v>2863</v>
      </c>
    </row>
    <row r="189" spans="1:3">
      <c r="A189" t="s">
        <v>913</v>
      </c>
      <c r="B189" t="s">
        <v>914</v>
      </c>
      <c r="C189">
        <v>6</v>
      </c>
    </row>
    <row r="190" spans="1:3">
      <c r="A190" t="s">
        <v>915</v>
      </c>
      <c r="B190" t="s">
        <v>916</v>
      </c>
      <c r="C190">
        <v>20579</v>
      </c>
    </row>
    <row r="191" spans="1:3">
      <c r="A191" t="s">
        <v>917</v>
      </c>
      <c r="B191" t="s">
        <v>918</v>
      </c>
      <c r="C191">
        <v>0</v>
      </c>
    </row>
    <row r="192" spans="1:3">
      <c r="A192" t="s">
        <v>538</v>
      </c>
      <c r="B192" t="s">
        <v>919</v>
      </c>
      <c r="C192">
        <v>35051</v>
      </c>
    </row>
    <row r="193" spans="1:3">
      <c r="A193" t="s">
        <v>920</v>
      </c>
      <c r="B193" t="s">
        <v>921</v>
      </c>
      <c r="C193">
        <v>0</v>
      </c>
    </row>
    <row r="194" spans="1:3">
      <c r="A194" t="s">
        <v>922</v>
      </c>
      <c r="B194" t="s">
        <v>923</v>
      </c>
      <c r="C194">
        <v>0</v>
      </c>
    </row>
    <row r="195" spans="1:3">
      <c r="A195" t="s">
        <v>924</v>
      </c>
      <c r="B195" t="s">
        <v>925</v>
      </c>
      <c r="C195">
        <v>31586</v>
      </c>
    </row>
    <row r="196" spans="1:3">
      <c r="A196" t="s">
        <v>465</v>
      </c>
      <c r="B196" t="s">
        <v>926</v>
      </c>
      <c r="C196">
        <v>33627</v>
      </c>
    </row>
    <row r="197" spans="1:3">
      <c r="A197" t="s">
        <v>468</v>
      </c>
      <c r="B197" t="s">
        <v>927</v>
      </c>
      <c r="C197">
        <v>1026431</v>
      </c>
    </row>
    <row r="198" spans="1:3">
      <c r="A198" t="s">
        <v>471</v>
      </c>
      <c r="B198" t="s">
        <v>928</v>
      </c>
      <c r="C198">
        <v>17799</v>
      </c>
    </row>
    <row r="199" spans="1:3">
      <c r="A199" t="s">
        <v>929</v>
      </c>
      <c r="B199" t="s">
        <v>930</v>
      </c>
      <c r="C199">
        <v>387931</v>
      </c>
    </row>
    <row r="200" spans="1:3">
      <c r="A200" t="s">
        <v>553</v>
      </c>
      <c r="B200" t="s">
        <v>931</v>
      </c>
      <c r="C200">
        <v>0</v>
      </c>
    </row>
    <row r="201" spans="1:3">
      <c r="A201" t="s">
        <v>503</v>
      </c>
      <c r="B201" t="s">
        <v>932</v>
      </c>
      <c r="C201">
        <v>31352</v>
      </c>
    </row>
    <row r="202" spans="1:3">
      <c r="A202" t="s">
        <v>555</v>
      </c>
      <c r="B202" t="s">
        <v>933</v>
      </c>
      <c r="C202">
        <v>7046</v>
      </c>
    </row>
    <row r="203" spans="1:3">
      <c r="A203" t="s">
        <v>551</v>
      </c>
      <c r="B203" t="s">
        <v>934</v>
      </c>
      <c r="C203">
        <v>12246</v>
      </c>
    </row>
    <row r="204" spans="1:3">
      <c r="A204" t="s">
        <v>527</v>
      </c>
      <c r="B204" t="s">
        <v>935</v>
      </c>
      <c r="C204">
        <v>4088908</v>
      </c>
    </row>
    <row r="205" spans="1:3">
      <c r="A205" t="s">
        <v>936</v>
      </c>
      <c r="B205" t="s">
        <v>937</v>
      </c>
      <c r="C205">
        <v>0</v>
      </c>
    </row>
    <row r="206" spans="1:3">
      <c r="A206" t="s">
        <v>938</v>
      </c>
      <c r="B206" t="s">
        <v>939</v>
      </c>
      <c r="C206">
        <v>141516</v>
      </c>
    </row>
    <row r="207" spans="1:3">
      <c r="A207" t="s">
        <v>940</v>
      </c>
      <c r="B207" t="s">
        <v>941</v>
      </c>
      <c r="C207">
        <v>0</v>
      </c>
    </row>
    <row r="208" spans="1:3">
      <c r="A208" t="s">
        <v>942</v>
      </c>
      <c r="B208" t="s">
        <v>943</v>
      </c>
      <c r="C208">
        <v>60203067</v>
      </c>
    </row>
    <row r="209" spans="1:3">
      <c r="A209" t="s">
        <v>944</v>
      </c>
      <c r="B209" t="s">
        <v>945</v>
      </c>
      <c r="C209">
        <v>-2134597</v>
      </c>
    </row>
    <row r="210" spans="1:3">
      <c r="A210" t="s">
        <v>946</v>
      </c>
      <c r="B210" t="s">
        <v>947</v>
      </c>
      <c r="C210">
        <v>0</v>
      </c>
    </row>
    <row r="211" spans="1:3">
      <c r="A211" t="s">
        <v>948</v>
      </c>
      <c r="B211" t="s">
        <v>949</v>
      </c>
      <c r="C211">
        <v>0</v>
      </c>
    </row>
    <row r="212" spans="1:3">
      <c r="A212" t="s">
        <v>950</v>
      </c>
      <c r="B212" t="s">
        <v>951</v>
      </c>
      <c r="C212">
        <v>2572272</v>
      </c>
    </row>
    <row r="213" spans="1:3">
      <c r="A213" t="s">
        <v>952</v>
      </c>
      <c r="B213" t="s">
        <v>953</v>
      </c>
      <c r="C213">
        <v>1088360</v>
      </c>
    </row>
    <row r="214" spans="1:3">
      <c r="A214" t="s">
        <v>954</v>
      </c>
      <c r="B214" t="s">
        <v>955</v>
      </c>
      <c r="C214">
        <v>15564129</v>
      </c>
    </row>
    <row r="215" spans="1:3">
      <c r="A215" t="s">
        <v>956</v>
      </c>
      <c r="B215" t="s">
        <v>957</v>
      </c>
      <c r="C215">
        <v>0</v>
      </c>
    </row>
    <row r="216" spans="1:3">
      <c r="A216" t="s">
        <v>958</v>
      </c>
      <c r="B216" t="s">
        <v>959</v>
      </c>
      <c r="C216">
        <v>0</v>
      </c>
    </row>
    <row r="217" spans="1:3">
      <c r="A217" t="s">
        <v>960</v>
      </c>
      <c r="B217" t="s">
        <v>961</v>
      </c>
      <c r="C217">
        <v>0</v>
      </c>
    </row>
    <row r="218" spans="1:3">
      <c r="A218" t="s">
        <v>962</v>
      </c>
      <c r="B218" t="s">
        <v>963</v>
      </c>
      <c r="C218">
        <v>0</v>
      </c>
    </row>
    <row r="219" spans="1:3">
      <c r="A219" t="s">
        <v>964</v>
      </c>
      <c r="B219" t="s">
        <v>965</v>
      </c>
      <c r="C219">
        <v>0</v>
      </c>
    </row>
    <row r="220" spans="1:3">
      <c r="A220" t="s">
        <v>966</v>
      </c>
      <c r="B220" t="s">
        <v>967</v>
      </c>
      <c r="C220">
        <v>0</v>
      </c>
    </row>
    <row r="221" spans="1:3">
      <c r="A221" t="s">
        <v>968</v>
      </c>
      <c r="B221" t="s">
        <v>969</v>
      </c>
      <c r="C221">
        <v>886268</v>
      </c>
    </row>
    <row r="222" spans="1:3">
      <c r="A222" t="s">
        <v>970</v>
      </c>
      <c r="B222" t="s">
        <v>971</v>
      </c>
      <c r="C222">
        <v>889127</v>
      </c>
    </row>
    <row r="223" spans="1:3">
      <c r="A223" t="s">
        <v>972</v>
      </c>
      <c r="B223" t="s">
        <v>973</v>
      </c>
      <c r="C223">
        <v>0</v>
      </c>
    </row>
    <row r="224" spans="1:3">
      <c r="A224" t="s">
        <v>974</v>
      </c>
      <c r="B224" t="s">
        <v>975</v>
      </c>
      <c r="C224">
        <v>0</v>
      </c>
    </row>
    <row r="225" spans="1:3">
      <c r="A225" t="s">
        <v>976</v>
      </c>
      <c r="B225" t="s">
        <v>977</v>
      </c>
      <c r="C225">
        <v>0</v>
      </c>
    </row>
    <row r="226" spans="1:3">
      <c r="A226" t="s">
        <v>978</v>
      </c>
      <c r="B226" t="s">
        <v>979</v>
      </c>
      <c r="C226">
        <v>0</v>
      </c>
    </row>
    <row r="227" spans="1:3">
      <c r="A227" t="s">
        <v>980</v>
      </c>
      <c r="B227" t="s">
        <v>981</v>
      </c>
      <c r="C227">
        <v>0</v>
      </c>
    </row>
    <row r="228" spans="1:3">
      <c r="A228" t="s">
        <v>982</v>
      </c>
      <c r="B228" t="s">
        <v>983</v>
      </c>
      <c r="C228">
        <v>0</v>
      </c>
    </row>
    <row r="229" spans="1:3">
      <c r="A229" t="s">
        <v>984</v>
      </c>
      <c r="B229" t="s">
        <v>985</v>
      </c>
      <c r="C229">
        <v>1436800</v>
      </c>
    </row>
    <row r="230" spans="1:3">
      <c r="A230" t="s">
        <v>986</v>
      </c>
      <c r="B230" t="s">
        <v>987</v>
      </c>
      <c r="C230">
        <v>1437608</v>
      </c>
    </row>
    <row r="231" spans="1:3">
      <c r="A231" t="s">
        <v>988</v>
      </c>
      <c r="B231" t="s">
        <v>989</v>
      </c>
      <c r="C231">
        <v>0</v>
      </c>
    </row>
    <row r="232" spans="1:3">
      <c r="A232" t="s">
        <v>990</v>
      </c>
      <c r="B232" t="s">
        <v>991</v>
      </c>
      <c r="C232">
        <v>0</v>
      </c>
    </row>
    <row r="233" spans="1:3">
      <c r="A233" t="s">
        <v>992</v>
      </c>
      <c r="B233" t="s">
        <v>993</v>
      </c>
      <c r="C233">
        <v>0</v>
      </c>
    </row>
    <row r="234" spans="1:3">
      <c r="A234" t="s">
        <v>994</v>
      </c>
      <c r="B234" t="s">
        <v>995</v>
      </c>
      <c r="C234">
        <v>0</v>
      </c>
    </row>
    <row r="235" spans="1:3">
      <c r="A235" t="s">
        <v>996</v>
      </c>
      <c r="B235" t="s">
        <v>997</v>
      </c>
      <c r="C235">
        <v>0</v>
      </c>
    </row>
    <row r="236" spans="1:3">
      <c r="A236" t="s">
        <v>998</v>
      </c>
      <c r="B236" t="s">
        <v>999</v>
      </c>
      <c r="C236">
        <v>0</v>
      </c>
    </row>
    <row r="237" spans="1:3">
      <c r="A237" t="s">
        <v>1000</v>
      </c>
      <c r="B237" t="s">
        <v>1001</v>
      </c>
      <c r="C237">
        <v>0</v>
      </c>
    </row>
    <row r="238" spans="1:3">
      <c r="A238" t="s">
        <v>1002</v>
      </c>
      <c r="B238" t="s">
        <v>1003</v>
      </c>
      <c r="C238">
        <v>0</v>
      </c>
    </row>
    <row r="239" spans="1:3">
      <c r="A239" t="s">
        <v>1004</v>
      </c>
      <c r="B239" t="s">
        <v>1005</v>
      </c>
      <c r="C239">
        <v>0</v>
      </c>
    </row>
    <row r="240" spans="1:3">
      <c r="A240" t="s">
        <v>1006</v>
      </c>
      <c r="B240" t="s">
        <v>1007</v>
      </c>
      <c r="C240">
        <v>0</v>
      </c>
    </row>
    <row r="241" spans="1:3">
      <c r="A241" t="s">
        <v>1008</v>
      </c>
      <c r="B241" t="s">
        <v>1009</v>
      </c>
      <c r="C241">
        <v>0</v>
      </c>
    </row>
    <row r="242" spans="1:3">
      <c r="A242" t="s">
        <v>1010</v>
      </c>
      <c r="B242" t="s">
        <v>1011</v>
      </c>
      <c r="C242">
        <v>0</v>
      </c>
    </row>
    <row r="243" spans="1:3">
      <c r="A243" t="s">
        <v>1012</v>
      </c>
      <c r="B243" t="s">
        <v>1013</v>
      </c>
      <c r="C243">
        <v>0</v>
      </c>
    </row>
    <row r="244" spans="1:3">
      <c r="A244" t="s">
        <v>1014</v>
      </c>
      <c r="B244" t="s">
        <v>1015</v>
      </c>
      <c r="C244">
        <v>0</v>
      </c>
    </row>
    <row r="245" spans="1:3">
      <c r="A245" t="s">
        <v>1016</v>
      </c>
      <c r="B245" t="s">
        <v>1017</v>
      </c>
      <c r="C245">
        <v>0</v>
      </c>
    </row>
    <row r="246" spans="1:3">
      <c r="A246" t="s">
        <v>1018</v>
      </c>
      <c r="B246" t="s">
        <v>1019</v>
      </c>
      <c r="C246">
        <v>0</v>
      </c>
    </row>
    <row r="247" spans="1:3">
      <c r="A247" t="s">
        <v>1020</v>
      </c>
      <c r="B247" t="s">
        <v>1021</v>
      </c>
      <c r="C247">
        <v>0</v>
      </c>
    </row>
    <row r="248" spans="1:3">
      <c r="A248" t="s">
        <v>1022</v>
      </c>
      <c r="B248" t="s">
        <v>1023</v>
      </c>
      <c r="C248">
        <v>0</v>
      </c>
    </row>
    <row r="249" spans="1:3">
      <c r="A249" t="s">
        <v>1024</v>
      </c>
      <c r="B249" t="s">
        <v>1025</v>
      </c>
      <c r="C249">
        <v>831681</v>
      </c>
    </row>
    <row r="250" spans="1:3">
      <c r="A250" t="s">
        <v>1026</v>
      </c>
      <c r="B250" t="s">
        <v>1027</v>
      </c>
      <c r="C250">
        <v>835424</v>
      </c>
    </row>
    <row r="251" spans="1:3">
      <c r="A251" t="s">
        <v>1028</v>
      </c>
      <c r="B251" t="s">
        <v>1029</v>
      </c>
      <c r="C251">
        <v>0</v>
      </c>
    </row>
    <row r="252" spans="1:3">
      <c r="A252" t="s">
        <v>1030</v>
      </c>
      <c r="B252" t="s">
        <v>1031</v>
      </c>
      <c r="C252">
        <v>96988697</v>
      </c>
    </row>
    <row r="253" spans="1:3">
      <c r="A253" t="s">
        <v>1032</v>
      </c>
      <c r="B253" t="s">
        <v>1033</v>
      </c>
      <c r="C253">
        <v>0</v>
      </c>
    </row>
    <row r="254" spans="1:3">
      <c r="A254" t="s">
        <v>1034</v>
      </c>
      <c r="B254" t="s">
        <v>1035</v>
      </c>
      <c r="C254">
        <v>0</v>
      </c>
    </row>
    <row r="255" spans="1:3">
      <c r="A255" t="s">
        <v>1036</v>
      </c>
      <c r="B255" t="s">
        <v>1037</v>
      </c>
      <c r="C255">
        <v>0</v>
      </c>
    </row>
    <row r="256" spans="1:3">
      <c r="A256" t="s">
        <v>1038</v>
      </c>
      <c r="B256" t="s">
        <v>1039</v>
      </c>
      <c r="C256">
        <v>0</v>
      </c>
    </row>
    <row r="257" spans="1:3">
      <c r="A257" t="s">
        <v>1040</v>
      </c>
      <c r="B257" t="s">
        <v>1041</v>
      </c>
      <c r="C257">
        <v>0</v>
      </c>
    </row>
    <row r="258" spans="1:3">
      <c r="A258" t="s">
        <v>1042</v>
      </c>
      <c r="B258" t="s">
        <v>1043</v>
      </c>
      <c r="C258">
        <v>1</v>
      </c>
    </row>
    <row r="259" spans="1:3">
      <c r="A259" t="s">
        <v>1044</v>
      </c>
      <c r="B259" t="s">
        <v>1045</v>
      </c>
      <c r="C259">
        <v>0</v>
      </c>
    </row>
    <row r="260" spans="1:3">
      <c r="A260" t="s">
        <v>1046</v>
      </c>
      <c r="B260" t="s">
        <v>1047</v>
      </c>
      <c r="C260">
        <v>3601875</v>
      </c>
    </row>
    <row r="261" spans="1:3">
      <c r="A261" t="s">
        <v>1048</v>
      </c>
      <c r="B261" t="s">
        <v>1049</v>
      </c>
      <c r="C261">
        <v>6495</v>
      </c>
    </row>
    <row r="262" spans="1:3">
      <c r="A262" t="s">
        <v>1050</v>
      </c>
      <c r="B262" t="s">
        <v>1051</v>
      </c>
      <c r="C262">
        <v>0</v>
      </c>
    </row>
    <row r="263" spans="1:3">
      <c r="A263" t="s">
        <v>1052</v>
      </c>
      <c r="B263" t="s">
        <v>1053</v>
      </c>
      <c r="C263">
        <v>1</v>
      </c>
    </row>
    <row r="264" spans="1:3">
      <c r="A264" t="s">
        <v>1054</v>
      </c>
      <c r="B264" t="s">
        <v>1055</v>
      </c>
      <c r="C264">
        <v>0</v>
      </c>
    </row>
    <row r="265" spans="1:3">
      <c r="A265" t="s">
        <v>1056</v>
      </c>
      <c r="B265" t="s">
        <v>1057</v>
      </c>
      <c r="C265">
        <v>15928</v>
      </c>
    </row>
    <row r="266" spans="1:3">
      <c r="A266" t="s">
        <v>1058</v>
      </c>
      <c r="B266" t="s">
        <v>1059</v>
      </c>
      <c r="C266">
        <v>0</v>
      </c>
    </row>
    <row r="267" spans="1:3">
      <c r="A267" t="s">
        <v>1060</v>
      </c>
      <c r="B267" t="s">
        <v>1061</v>
      </c>
      <c r="C267">
        <v>5</v>
      </c>
    </row>
    <row r="268" spans="1:3">
      <c r="A268" t="s">
        <v>1062</v>
      </c>
      <c r="B268" t="s">
        <v>1063</v>
      </c>
      <c r="C268">
        <v>84</v>
      </c>
    </row>
    <row r="269" spans="1:3">
      <c r="A269" t="s">
        <v>1064</v>
      </c>
      <c r="B269" t="s">
        <v>1065</v>
      </c>
      <c r="C269">
        <v>0</v>
      </c>
    </row>
    <row r="270" spans="1:3">
      <c r="A270" t="s">
        <v>1066</v>
      </c>
      <c r="B270" t="s">
        <v>1067</v>
      </c>
      <c r="C270">
        <v>9807</v>
      </c>
    </row>
    <row r="271" spans="1:3">
      <c r="A271" t="s">
        <v>451</v>
      </c>
      <c r="B271" t="s">
        <v>1068</v>
      </c>
      <c r="C271">
        <v>0</v>
      </c>
    </row>
    <row r="272" spans="1:3">
      <c r="A272" t="s">
        <v>455</v>
      </c>
      <c r="B272" t="s">
        <v>1069</v>
      </c>
      <c r="C272">
        <v>0</v>
      </c>
    </row>
    <row r="273" spans="1:3">
      <c r="A273" t="s">
        <v>1070</v>
      </c>
      <c r="B273" t="s">
        <v>1071</v>
      </c>
      <c r="C273">
        <v>0</v>
      </c>
    </row>
    <row r="274" spans="1:3">
      <c r="A274" t="s">
        <v>1072</v>
      </c>
      <c r="B274" t="s">
        <v>1073</v>
      </c>
      <c r="C274">
        <v>825080</v>
      </c>
    </row>
    <row r="275" spans="1:3">
      <c r="A275" t="s">
        <v>1074</v>
      </c>
      <c r="B275" t="s">
        <v>1075</v>
      </c>
      <c r="C275">
        <v>187820</v>
      </c>
    </row>
    <row r="276" spans="1:3">
      <c r="A276" t="s">
        <v>1076</v>
      </c>
      <c r="B276" t="s">
        <v>1077</v>
      </c>
      <c r="C276">
        <v>17507</v>
      </c>
    </row>
    <row r="277" spans="1:3">
      <c r="A277" t="s">
        <v>1078</v>
      </c>
      <c r="B277" t="s">
        <v>1079</v>
      </c>
      <c r="C277">
        <v>0</v>
      </c>
    </row>
    <row r="278" spans="1:3">
      <c r="A278" t="s">
        <v>1080</v>
      </c>
      <c r="B278" t="s">
        <v>1081</v>
      </c>
      <c r="C278">
        <v>0</v>
      </c>
    </row>
    <row r="279" spans="1:3">
      <c r="A279" t="s">
        <v>1082</v>
      </c>
      <c r="B279" t="s">
        <v>1083</v>
      </c>
      <c r="C279">
        <v>10935848</v>
      </c>
    </row>
    <row r="280" spans="1:3">
      <c r="A280" t="s">
        <v>1084</v>
      </c>
      <c r="B280" t="s">
        <v>1085</v>
      </c>
      <c r="C280">
        <v>11089658</v>
      </c>
    </row>
    <row r="281" spans="1:3">
      <c r="A281" t="s">
        <v>1086</v>
      </c>
      <c r="B281" t="s">
        <v>1087</v>
      </c>
      <c r="C281">
        <v>0</v>
      </c>
    </row>
    <row r="282" spans="1:3">
      <c r="A282" t="s">
        <v>1088</v>
      </c>
      <c r="B282" t="s">
        <v>1089</v>
      </c>
      <c r="C282">
        <v>0</v>
      </c>
    </row>
    <row r="283" spans="1:3">
      <c r="A283" t="s">
        <v>1090</v>
      </c>
      <c r="B283" t="s">
        <v>1091</v>
      </c>
      <c r="C283">
        <v>42668310</v>
      </c>
    </row>
    <row r="284" spans="1:3">
      <c r="A284" t="s">
        <v>1092</v>
      </c>
      <c r="B284" t="s">
        <v>1093</v>
      </c>
      <c r="C284">
        <v>42773232</v>
      </c>
    </row>
    <row r="285" spans="1:3">
      <c r="A285" t="s">
        <v>1094</v>
      </c>
      <c r="B285" t="s">
        <v>1095</v>
      </c>
      <c r="C285">
        <v>0</v>
      </c>
    </row>
    <row r="286" spans="1:3">
      <c r="A286" t="s">
        <v>1096</v>
      </c>
      <c r="B286" t="s">
        <v>1097</v>
      </c>
      <c r="C286">
        <v>0</v>
      </c>
    </row>
    <row r="287" spans="1:3">
      <c r="A287" t="s">
        <v>1098</v>
      </c>
      <c r="B287" t="s">
        <v>1099</v>
      </c>
      <c r="C287">
        <v>0</v>
      </c>
    </row>
    <row r="288" spans="1:3">
      <c r="A288" t="s">
        <v>1100</v>
      </c>
      <c r="B288" t="s">
        <v>1101</v>
      </c>
      <c r="C288">
        <v>0</v>
      </c>
    </row>
    <row r="289" spans="1:3">
      <c r="A289" t="s">
        <v>1102</v>
      </c>
      <c r="B289" t="s">
        <v>1103</v>
      </c>
      <c r="C289">
        <v>0</v>
      </c>
    </row>
    <row r="290" spans="1:3">
      <c r="A290" t="s">
        <v>1104</v>
      </c>
      <c r="B290" t="s">
        <v>1103</v>
      </c>
      <c r="C290">
        <v>0</v>
      </c>
    </row>
    <row r="291" spans="1:3">
      <c r="A291" t="s">
        <v>1105</v>
      </c>
      <c r="B291" t="s">
        <v>1106</v>
      </c>
      <c r="C291">
        <v>20319907</v>
      </c>
    </row>
    <row r="292" spans="1:3">
      <c r="A292" t="s">
        <v>1107</v>
      </c>
      <c r="B292" t="s">
        <v>1106</v>
      </c>
      <c r="C292">
        <v>20769313</v>
      </c>
    </row>
    <row r="293" spans="1:3">
      <c r="A293" t="s">
        <v>1108</v>
      </c>
      <c r="B293" t="s">
        <v>1109</v>
      </c>
      <c r="C293">
        <v>0</v>
      </c>
    </row>
    <row r="294" spans="1:3">
      <c r="A294" t="s">
        <v>1110</v>
      </c>
      <c r="B294" t="s">
        <v>1109</v>
      </c>
      <c r="C294">
        <v>0</v>
      </c>
    </row>
    <row r="295" spans="1:3">
      <c r="A295" t="s">
        <v>1111</v>
      </c>
      <c r="B295" t="s">
        <v>1109</v>
      </c>
      <c r="C295">
        <v>0</v>
      </c>
    </row>
    <row r="296" spans="1:3">
      <c r="A296" t="s">
        <v>1112</v>
      </c>
      <c r="B296" t="s">
        <v>1109</v>
      </c>
      <c r="C296">
        <v>0</v>
      </c>
    </row>
    <row r="297" spans="1:3">
      <c r="A297" t="s">
        <v>1113</v>
      </c>
      <c r="B297" t="s">
        <v>1114</v>
      </c>
      <c r="C297">
        <v>0</v>
      </c>
    </row>
    <row r="298" spans="1:3">
      <c r="A298" t="s">
        <v>1115</v>
      </c>
      <c r="B298" t="s">
        <v>1116</v>
      </c>
      <c r="C298">
        <v>0</v>
      </c>
    </row>
    <row r="299" spans="1:3">
      <c r="A299" t="s">
        <v>1117</v>
      </c>
      <c r="B299" t="s">
        <v>1118</v>
      </c>
      <c r="C299">
        <v>844560</v>
      </c>
    </row>
    <row r="300" spans="1:3">
      <c r="A300" t="s">
        <v>1119</v>
      </c>
      <c r="B300" t="s">
        <v>1120</v>
      </c>
      <c r="C300">
        <v>1049019</v>
      </c>
    </row>
    <row r="301" spans="1:3">
      <c r="A301" t="s">
        <v>1121</v>
      </c>
      <c r="B301" t="s">
        <v>1122</v>
      </c>
      <c r="C301">
        <v>0</v>
      </c>
    </row>
    <row r="302" spans="1:3">
      <c r="A302" t="s">
        <v>1123</v>
      </c>
      <c r="B302" t="s">
        <v>1124</v>
      </c>
      <c r="C302">
        <v>0</v>
      </c>
    </row>
    <row r="303" spans="1:3">
      <c r="A303" t="s">
        <v>1125</v>
      </c>
      <c r="B303" t="s">
        <v>1126</v>
      </c>
      <c r="C303">
        <v>0</v>
      </c>
    </row>
    <row r="304" spans="1:3">
      <c r="A304" t="s">
        <v>1127</v>
      </c>
      <c r="B304" t="s">
        <v>1128</v>
      </c>
      <c r="C304">
        <v>0</v>
      </c>
    </row>
    <row r="305" spans="1:3">
      <c r="A305" t="s">
        <v>1129</v>
      </c>
      <c r="B305" t="s">
        <v>1130</v>
      </c>
      <c r="C305">
        <v>0</v>
      </c>
    </row>
    <row r="306" spans="1:3">
      <c r="A306" t="s">
        <v>1131</v>
      </c>
      <c r="B306" t="s">
        <v>1132</v>
      </c>
      <c r="C306">
        <v>0</v>
      </c>
    </row>
    <row r="307" spans="1:3">
      <c r="A307" t="s">
        <v>1133</v>
      </c>
      <c r="B307" t="s">
        <v>1134</v>
      </c>
      <c r="C307">
        <v>0</v>
      </c>
    </row>
    <row r="308" spans="1:3">
      <c r="A308" t="s">
        <v>1135</v>
      </c>
      <c r="B308" t="s">
        <v>1136</v>
      </c>
      <c r="C308">
        <v>0</v>
      </c>
    </row>
    <row r="309" spans="1:3">
      <c r="A309" t="s">
        <v>1137</v>
      </c>
      <c r="B309" t="s">
        <v>1138</v>
      </c>
      <c r="C309">
        <v>0</v>
      </c>
    </row>
    <row r="310" spans="1:3">
      <c r="A310" t="s">
        <v>1139</v>
      </c>
      <c r="B310" t="s">
        <v>1140</v>
      </c>
      <c r="C310">
        <v>0</v>
      </c>
    </row>
    <row r="311" spans="1:3">
      <c r="A311" t="s">
        <v>1141</v>
      </c>
      <c r="B311" t="s">
        <v>1142</v>
      </c>
      <c r="C311">
        <v>0</v>
      </c>
    </row>
    <row r="312" spans="1:3">
      <c r="A312" t="s">
        <v>1143</v>
      </c>
      <c r="B312" t="s">
        <v>1144</v>
      </c>
      <c r="C312">
        <v>0</v>
      </c>
    </row>
    <row r="313" spans="1:3">
      <c r="A313" t="s">
        <v>1145</v>
      </c>
      <c r="B313" t="s">
        <v>1146</v>
      </c>
      <c r="C313">
        <v>0</v>
      </c>
    </row>
    <row r="314" spans="1:3">
      <c r="A314" t="s">
        <v>1147</v>
      </c>
      <c r="B314" t="s">
        <v>1148</v>
      </c>
      <c r="C314">
        <v>0</v>
      </c>
    </row>
    <row r="315" spans="1:3">
      <c r="A315" t="s">
        <v>1149</v>
      </c>
      <c r="B315" t="s">
        <v>1150</v>
      </c>
      <c r="C315">
        <v>0</v>
      </c>
    </row>
    <row r="316" spans="1:3">
      <c r="A316" t="s">
        <v>1151</v>
      </c>
      <c r="B316" t="s">
        <v>1152</v>
      </c>
      <c r="C316">
        <v>0</v>
      </c>
    </row>
    <row r="317" spans="1:3">
      <c r="A317" t="s">
        <v>1153</v>
      </c>
      <c r="B317" t="s">
        <v>1154</v>
      </c>
      <c r="C317">
        <v>0</v>
      </c>
    </row>
    <row r="318" spans="1:3">
      <c r="A318" t="s">
        <v>1155</v>
      </c>
      <c r="B318" t="s">
        <v>1156</v>
      </c>
      <c r="C318">
        <v>0</v>
      </c>
    </row>
    <row r="319" spans="1:3">
      <c r="A319" t="s">
        <v>1157</v>
      </c>
      <c r="B319" t="s">
        <v>1158</v>
      </c>
      <c r="C319">
        <v>0</v>
      </c>
    </row>
    <row r="320" spans="1:3">
      <c r="A320" t="s">
        <v>1159</v>
      </c>
      <c r="B320" t="s">
        <v>1160</v>
      </c>
      <c r="C320">
        <v>0</v>
      </c>
    </row>
    <row r="321" spans="1:3">
      <c r="A321" t="s">
        <v>1161</v>
      </c>
      <c r="B321" t="s">
        <v>1162</v>
      </c>
      <c r="C321">
        <v>0</v>
      </c>
    </row>
    <row r="322" spans="1:3">
      <c r="A322" t="s">
        <v>1163</v>
      </c>
      <c r="B322" t="s">
        <v>1164</v>
      </c>
      <c r="C322">
        <v>0</v>
      </c>
    </row>
    <row r="323" spans="1:3">
      <c r="A323" t="s">
        <v>1165</v>
      </c>
      <c r="B323" t="s">
        <v>1166</v>
      </c>
      <c r="C323">
        <v>0</v>
      </c>
    </row>
    <row r="324" spans="1:3">
      <c r="A324" t="s">
        <v>1167</v>
      </c>
      <c r="B324" t="s">
        <v>1168</v>
      </c>
      <c r="C324">
        <v>0</v>
      </c>
    </row>
    <row r="325" spans="1:3">
      <c r="A325" t="s">
        <v>1169</v>
      </c>
      <c r="B325" t="s">
        <v>1170</v>
      </c>
      <c r="C325">
        <v>0</v>
      </c>
    </row>
    <row r="326" spans="1:3">
      <c r="A326" t="s">
        <v>1171</v>
      </c>
      <c r="B326" t="s">
        <v>1172</v>
      </c>
      <c r="C326">
        <v>0</v>
      </c>
    </row>
    <row r="327" spans="1:3">
      <c r="A327" t="s">
        <v>1173</v>
      </c>
      <c r="B327" t="s">
        <v>1174</v>
      </c>
      <c r="C327">
        <v>0</v>
      </c>
    </row>
    <row r="328" spans="1:3">
      <c r="A328" t="s">
        <v>1175</v>
      </c>
      <c r="B328" t="s">
        <v>1176</v>
      </c>
      <c r="C328">
        <v>0</v>
      </c>
    </row>
    <row r="329" spans="1:3">
      <c r="A329" t="s">
        <v>400</v>
      </c>
      <c r="B329" t="s">
        <v>1177</v>
      </c>
      <c r="C329">
        <v>60369702</v>
      </c>
    </row>
    <row r="330" spans="1:3">
      <c r="A330" t="s">
        <v>1178</v>
      </c>
      <c r="B330" t="s">
        <v>1179</v>
      </c>
      <c r="C330">
        <v>0</v>
      </c>
    </row>
    <row r="331" spans="1:3">
      <c r="A331" t="s">
        <v>1180</v>
      </c>
      <c r="B331" t="s">
        <v>1181</v>
      </c>
      <c r="C331">
        <v>0</v>
      </c>
    </row>
    <row r="332" spans="1:3">
      <c r="A332" t="s">
        <v>1182</v>
      </c>
      <c r="B332" t="s">
        <v>1183</v>
      </c>
      <c r="C332">
        <v>0</v>
      </c>
    </row>
    <row r="333" spans="1:3">
      <c r="A333" t="s">
        <v>1184</v>
      </c>
      <c r="B333" t="s">
        <v>1185</v>
      </c>
      <c r="C333">
        <v>0</v>
      </c>
    </row>
    <row r="334" spans="1:3">
      <c r="A334" t="s">
        <v>1186</v>
      </c>
      <c r="B334" t="s">
        <v>1187</v>
      </c>
      <c r="C334">
        <v>0</v>
      </c>
    </row>
    <row r="335" spans="1:3">
      <c r="A335" t="s">
        <v>1188</v>
      </c>
      <c r="B335" t="s">
        <v>1189</v>
      </c>
      <c r="C335">
        <v>0</v>
      </c>
    </row>
    <row r="336" spans="1:3">
      <c r="A336" t="s">
        <v>1190</v>
      </c>
      <c r="B336" t="s">
        <v>1191</v>
      </c>
      <c r="C336">
        <v>3129111</v>
      </c>
    </row>
    <row r="337" spans="1:3">
      <c r="A337" t="s">
        <v>1192</v>
      </c>
      <c r="B337" t="s">
        <v>1193</v>
      </c>
      <c r="C337">
        <v>0</v>
      </c>
    </row>
    <row r="338" spans="1:3">
      <c r="A338" t="s">
        <v>1194</v>
      </c>
      <c r="B338" t="s">
        <v>1195</v>
      </c>
      <c r="C338">
        <v>2752552</v>
      </c>
    </row>
    <row r="339" spans="1:3">
      <c r="A339" t="s">
        <v>1196</v>
      </c>
      <c r="B339" t="s">
        <v>1197</v>
      </c>
      <c r="C339">
        <v>0</v>
      </c>
    </row>
    <row r="340" spans="1:3">
      <c r="A340" t="s">
        <v>1198</v>
      </c>
      <c r="B340" t="s">
        <v>1199</v>
      </c>
      <c r="C340">
        <v>0</v>
      </c>
    </row>
    <row r="341" spans="1:3">
      <c r="A341" t="s">
        <v>1200</v>
      </c>
      <c r="B341" t="s">
        <v>1201</v>
      </c>
      <c r="C341">
        <v>0</v>
      </c>
    </row>
    <row r="342" spans="1:3">
      <c r="A342" t="s">
        <v>1202</v>
      </c>
      <c r="B342" t="s">
        <v>1203</v>
      </c>
      <c r="C342">
        <v>373609</v>
      </c>
    </row>
    <row r="343" spans="1:3">
      <c r="A343" t="s">
        <v>1204</v>
      </c>
      <c r="B343" t="s">
        <v>1205</v>
      </c>
      <c r="C343">
        <v>2648870</v>
      </c>
    </row>
    <row r="344" spans="1:3">
      <c r="A344" t="s">
        <v>1206</v>
      </c>
      <c r="B344" t="s">
        <v>1207</v>
      </c>
      <c r="C344">
        <v>106632</v>
      </c>
    </row>
    <row r="345" spans="1:3">
      <c r="A345" t="s">
        <v>1208</v>
      </c>
      <c r="B345" t="s">
        <v>1209</v>
      </c>
      <c r="C345">
        <v>0</v>
      </c>
    </row>
    <row r="346" spans="1:3">
      <c r="A346" t="s">
        <v>1210</v>
      </c>
      <c r="B346" t="s">
        <v>1211</v>
      </c>
      <c r="C346">
        <v>0</v>
      </c>
    </row>
    <row r="347" spans="1:3">
      <c r="A347" t="s">
        <v>1212</v>
      </c>
      <c r="B347" t="s">
        <v>1213</v>
      </c>
      <c r="C347">
        <v>0</v>
      </c>
    </row>
    <row r="348" spans="1:3">
      <c r="A348" t="s">
        <v>1214</v>
      </c>
      <c r="B348" t="s">
        <v>1215</v>
      </c>
      <c r="C348">
        <v>270985</v>
      </c>
    </row>
    <row r="349" spans="1:3">
      <c r="A349" t="s">
        <v>1216</v>
      </c>
      <c r="B349" t="s">
        <v>1217</v>
      </c>
      <c r="C349">
        <v>1482593</v>
      </c>
    </row>
    <row r="350" spans="1:3">
      <c r="A350" t="s">
        <v>1218</v>
      </c>
      <c r="B350" t="s">
        <v>1219</v>
      </c>
      <c r="C350">
        <v>998974</v>
      </c>
    </row>
    <row r="351" spans="1:3">
      <c r="A351" t="s">
        <v>1220</v>
      </c>
      <c r="B351" t="s">
        <v>1221</v>
      </c>
      <c r="C351">
        <v>2497022</v>
      </c>
    </row>
    <row r="352" spans="1:3">
      <c r="A352" t="s">
        <v>1222</v>
      </c>
      <c r="B352" t="s">
        <v>1223</v>
      </c>
      <c r="C352">
        <v>0</v>
      </c>
    </row>
    <row r="353" spans="1:3">
      <c r="A353" t="s">
        <v>1224</v>
      </c>
      <c r="B353" t="s">
        <v>1225</v>
      </c>
      <c r="C353">
        <v>0</v>
      </c>
    </row>
    <row r="354" spans="1:3">
      <c r="A354" t="s">
        <v>1226</v>
      </c>
      <c r="B354" t="s">
        <v>1227</v>
      </c>
      <c r="C354">
        <v>3407389</v>
      </c>
    </row>
    <row r="355" spans="1:3">
      <c r="A355" t="s">
        <v>1228</v>
      </c>
      <c r="B355" t="s">
        <v>1229</v>
      </c>
      <c r="C355">
        <v>1012528</v>
      </c>
    </row>
    <row r="356" spans="1:3">
      <c r="A356" t="s">
        <v>1230</v>
      </c>
      <c r="B356" t="s">
        <v>1231</v>
      </c>
      <c r="C356">
        <v>0</v>
      </c>
    </row>
    <row r="357" spans="1:3">
      <c r="A357" t="s">
        <v>1232</v>
      </c>
      <c r="B357" t="s">
        <v>1233</v>
      </c>
      <c r="C357">
        <v>0</v>
      </c>
    </row>
    <row r="358" spans="1:3">
      <c r="A358" t="s">
        <v>1234</v>
      </c>
      <c r="B358" t="s">
        <v>1235</v>
      </c>
      <c r="C358">
        <v>22300</v>
      </c>
    </row>
    <row r="359" spans="1:3">
      <c r="A359" t="s">
        <v>1236</v>
      </c>
      <c r="B359" t="s">
        <v>1237</v>
      </c>
      <c r="C359">
        <v>0</v>
      </c>
    </row>
    <row r="360" spans="1:3">
      <c r="A360" t="s">
        <v>1238</v>
      </c>
      <c r="B360" t="s">
        <v>1239</v>
      </c>
      <c r="C360">
        <v>0</v>
      </c>
    </row>
    <row r="361" spans="1:3">
      <c r="A361" t="s">
        <v>1240</v>
      </c>
      <c r="B361" t="s">
        <v>1241</v>
      </c>
      <c r="C361">
        <v>0</v>
      </c>
    </row>
    <row r="362" spans="1:3">
      <c r="A362" t="s">
        <v>1242</v>
      </c>
      <c r="B362" t="s">
        <v>1243</v>
      </c>
      <c r="C362">
        <v>0</v>
      </c>
    </row>
    <row r="363" spans="1:3">
      <c r="A363" t="s">
        <v>1244</v>
      </c>
      <c r="B363" t="s">
        <v>1245</v>
      </c>
      <c r="C363">
        <v>257</v>
      </c>
    </row>
    <row r="364" spans="1:3">
      <c r="A364" t="s">
        <v>1246</v>
      </c>
      <c r="B364" t="s">
        <v>1247</v>
      </c>
      <c r="C364">
        <v>0</v>
      </c>
    </row>
    <row r="365" spans="1:3">
      <c r="A365" t="s">
        <v>1248</v>
      </c>
      <c r="B365" t="s">
        <v>1249</v>
      </c>
      <c r="C365">
        <v>0</v>
      </c>
    </row>
    <row r="366" spans="1:3">
      <c r="A366" t="s">
        <v>1250</v>
      </c>
      <c r="B366" t="s">
        <v>1251</v>
      </c>
      <c r="C366">
        <v>0</v>
      </c>
    </row>
    <row r="367" spans="1:3">
      <c r="A367" t="s">
        <v>1252</v>
      </c>
      <c r="B367" t="s">
        <v>1253</v>
      </c>
      <c r="C367">
        <v>164</v>
      </c>
    </row>
    <row r="368" spans="1:3">
      <c r="A368" t="s">
        <v>1254</v>
      </c>
      <c r="B368" t="s">
        <v>1255</v>
      </c>
      <c r="C368">
        <v>0</v>
      </c>
    </row>
    <row r="369" spans="1:3">
      <c r="A369" t="s">
        <v>1256</v>
      </c>
      <c r="B369" t="s">
        <v>1257</v>
      </c>
      <c r="C369">
        <v>0</v>
      </c>
    </row>
    <row r="370" spans="1:3">
      <c r="A370" t="s">
        <v>1258</v>
      </c>
      <c r="B370" t="s">
        <v>1259</v>
      </c>
      <c r="C370">
        <v>0</v>
      </c>
    </row>
    <row r="371" spans="1:3">
      <c r="A371" t="s">
        <v>1260</v>
      </c>
      <c r="B371" t="s">
        <v>1261</v>
      </c>
      <c r="C371">
        <v>0</v>
      </c>
    </row>
    <row r="372" spans="1:3">
      <c r="A372" t="s">
        <v>1262</v>
      </c>
      <c r="B372" t="s">
        <v>1263</v>
      </c>
      <c r="C372">
        <v>0</v>
      </c>
    </row>
    <row r="373" spans="1:3">
      <c r="A373" t="s">
        <v>1264</v>
      </c>
      <c r="B373" t="s">
        <v>1265</v>
      </c>
      <c r="C373">
        <v>0</v>
      </c>
    </row>
    <row r="374" spans="1:3">
      <c r="A374" t="s">
        <v>1266</v>
      </c>
      <c r="B374" t="s">
        <v>1267</v>
      </c>
      <c r="C374">
        <v>0</v>
      </c>
    </row>
    <row r="375" spans="1:3">
      <c r="A375" t="s">
        <v>1268</v>
      </c>
      <c r="B375" t="s">
        <v>1269</v>
      </c>
      <c r="C375">
        <v>0</v>
      </c>
    </row>
    <row r="376" spans="1:3">
      <c r="A376" t="s">
        <v>1270</v>
      </c>
      <c r="B376" t="s">
        <v>1271</v>
      </c>
      <c r="C376">
        <v>0</v>
      </c>
    </row>
    <row r="377" spans="1:3">
      <c r="A377" t="s">
        <v>1272</v>
      </c>
      <c r="B377" t="s">
        <v>1273</v>
      </c>
      <c r="C377">
        <v>0</v>
      </c>
    </row>
    <row r="378" spans="1:3">
      <c r="A378" t="s">
        <v>1274</v>
      </c>
      <c r="B378" t="s">
        <v>1275</v>
      </c>
      <c r="C378">
        <v>0</v>
      </c>
    </row>
    <row r="379" spans="1:3">
      <c r="A379" t="s">
        <v>1276</v>
      </c>
      <c r="B379" t="s">
        <v>1277</v>
      </c>
      <c r="C379">
        <v>0</v>
      </c>
    </row>
    <row r="380" spans="1:3">
      <c r="A380" t="s">
        <v>1278</v>
      </c>
      <c r="B380" t="s">
        <v>1279</v>
      </c>
      <c r="C380">
        <v>0</v>
      </c>
    </row>
    <row r="381" spans="1:3">
      <c r="A381" t="s">
        <v>1280</v>
      </c>
      <c r="B381" t="s">
        <v>1281</v>
      </c>
      <c r="C381">
        <v>0</v>
      </c>
    </row>
    <row r="382" spans="1:3">
      <c r="A382" t="s">
        <v>1282</v>
      </c>
      <c r="B382" t="s">
        <v>1283</v>
      </c>
      <c r="C382">
        <v>0</v>
      </c>
    </row>
    <row r="383" spans="1:3">
      <c r="A383" t="s">
        <v>1284</v>
      </c>
      <c r="B383" t="s">
        <v>1285</v>
      </c>
      <c r="C383">
        <v>1012949</v>
      </c>
    </row>
    <row r="384" spans="1:3">
      <c r="A384" t="s">
        <v>1286</v>
      </c>
      <c r="B384" t="s">
        <v>1287</v>
      </c>
      <c r="C384">
        <v>0</v>
      </c>
    </row>
    <row r="385" spans="1:3">
      <c r="A385" t="s">
        <v>1288</v>
      </c>
      <c r="B385" t="s">
        <v>1289</v>
      </c>
      <c r="C385">
        <v>0</v>
      </c>
    </row>
    <row r="386" spans="1:3">
      <c r="A386" t="s">
        <v>1290</v>
      </c>
      <c r="B386" t="s">
        <v>1291</v>
      </c>
      <c r="C386">
        <v>22300</v>
      </c>
    </row>
    <row r="387" spans="1:3">
      <c r="A387" t="s">
        <v>1292</v>
      </c>
      <c r="B387" t="s">
        <v>1293</v>
      </c>
      <c r="C387">
        <v>0</v>
      </c>
    </row>
    <row r="388" spans="1:3">
      <c r="A388" t="s">
        <v>1294</v>
      </c>
      <c r="B388" t="s">
        <v>1295</v>
      </c>
      <c r="C388">
        <v>9974111</v>
      </c>
    </row>
    <row r="389" spans="1:3">
      <c r="A389" t="s">
        <v>1296</v>
      </c>
      <c r="B389" t="s">
        <v>1297</v>
      </c>
      <c r="C389">
        <v>88687606</v>
      </c>
    </row>
    <row r="390" spans="1:3">
      <c r="A390" t="s">
        <v>1298</v>
      </c>
      <c r="B390" t="s">
        <v>1299</v>
      </c>
      <c r="C390">
        <v>261586</v>
      </c>
    </row>
    <row r="391" spans="1:3">
      <c r="A391" t="s">
        <v>1300</v>
      </c>
      <c r="B391" t="s">
        <v>1301</v>
      </c>
      <c r="C391">
        <v>0</v>
      </c>
    </row>
    <row r="392" spans="1:3">
      <c r="A392" t="s">
        <v>1302</v>
      </c>
      <c r="B392" t="s">
        <v>1303</v>
      </c>
      <c r="C392">
        <v>0</v>
      </c>
    </row>
    <row r="393" spans="1:3">
      <c r="A393" t="s">
        <v>1304</v>
      </c>
      <c r="B393" t="s">
        <v>1305</v>
      </c>
      <c r="C393">
        <v>0</v>
      </c>
    </row>
    <row r="394" spans="1:3">
      <c r="A394" t="s">
        <v>1306</v>
      </c>
      <c r="B394" t="s">
        <v>1307</v>
      </c>
      <c r="C394">
        <v>0</v>
      </c>
    </row>
    <row r="395" spans="1:3">
      <c r="A395" t="s">
        <v>1308</v>
      </c>
      <c r="B395" t="s">
        <v>1309</v>
      </c>
      <c r="C395">
        <v>0</v>
      </c>
    </row>
    <row r="396" spans="1:3">
      <c r="A396" t="s">
        <v>1310</v>
      </c>
      <c r="B396" t="s">
        <v>1311</v>
      </c>
      <c r="C396">
        <v>0</v>
      </c>
    </row>
    <row r="397" spans="1:3">
      <c r="A397" t="s">
        <v>1312</v>
      </c>
      <c r="B397" t="s">
        <v>1313</v>
      </c>
      <c r="C397">
        <v>0</v>
      </c>
    </row>
    <row r="398" spans="1:3">
      <c r="A398" t="s">
        <v>1314</v>
      </c>
      <c r="B398" t="s">
        <v>1315</v>
      </c>
      <c r="C398">
        <v>0</v>
      </c>
    </row>
    <row r="399" spans="1:3">
      <c r="A399" t="s">
        <v>1316</v>
      </c>
      <c r="B399" t="s">
        <v>1317</v>
      </c>
      <c r="C399">
        <v>0</v>
      </c>
    </row>
    <row r="400" spans="1:3">
      <c r="A400" t="s">
        <v>1318</v>
      </c>
      <c r="B400" t="s">
        <v>1319</v>
      </c>
      <c r="C400">
        <v>0</v>
      </c>
    </row>
    <row r="401" spans="1:3">
      <c r="A401" t="s">
        <v>1320</v>
      </c>
      <c r="B401" t="s">
        <v>1321</v>
      </c>
      <c r="C401">
        <v>0</v>
      </c>
    </row>
    <row r="402" spans="1:3">
      <c r="A402" t="s">
        <v>1322</v>
      </c>
      <c r="B402" t="s">
        <v>1323</v>
      </c>
      <c r="C402">
        <v>0</v>
      </c>
    </row>
    <row r="403" spans="1:3">
      <c r="A403" t="s">
        <v>1324</v>
      </c>
      <c r="B403" t="s">
        <v>1325</v>
      </c>
      <c r="C403">
        <v>0</v>
      </c>
    </row>
    <row r="404" spans="1:3">
      <c r="A404" t="s">
        <v>1326</v>
      </c>
      <c r="B404" t="s">
        <v>1327</v>
      </c>
      <c r="C404">
        <v>0</v>
      </c>
    </row>
    <row r="405" spans="1:3">
      <c r="A405" t="s">
        <v>1328</v>
      </c>
      <c r="B405" t="s">
        <v>1329</v>
      </c>
      <c r="C405">
        <v>0</v>
      </c>
    </row>
    <row r="406" spans="1:3">
      <c r="A406" t="s">
        <v>1330</v>
      </c>
      <c r="B406" t="s">
        <v>1331</v>
      </c>
      <c r="C406">
        <v>3758007</v>
      </c>
    </row>
    <row r="407" spans="1:3">
      <c r="A407" t="s">
        <v>1332</v>
      </c>
      <c r="B407" t="s">
        <v>1333</v>
      </c>
      <c r="C407">
        <v>429243</v>
      </c>
    </row>
    <row r="408" spans="1:3">
      <c r="A408" t="s">
        <v>1334</v>
      </c>
      <c r="B408" t="s">
        <v>1335</v>
      </c>
      <c r="C408">
        <v>954569</v>
      </c>
    </row>
    <row r="409" spans="1:3">
      <c r="A409" t="s">
        <v>1336</v>
      </c>
      <c r="B409" t="s">
        <v>1337</v>
      </c>
      <c r="C409">
        <v>3082724</v>
      </c>
    </row>
    <row r="410" spans="1:3">
      <c r="A410" t="s">
        <v>1338</v>
      </c>
      <c r="B410" t="s">
        <v>1339</v>
      </c>
      <c r="C410">
        <v>149957</v>
      </c>
    </row>
    <row r="411" spans="1:3">
      <c r="A411" t="s">
        <v>1340</v>
      </c>
      <c r="B411" t="s">
        <v>1341</v>
      </c>
      <c r="C411">
        <v>43129</v>
      </c>
    </row>
    <row r="412" spans="1:3">
      <c r="A412" t="s">
        <v>1342</v>
      </c>
      <c r="B412" t="s">
        <v>1343</v>
      </c>
      <c r="C412">
        <v>0</v>
      </c>
    </row>
    <row r="413" spans="1:3">
      <c r="A413" t="s">
        <v>1344</v>
      </c>
      <c r="B413" t="s">
        <v>1345</v>
      </c>
      <c r="C413">
        <v>0</v>
      </c>
    </row>
    <row r="414" spans="1:3">
      <c r="A414" t="s">
        <v>1346</v>
      </c>
      <c r="B414" t="s">
        <v>1347</v>
      </c>
      <c r="C414">
        <v>0</v>
      </c>
    </row>
    <row r="415" spans="1:3">
      <c r="A415" t="s">
        <v>1348</v>
      </c>
      <c r="B415" t="s">
        <v>1349</v>
      </c>
      <c r="C415">
        <v>43129</v>
      </c>
    </row>
    <row r="416" spans="1:3">
      <c r="A416" t="s">
        <v>1350</v>
      </c>
      <c r="B416" t="s">
        <v>1351</v>
      </c>
      <c r="C416">
        <v>168477</v>
      </c>
    </row>
    <row r="417" spans="1:3">
      <c r="A417" t="s">
        <v>1352</v>
      </c>
      <c r="B417" t="s">
        <v>1353</v>
      </c>
      <c r="C417">
        <v>546095</v>
      </c>
    </row>
    <row r="418" spans="1:3">
      <c r="A418" t="s">
        <v>1354</v>
      </c>
      <c r="B418" t="s">
        <v>1355</v>
      </c>
      <c r="C418">
        <v>0</v>
      </c>
    </row>
    <row r="419" spans="1:3">
      <c r="A419" t="s">
        <v>1356</v>
      </c>
      <c r="B419" t="s">
        <v>1357</v>
      </c>
      <c r="C419">
        <v>672489</v>
      </c>
    </row>
    <row r="420" spans="1:3">
      <c r="A420" t="s">
        <v>1358</v>
      </c>
      <c r="B420" t="s">
        <v>1359</v>
      </c>
      <c r="C420">
        <v>42083</v>
      </c>
    </row>
    <row r="421" spans="1:3">
      <c r="A421" t="s">
        <v>1360</v>
      </c>
      <c r="B421" t="s">
        <v>1361</v>
      </c>
      <c r="C421">
        <v>102892916</v>
      </c>
    </row>
    <row r="422" spans="1:3">
      <c r="A422" t="s">
        <v>1362</v>
      </c>
      <c r="B422" t="s">
        <v>1363</v>
      </c>
      <c r="C422">
        <v>975338</v>
      </c>
    </row>
    <row r="423" spans="1:3">
      <c r="A423" t="s">
        <v>1364</v>
      </c>
      <c r="B423" t="s">
        <v>1365</v>
      </c>
      <c r="C423">
        <v>10928680</v>
      </c>
    </row>
    <row r="424" spans="1:3">
      <c r="A424" t="s">
        <v>1366</v>
      </c>
      <c r="B424" t="s">
        <v>1367</v>
      </c>
      <c r="C424">
        <v>92442819</v>
      </c>
    </row>
    <row r="425" spans="1:3">
      <c r="A425" t="s">
        <v>1368</v>
      </c>
      <c r="B425" t="s">
        <v>1369</v>
      </c>
      <c r="C425">
        <v>496755</v>
      </c>
    </row>
    <row r="426" spans="1:3">
      <c r="A426" t="s">
        <v>1370</v>
      </c>
      <c r="B426" t="s">
        <v>1371</v>
      </c>
      <c r="C426">
        <v>0</v>
      </c>
    </row>
    <row r="427" spans="1:3">
      <c r="A427" t="s">
        <v>1372</v>
      </c>
      <c r="B427" t="s">
        <v>1373</v>
      </c>
      <c r="C427">
        <v>0</v>
      </c>
    </row>
    <row r="428" spans="1:3">
      <c r="A428" t="s">
        <v>1374</v>
      </c>
      <c r="B428" t="s">
        <v>1375</v>
      </c>
      <c r="C428">
        <v>0</v>
      </c>
    </row>
    <row r="429" spans="1:3">
      <c r="A429" t="s">
        <v>1376</v>
      </c>
      <c r="B429" t="s">
        <v>1377</v>
      </c>
      <c r="C429">
        <v>0</v>
      </c>
    </row>
    <row r="430" spans="1:3">
      <c r="A430" t="s">
        <v>1378</v>
      </c>
      <c r="B430" t="s">
        <v>1379</v>
      </c>
      <c r="C430">
        <v>0</v>
      </c>
    </row>
    <row r="431" spans="1:3">
      <c r="A431" t="s">
        <v>1380</v>
      </c>
      <c r="B431" t="s">
        <v>1381</v>
      </c>
      <c r="C431">
        <v>2570356</v>
      </c>
    </row>
    <row r="432" spans="1:3">
      <c r="A432" t="s">
        <v>1382</v>
      </c>
      <c r="B432" t="s">
        <v>1383</v>
      </c>
      <c r="C432">
        <v>806202</v>
      </c>
    </row>
    <row r="433" spans="1:3">
      <c r="A433" t="s">
        <v>1384</v>
      </c>
      <c r="B433" t="s">
        <v>1385</v>
      </c>
      <c r="C433">
        <v>1903516</v>
      </c>
    </row>
    <row r="434" spans="1:3">
      <c r="A434" t="s">
        <v>1386</v>
      </c>
      <c r="B434" t="s">
        <v>1387</v>
      </c>
      <c r="C434">
        <v>1422468</v>
      </c>
    </row>
    <row r="435" spans="1:3">
      <c r="A435" t="s">
        <v>1388</v>
      </c>
      <c r="B435" t="s">
        <v>1389</v>
      </c>
      <c r="C435">
        <v>50574</v>
      </c>
    </row>
    <row r="436" spans="1:3">
      <c r="A436" t="s">
        <v>1390</v>
      </c>
      <c r="B436" t="s">
        <v>1391</v>
      </c>
      <c r="C436">
        <v>0</v>
      </c>
    </row>
    <row r="437" spans="1:3">
      <c r="A437" t="s">
        <v>1392</v>
      </c>
      <c r="B437" t="s">
        <v>1393</v>
      </c>
      <c r="C437">
        <v>0</v>
      </c>
    </row>
    <row r="438" spans="1:3">
      <c r="A438" t="s">
        <v>1394</v>
      </c>
      <c r="B438" t="s">
        <v>1395</v>
      </c>
      <c r="C438">
        <v>0</v>
      </c>
    </row>
    <row r="439" spans="1:3">
      <c r="A439" t="s">
        <v>1396</v>
      </c>
      <c r="B439" t="s">
        <v>1397</v>
      </c>
      <c r="C439">
        <v>0</v>
      </c>
    </row>
    <row r="440" spans="1:3">
      <c r="A440" t="s">
        <v>1398</v>
      </c>
      <c r="B440" t="s">
        <v>1399</v>
      </c>
      <c r="C440">
        <v>0</v>
      </c>
    </row>
    <row r="441" spans="1:3">
      <c r="A441" t="s">
        <v>1400</v>
      </c>
      <c r="B441" t="s">
        <v>1401</v>
      </c>
      <c r="C441">
        <v>0</v>
      </c>
    </row>
    <row r="442" spans="1:3">
      <c r="A442" t="s">
        <v>1402</v>
      </c>
      <c r="B442" t="s">
        <v>1403</v>
      </c>
      <c r="C442">
        <v>0</v>
      </c>
    </row>
    <row r="443" spans="1:3">
      <c r="A443" t="s">
        <v>1404</v>
      </c>
      <c r="B443" t="s">
        <v>1405</v>
      </c>
      <c r="C443">
        <v>0</v>
      </c>
    </row>
    <row r="444" spans="1:3">
      <c r="A444" t="s">
        <v>1406</v>
      </c>
      <c r="B444" t="s">
        <v>1407</v>
      </c>
      <c r="C444">
        <v>0</v>
      </c>
    </row>
    <row r="445" spans="1:3">
      <c r="A445" t="s">
        <v>1408</v>
      </c>
      <c r="B445" t="s">
        <v>1409</v>
      </c>
      <c r="C445">
        <v>0</v>
      </c>
    </row>
    <row r="446" spans="1:3">
      <c r="A446" t="s">
        <v>1410</v>
      </c>
      <c r="B446" t="s">
        <v>1411</v>
      </c>
      <c r="C446">
        <v>0</v>
      </c>
    </row>
    <row r="447" spans="1:3">
      <c r="A447" t="s">
        <v>1412</v>
      </c>
      <c r="B447" t="s">
        <v>1413</v>
      </c>
      <c r="C447">
        <v>0</v>
      </c>
    </row>
    <row r="448" spans="1:3">
      <c r="A448" t="s">
        <v>1414</v>
      </c>
      <c r="B448" t="s">
        <v>1415</v>
      </c>
      <c r="C448">
        <v>0</v>
      </c>
    </row>
    <row r="449" spans="1:3">
      <c r="A449" t="s">
        <v>1416</v>
      </c>
      <c r="B449" t="s">
        <v>1417</v>
      </c>
      <c r="C449">
        <v>0</v>
      </c>
    </row>
    <row r="450" spans="1:3">
      <c r="A450" t="s">
        <v>1418</v>
      </c>
      <c r="B450" t="s">
        <v>1419</v>
      </c>
      <c r="C450">
        <v>0</v>
      </c>
    </row>
    <row r="451" spans="1:3">
      <c r="A451" t="s">
        <v>1420</v>
      </c>
      <c r="B451" t="s">
        <v>1421</v>
      </c>
      <c r="C451">
        <v>3633</v>
      </c>
    </row>
    <row r="452" spans="1:3">
      <c r="A452" t="s">
        <v>1422</v>
      </c>
      <c r="B452" t="s">
        <v>1423</v>
      </c>
      <c r="C452">
        <v>97460</v>
      </c>
    </row>
    <row r="453" spans="1:3">
      <c r="A453" t="s">
        <v>1424</v>
      </c>
      <c r="B453" t="s">
        <v>1425</v>
      </c>
      <c r="C453">
        <v>0</v>
      </c>
    </row>
    <row r="454" spans="1:3">
      <c r="A454" t="s">
        <v>1426</v>
      </c>
      <c r="B454" t="s">
        <v>1427</v>
      </c>
      <c r="C454">
        <v>72323</v>
      </c>
    </row>
    <row r="455" spans="1:3">
      <c r="A455" t="s">
        <v>1428</v>
      </c>
      <c r="B455" t="s">
        <v>1429</v>
      </c>
      <c r="C455">
        <v>28770</v>
      </c>
    </row>
    <row r="456" spans="1:3">
      <c r="A456" t="s">
        <v>1430</v>
      </c>
      <c r="B456" t="s">
        <v>1431</v>
      </c>
      <c r="C456">
        <v>2573989</v>
      </c>
    </row>
    <row r="457" spans="1:3">
      <c r="A457" t="s">
        <v>1432</v>
      </c>
      <c r="B457" t="s">
        <v>1433</v>
      </c>
      <c r="C457">
        <v>903662</v>
      </c>
    </row>
    <row r="458" spans="1:3">
      <c r="A458" t="s">
        <v>1434</v>
      </c>
      <c r="B458" t="s">
        <v>1435</v>
      </c>
      <c r="C458">
        <v>1903516</v>
      </c>
    </row>
    <row r="459" spans="1:3">
      <c r="A459" t="s">
        <v>1436</v>
      </c>
      <c r="B459" t="s">
        <v>1437</v>
      </c>
      <c r="C459">
        <v>1494791</v>
      </c>
    </row>
    <row r="460" spans="1:3">
      <c r="A460" t="s">
        <v>1438</v>
      </c>
      <c r="B460" t="s">
        <v>1439</v>
      </c>
      <c r="C460">
        <v>79344</v>
      </c>
    </row>
    <row r="461" spans="1:3">
      <c r="A461" t="s">
        <v>1440</v>
      </c>
      <c r="B461" t="s">
        <v>1441</v>
      </c>
      <c r="C461">
        <v>0</v>
      </c>
    </row>
    <row r="462" spans="1:3">
      <c r="A462" t="s">
        <v>1442</v>
      </c>
      <c r="B462" t="s">
        <v>1443</v>
      </c>
      <c r="C462">
        <v>0</v>
      </c>
    </row>
    <row r="463" spans="1:3">
      <c r="A463" t="s">
        <v>1444</v>
      </c>
      <c r="B463" t="s">
        <v>1445</v>
      </c>
      <c r="C463">
        <v>0</v>
      </c>
    </row>
    <row r="464" spans="1:3">
      <c r="A464" t="s">
        <v>1446</v>
      </c>
      <c r="B464" t="s">
        <v>1447</v>
      </c>
      <c r="C464">
        <v>0</v>
      </c>
    </row>
    <row r="465" spans="1:3">
      <c r="A465" t="s">
        <v>1448</v>
      </c>
      <c r="B465" t="s">
        <v>1449</v>
      </c>
      <c r="C465">
        <v>0</v>
      </c>
    </row>
    <row r="466" spans="1:3">
      <c r="A466" t="s">
        <v>1450</v>
      </c>
      <c r="B466" t="s">
        <v>1451</v>
      </c>
      <c r="C466">
        <v>168477</v>
      </c>
    </row>
    <row r="467" spans="1:3">
      <c r="A467" t="s">
        <v>1452</v>
      </c>
      <c r="B467" t="s">
        <v>1453</v>
      </c>
      <c r="C467">
        <v>546095</v>
      </c>
    </row>
    <row r="468" spans="1:3">
      <c r="A468" t="s">
        <v>1454</v>
      </c>
      <c r="B468" t="s">
        <v>1455</v>
      </c>
      <c r="C468">
        <v>0</v>
      </c>
    </row>
    <row r="469" spans="1:3">
      <c r="A469" t="s">
        <v>1456</v>
      </c>
      <c r="B469" t="s">
        <v>1457</v>
      </c>
      <c r="C469">
        <v>672489</v>
      </c>
    </row>
    <row r="470" spans="1:3">
      <c r="A470" t="s">
        <v>1458</v>
      </c>
      <c r="B470" t="s">
        <v>1459</v>
      </c>
      <c r="C470">
        <v>42083</v>
      </c>
    </row>
    <row r="471" spans="1:3">
      <c r="A471" t="s">
        <v>1460</v>
      </c>
      <c r="B471" t="s">
        <v>1461</v>
      </c>
      <c r="C471">
        <v>0</v>
      </c>
    </row>
    <row r="472" spans="1:3">
      <c r="A472" t="s">
        <v>1462</v>
      </c>
      <c r="B472" t="s">
        <v>1463</v>
      </c>
      <c r="C472">
        <v>0</v>
      </c>
    </row>
    <row r="473" spans="1:3">
      <c r="A473" t="s">
        <v>1464</v>
      </c>
      <c r="B473" t="s">
        <v>1465</v>
      </c>
      <c r="C473">
        <v>0</v>
      </c>
    </row>
    <row r="474" spans="1:3">
      <c r="A474" t="s">
        <v>1466</v>
      </c>
      <c r="B474" t="s">
        <v>1467</v>
      </c>
      <c r="C474">
        <v>0</v>
      </c>
    </row>
    <row r="475" spans="1:3">
      <c r="A475" t="s">
        <v>1468</v>
      </c>
      <c r="B475" t="s">
        <v>1461</v>
      </c>
      <c r="C475">
        <v>0</v>
      </c>
    </row>
    <row r="476" spans="1:3">
      <c r="A476" t="s">
        <v>1469</v>
      </c>
      <c r="B476" t="s">
        <v>1463</v>
      </c>
      <c r="C476">
        <v>0</v>
      </c>
    </row>
    <row r="477" spans="1:3">
      <c r="A477" t="s">
        <v>1470</v>
      </c>
      <c r="B477" t="s">
        <v>1465</v>
      </c>
      <c r="C477">
        <v>0</v>
      </c>
    </row>
    <row r="478" spans="1:3">
      <c r="A478" t="s">
        <v>1471</v>
      </c>
      <c r="B478" t="s">
        <v>1467</v>
      </c>
      <c r="C478">
        <v>0</v>
      </c>
    </row>
    <row r="479" spans="1:3">
      <c r="A479" t="s">
        <v>1472</v>
      </c>
      <c r="B479" t="s">
        <v>1461</v>
      </c>
      <c r="C479">
        <v>0</v>
      </c>
    </row>
    <row r="480" spans="1:3">
      <c r="A480" t="s">
        <v>1473</v>
      </c>
      <c r="B480" t="s">
        <v>1463</v>
      </c>
      <c r="C480">
        <v>0</v>
      </c>
    </row>
    <row r="481" spans="1:3">
      <c r="A481" t="s">
        <v>1474</v>
      </c>
      <c r="B481" t="s">
        <v>1465</v>
      </c>
      <c r="C481">
        <v>0</v>
      </c>
    </row>
    <row r="482" spans="1:3">
      <c r="A482" t="s">
        <v>1475</v>
      </c>
      <c r="B482" t="s">
        <v>1467</v>
      </c>
      <c r="C482">
        <v>0</v>
      </c>
    </row>
    <row r="483" spans="1:3">
      <c r="A483" t="s">
        <v>1476</v>
      </c>
      <c r="B483" t="s">
        <v>1461</v>
      </c>
      <c r="C483">
        <v>0</v>
      </c>
    </row>
    <row r="484" spans="1:3">
      <c r="A484" t="s">
        <v>1477</v>
      </c>
      <c r="B484" t="s">
        <v>1463</v>
      </c>
      <c r="C484">
        <v>0</v>
      </c>
    </row>
    <row r="485" spans="1:3">
      <c r="A485" t="s">
        <v>1478</v>
      </c>
      <c r="B485" t="s">
        <v>1465</v>
      </c>
      <c r="C485">
        <v>0</v>
      </c>
    </row>
    <row r="486" spans="1:3">
      <c r="A486" t="s">
        <v>1479</v>
      </c>
      <c r="B486" t="s">
        <v>1467</v>
      </c>
      <c r="C486">
        <v>0</v>
      </c>
    </row>
    <row r="487" spans="1:3">
      <c r="A487" t="s">
        <v>1480</v>
      </c>
      <c r="B487" t="s">
        <v>1481</v>
      </c>
      <c r="C487">
        <v>3633</v>
      </c>
    </row>
    <row r="488" spans="1:3">
      <c r="A488" t="s">
        <v>1482</v>
      </c>
      <c r="B488" t="s">
        <v>1483</v>
      </c>
      <c r="C488">
        <v>97460</v>
      </c>
    </row>
    <row r="489" spans="1:3">
      <c r="A489" t="s">
        <v>1484</v>
      </c>
      <c r="B489" t="s">
        <v>1485</v>
      </c>
      <c r="C489">
        <v>0</v>
      </c>
    </row>
    <row r="490" spans="1:3">
      <c r="A490" t="s">
        <v>1486</v>
      </c>
      <c r="B490" t="s">
        <v>1487</v>
      </c>
      <c r="C490">
        <v>72323</v>
      </c>
    </row>
    <row r="491" spans="1:3">
      <c r="A491" t="s">
        <v>1488</v>
      </c>
      <c r="B491" t="s">
        <v>1489</v>
      </c>
      <c r="C491">
        <v>28770</v>
      </c>
    </row>
    <row r="492" spans="1:3">
      <c r="A492" t="s">
        <v>1490</v>
      </c>
      <c r="B492" t="s">
        <v>1491</v>
      </c>
      <c r="C492">
        <v>0</v>
      </c>
    </row>
    <row r="493" spans="1:3">
      <c r="A493" t="s">
        <v>1492</v>
      </c>
      <c r="B493" t="s">
        <v>1493</v>
      </c>
      <c r="C493">
        <v>0</v>
      </c>
    </row>
    <row r="494" spans="1:3">
      <c r="A494" t="s">
        <v>1494</v>
      </c>
      <c r="B494" t="s">
        <v>1495</v>
      </c>
      <c r="C494">
        <v>0</v>
      </c>
    </row>
    <row r="495" spans="1:3">
      <c r="A495" t="s">
        <v>1496</v>
      </c>
      <c r="B495" t="s">
        <v>1497</v>
      </c>
      <c r="C495">
        <v>0</v>
      </c>
    </row>
    <row r="496" spans="1:3">
      <c r="A496" t="s">
        <v>1498</v>
      </c>
      <c r="B496" t="s">
        <v>1491</v>
      </c>
      <c r="C496">
        <v>0</v>
      </c>
    </row>
    <row r="497" spans="1:3">
      <c r="A497" t="s">
        <v>1499</v>
      </c>
      <c r="B497" t="s">
        <v>1493</v>
      </c>
      <c r="C497">
        <v>0</v>
      </c>
    </row>
    <row r="498" spans="1:3">
      <c r="A498" t="s">
        <v>1500</v>
      </c>
      <c r="B498" t="s">
        <v>1495</v>
      </c>
      <c r="C498">
        <v>0</v>
      </c>
    </row>
    <row r="499" spans="1:3">
      <c r="A499" t="s">
        <v>1501</v>
      </c>
      <c r="B499" t="s">
        <v>1497</v>
      </c>
      <c r="C499">
        <v>0</v>
      </c>
    </row>
    <row r="500" spans="1:3">
      <c r="A500" t="s">
        <v>1502</v>
      </c>
      <c r="B500" t="s">
        <v>1491</v>
      </c>
      <c r="C500">
        <v>0</v>
      </c>
    </row>
    <row r="501" spans="1:3">
      <c r="A501" t="s">
        <v>1503</v>
      </c>
      <c r="B501" t="s">
        <v>1493</v>
      </c>
      <c r="C501">
        <v>0</v>
      </c>
    </row>
    <row r="502" spans="1:3">
      <c r="A502" t="s">
        <v>1504</v>
      </c>
      <c r="B502" t="s">
        <v>1495</v>
      </c>
      <c r="C502">
        <v>0</v>
      </c>
    </row>
    <row r="503" spans="1:3">
      <c r="A503" t="s">
        <v>1505</v>
      </c>
      <c r="B503" t="s">
        <v>1497</v>
      </c>
      <c r="C503">
        <v>0</v>
      </c>
    </row>
    <row r="504" spans="1:3">
      <c r="A504" t="s">
        <v>1506</v>
      </c>
      <c r="B504" t="s">
        <v>1491</v>
      </c>
      <c r="C504">
        <v>0</v>
      </c>
    </row>
    <row r="505" spans="1:3">
      <c r="A505" t="s">
        <v>1507</v>
      </c>
      <c r="B505" t="s">
        <v>1493</v>
      </c>
      <c r="C505">
        <v>0</v>
      </c>
    </row>
    <row r="506" spans="1:3">
      <c r="A506" t="s">
        <v>1508</v>
      </c>
      <c r="B506" t="s">
        <v>1495</v>
      </c>
      <c r="C506">
        <v>0</v>
      </c>
    </row>
    <row r="507" spans="1:3">
      <c r="A507" t="s">
        <v>1509</v>
      </c>
      <c r="B507" t="s">
        <v>1497</v>
      </c>
      <c r="C507">
        <v>0</v>
      </c>
    </row>
    <row r="508" spans="1:3">
      <c r="A508" t="s">
        <v>1510</v>
      </c>
      <c r="B508" t="s">
        <v>1511</v>
      </c>
      <c r="C508">
        <v>0</v>
      </c>
    </row>
    <row r="509" spans="1:3">
      <c r="A509" t="s">
        <v>1512</v>
      </c>
      <c r="B509" t="s">
        <v>1511</v>
      </c>
      <c r="C509">
        <v>0</v>
      </c>
    </row>
    <row r="510" spans="1:3">
      <c r="A510" t="s">
        <v>1513</v>
      </c>
      <c r="B510" t="s">
        <v>1511</v>
      </c>
      <c r="C510">
        <v>0</v>
      </c>
    </row>
    <row r="511" spans="1:3">
      <c r="A511" t="s">
        <v>1514</v>
      </c>
      <c r="B511" t="s">
        <v>1511</v>
      </c>
      <c r="C511">
        <v>0</v>
      </c>
    </row>
    <row r="512" spans="1:3">
      <c r="A512" t="s">
        <v>1515</v>
      </c>
      <c r="B512" t="s">
        <v>1516</v>
      </c>
      <c r="C512">
        <v>0</v>
      </c>
    </row>
    <row r="513" spans="1:3">
      <c r="A513" t="s">
        <v>1517</v>
      </c>
      <c r="B513" t="s">
        <v>1516</v>
      </c>
      <c r="C513">
        <v>0</v>
      </c>
    </row>
    <row r="514" spans="1:3">
      <c r="A514" t="s">
        <v>1518</v>
      </c>
      <c r="B514" t="s">
        <v>1516</v>
      </c>
      <c r="C514">
        <v>0</v>
      </c>
    </row>
    <row r="515" spans="1:3">
      <c r="A515" t="s">
        <v>1519</v>
      </c>
      <c r="B515" t="s">
        <v>1516</v>
      </c>
      <c r="C515">
        <v>0</v>
      </c>
    </row>
    <row r="516" spans="1:3">
      <c r="A516" t="s">
        <v>1520</v>
      </c>
      <c r="B516" t="s">
        <v>1521</v>
      </c>
      <c r="C516">
        <v>15580675</v>
      </c>
    </row>
    <row r="517" spans="1:3">
      <c r="A517" t="s">
        <v>363</v>
      </c>
      <c r="B517" t="s">
        <v>1522</v>
      </c>
      <c r="C517">
        <v>15580675</v>
      </c>
    </row>
    <row r="518" spans="1:3">
      <c r="A518" t="s">
        <v>1523</v>
      </c>
      <c r="B518" t="s">
        <v>1524</v>
      </c>
      <c r="C518">
        <v>7240001</v>
      </c>
    </row>
    <row r="519" spans="1:3">
      <c r="A519" t="s">
        <v>365</v>
      </c>
      <c r="B519" t="s">
        <v>1525</v>
      </c>
      <c r="C519">
        <v>7240001</v>
      </c>
    </row>
    <row r="520" spans="1:3">
      <c r="A520" t="s">
        <v>1526</v>
      </c>
      <c r="B520" t="s">
        <v>1527</v>
      </c>
      <c r="C520">
        <v>251895271</v>
      </c>
    </row>
    <row r="521" spans="1:3">
      <c r="A521" t="s">
        <v>1528</v>
      </c>
      <c r="B521" t="s">
        <v>1529</v>
      </c>
      <c r="C521">
        <v>8339418</v>
      </c>
    </row>
    <row r="522" spans="1:3">
      <c r="A522" t="s">
        <v>1530</v>
      </c>
      <c r="B522" t="s">
        <v>1531</v>
      </c>
      <c r="C522">
        <v>22458271</v>
      </c>
    </row>
    <row r="523" spans="1:3">
      <c r="A523" t="s">
        <v>1532</v>
      </c>
      <c r="B523" t="s">
        <v>1533</v>
      </c>
      <c r="C523">
        <v>9216495</v>
      </c>
    </row>
    <row r="524" spans="1:3">
      <c r="A524" t="s">
        <v>1534</v>
      </c>
      <c r="B524" t="s">
        <v>1535</v>
      </c>
      <c r="C524">
        <v>945275</v>
      </c>
    </row>
    <row r="525" spans="1:3">
      <c r="A525" t="s">
        <v>1536</v>
      </c>
      <c r="B525" t="s">
        <v>1537</v>
      </c>
      <c r="C525">
        <v>0</v>
      </c>
    </row>
    <row r="526" spans="1:3">
      <c r="A526" t="s">
        <v>1538</v>
      </c>
      <c r="B526" t="s">
        <v>1539</v>
      </c>
      <c r="C526">
        <v>0</v>
      </c>
    </row>
    <row r="527" spans="1:3">
      <c r="A527" t="s">
        <v>1540</v>
      </c>
      <c r="B527" t="s">
        <v>1541</v>
      </c>
      <c r="C527">
        <v>0</v>
      </c>
    </row>
    <row r="528" spans="1:3">
      <c r="A528" t="s">
        <v>1542</v>
      </c>
      <c r="B528" t="s">
        <v>1543</v>
      </c>
      <c r="C528">
        <v>16161</v>
      </c>
    </row>
    <row r="529" spans="1:3">
      <c r="A529" t="s">
        <v>1544</v>
      </c>
      <c r="B529" t="s">
        <v>1545</v>
      </c>
      <c r="C529">
        <v>0</v>
      </c>
    </row>
    <row r="530" spans="1:3">
      <c r="A530" t="s">
        <v>1546</v>
      </c>
      <c r="B530" t="s">
        <v>1547</v>
      </c>
      <c r="C530">
        <v>0</v>
      </c>
    </row>
    <row r="531" spans="1:3">
      <c r="A531" t="s">
        <v>1548</v>
      </c>
      <c r="B531" t="s">
        <v>1549</v>
      </c>
      <c r="C531">
        <v>0</v>
      </c>
    </row>
    <row r="532" spans="1:3">
      <c r="A532" t="s">
        <v>1550</v>
      </c>
      <c r="B532" t="s">
        <v>1551</v>
      </c>
      <c r="C532">
        <v>0</v>
      </c>
    </row>
    <row r="533" spans="1:3">
      <c r="A533" t="s">
        <v>1552</v>
      </c>
      <c r="B533" t="s">
        <v>1553</v>
      </c>
      <c r="C533">
        <v>0</v>
      </c>
    </row>
    <row r="534" spans="1:3">
      <c r="A534" t="s">
        <v>1554</v>
      </c>
      <c r="B534" t="s">
        <v>1555</v>
      </c>
      <c r="C534">
        <v>200408109</v>
      </c>
    </row>
    <row r="535" spans="1:3">
      <c r="A535" t="s">
        <v>1556</v>
      </c>
      <c r="B535" t="s">
        <v>1557</v>
      </c>
      <c r="C535">
        <v>24468</v>
      </c>
    </row>
    <row r="536" spans="1:3">
      <c r="A536" t="s">
        <v>1558</v>
      </c>
      <c r="B536" t="s">
        <v>1559</v>
      </c>
      <c r="C536">
        <v>4818667</v>
      </c>
    </row>
    <row r="537" spans="1:3">
      <c r="A537" t="s">
        <v>1560</v>
      </c>
      <c r="B537" t="s">
        <v>1561</v>
      </c>
      <c r="C537">
        <v>0</v>
      </c>
    </row>
    <row r="538" spans="1:3">
      <c r="A538" t="s">
        <v>1562</v>
      </c>
      <c r="B538" t="s">
        <v>1563</v>
      </c>
      <c r="C538">
        <v>2064153</v>
      </c>
    </row>
    <row r="539" spans="1:3">
      <c r="A539" t="s">
        <v>1564</v>
      </c>
      <c r="B539" t="s">
        <v>1565</v>
      </c>
      <c r="C539">
        <v>430375948</v>
      </c>
    </row>
    <row r="540" spans="1:3">
      <c r="A540" t="s">
        <v>1566</v>
      </c>
      <c r="B540" t="s">
        <v>1567</v>
      </c>
      <c r="C540">
        <v>57631</v>
      </c>
    </row>
    <row r="541" spans="1:3">
      <c r="A541" t="s">
        <v>1568</v>
      </c>
      <c r="B541" t="s">
        <v>1569</v>
      </c>
      <c r="C541">
        <v>9060915</v>
      </c>
    </row>
    <row r="542" spans="1:3">
      <c r="A542" t="s">
        <v>1570</v>
      </c>
      <c r="B542" t="s">
        <v>1571</v>
      </c>
      <c r="C542">
        <v>0</v>
      </c>
    </row>
    <row r="543" spans="1:3">
      <c r="A543" t="s">
        <v>1572</v>
      </c>
      <c r="B543" t="s">
        <v>1573</v>
      </c>
      <c r="C543">
        <v>0</v>
      </c>
    </row>
    <row r="544" spans="1:3">
      <c r="A544" t="s">
        <v>1574</v>
      </c>
      <c r="B544" t="s">
        <v>1575</v>
      </c>
      <c r="C544">
        <v>0</v>
      </c>
    </row>
    <row r="545" spans="1:3">
      <c r="A545" t="s">
        <v>1576</v>
      </c>
      <c r="B545" t="s">
        <v>1577</v>
      </c>
      <c r="C545">
        <v>33500</v>
      </c>
    </row>
    <row r="546" spans="1:3">
      <c r="A546" t="s">
        <v>1578</v>
      </c>
      <c r="B546" t="s">
        <v>1579</v>
      </c>
      <c r="C546">
        <v>290116</v>
      </c>
    </row>
    <row r="547" spans="1:3">
      <c r="A547" t="s">
        <v>1580</v>
      </c>
      <c r="B547" t="s">
        <v>1581</v>
      </c>
      <c r="C547">
        <v>0</v>
      </c>
    </row>
    <row r="548" spans="1:3">
      <c r="A548" t="s">
        <v>1582</v>
      </c>
      <c r="B548" t="s">
        <v>1583</v>
      </c>
      <c r="C548">
        <v>0</v>
      </c>
    </row>
    <row r="549" spans="1:3">
      <c r="A549" t="s">
        <v>1584</v>
      </c>
      <c r="B549" t="s">
        <v>1585</v>
      </c>
      <c r="C549">
        <v>1096601</v>
      </c>
    </row>
    <row r="550" spans="1:3">
      <c r="A550" t="s">
        <v>1586</v>
      </c>
      <c r="B550" t="s">
        <v>1587</v>
      </c>
      <c r="C550">
        <v>933461</v>
      </c>
    </row>
    <row r="551" spans="1:3">
      <c r="A551" t="s">
        <v>1588</v>
      </c>
      <c r="B551" t="s">
        <v>1589</v>
      </c>
      <c r="C551">
        <v>74008</v>
      </c>
    </row>
    <row r="552" spans="1:3">
      <c r="A552" t="s">
        <v>1590</v>
      </c>
      <c r="B552" t="s">
        <v>1591</v>
      </c>
      <c r="C552">
        <v>9037</v>
      </c>
    </row>
    <row r="553" spans="1:3">
      <c r="A553" t="s">
        <v>1592</v>
      </c>
      <c r="B553" t="s">
        <v>1593</v>
      </c>
      <c r="C553">
        <v>0</v>
      </c>
    </row>
    <row r="554" spans="1:3">
      <c r="A554" t="s">
        <v>1594</v>
      </c>
      <c r="B554" t="s">
        <v>1595</v>
      </c>
      <c r="C554">
        <v>0</v>
      </c>
    </row>
    <row r="555" spans="1:3">
      <c r="A555" t="s">
        <v>1596</v>
      </c>
      <c r="B555" t="s">
        <v>1597</v>
      </c>
      <c r="C555">
        <v>0</v>
      </c>
    </row>
    <row r="556" spans="1:3">
      <c r="A556" t="s">
        <v>1598</v>
      </c>
      <c r="B556" t="s">
        <v>1599</v>
      </c>
      <c r="C556">
        <v>3607</v>
      </c>
    </row>
    <row r="557" spans="1:3">
      <c r="A557" t="s">
        <v>1600</v>
      </c>
      <c r="B557" t="s">
        <v>1601</v>
      </c>
      <c r="C557">
        <v>0</v>
      </c>
    </row>
    <row r="558" spans="1:3">
      <c r="A558" t="s">
        <v>1602</v>
      </c>
      <c r="B558" t="s">
        <v>1603</v>
      </c>
      <c r="C558">
        <v>775</v>
      </c>
    </row>
    <row r="559" spans="1:3">
      <c r="A559" t="s">
        <v>1604</v>
      </c>
      <c r="B559" t="s">
        <v>1605</v>
      </c>
      <c r="C559">
        <v>0</v>
      </c>
    </row>
    <row r="560" spans="1:3">
      <c r="A560" t="s">
        <v>1606</v>
      </c>
      <c r="B560" t="s">
        <v>1607</v>
      </c>
      <c r="C560">
        <v>137969</v>
      </c>
    </row>
    <row r="561" spans="1:3">
      <c r="A561" t="s">
        <v>1608</v>
      </c>
      <c r="B561" t="s">
        <v>1609</v>
      </c>
      <c r="C561">
        <v>8109384</v>
      </c>
    </row>
    <row r="562" spans="1:3">
      <c r="A562" t="s">
        <v>1610</v>
      </c>
      <c r="B562" t="s">
        <v>1611</v>
      </c>
      <c r="C562">
        <v>0</v>
      </c>
    </row>
    <row r="563" spans="1:3">
      <c r="A563" t="s">
        <v>1612</v>
      </c>
      <c r="B563" t="s">
        <v>1613</v>
      </c>
      <c r="C563">
        <v>0</v>
      </c>
    </row>
    <row r="564" spans="1:3">
      <c r="A564" t="s">
        <v>1614</v>
      </c>
      <c r="B564" t="s">
        <v>1615</v>
      </c>
      <c r="C564">
        <v>0</v>
      </c>
    </row>
    <row r="565" spans="1:3">
      <c r="A565" t="s">
        <v>1616</v>
      </c>
      <c r="B565" t="s">
        <v>1617</v>
      </c>
      <c r="C565">
        <v>0</v>
      </c>
    </row>
    <row r="566" spans="1:3">
      <c r="A566" t="s">
        <v>1618</v>
      </c>
      <c r="B566" t="s">
        <v>1619</v>
      </c>
      <c r="C566">
        <v>0</v>
      </c>
    </row>
    <row r="567" spans="1:3">
      <c r="A567" t="s">
        <v>1620</v>
      </c>
      <c r="B567" t="s">
        <v>1621</v>
      </c>
      <c r="C567">
        <v>0</v>
      </c>
    </row>
    <row r="568" spans="1:3">
      <c r="A568" t="s">
        <v>1622</v>
      </c>
      <c r="B568" t="s">
        <v>1623</v>
      </c>
      <c r="C568">
        <v>0</v>
      </c>
    </row>
    <row r="569" spans="1:3">
      <c r="A569" t="s">
        <v>1624</v>
      </c>
      <c r="B569" t="s">
        <v>1625</v>
      </c>
      <c r="C569">
        <v>6526</v>
      </c>
    </row>
    <row r="570" spans="1:3">
      <c r="A570" t="s">
        <v>1626</v>
      </c>
      <c r="B570" t="s">
        <v>1627</v>
      </c>
      <c r="C570">
        <v>3825897</v>
      </c>
    </row>
    <row r="571" spans="1:3">
      <c r="A571" t="s">
        <v>1628</v>
      </c>
      <c r="B571" t="s">
        <v>1629</v>
      </c>
      <c r="C571">
        <v>66</v>
      </c>
    </row>
    <row r="572" spans="1:3">
      <c r="A572" t="s">
        <v>1630</v>
      </c>
      <c r="B572" t="s">
        <v>1631</v>
      </c>
      <c r="C572">
        <v>657</v>
      </c>
    </row>
    <row r="573" spans="1:3">
      <c r="A573" t="s">
        <v>1632</v>
      </c>
      <c r="B573" t="s">
        <v>1633</v>
      </c>
      <c r="C573">
        <v>1</v>
      </c>
    </row>
    <row r="574" spans="1:3">
      <c r="A574" t="s">
        <v>1634</v>
      </c>
      <c r="B574" t="s">
        <v>1635</v>
      </c>
      <c r="C574">
        <v>200</v>
      </c>
    </row>
    <row r="575" spans="1:3">
      <c r="A575" t="s">
        <v>1636</v>
      </c>
      <c r="B575" t="s">
        <v>1637</v>
      </c>
      <c r="C575">
        <v>0</v>
      </c>
    </row>
    <row r="576" spans="1:3">
      <c r="A576" t="s">
        <v>1638</v>
      </c>
      <c r="B576" t="s">
        <v>1639</v>
      </c>
      <c r="C576">
        <v>0</v>
      </c>
    </row>
    <row r="577" spans="1:3">
      <c r="A577" t="s">
        <v>1640</v>
      </c>
      <c r="B577" t="s">
        <v>1641</v>
      </c>
      <c r="C577">
        <v>0</v>
      </c>
    </row>
    <row r="578" spans="1:3">
      <c r="A578" t="s">
        <v>1642</v>
      </c>
      <c r="B578" t="s">
        <v>1643</v>
      </c>
      <c r="C578">
        <v>0</v>
      </c>
    </row>
    <row r="579" spans="1:3">
      <c r="A579" t="s">
        <v>1644</v>
      </c>
      <c r="B579" t="s">
        <v>1645</v>
      </c>
      <c r="C579">
        <v>83042</v>
      </c>
    </row>
    <row r="580" spans="1:3">
      <c r="A580" t="s">
        <v>1646</v>
      </c>
      <c r="B580" t="s">
        <v>1647</v>
      </c>
      <c r="C580">
        <v>9664000</v>
      </c>
    </row>
    <row r="581" spans="1:3">
      <c r="A581" t="s">
        <v>1648</v>
      </c>
      <c r="B581" t="s">
        <v>1649</v>
      </c>
      <c r="C581">
        <v>0</v>
      </c>
    </row>
    <row r="582" spans="1:3">
      <c r="A582" t="s">
        <v>1650</v>
      </c>
      <c r="B582" t="s">
        <v>1651</v>
      </c>
      <c r="C582">
        <v>0</v>
      </c>
    </row>
    <row r="583" spans="1:3">
      <c r="A583" t="s">
        <v>1652</v>
      </c>
      <c r="B583" t="s">
        <v>1653</v>
      </c>
      <c r="C583">
        <v>4772199</v>
      </c>
    </row>
    <row r="584" spans="1:3">
      <c r="A584" t="s">
        <v>1654</v>
      </c>
      <c r="B584" t="s">
        <v>1655</v>
      </c>
      <c r="C584">
        <v>2097804</v>
      </c>
    </row>
    <row r="585" spans="1:3">
      <c r="A585" t="s">
        <v>1656</v>
      </c>
      <c r="B585" t="s">
        <v>1657</v>
      </c>
      <c r="C585">
        <v>11532719</v>
      </c>
    </row>
    <row r="586" spans="1:3">
      <c r="A586" t="s">
        <v>1658</v>
      </c>
      <c r="B586" t="s">
        <v>1659</v>
      </c>
      <c r="C586">
        <v>0</v>
      </c>
    </row>
    <row r="587" spans="1:3">
      <c r="A587" t="s">
        <v>1660</v>
      </c>
      <c r="B587" t="s">
        <v>1661</v>
      </c>
      <c r="C587">
        <v>0</v>
      </c>
    </row>
    <row r="588" spans="1:3">
      <c r="A588" t="s">
        <v>1662</v>
      </c>
      <c r="B588" t="s">
        <v>1663</v>
      </c>
      <c r="C588">
        <v>0</v>
      </c>
    </row>
    <row r="589" spans="1:3">
      <c r="A589" t="s">
        <v>1664</v>
      </c>
      <c r="B589" t="s">
        <v>1665</v>
      </c>
      <c r="C589">
        <v>0</v>
      </c>
    </row>
    <row r="590" spans="1:3">
      <c r="A590" t="s">
        <v>1666</v>
      </c>
      <c r="B590" t="s">
        <v>1667</v>
      </c>
      <c r="C590">
        <v>0</v>
      </c>
    </row>
    <row r="591" spans="1:3">
      <c r="A591" t="s">
        <v>1668</v>
      </c>
      <c r="B591" t="s">
        <v>1669</v>
      </c>
      <c r="C591">
        <v>0</v>
      </c>
    </row>
    <row r="592" spans="1:3">
      <c r="A592" t="s">
        <v>1670</v>
      </c>
      <c r="B592" t="s">
        <v>1671</v>
      </c>
      <c r="C592">
        <v>0</v>
      </c>
    </row>
    <row r="593" spans="1:3">
      <c r="A593" t="s">
        <v>1672</v>
      </c>
      <c r="B593" t="s">
        <v>1673</v>
      </c>
      <c r="C593">
        <v>0</v>
      </c>
    </row>
    <row r="594" spans="1:3">
      <c r="A594" t="s">
        <v>1674</v>
      </c>
      <c r="B594" t="s">
        <v>1675</v>
      </c>
      <c r="C594">
        <v>0</v>
      </c>
    </row>
    <row r="595" spans="1:3">
      <c r="A595" t="s">
        <v>1676</v>
      </c>
      <c r="B595" t="s">
        <v>1677</v>
      </c>
      <c r="C595">
        <v>0</v>
      </c>
    </row>
    <row r="596" spans="1:3">
      <c r="A596" t="s">
        <v>1678</v>
      </c>
      <c r="B596" t="s">
        <v>1679</v>
      </c>
      <c r="C596">
        <v>0</v>
      </c>
    </row>
    <row r="597" spans="1:3">
      <c r="A597" t="s">
        <v>1680</v>
      </c>
      <c r="B597" t="s">
        <v>1681</v>
      </c>
      <c r="C597">
        <v>94588</v>
      </c>
    </row>
    <row r="598" spans="1:3">
      <c r="A598" t="s">
        <v>1682</v>
      </c>
      <c r="B598" t="s">
        <v>1683</v>
      </c>
      <c r="C598">
        <v>0</v>
      </c>
    </row>
    <row r="599" spans="1:3">
      <c r="A599" t="s">
        <v>1684</v>
      </c>
      <c r="B599" t="s">
        <v>1685</v>
      </c>
      <c r="C599">
        <v>234183</v>
      </c>
    </row>
    <row r="600" spans="1:3">
      <c r="A600" t="s">
        <v>1686</v>
      </c>
      <c r="B600" t="s">
        <v>1687</v>
      </c>
      <c r="C600">
        <v>0</v>
      </c>
    </row>
    <row r="601" spans="1:3">
      <c r="A601" t="s">
        <v>1688</v>
      </c>
      <c r="B601" t="s">
        <v>1689</v>
      </c>
      <c r="C601">
        <v>94548</v>
      </c>
    </row>
    <row r="602" spans="1:3">
      <c r="A602" t="s">
        <v>1690</v>
      </c>
      <c r="B602" t="s">
        <v>1691</v>
      </c>
      <c r="C602">
        <v>0</v>
      </c>
    </row>
    <row r="603" spans="1:3">
      <c r="A603" t="s">
        <v>1692</v>
      </c>
      <c r="B603" t="s">
        <v>1693</v>
      </c>
      <c r="C603">
        <v>181456</v>
      </c>
    </row>
    <row r="604" spans="1:3">
      <c r="A604" t="s">
        <v>1694</v>
      </c>
      <c r="B604" t="s">
        <v>1695</v>
      </c>
      <c r="C604">
        <v>0</v>
      </c>
    </row>
    <row r="605" spans="1:3">
      <c r="A605" t="s">
        <v>1696</v>
      </c>
      <c r="B605" t="s">
        <v>1697</v>
      </c>
      <c r="C605">
        <v>8298084</v>
      </c>
    </row>
    <row r="606" spans="1:3">
      <c r="A606" t="s">
        <v>1698</v>
      </c>
      <c r="B606" t="s">
        <v>1699</v>
      </c>
      <c r="C606">
        <v>75050935</v>
      </c>
    </row>
    <row r="607" spans="1:3">
      <c r="A607" t="s">
        <v>1700</v>
      </c>
      <c r="B607" t="s">
        <v>1701</v>
      </c>
      <c r="C607">
        <v>4610388</v>
      </c>
    </row>
    <row r="608" spans="1:3">
      <c r="A608" t="s">
        <v>1702</v>
      </c>
      <c r="B608" t="s">
        <v>1703</v>
      </c>
      <c r="C608">
        <v>0</v>
      </c>
    </row>
    <row r="609" spans="1:3">
      <c r="A609" t="s">
        <v>1704</v>
      </c>
      <c r="B609" t="s">
        <v>1705</v>
      </c>
      <c r="C609">
        <v>11893481</v>
      </c>
    </row>
    <row r="610" spans="1:3">
      <c r="A610" t="s">
        <v>1706</v>
      </c>
      <c r="B610" t="s">
        <v>1707</v>
      </c>
      <c r="C610">
        <v>137118978</v>
      </c>
    </row>
    <row r="611" spans="1:3">
      <c r="A611" t="s">
        <v>1708</v>
      </c>
      <c r="B611" t="s">
        <v>1709</v>
      </c>
      <c r="C611">
        <v>9175620</v>
      </c>
    </row>
    <row r="612" spans="1:3">
      <c r="A612" t="s">
        <v>1710</v>
      </c>
      <c r="B612" t="s">
        <v>1711</v>
      </c>
      <c r="C612">
        <v>0</v>
      </c>
    </row>
    <row r="613" spans="1:3">
      <c r="A613" t="s">
        <v>1712</v>
      </c>
      <c r="B613" t="s">
        <v>1713</v>
      </c>
      <c r="C613">
        <v>1592441</v>
      </c>
    </row>
    <row r="614" spans="1:3">
      <c r="A614" t="s">
        <v>1714</v>
      </c>
      <c r="B614" t="s">
        <v>1715</v>
      </c>
      <c r="C614">
        <v>833631</v>
      </c>
    </row>
    <row r="615" spans="1:3">
      <c r="A615" t="s">
        <v>1716</v>
      </c>
      <c r="B615" t="s">
        <v>1717</v>
      </c>
      <c r="C615">
        <v>58488</v>
      </c>
    </row>
    <row r="616" spans="1:3">
      <c r="A616" t="s">
        <v>1718</v>
      </c>
      <c r="B616" t="s">
        <v>1719</v>
      </c>
      <c r="C616">
        <v>0</v>
      </c>
    </row>
    <row r="617" spans="1:3">
      <c r="A617" t="s">
        <v>1720</v>
      </c>
      <c r="B617" t="s">
        <v>1721</v>
      </c>
      <c r="C617">
        <v>3294685</v>
      </c>
    </row>
    <row r="618" spans="1:3">
      <c r="A618" t="s">
        <v>1722</v>
      </c>
      <c r="B618" t="s">
        <v>1723</v>
      </c>
      <c r="C618">
        <v>195347</v>
      </c>
    </row>
    <row r="619" spans="1:3">
      <c r="A619" t="s">
        <v>1724</v>
      </c>
      <c r="B619" t="s">
        <v>1725</v>
      </c>
      <c r="C619">
        <v>43837</v>
      </c>
    </row>
    <row r="620" spans="1:3">
      <c r="A620" t="s">
        <v>1726</v>
      </c>
      <c r="B620" t="s">
        <v>1727</v>
      </c>
      <c r="C620">
        <v>0</v>
      </c>
    </row>
    <row r="621" spans="1:3">
      <c r="A621" t="s">
        <v>1728</v>
      </c>
      <c r="B621" t="s">
        <v>1729</v>
      </c>
      <c r="C621">
        <v>3136881</v>
      </c>
    </row>
    <row r="622" spans="1:3">
      <c r="A622" t="s">
        <v>1730</v>
      </c>
      <c r="B622" t="s">
        <v>1731</v>
      </c>
      <c r="C622">
        <v>514964</v>
      </c>
    </row>
    <row r="623" spans="1:3">
      <c r="A623" t="s">
        <v>1732</v>
      </c>
      <c r="B623" t="s">
        <v>1733</v>
      </c>
      <c r="C623">
        <v>185228</v>
      </c>
    </row>
    <row r="624" spans="1:3">
      <c r="A624" t="s">
        <v>1734</v>
      </c>
      <c r="B624" t="s">
        <v>1735</v>
      </c>
      <c r="C624">
        <v>0</v>
      </c>
    </row>
    <row r="625" spans="1:3">
      <c r="A625" t="s">
        <v>1736</v>
      </c>
      <c r="B625" t="s">
        <v>1737</v>
      </c>
      <c r="C625">
        <v>0</v>
      </c>
    </row>
    <row r="626" spans="1:3">
      <c r="A626" t="s">
        <v>1738</v>
      </c>
      <c r="B626" t="s">
        <v>1739</v>
      </c>
      <c r="C626">
        <v>46789</v>
      </c>
    </row>
    <row r="627" spans="1:3">
      <c r="A627" t="s">
        <v>1740</v>
      </c>
      <c r="B627" t="s">
        <v>1741</v>
      </c>
      <c r="C627">
        <v>36394</v>
      </c>
    </row>
    <row r="628" spans="1:3">
      <c r="A628" t="s">
        <v>1742</v>
      </c>
      <c r="B628" t="s">
        <v>1743</v>
      </c>
      <c r="C628">
        <v>0</v>
      </c>
    </row>
    <row r="629" spans="1:3">
      <c r="A629" t="s">
        <v>1744</v>
      </c>
      <c r="B629" t="s">
        <v>1745</v>
      </c>
      <c r="C629">
        <v>3031</v>
      </c>
    </row>
    <row r="630" spans="1:3">
      <c r="A630" t="s">
        <v>1746</v>
      </c>
      <c r="B630" t="s">
        <v>1747</v>
      </c>
      <c r="C630">
        <v>0</v>
      </c>
    </row>
    <row r="631" spans="1:3">
      <c r="A631" t="s">
        <v>1748</v>
      </c>
      <c r="B631" t="s">
        <v>1749</v>
      </c>
      <c r="C631">
        <v>1418150</v>
      </c>
    </row>
    <row r="632" spans="1:3">
      <c r="A632" t="s">
        <v>1750</v>
      </c>
      <c r="B632" t="s">
        <v>1751</v>
      </c>
      <c r="C632">
        <v>3410260</v>
      </c>
    </row>
    <row r="633" spans="1:3">
      <c r="A633" t="s">
        <v>1752</v>
      </c>
      <c r="B633" t="s">
        <v>1753</v>
      </c>
      <c r="C633">
        <v>6375990</v>
      </c>
    </row>
    <row r="634" spans="1:3">
      <c r="A634" t="s">
        <v>1754</v>
      </c>
      <c r="B634" t="s">
        <v>1755</v>
      </c>
      <c r="C634">
        <v>0</v>
      </c>
    </row>
    <row r="635" spans="1:3">
      <c r="A635" t="s">
        <v>1756</v>
      </c>
      <c r="B635" t="s">
        <v>1757</v>
      </c>
      <c r="C635">
        <v>166042</v>
      </c>
    </row>
    <row r="636" spans="1:3">
      <c r="A636" t="s">
        <v>1758</v>
      </c>
      <c r="B636" t="s">
        <v>1759</v>
      </c>
      <c r="C636">
        <v>15394225</v>
      </c>
    </row>
    <row r="637" spans="1:3">
      <c r="A637" t="s">
        <v>1760</v>
      </c>
      <c r="B637" t="s">
        <v>1761</v>
      </c>
      <c r="C637">
        <v>1297192</v>
      </c>
    </row>
    <row r="638" spans="1:3">
      <c r="A638" t="s">
        <v>1762</v>
      </c>
      <c r="B638" t="s">
        <v>1763</v>
      </c>
      <c r="C638">
        <v>191478</v>
      </c>
    </row>
    <row r="639" spans="1:3">
      <c r="A639" t="s">
        <v>1764</v>
      </c>
      <c r="B639" t="s">
        <v>1765</v>
      </c>
      <c r="C639">
        <v>66914</v>
      </c>
    </row>
    <row r="640" spans="1:3">
      <c r="A640" t="s">
        <v>1766</v>
      </c>
      <c r="B640" t="s">
        <v>1767</v>
      </c>
      <c r="C640">
        <v>36115</v>
      </c>
    </row>
    <row r="641" spans="1:3">
      <c r="A641" t="s">
        <v>1768</v>
      </c>
      <c r="B641" t="s">
        <v>1769</v>
      </c>
      <c r="C641">
        <v>0</v>
      </c>
    </row>
    <row r="642" spans="1:3">
      <c r="A642" t="s">
        <v>1770</v>
      </c>
      <c r="B642" t="s">
        <v>1771</v>
      </c>
      <c r="C642">
        <v>0</v>
      </c>
    </row>
    <row r="643" spans="1:3">
      <c r="A643" t="s">
        <v>1772</v>
      </c>
      <c r="B643" t="s">
        <v>1773</v>
      </c>
      <c r="C643">
        <v>0</v>
      </c>
    </row>
    <row r="644" spans="1:3">
      <c r="A644" t="s">
        <v>1774</v>
      </c>
      <c r="B644" t="s">
        <v>1775</v>
      </c>
      <c r="C644">
        <v>0</v>
      </c>
    </row>
    <row r="645" spans="1:3">
      <c r="A645" t="s">
        <v>1776</v>
      </c>
      <c r="B645" t="s">
        <v>1777</v>
      </c>
      <c r="C645">
        <v>0</v>
      </c>
    </row>
    <row r="646" spans="1:3">
      <c r="A646" t="s">
        <v>1778</v>
      </c>
      <c r="B646" t="s">
        <v>1779</v>
      </c>
      <c r="C646">
        <v>676282</v>
      </c>
    </row>
    <row r="647" spans="1:3">
      <c r="A647" t="s">
        <v>509</v>
      </c>
      <c r="B647" t="s">
        <v>1780</v>
      </c>
      <c r="C647">
        <v>1871778</v>
      </c>
    </row>
    <row r="648" spans="1:3">
      <c r="A648" t="s">
        <v>1781</v>
      </c>
      <c r="B648" t="s">
        <v>1782</v>
      </c>
      <c r="C648">
        <v>0</v>
      </c>
    </row>
    <row r="649" spans="1:3">
      <c r="A649" t="s">
        <v>1783</v>
      </c>
      <c r="B649" t="s">
        <v>1784</v>
      </c>
      <c r="C649">
        <v>0</v>
      </c>
    </row>
    <row r="650" spans="1:3">
      <c r="A650" t="s">
        <v>1785</v>
      </c>
      <c r="B650" t="s">
        <v>1786</v>
      </c>
      <c r="C650">
        <v>0</v>
      </c>
    </row>
    <row r="651" spans="1:3">
      <c r="A651" t="s">
        <v>512</v>
      </c>
      <c r="B651" t="s">
        <v>1787</v>
      </c>
      <c r="C651">
        <v>0</v>
      </c>
    </row>
    <row r="652" spans="1:3">
      <c r="A652" t="s">
        <v>1788</v>
      </c>
      <c r="B652" t="s">
        <v>1789</v>
      </c>
      <c r="C652">
        <v>0</v>
      </c>
    </row>
    <row r="653" spans="1:3">
      <c r="A653" t="s">
        <v>1790</v>
      </c>
      <c r="B653" t="s">
        <v>1791</v>
      </c>
      <c r="C653">
        <v>0</v>
      </c>
    </row>
    <row r="654" spans="1:3">
      <c r="A654" t="s">
        <v>1792</v>
      </c>
      <c r="B654" t="s">
        <v>1793</v>
      </c>
      <c r="C654">
        <v>174430</v>
      </c>
    </row>
    <row r="655" spans="1:3">
      <c r="A655" t="s">
        <v>1794</v>
      </c>
      <c r="B655" t="s">
        <v>1795</v>
      </c>
      <c r="C655">
        <v>17</v>
      </c>
    </row>
    <row r="656" spans="1:3">
      <c r="A656" t="s">
        <v>1796</v>
      </c>
      <c r="B656" t="s">
        <v>1797</v>
      </c>
      <c r="C656">
        <v>198089</v>
      </c>
    </row>
    <row r="657" spans="1:3">
      <c r="A657" t="s">
        <v>1798</v>
      </c>
      <c r="B657" t="s">
        <v>1799</v>
      </c>
      <c r="C657">
        <v>0</v>
      </c>
    </row>
    <row r="658" spans="1:3">
      <c r="A658" t="s">
        <v>1800</v>
      </c>
      <c r="B658" t="s">
        <v>1801</v>
      </c>
      <c r="C658">
        <v>4382539</v>
      </c>
    </row>
    <row r="659" spans="1:3">
      <c r="A659" t="s">
        <v>1802</v>
      </c>
      <c r="B659" t="s">
        <v>1803</v>
      </c>
      <c r="C659">
        <v>2001</v>
      </c>
    </row>
    <row r="660" spans="1:3">
      <c r="A660" t="s">
        <v>1804</v>
      </c>
      <c r="B660" t="s">
        <v>1805</v>
      </c>
      <c r="C660">
        <v>0</v>
      </c>
    </row>
    <row r="661" spans="1:3">
      <c r="A661" t="s">
        <v>1806</v>
      </c>
      <c r="B661" t="s">
        <v>1807</v>
      </c>
      <c r="C661">
        <v>3784</v>
      </c>
    </row>
    <row r="662" spans="1:3">
      <c r="A662" t="s">
        <v>1808</v>
      </c>
      <c r="B662" t="s">
        <v>1809</v>
      </c>
      <c r="C662">
        <v>0</v>
      </c>
    </row>
    <row r="663" spans="1:3">
      <c r="A663" t="s">
        <v>1810</v>
      </c>
      <c r="B663" t="s">
        <v>1811</v>
      </c>
      <c r="C663">
        <v>0</v>
      </c>
    </row>
    <row r="664" spans="1:3">
      <c r="A664" t="s">
        <v>1812</v>
      </c>
      <c r="B664" t="s">
        <v>1813</v>
      </c>
      <c r="C664">
        <v>0</v>
      </c>
    </row>
    <row r="665" spans="1:3">
      <c r="A665" t="s">
        <v>1814</v>
      </c>
      <c r="B665" t="s">
        <v>1815</v>
      </c>
      <c r="C665">
        <v>666</v>
      </c>
    </row>
    <row r="666" spans="1:3">
      <c r="A666" t="s">
        <v>1816</v>
      </c>
      <c r="B666" t="s">
        <v>1817</v>
      </c>
      <c r="C666">
        <v>125742</v>
      </c>
    </row>
    <row r="667" spans="1:3">
      <c r="A667" t="s">
        <v>1818</v>
      </c>
      <c r="B667" t="s">
        <v>1819</v>
      </c>
      <c r="C667">
        <v>0</v>
      </c>
    </row>
    <row r="668" spans="1:3">
      <c r="A668" t="s">
        <v>1820</v>
      </c>
      <c r="B668" t="s">
        <v>1821</v>
      </c>
      <c r="C668">
        <v>0</v>
      </c>
    </row>
    <row r="669" spans="1:3">
      <c r="A669" t="s">
        <v>1822</v>
      </c>
      <c r="B669" t="s">
        <v>1823</v>
      </c>
      <c r="C669">
        <v>0</v>
      </c>
    </row>
    <row r="670" spans="1:3">
      <c r="A670" t="s">
        <v>1824</v>
      </c>
      <c r="B670" t="s">
        <v>1825</v>
      </c>
      <c r="C670">
        <v>0</v>
      </c>
    </row>
    <row r="671" spans="1:3">
      <c r="A671" t="s">
        <v>1826</v>
      </c>
      <c r="B671" t="s">
        <v>1827</v>
      </c>
      <c r="C671">
        <v>1305804</v>
      </c>
    </row>
    <row r="672" spans="1:3">
      <c r="A672" t="s">
        <v>1828</v>
      </c>
      <c r="B672" t="s">
        <v>1829</v>
      </c>
      <c r="C672">
        <v>1055845</v>
      </c>
    </row>
    <row r="673" spans="1:3">
      <c r="A673" t="s">
        <v>1830</v>
      </c>
      <c r="B673" t="s">
        <v>1831</v>
      </c>
      <c r="C673">
        <v>9037</v>
      </c>
    </row>
    <row r="674" spans="1:3">
      <c r="A674" t="s">
        <v>1832</v>
      </c>
      <c r="B674" t="s">
        <v>1833</v>
      </c>
      <c r="C674">
        <v>0</v>
      </c>
    </row>
    <row r="675" spans="1:3">
      <c r="A675" t="s">
        <v>1834</v>
      </c>
      <c r="B675" t="s">
        <v>1835</v>
      </c>
      <c r="C675">
        <v>0</v>
      </c>
    </row>
    <row r="676" spans="1:3">
      <c r="A676" t="s">
        <v>1836</v>
      </c>
      <c r="B676" t="s">
        <v>1837</v>
      </c>
      <c r="C676">
        <v>69585999</v>
      </c>
    </row>
    <row r="677" spans="1:3">
      <c r="A677" t="s">
        <v>1838</v>
      </c>
      <c r="B677" t="s">
        <v>1839</v>
      </c>
      <c r="C677">
        <v>0</v>
      </c>
    </row>
    <row r="678" spans="1:3">
      <c r="A678" t="s">
        <v>1840</v>
      </c>
      <c r="B678" t="s">
        <v>1841</v>
      </c>
      <c r="C678">
        <v>0</v>
      </c>
    </row>
    <row r="679" spans="1:3">
      <c r="A679" t="s">
        <v>1842</v>
      </c>
      <c r="B679" t="s">
        <v>1843</v>
      </c>
      <c r="C679">
        <v>0</v>
      </c>
    </row>
    <row r="680" spans="1:3">
      <c r="A680" t="s">
        <v>1844</v>
      </c>
      <c r="B680" t="s">
        <v>1845</v>
      </c>
      <c r="C680">
        <v>0</v>
      </c>
    </row>
    <row r="681" spans="1:3">
      <c r="A681" t="s">
        <v>1846</v>
      </c>
      <c r="B681" t="s">
        <v>1847</v>
      </c>
      <c r="C681">
        <v>105338</v>
      </c>
    </row>
    <row r="682" spans="1:3">
      <c r="A682" t="s">
        <v>1848</v>
      </c>
      <c r="B682" t="s">
        <v>1849</v>
      </c>
      <c r="C682">
        <v>0</v>
      </c>
    </row>
    <row r="683" spans="1:3">
      <c r="A683" t="s">
        <v>1850</v>
      </c>
      <c r="B683" t="s">
        <v>1851</v>
      </c>
      <c r="C683">
        <v>0</v>
      </c>
    </row>
    <row r="684" spans="1:3">
      <c r="A684" t="s">
        <v>1852</v>
      </c>
      <c r="B684" t="s">
        <v>1853</v>
      </c>
      <c r="C684">
        <v>0</v>
      </c>
    </row>
    <row r="685" spans="1:3">
      <c r="A685" t="s">
        <v>1854</v>
      </c>
      <c r="B685" t="s">
        <v>1855</v>
      </c>
      <c r="C685">
        <v>0</v>
      </c>
    </row>
    <row r="686" spans="1:3">
      <c r="A686" t="s">
        <v>1856</v>
      </c>
      <c r="B686" t="s">
        <v>1857</v>
      </c>
      <c r="C686">
        <v>0</v>
      </c>
    </row>
    <row r="687" spans="1:3">
      <c r="A687" t="s">
        <v>1858</v>
      </c>
      <c r="B687" t="s">
        <v>1859</v>
      </c>
      <c r="C687">
        <v>0</v>
      </c>
    </row>
    <row r="688" spans="1:3">
      <c r="A688" t="s">
        <v>1860</v>
      </c>
      <c r="B688" t="s">
        <v>1861</v>
      </c>
      <c r="C688">
        <v>0</v>
      </c>
    </row>
    <row r="689" spans="1:3">
      <c r="A689" t="s">
        <v>1862</v>
      </c>
      <c r="B689" t="s">
        <v>1863</v>
      </c>
      <c r="C689">
        <v>0</v>
      </c>
    </row>
    <row r="690" spans="1:3">
      <c r="A690" t="s">
        <v>1864</v>
      </c>
      <c r="B690" t="s">
        <v>1865</v>
      </c>
      <c r="C690">
        <v>0</v>
      </c>
    </row>
    <row r="691" spans="1:3">
      <c r="A691" t="s">
        <v>1866</v>
      </c>
      <c r="B691" t="s">
        <v>1867</v>
      </c>
      <c r="C691">
        <v>0</v>
      </c>
    </row>
    <row r="692" spans="1:3">
      <c r="A692" t="s">
        <v>1868</v>
      </c>
      <c r="B692" t="s">
        <v>1869</v>
      </c>
      <c r="C692">
        <v>0</v>
      </c>
    </row>
    <row r="693" spans="1:3">
      <c r="A693" t="s">
        <v>1870</v>
      </c>
      <c r="B693" t="s">
        <v>1871</v>
      </c>
      <c r="C693">
        <v>0</v>
      </c>
    </row>
    <row r="694" spans="1:3">
      <c r="A694" t="s">
        <v>1872</v>
      </c>
      <c r="B694" t="s">
        <v>1873</v>
      </c>
      <c r="C694">
        <v>0</v>
      </c>
    </row>
    <row r="695" spans="1:3">
      <c r="A695" t="s">
        <v>1874</v>
      </c>
      <c r="B695" t="s">
        <v>1875</v>
      </c>
      <c r="C695">
        <v>5222</v>
      </c>
    </row>
    <row r="696" spans="1:3">
      <c r="A696" t="s">
        <v>1876</v>
      </c>
      <c r="B696" t="s">
        <v>1877</v>
      </c>
      <c r="C696">
        <v>0</v>
      </c>
    </row>
    <row r="697" spans="1:3">
      <c r="A697" t="s">
        <v>1878</v>
      </c>
      <c r="B697" t="s">
        <v>1879</v>
      </c>
      <c r="C697">
        <v>0</v>
      </c>
    </row>
    <row r="698" spans="1:3">
      <c r="A698" t="s">
        <v>1880</v>
      </c>
      <c r="B698" t="s">
        <v>1881</v>
      </c>
      <c r="C698">
        <v>0</v>
      </c>
    </row>
    <row r="699" spans="1:3">
      <c r="A699" t="s">
        <v>1882</v>
      </c>
      <c r="B699" t="s">
        <v>1883</v>
      </c>
      <c r="C699">
        <v>0</v>
      </c>
    </row>
    <row r="700" spans="1:3">
      <c r="A700" t="s">
        <v>1884</v>
      </c>
      <c r="B700" t="s">
        <v>1885</v>
      </c>
      <c r="C700">
        <v>0</v>
      </c>
    </row>
    <row r="701" spans="1:3">
      <c r="A701" t="s">
        <v>1886</v>
      </c>
      <c r="B701" t="s">
        <v>1887</v>
      </c>
      <c r="C701">
        <v>0</v>
      </c>
    </row>
    <row r="702" spans="1:3">
      <c r="A702" t="s">
        <v>1888</v>
      </c>
      <c r="B702" t="s">
        <v>1889</v>
      </c>
      <c r="C702">
        <v>7501</v>
      </c>
    </row>
    <row r="703" spans="1:3">
      <c r="A703" t="s">
        <v>1890</v>
      </c>
      <c r="B703" t="s">
        <v>1891</v>
      </c>
      <c r="C703">
        <v>0</v>
      </c>
    </row>
    <row r="704" spans="1:3">
      <c r="A704" t="s">
        <v>1892</v>
      </c>
      <c r="B704" t="s">
        <v>1893</v>
      </c>
      <c r="C704">
        <v>0</v>
      </c>
    </row>
    <row r="705" spans="1:3">
      <c r="A705" t="s">
        <v>1894</v>
      </c>
      <c r="B705" t="s">
        <v>1895</v>
      </c>
      <c r="C705">
        <v>0</v>
      </c>
    </row>
    <row r="706" spans="1:3">
      <c r="A706" t="s">
        <v>1896</v>
      </c>
      <c r="B706" t="s">
        <v>1897</v>
      </c>
      <c r="C706">
        <v>0</v>
      </c>
    </row>
    <row r="707" spans="1:3">
      <c r="A707" t="s">
        <v>1898</v>
      </c>
      <c r="B707" t="s">
        <v>1899</v>
      </c>
      <c r="C707">
        <v>0</v>
      </c>
    </row>
    <row r="708" spans="1:3">
      <c r="A708" t="s">
        <v>1900</v>
      </c>
      <c r="B708" t="s">
        <v>1901</v>
      </c>
      <c r="C708">
        <v>0</v>
      </c>
    </row>
    <row r="709" spans="1:3">
      <c r="A709" t="s">
        <v>1902</v>
      </c>
      <c r="B709" t="s">
        <v>1903</v>
      </c>
      <c r="C709">
        <v>2124</v>
      </c>
    </row>
    <row r="710" spans="1:3">
      <c r="A710" t="s">
        <v>1904</v>
      </c>
      <c r="B710" t="s">
        <v>1905</v>
      </c>
      <c r="C710">
        <v>0</v>
      </c>
    </row>
    <row r="711" spans="1:3">
      <c r="A711" t="s">
        <v>1906</v>
      </c>
      <c r="B711" t="s">
        <v>1907</v>
      </c>
      <c r="C711">
        <v>0</v>
      </c>
    </row>
    <row r="712" spans="1:3">
      <c r="A712" t="s">
        <v>1908</v>
      </c>
      <c r="B712" t="s">
        <v>1909</v>
      </c>
      <c r="C712">
        <v>0</v>
      </c>
    </row>
    <row r="713" spans="1:3">
      <c r="A713" t="s">
        <v>1910</v>
      </c>
      <c r="B713" t="s">
        <v>1911</v>
      </c>
      <c r="C713">
        <v>0</v>
      </c>
    </row>
    <row r="714" spans="1:3">
      <c r="A714" t="s">
        <v>1912</v>
      </c>
      <c r="B714" t="s">
        <v>1913</v>
      </c>
      <c r="C714">
        <v>0</v>
      </c>
    </row>
    <row r="715" spans="1:3">
      <c r="A715" t="s">
        <v>1914</v>
      </c>
      <c r="B715" t="s">
        <v>1915</v>
      </c>
      <c r="C715">
        <v>0</v>
      </c>
    </row>
    <row r="716" spans="1:3">
      <c r="A716" t="s">
        <v>1916</v>
      </c>
      <c r="B716" t="s">
        <v>1917</v>
      </c>
      <c r="C716">
        <v>0</v>
      </c>
    </row>
    <row r="717" spans="1:3">
      <c r="A717" t="s">
        <v>1918</v>
      </c>
      <c r="B717" t="s">
        <v>1919</v>
      </c>
      <c r="C717">
        <v>0</v>
      </c>
    </row>
    <row r="718" spans="1:3">
      <c r="A718" t="s">
        <v>1920</v>
      </c>
      <c r="B718" t="s">
        <v>1921</v>
      </c>
      <c r="C718">
        <v>0</v>
      </c>
    </row>
    <row r="719" spans="1:3">
      <c r="A719" t="s">
        <v>1922</v>
      </c>
      <c r="B719" t="s">
        <v>1923</v>
      </c>
      <c r="C719">
        <v>162872</v>
      </c>
    </row>
    <row r="720" spans="1:3">
      <c r="A720" t="s">
        <v>1924</v>
      </c>
      <c r="B720" t="s">
        <v>1925</v>
      </c>
      <c r="C720">
        <v>467379</v>
      </c>
    </row>
    <row r="721" spans="1:3">
      <c r="A721" t="s">
        <v>1926</v>
      </c>
      <c r="B721" t="s">
        <v>1927</v>
      </c>
      <c r="C721">
        <v>0</v>
      </c>
    </row>
    <row r="722" spans="1:3">
      <c r="A722" t="s">
        <v>1928</v>
      </c>
      <c r="B722" t="s">
        <v>1929</v>
      </c>
      <c r="C722">
        <v>0</v>
      </c>
    </row>
    <row r="723" spans="1:3">
      <c r="A723" t="s">
        <v>1930</v>
      </c>
      <c r="B723" t="s">
        <v>1931</v>
      </c>
      <c r="C723">
        <v>0</v>
      </c>
    </row>
    <row r="724" spans="1:3">
      <c r="A724" t="s">
        <v>1932</v>
      </c>
      <c r="B724" t="s">
        <v>1933</v>
      </c>
      <c r="C724">
        <v>0</v>
      </c>
    </row>
    <row r="725" spans="1:3">
      <c r="A725" t="s">
        <v>1934</v>
      </c>
      <c r="B725" t="s">
        <v>1935</v>
      </c>
      <c r="C725">
        <v>0</v>
      </c>
    </row>
    <row r="726" spans="1:3">
      <c r="A726" t="s">
        <v>1936</v>
      </c>
      <c r="B726" t="s">
        <v>1937</v>
      </c>
      <c r="C726">
        <v>0</v>
      </c>
    </row>
    <row r="727" spans="1:3">
      <c r="A727" t="s">
        <v>1938</v>
      </c>
      <c r="B727" t="s">
        <v>1939</v>
      </c>
      <c r="C727">
        <v>0</v>
      </c>
    </row>
    <row r="728" spans="1:3">
      <c r="A728" t="s">
        <v>1940</v>
      </c>
      <c r="B728" t="s">
        <v>1941</v>
      </c>
      <c r="C728">
        <v>0</v>
      </c>
    </row>
    <row r="729" spans="1:3">
      <c r="A729" t="s">
        <v>1942</v>
      </c>
      <c r="B729" t="s">
        <v>1943</v>
      </c>
      <c r="C729">
        <v>0</v>
      </c>
    </row>
    <row r="730" spans="1:3">
      <c r="A730" t="s">
        <v>1944</v>
      </c>
      <c r="B730" t="s">
        <v>1945</v>
      </c>
      <c r="C730">
        <v>23674727</v>
      </c>
    </row>
    <row r="731" spans="1:3">
      <c r="A731" t="s">
        <v>1946</v>
      </c>
      <c r="B731" t="s">
        <v>1947</v>
      </c>
      <c r="C731">
        <v>0</v>
      </c>
    </row>
    <row r="732" spans="1:3">
      <c r="A732" t="s">
        <v>1948</v>
      </c>
      <c r="B732" t="s">
        <v>1949</v>
      </c>
      <c r="C732">
        <v>6036207</v>
      </c>
    </row>
    <row r="733" spans="1:3">
      <c r="A733" t="s">
        <v>1950</v>
      </c>
      <c r="B733" t="s">
        <v>1951</v>
      </c>
      <c r="C733">
        <v>0</v>
      </c>
    </row>
    <row r="734" spans="1:3">
      <c r="A734" t="s">
        <v>1952</v>
      </c>
      <c r="B734" t="s">
        <v>1953</v>
      </c>
      <c r="C734">
        <v>0</v>
      </c>
    </row>
    <row r="735" spans="1:3">
      <c r="A735" t="s">
        <v>1954</v>
      </c>
      <c r="B735" t="s">
        <v>1955</v>
      </c>
      <c r="C735">
        <v>0</v>
      </c>
    </row>
    <row r="736" spans="1:3">
      <c r="A736" t="s">
        <v>1956</v>
      </c>
      <c r="B736" t="s">
        <v>1957</v>
      </c>
      <c r="C736">
        <v>0</v>
      </c>
    </row>
    <row r="737" spans="1:3">
      <c r="A737" t="s">
        <v>1958</v>
      </c>
      <c r="B737" t="s">
        <v>1959</v>
      </c>
      <c r="C737">
        <v>0</v>
      </c>
    </row>
    <row r="738" spans="1:3">
      <c r="A738" t="s">
        <v>1960</v>
      </c>
      <c r="B738" t="s">
        <v>1961</v>
      </c>
      <c r="C738">
        <v>0</v>
      </c>
    </row>
    <row r="739" spans="1:3">
      <c r="A739" t="s">
        <v>1962</v>
      </c>
      <c r="B739" t="s">
        <v>1963</v>
      </c>
      <c r="C739">
        <v>0</v>
      </c>
    </row>
    <row r="740" spans="1:3">
      <c r="A740" t="s">
        <v>1964</v>
      </c>
      <c r="B740" t="s">
        <v>1965</v>
      </c>
      <c r="C740">
        <v>0</v>
      </c>
    </row>
    <row r="741" spans="1:3">
      <c r="A741" t="s">
        <v>1966</v>
      </c>
      <c r="B741" t="s">
        <v>1967</v>
      </c>
      <c r="C741">
        <v>0</v>
      </c>
    </row>
    <row r="742" spans="1:3">
      <c r="A742" t="s">
        <v>1968</v>
      </c>
      <c r="B742" t="s">
        <v>1969</v>
      </c>
      <c r="C742">
        <v>0</v>
      </c>
    </row>
    <row r="743" spans="1:3">
      <c r="A743" t="s">
        <v>1970</v>
      </c>
      <c r="B743" t="s">
        <v>1971</v>
      </c>
      <c r="C743">
        <v>23</v>
      </c>
    </row>
    <row r="744" spans="1:3">
      <c r="A744" t="s">
        <v>1972</v>
      </c>
      <c r="B744" t="s">
        <v>1973</v>
      </c>
      <c r="C744">
        <v>381</v>
      </c>
    </row>
    <row r="745" spans="1:3">
      <c r="A745" t="s">
        <v>1974</v>
      </c>
      <c r="B745" t="s">
        <v>1975</v>
      </c>
      <c r="C745">
        <v>307</v>
      </c>
    </row>
    <row r="746" spans="1:3">
      <c r="A746" t="s">
        <v>1976</v>
      </c>
      <c r="B746" t="s">
        <v>1977</v>
      </c>
      <c r="C746">
        <v>498</v>
      </c>
    </row>
    <row r="747" spans="1:3">
      <c r="A747" t="s">
        <v>1978</v>
      </c>
      <c r="B747" t="s">
        <v>1979</v>
      </c>
      <c r="C747">
        <v>0</v>
      </c>
    </row>
    <row r="748" spans="1:3">
      <c r="A748" t="s">
        <v>1980</v>
      </c>
      <c r="B748" t="s">
        <v>1981</v>
      </c>
      <c r="C748">
        <v>266965</v>
      </c>
    </row>
    <row r="749" spans="1:3">
      <c r="A749" t="s">
        <v>1982</v>
      </c>
      <c r="B749" t="s">
        <v>1983</v>
      </c>
      <c r="C749">
        <v>0</v>
      </c>
    </row>
    <row r="750" spans="1:3">
      <c r="A750" t="s">
        <v>1984</v>
      </c>
      <c r="B750" t="s">
        <v>1985</v>
      </c>
      <c r="C750">
        <v>28</v>
      </c>
    </row>
    <row r="751" spans="1:3">
      <c r="A751" t="s">
        <v>1986</v>
      </c>
      <c r="B751" t="s">
        <v>1987</v>
      </c>
      <c r="C751">
        <v>0</v>
      </c>
    </row>
    <row r="752" spans="1:3">
      <c r="A752" t="s">
        <v>1988</v>
      </c>
      <c r="B752" t="s">
        <v>1989</v>
      </c>
      <c r="C752">
        <v>105</v>
      </c>
    </row>
    <row r="753" spans="1:3">
      <c r="A753" t="s">
        <v>1990</v>
      </c>
      <c r="B753" t="s">
        <v>1991</v>
      </c>
      <c r="C753">
        <v>0</v>
      </c>
    </row>
    <row r="754" spans="1:3">
      <c r="A754" t="s">
        <v>1992</v>
      </c>
      <c r="B754" t="s">
        <v>1993</v>
      </c>
      <c r="C754">
        <v>0</v>
      </c>
    </row>
    <row r="755" spans="1:3">
      <c r="A755" t="s">
        <v>1994</v>
      </c>
      <c r="B755" t="s">
        <v>1995</v>
      </c>
      <c r="C755">
        <v>421</v>
      </c>
    </row>
    <row r="756" spans="1:3">
      <c r="A756" t="s">
        <v>1996</v>
      </c>
      <c r="B756" t="s">
        <v>1997</v>
      </c>
      <c r="C756">
        <v>27399</v>
      </c>
    </row>
    <row r="757" spans="1:3">
      <c r="A757" t="s">
        <v>1998</v>
      </c>
      <c r="B757" t="s">
        <v>1999</v>
      </c>
      <c r="C757">
        <v>18650</v>
      </c>
    </row>
    <row r="758" spans="1:3">
      <c r="A758" t="s">
        <v>2000</v>
      </c>
      <c r="B758" t="s">
        <v>2001</v>
      </c>
      <c r="C758">
        <v>0</v>
      </c>
    </row>
    <row r="759" spans="1:3">
      <c r="A759" t="s">
        <v>2002</v>
      </c>
      <c r="B759" t="s">
        <v>2003</v>
      </c>
      <c r="C759">
        <v>0</v>
      </c>
    </row>
    <row r="760" spans="1:3">
      <c r="A760" t="s">
        <v>2004</v>
      </c>
      <c r="B760" t="s">
        <v>2005</v>
      </c>
      <c r="C760" t="s">
        <v>2006</v>
      </c>
    </row>
    <row r="761" spans="1:3">
      <c r="A761" t="s">
        <v>2007</v>
      </c>
      <c r="B761" t="s">
        <v>2008</v>
      </c>
      <c r="C761">
        <v>409864</v>
      </c>
    </row>
    <row r="762" spans="1:3">
      <c r="A762" t="s">
        <v>350</v>
      </c>
      <c r="B762" t="s">
        <v>2009</v>
      </c>
      <c r="C762">
        <v>323293047</v>
      </c>
    </row>
    <row r="763" spans="1:3">
      <c r="A763" t="s">
        <v>351</v>
      </c>
      <c r="B763" t="s">
        <v>2010</v>
      </c>
      <c r="C763">
        <v>4564262</v>
      </c>
    </row>
    <row r="764" spans="1:3">
      <c r="A764" t="s">
        <v>2011</v>
      </c>
      <c r="B764" t="s">
        <v>2012</v>
      </c>
      <c r="C764">
        <v>-5254</v>
      </c>
    </row>
    <row r="765" spans="1:3">
      <c r="A765" t="s">
        <v>2013</v>
      </c>
      <c r="B765" t="s">
        <v>2012</v>
      </c>
      <c r="C765">
        <v>-116</v>
      </c>
    </row>
    <row r="766" spans="1:3">
      <c r="A766" t="s">
        <v>2014</v>
      </c>
      <c r="B766" t="s">
        <v>2015</v>
      </c>
      <c r="C766">
        <v>813661</v>
      </c>
    </row>
    <row r="767" spans="1:3">
      <c r="A767" t="s">
        <v>2016</v>
      </c>
      <c r="B767" t="s">
        <v>2017</v>
      </c>
      <c r="C767">
        <v>723368</v>
      </c>
    </row>
    <row r="768" spans="1:3">
      <c r="A768" t="s">
        <v>2018</v>
      </c>
      <c r="B768" t="s">
        <v>2019</v>
      </c>
      <c r="C768">
        <v>2335</v>
      </c>
    </row>
    <row r="769" spans="1:3">
      <c r="A769" t="s">
        <v>2020</v>
      </c>
      <c r="B769" t="s">
        <v>2021</v>
      </c>
      <c r="C769">
        <v>434</v>
      </c>
    </row>
    <row r="770" spans="1:3">
      <c r="A770" t="s">
        <v>2022</v>
      </c>
      <c r="B770" t="s">
        <v>2023</v>
      </c>
      <c r="C770">
        <v>0</v>
      </c>
    </row>
    <row r="771" spans="1:3">
      <c r="A771" t="s">
        <v>2024</v>
      </c>
      <c r="B771" t="s">
        <v>2025</v>
      </c>
      <c r="C771">
        <v>0</v>
      </c>
    </row>
    <row r="772" spans="1:3">
      <c r="A772" t="s">
        <v>2026</v>
      </c>
      <c r="B772" t="s">
        <v>2027</v>
      </c>
      <c r="C772">
        <v>3624244</v>
      </c>
    </row>
    <row r="773" spans="1:3">
      <c r="A773" t="s">
        <v>2028</v>
      </c>
      <c r="B773" t="s">
        <v>2029</v>
      </c>
      <c r="C773">
        <v>3756619</v>
      </c>
    </row>
    <row r="774" spans="1:3">
      <c r="A774" t="s">
        <v>2030</v>
      </c>
      <c r="B774" t="s">
        <v>2031</v>
      </c>
      <c r="C774">
        <v>0</v>
      </c>
    </row>
    <row r="775" spans="1:3">
      <c r="A775" t="s">
        <v>2032</v>
      </c>
      <c r="B775" t="s">
        <v>2033</v>
      </c>
      <c r="C775">
        <v>0</v>
      </c>
    </row>
    <row r="776" spans="1:3">
      <c r="A776" t="s">
        <v>2034</v>
      </c>
      <c r="B776" t="s">
        <v>2035</v>
      </c>
      <c r="C776">
        <v>0</v>
      </c>
    </row>
    <row r="777" spans="1:3">
      <c r="A777" t="s">
        <v>2036</v>
      </c>
      <c r="B777" t="s">
        <v>2037</v>
      </c>
      <c r="C777">
        <v>0</v>
      </c>
    </row>
    <row r="778" spans="1:3">
      <c r="A778" t="s">
        <v>2038</v>
      </c>
      <c r="B778" t="s">
        <v>2039</v>
      </c>
      <c r="C778">
        <v>0</v>
      </c>
    </row>
    <row r="779" spans="1:3">
      <c r="A779" t="s">
        <v>2040</v>
      </c>
      <c r="B779" t="s">
        <v>2041</v>
      </c>
      <c r="C779">
        <v>0</v>
      </c>
    </row>
    <row r="780" spans="1:3">
      <c r="A780" t="s">
        <v>2042</v>
      </c>
      <c r="B780" t="s">
        <v>2043</v>
      </c>
      <c r="C780">
        <v>6347813</v>
      </c>
    </row>
    <row r="781" spans="1:3">
      <c r="A781" t="s">
        <v>2044</v>
      </c>
      <c r="B781" t="s">
        <v>2045</v>
      </c>
      <c r="C781">
        <v>6439967</v>
      </c>
    </row>
    <row r="782" spans="1:3">
      <c r="A782" t="s">
        <v>2046</v>
      </c>
      <c r="B782" t="s">
        <v>2047</v>
      </c>
      <c r="C782">
        <v>0</v>
      </c>
    </row>
    <row r="783" spans="1:3">
      <c r="A783" t="s">
        <v>2048</v>
      </c>
      <c r="B783" t="s">
        <v>2049</v>
      </c>
      <c r="C783">
        <v>0</v>
      </c>
    </row>
    <row r="784" spans="1:3">
      <c r="A784" t="s">
        <v>2050</v>
      </c>
      <c r="B784" t="s">
        <v>2051</v>
      </c>
      <c r="C784">
        <v>0</v>
      </c>
    </row>
    <row r="785" spans="1:3">
      <c r="A785" t="s">
        <v>2052</v>
      </c>
      <c r="B785" t="s">
        <v>2053</v>
      </c>
      <c r="C785">
        <v>0</v>
      </c>
    </row>
    <row r="786" spans="1:3">
      <c r="A786" t="s">
        <v>2054</v>
      </c>
      <c r="B786" t="s">
        <v>2055</v>
      </c>
      <c r="C786">
        <v>74715370</v>
      </c>
    </row>
    <row r="787" spans="1:3">
      <c r="A787" t="s">
        <v>2056</v>
      </c>
      <c r="B787" t="s">
        <v>2057</v>
      </c>
      <c r="C787">
        <v>4642</v>
      </c>
    </row>
    <row r="788" spans="1:3">
      <c r="A788" t="s">
        <v>369</v>
      </c>
      <c r="B788" t="s">
        <v>2058</v>
      </c>
      <c r="C788">
        <v>0</v>
      </c>
    </row>
    <row r="789" spans="1:3">
      <c r="A789" t="s">
        <v>370</v>
      </c>
      <c r="B789" t="s">
        <v>2058</v>
      </c>
      <c r="C789">
        <v>210</v>
      </c>
    </row>
    <row r="790" spans="1:3">
      <c r="A790" t="s">
        <v>372</v>
      </c>
      <c r="B790" t="s">
        <v>2059</v>
      </c>
      <c r="C790">
        <v>14163</v>
      </c>
    </row>
    <row r="791" spans="1:3">
      <c r="A791" t="s">
        <v>373</v>
      </c>
      <c r="B791" t="s">
        <v>2059</v>
      </c>
      <c r="C791">
        <v>6383</v>
      </c>
    </row>
    <row r="792" spans="1:3">
      <c r="A792" t="s">
        <v>374</v>
      </c>
      <c r="B792" t="s">
        <v>2059</v>
      </c>
      <c r="C792">
        <v>18206</v>
      </c>
    </row>
    <row r="793" spans="1:3">
      <c r="A793" t="s">
        <v>375</v>
      </c>
      <c r="B793" t="s">
        <v>2058</v>
      </c>
      <c r="C793">
        <v>207231</v>
      </c>
    </row>
    <row r="794" spans="1:3">
      <c r="A794" t="s">
        <v>376</v>
      </c>
      <c r="B794" t="s">
        <v>2058</v>
      </c>
      <c r="C794">
        <v>0</v>
      </c>
    </row>
    <row r="795" spans="1:3">
      <c r="A795" t="s">
        <v>2060</v>
      </c>
      <c r="B795" t="s">
        <v>2061</v>
      </c>
      <c r="C795">
        <v>838072</v>
      </c>
    </row>
    <row r="796" spans="1:3">
      <c r="A796" t="s">
        <v>377</v>
      </c>
      <c r="B796" t="s">
        <v>2062</v>
      </c>
      <c r="C796">
        <v>0</v>
      </c>
    </row>
    <row r="797" spans="1:3">
      <c r="A797" t="s">
        <v>378</v>
      </c>
      <c r="B797" t="s">
        <v>2062</v>
      </c>
      <c r="C797">
        <v>0</v>
      </c>
    </row>
    <row r="798" spans="1:3">
      <c r="A798" t="s">
        <v>379</v>
      </c>
      <c r="B798" t="s">
        <v>2062</v>
      </c>
      <c r="C798">
        <v>491088</v>
      </c>
    </row>
    <row r="799" spans="1:3">
      <c r="A799" t="s">
        <v>380</v>
      </c>
      <c r="B799" t="s">
        <v>2062</v>
      </c>
      <c r="C799">
        <v>346984</v>
      </c>
    </row>
    <row r="800" spans="1:3">
      <c r="A800" t="s">
        <v>381</v>
      </c>
      <c r="B800" t="s">
        <v>2062</v>
      </c>
      <c r="C800">
        <v>0</v>
      </c>
    </row>
    <row r="801" spans="1:3">
      <c r="A801" t="s">
        <v>2063</v>
      </c>
      <c r="B801" t="s">
        <v>2064</v>
      </c>
      <c r="C801">
        <v>0</v>
      </c>
    </row>
    <row r="802" spans="1:3">
      <c r="A802" t="s">
        <v>2065</v>
      </c>
      <c r="B802" t="s">
        <v>2066</v>
      </c>
      <c r="C802">
        <v>0</v>
      </c>
    </row>
    <row r="803" spans="1:3">
      <c r="A803" t="s">
        <v>2067</v>
      </c>
      <c r="B803" t="s">
        <v>2068</v>
      </c>
      <c r="C803">
        <v>112636</v>
      </c>
    </row>
    <row r="804" spans="1:3">
      <c r="A804" t="s">
        <v>2069</v>
      </c>
      <c r="B804" t="s">
        <v>2070</v>
      </c>
      <c r="C804">
        <v>1914066</v>
      </c>
    </row>
    <row r="805" spans="1:3">
      <c r="A805" t="s">
        <v>2071</v>
      </c>
      <c r="B805" t="s">
        <v>2072</v>
      </c>
      <c r="C805">
        <v>0</v>
      </c>
    </row>
    <row r="806" spans="1:3">
      <c r="A806" t="s">
        <v>2073</v>
      </c>
      <c r="B806" t="s">
        <v>2074</v>
      </c>
      <c r="C806">
        <v>9224628</v>
      </c>
    </row>
    <row r="807" spans="1:3">
      <c r="A807" t="s">
        <v>2075</v>
      </c>
      <c r="B807" t="s">
        <v>2076</v>
      </c>
      <c r="C807">
        <v>86699769</v>
      </c>
    </row>
    <row r="808" spans="1:3">
      <c r="A808" t="s">
        <v>2077</v>
      </c>
      <c r="B808" t="s">
        <v>2078</v>
      </c>
      <c r="C808">
        <v>3931849</v>
      </c>
    </row>
    <row r="809" spans="1:3">
      <c r="A809" t="s">
        <v>2079</v>
      </c>
      <c r="B809" t="s">
        <v>2080</v>
      </c>
      <c r="C809">
        <v>19159</v>
      </c>
    </row>
    <row r="810" spans="1:3">
      <c r="A810" t="s">
        <v>2081</v>
      </c>
      <c r="B810" t="s">
        <v>2082</v>
      </c>
      <c r="C810">
        <v>36006918</v>
      </c>
    </row>
    <row r="811" spans="1:3">
      <c r="A811" t="s">
        <v>2083</v>
      </c>
      <c r="B811" t="s">
        <v>2084</v>
      </c>
      <c r="C811">
        <v>89595705</v>
      </c>
    </row>
    <row r="812" spans="1:3">
      <c r="A812" t="s">
        <v>2085</v>
      </c>
      <c r="B812" t="s">
        <v>2086</v>
      </c>
      <c r="C812">
        <v>73349911</v>
      </c>
    </row>
    <row r="813" spans="1:3">
      <c r="A813" t="s">
        <v>2087</v>
      </c>
      <c r="B813" t="s">
        <v>2088</v>
      </c>
      <c r="C813">
        <v>0</v>
      </c>
    </row>
    <row r="814" spans="1:3">
      <c r="A814" t="s">
        <v>2089</v>
      </c>
      <c r="B814" t="s">
        <v>2088</v>
      </c>
      <c r="C814">
        <v>0</v>
      </c>
    </row>
    <row r="815" spans="1:3">
      <c r="A815" t="s">
        <v>2090</v>
      </c>
      <c r="B815" t="s">
        <v>2091</v>
      </c>
      <c r="C815">
        <v>0</v>
      </c>
    </row>
    <row r="816" spans="1:3">
      <c r="A816" t="s">
        <v>2092</v>
      </c>
      <c r="B816" t="s">
        <v>2093</v>
      </c>
      <c r="C816">
        <v>0</v>
      </c>
    </row>
    <row r="817" spans="1:3">
      <c r="A817" t="s">
        <v>2094</v>
      </c>
      <c r="B817" t="s">
        <v>2093</v>
      </c>
      <c r="C817">
        <v>0</v>
      </c>
    </row>
    <row r="818" spans="1:3">
      <c r="A818" t="s">
        <v>2095</v>
      </c>
      <c r="B818" t="s">
        <v>2093</v>
      </c>
      <c r="C818">
        <v>0</v>
      </c>
    </row>
    <row r="819" spans="1:3">
      <c r="A819" t="s">
        <v>2096</v>
      </c>
      <c r="B819" t="s">
        <v>2097</v>
      </c>
      <c r="C819">
        <v>0</v>
      </c>
    </row>
    <row r="820" spans="1:3">
      <c r="A820" t="s">
        <v>2098</v>
      </c>
      <c r="B820" t="s">
        <v>2099</v>
      </c>
      <c r="C820">
        <v>0</v>
      </c>
    </row>
    <row r="821" spans="1:3">
      <c r="A821" t="s">
        <v>2100</v>
      </c>
      <c r="B821" t="s">
        <v>2099</v>
      </c>
      <c r="C821">
        <v>0</v>
      </c>
    </row>
    <row r="822" spans="1:3">
      <c r="A822" t="s">
        <v>2101</v>
      </c>
      <c r="B822" t="s">
        <v>2102</v>
      </c>
      <c r="C822">
        <v>0</v>
      </c>
    </row>
    <row r="823" spans="1:3">
      <c r="A823" t="s">
        <v>2103</v>
      </c>
      <c r="B823" t="s">
        <v>2104</v>
      </c>
      <c r="C823">
        <v>0</v>
      </c>
    </row>
    <row r="824" spans="1:3">
      <c r="A824" t="s">
        <v>2105</v>
      </c>
      <c r="B824" t="s">
        <v>2106</v>
      </c>
      <c r="C824">
        <v>0</v>
      </c>
    </row>
    <row r="825" spans="1:3">
      <c r="A825" t="s">
        <v>2107</v>
      </c>
      <c r="B825" t="s">
        <v>2108</v>
      </c>
      <c r="C825">
        <v>0</v>
      </c>
    </row>
    <row r="826" spans="1:3">
      <c r="A826" t="s">
        <v>2109</v>
      </c>
      <c r="B826" t="s">
        <v>2110</v>
      </c>
      <c r="C826">
        <v>0</v>
      </c>
    </row>
    <row r="827" spans="1:3">
      <c r="A827" t="s">
        <v>2111</v>
      </c>
      <c r="B827" t="s">
        <v>2112</v>
      </c>
      <c r="C827">
        <v>0</v>
      </c>
    </row>
    <row r="828" spans="1:3">
      <c r="A828" t="s">
        <v>2113</v>
      </c>
      <c r="B828" t="s">
        <v>2114</v>
      </c>
      <c r="C828">
        <v>0</v>
      </c>
    </row>
    <row r="829" spans="1:3">
      <c r="A829" t="s">
        <v>2115</v>
      </c>
      <c r="B829" t="s">
        <v>2116</v>
      </c>
      <c r="C829">
        <v>0</v>
      </c>
    </row>
    <row r="830" spans="1:3">
      <c r="A830" t="s">
        <v>2117</v>
      </c>
      <c r="B830" t="s">
        <v>2118</v>
      </c>
      <c r="C830">
        <v>2730023</v>
      </c>
    </row>
    <row r="831" spans="1:3">
      <c r="A831" t="s">
        <v>2119</v>
      </c>
      <c r="B831" t="s">
        <v>2120</v>
      </c>
      <c r="C831">
        <v>0</v>
      </c>
    </row>
    <row r="832" spans="1:3">
      <c r="A832" t="s">
        <v>2121</v>
      </c>
      <c r="B832" t="s">
        <v>2122</v>
      </c>
      <c r="C832">
        <v>270248</v>
      </c>
    </row>
    <row r="833" spans="1:3">
      <c r="A833" t="s">
        <v>2123</v>
      </c>
      <c r="B833" t="s">
        <v>2124</v>
      </c>
      <c r="C833">
        <v>748</v>
      </c>
    </row>
    <row r="834" spans="1:3">
      <c r="A834" t="s">
        <v>2125</v>
      </c>
      <c r="B834" t="s">
        <v>2124</v>
      </c>
      <c r="C834">
        <v>84</v>
      </c>
    </row>
    <row r="835" spans="1:3">
      <c r="A835" t="s">
        <v>2126</v>
      </c>
      <c r="B835" t="s">
        <v>2127</v>
      </c>
      <c r="C835">
        <v>87</v>
      </c>
    </row>
    <row r="836" spans="1:3">
      <c r="A836" t="s">
        <v>2128</v>
      </c>
      <c r="B836" t="s">
        <v>2129</v>
      </c>
      <c r="C836">
        <v>4645</v>
      </c>
    </row>
    <row r="837" spans="1:3">
      <c r="A837" t="s">
        <v>2130</v>
      </c>
      <c r="B837" t="s">
        <v>2129</v>
      </c>
      <c r="C837">
        <v>0</v>
      </c>
    </row>
    <row r="838" spans="1:3">
      <c r="A838" t="s">
        <v>2131</v>
      </c>
      <c r="B838" t="s">
        <v>2132</v>
      </c>
      <c r="C838">
        <v>32179</v>
      </c>
    </row>
    <row r="839" spans="1:3">
      <c r="A839" t="s">
        <v>2133</v>
      </c>
      <c r="B839" t="s">
        <v>2134</v>
      </c>
      <c r="C839">
        <v>3745</v>
      </c>
    </row>
    <row r="840" spans="1:3">
      <c r="A840" t="s">
        <v>2135</v>
      </c>
      <c r="B840" t="s">
        <v>2134</v>
      </c>
      <c r="C840">
        <v>0</v>
      </c>
    </row>
    <row r="841" spans="1:3">
      <c r="A841" t="s">
        <v>2136</v>
      </c>
      <c r="B841" t="s">
        <v>2134</v>
      </c>
      <c r="C841">
        <v>23658</v>
      </c>
    </row>
    <row r="842" spans="1:3">
      <c r="A842" t="s">
        <v>2137</v>
      </c>
      <c r="B842" t="s">
        <v>2138</v>
      </c>
      <c r="C842">
        <v>0</v>
      </c>
    </row>
    <row r="843" spans="1:3">
      <c r="A843" t="s">
        <v>2139</v>
      </c>
      <c r="B843" t="s">
        <v>2138</v>
      </c>
      <c r="C843">
        <v>0</v>
      </c>
    </row>
    <row r="844" spans="1:3">
      <c r="A844" t="s">
        <v>2140</v>
      </c>
      <c r="B844" t="s">
        <v>2138</v>
      </c>
      <c r="C844">
        <v>0</v>
      </c>
    </row>
    <row r="845" spans="1:3">
      <c r="A845" t="s">
        <v>2141</v>
      </c>
      <c r="B845" t="s">
        <v>2142</v>
      </c>
      <c r="C845">
        <v>0</v>
      </c>
    </row>
    <row r="846" spans="1:3">
      <c r="A846" t="s">
        <v>2143</v>
      </c>
      <c r="B846" t="s">
        <v>2142</v>
      </c>
      <c r="C846">
        <v>0</v>
      </c>
    </row>
    <row r="847" spans="1:3">
      <c r="A847" t="s">
        <v>2144</v>
      </c>
      <c r="B847" t="s">
        <v>2142</v>
      </c>
      <c r="C847">
        <v>0</v>
      </c>
    </row>
    <row r="848" spans="1:3">
      <c r="A848" t="s">
        <v>2145</v>
      </c>
      <c r="B848" t="s">
        <v>2142</v>
      </c>
      <c r="C848">
        <v>0</v>
      </c>
    </row>
    <row r="849" spans="1:3">
      <c r="A849" t="s">
        <v>2146</v>
      </c>
      <c r="B849" t="s">
        <v>2142</v>
      </c>
      <c r="C849">
        <v>0</v>
      </c>
    </row>
    <row r="850" spans="1:3">
      <c r="A850" t="s">
        <v>2147</v>
      </c>
      <c r="B850" t="s">
        <v>2142</v>
      </c>
      <c r="C850">
        <v>0</v>
      </c>
    </row>
    <row r="851" spans="1:3">
      <c r="A851" t="s">
        <v>2148</v>
      </c>
      <c r="B851" t="s">
        <v>2149</v>
      </c>
      <c r="C851">
        <v>0</v>
      </c>
    </row>
    <row r="852" spans="1:3">
      <c r="A852" t="s">
        <v>2150</v>
      </c>
      <c r="B852" t="s">
        <v>2151</v>
      </c>
      <c r="C852">
        <v>0</v>
      </c>
    </row>
    <row r="853" spans="1:3">
      <c r="A853" t="s">
        <v>2152</v>
      </c>
      <c r="B853" t="s">
        <v>2153</v>
      </c>
      <c r="C853">
        <v>0</v>
      </c>
    </row>
    <row r="854" spans="1:3">
      <c r="A854" t="s">
        <v>2154</v>
      </c>
      <c r="B854" t="s">
        <v>2155</v>
      </c>
      <c r="C854">
        <v>0</v>
      </c>
    </row>
    <row r="855" spans="1:3">
      <c r="A855" t="s">
        <v>2156</v>
      </c>
      <c r="B855" t="s">
        <v>2155</v>
      </c>
      <c r="C855">
        <v>0</v>
      </c>
    </row>
    <row r="856" spans="1:3">
      <c r="A856" t="s">
        <v>2157</v>
      </c>
      <c r="B856" t="s">
        <v>2155</v>
      </c>
      <c r="C856">
        <v>0</v>
      </c>
    </row>
    <row r="857" spans="1:3">
      <c r="A857" t="s">
        <v>2158</v>
      </c>
      <c r="B857" t="s">
        <v>2155</v>
      </c>
      <c r="C857">
        <v>0</v>
      </c>
    </row>
    <row r="858" spans="1:3">
      <c r="A858" t="s">
        <v>2159</v>
      </c>
      <c r="B858" t="s">
        <v>2155</v>
      </c>
      <c r="C858">
        <v>0</v>
      </c>
    </row>
    <row r="859" spans="1:3">
      <c r="A859" t="s">
        <v>2160</v>
      </c>
      <c r="B859" t="s">
        <v>2155</v>
      </c>
      <c r="C859">
        <v>0</v>
      </c>
    </row>
    <row r="860" spans="1:3">
      <c r="A860" t="s">
        <v>2161</v>
      </c>
      <c r="B860" t="s">
        <v>2155</v>
      </c>
      <c r="C860">
        <v>0</v>
      </c>
    </row>
    <row r="861" spans="1:3">
      <c r="A861" t="s">
        <v>2162</v>
      </c>
      <c r="B861" t="s">
        <v>2155</v>
      </c>
      <c r="C861">
        <v>0</v>
      </c>
    </row>
    <row r="862" spans="1:3">
      <c r="A862" t="s">
        <v>2163</v>
      </c>
      <c r="B862" t="s">
        <v>2155</v>
      </c>
      <c r="C862">
        <v>0</v>
      </c>
    </row>
    <row r="863" spans="1:3">
      <c r="A863" t="s">
        <v>2164</v>
      </c>
      <c r="B863" t="s">
        <v>2165</v>
      </c>
      <c r="C863">
        <v>0</v>
      </c>
    </row>
    <row r="864" spans="1:3">
      <c r="A864" t="s">
        <v>2166</v>
      </c>
      <c r="B864" t="s">
        <v>2165</v>
      </c>
      <c r="C864">
        <v>0</v>
      </c>
    </row>
    <row r="865" spans="1:3">
      <c r="A865" t="s">
        <v>2167</v>
      </c>
      <c r="B865" t="s">
        <v>2165</v>
      </c>
      <c r="C865">
        <v>0</v>
      </c>
    </row>
    <row r="866" spans="1:3">
      <c r="A866" t="s">
        <v>2168</v>
      </c>
      <c r="B866" t="s">
        <v>2169</v>
      </c>
      <c r="C866">
        <v>0</v>
      </c>
    </row>
    <row r="867" spans="1:3">
      <c r="A867" t="s">
        <v>2170</v>
      </c>
      <c r="B867" t="s">
        <v>2169</v>
      </c>
      <c r="C867">
        <v>0</v>
      </c>
    </row>
    <row r="868" spans="1:3">
      <c r="A868" t="s">
        <v>2171</v>
      </c>
      <c r="B868" t="s">
        <v>2169</v>
      </c>
      <c r="C868">
        <v>0</v>
      </c>
    </row>
    <row r="869" spans="1:3">
      <c r="A869" t="s">
        <v>2172</v>
      </c>
      <c r="B869" t="s">
        <v>2169</v>
      </c>
      <c r="C869">
        <v>0</v>
      </c>
    </row>
    <row r="870" spans="1:3">
      <c r="A870" t="s">
        <v>2173</v>
      </c>
      <c r="B870" t="s">
        <v>2169</v>
      </c>
      <c r="C870">
        <v>0</v>
      </c>
    </row>
    <row r="871" spans="1:3">
      <c r="A871" t="s">
        <v>2174</v>
      </c>
      <c r="B871" t="s">
        <v>2169</v>
      </c>
      <c r="C871">
        <v>0</v>
      </c>
    </row>
    <row r="872" spans="1:3">
      <c r="A872" t="s">
        <v>2175</v>
      </c>
      <c r="B872" t="s">
        <v>2176</v>
      </c>
      <c r="C872">
        <v>0</v>
      </c>
    </row>
    <row r="873" spans="1:3">
      <c r="A873" t="s">
        <v>2177</v>
      </c>
      <c r="B873" t="s">
        <v>2178</v>
      </c>
      <c r="C873">
        <v>0</v>
      </c>
    </row>
    <row r="874" spans="1:3">
      <c r="A874" t="s">
        <v>2179</v>
      </c>
      <c r="B874" t="s">
        <v>2180</v>
      </c>
      <c r="C874">
        <v>0</v>
      </c>
    </row>
    <row r="875" spans="1:3">
      <c r="A875" t="s">
        <v>2181</v>
      </c>
      <c r="B875" t="s">
        <v>2182</v>
      </c>
      <c r="C875">
        <v>0</v>
      </c>
    </row>
    <row r="876" spans="1:3">
      <c r="A876" t="s">
        <v>2183</v>
      </c>
      <c r="B876" t="s">
        <v>2184</v>
      </c>
      <c r="C876">
        <v>0</v>
      </c>
    </row>
    <row r="877" spans="1:3">
      <c r="A877" t="s">
        <v>2185</v>
      </c>
      <c r="B877" t="s">
        <v>2186</v>
      </c>
      <c r="C877">
        <v>0</v>
      </c>
    </row>
    <row r="878" spans="1:3">
      <c r="A878" t="s">
        <v>2187</v>
      </c>
      <c r="B878" t="s">
        <v>2188</v>
      </c>
      <c r="C878">
        <v>0</v>
      </c>
    </row>
    <row r="879" spans="1:3">
      <c r="A879" t="s">
        <v>2189</v>
      </c>
      <c r="B879" t="s">
        <v>2188</v>
      </c>
      <c r="C879">
        <v>0</v>
      </c>
    </row>
    <row r="880" spans="1:3">
      <c r="A880" t="s">
        <v>2190</v>
      </c>
      <c r="B880" t="s">
        <v>2188</v>
      </c>
      <c r="C880">
        <v>0</v>
      </c>
    </row>
    <row r="881" spans="1:3">
      <c r="A881" t="s">
        <v>2191</v>
      </c>
      <c r="B881" t="s">
        <v>2188</v>
      </c>
      <c r="C881">
        <v>0</v>
      </c>
    </row>
    <row r="882" spans="1:3">
      <c r="A882" t="s">
        <v>2192</v>
      </c>
      <c r="B882" t="s">
        <v>2188</v>
      </c>
      <c r="C882">
        <v>0</v>
      </c>
    </row>
    <row r="883" spans="1:3">
      <c r="A883" t="s">
        <v>2193</v>
      </c>
      <c r="B883" t="s">
        <v>2188</v>
      </c>
      <c r="C883">
        <v>0</v>
      </c>
    </row>
    <row r="884" spans="1:3">
      <c r="A884" t="s">
        <v>2194</v>
      </c>
      <c r="B884" t="s">
        <v>2195</v>
      </c>
      <c r="C884">
        <v>0</v>
      </c>
    </row>
    <row r="885" spans="1:3">
      <c r="A885" t="s">
        <v>2196</v>
      </c>
      <c r="B885" t="s">
        <v>2195</v>
      </c>
      <c r="C885">
        <v>0</v>
      </c>
    </row>
    <row r="886" spans="1:3">
      <c r="A886" t="s">
        <v>2197</v>
      </c>
      <c r="B886" t="s">
        <v>2195</v>
      </c>
      <c r="C886">
        <v>0</v>
      </c>
    </row>
    <row r="887" spans="1:3">
      <c r="A887" t="s">
        <v>2198</v>
      </c>
      <c r="B887" t="s">
        <v>2199</v>
      </c>
      <c r="C887">
        <v>349</v>
      </c>
    </row>
    <row r="888" spans="1:3">
      <c r="A888" t="s">
        <v>2200</v>
      </c>
      <c r="B888" t="s">
        <v>2199</v>
      </c>
      <c r="C888">
        <v>0</v>
      </c>
    </row>
    <row r="889" spans="1:3">
      <c r="A889" t="s">
        <v>2201</v>
      </c>
      <c r="B889" t="s">
        <v>2199</v>
      </c>
      <c r="C889">
        <v>215</v>
      </c>
    </row>
    <row r="890" spans="1:3">
      <c r="A890" t="s">
        <v>2202</v>
      </c>
      <c r="B890" t="s">
        <v>2199</v>
      </c>
      <c r="C890">
        <v>0</v>
      </c>
    </row>
    <row r="891" spans="1:3">
      <c r="A891" t="s">
        <v>2203</v>
      </c>
      <c r="B891" t="s">
        <v>2199</v>
      </c>
      <c r="C891">
        <v>0</v>
      </c>
    </row>
    <row r="892" spans="1:3">
      <c r="A892" t="s">
        <v>2204</v>
      </c>
      <c r="B892" t="s">
        <v>2199</v>
      </c>
      <c r="C892">
        <v>109382</v>
      </c>
    </row>
    <row r="893" spans="1:3">
      <c r="A893" t="s">
        <v>2205</v>
      </c>
      <c r="B893" t="s">
        <v>2206</v>
      </c>
      <c r="C893">
        <v>440</v>
      </c>
    </row>
    <row r="894" spans="1:3">
      <c r="A894" t="s">
        <v>2207</v>
      </c>
      <c r="B894" t="s">
        <v>2206</v>
      </c>
      <c r="C894">
        <v>287</v>
      </c>
    </row>
    <row r="895" spans="1:3">
      <c r="A895" t="s">
        <v>2208</v>
      </c>
      <c r="B895" t="s">
        <v>2206</v>
      </c>
      <c r="C895">
        <v>163615</v>
      </c>
    </row>
    <row r="896" spans="1:3">
      <c r="A896" t="s">
        <v>2209</v>
      </c>
      <c r="B896" t="s">
        <v>2210</v>
      </c>
      <c r="C896">
        <v>0</v>
      </c>
    </row>
    <row r="897" spans="1:3">
      <c r="A897" t="s">
        <v>2211</v>
      </c>
      <c r="B897" t="s">
        <v>2210</v>
      </c>
      <c r="C897">
        <v>0</v>
      </c>
    </row>
    <row r="898" spans="1:3">
      <c r="A898" t="s">
        <v>2212</v>
      </c>
      <c r="B898" t="s">
        <v>2210</v>
      </c>
      <c r="C898">
        <v>0</v>
      </c>
    </row>
    <row r="899" spans="1:3">
      <c r="A899" t="s">
        <v>2213</v>
      </c>
      <c r="B899" t="s">
        <v>2214</v>
      </c>
      <c r="C899">
        <v>278914</v>
      </c>
    </row>
    <row r="900" spans="1:3">
      <c r="A900" t="s">
        <v>2215</v>
      </c>
      <c r="B900" t="s">
        <v>2214</v>
      </c>
      <c r="C900">
        <v>32983</v>
      </c>
    </row>
    <row r="901" spans="1:3">
      <c r="A901" t="s">
        <v>2216</v>
      </c>
      <c r="B901" t="s">
        <v>2214</v>
      </c>
      <c r="C901">
        <v>31562</v>
      </c>
    </row>
    <row r="902" spans="1:3">
      <c r="A902" t="s">
        <v>2217</v>
      </c>
      <c r="B902" t="s">
        <v>2218</v>
      </c>
      <c r="C902">
        <v>0</v>
      </c>
    </row>
    <row r="903" spans="1:3">
      <c r="A903" t="s">
        <v>2219</v>
      </c>
      <c r="B903" t="s">
        <v>2218</v>
      </c>
      <c r="C903">
        <v>0</v>
      </c>
    </row>
    <row r="904" spans="1:3">
      <c r="A904" t="s">
        <v>2220</v>
      </c>
      <c r="B904" t="s">
        <v>2218</v>
      </c>
      <c r="C904">
        <v>0</v>
      </c>
    </row>
    <row r="905" spans="1:3">
      <c r="A905" t="s">
        <v>2221</v>
      </c>
      <c r="B905" t="s">
        <v>2218</v>
      </c>
      <c r="C905">
        <v>0</v>
      </c>
    </row>
    <row r="906" spans="1:3">
      <c r="A906" t="s">
        <v>2222</v>
      </c>
      <c r="B906" t="s">
        <v>2218</v>
      </c>
      <c r="C906">
        <v>0</v>
      </c>
    </row>
    <row r="907" spans="1:3">
      <c r="A907" t="s">
        <v>2223</v>
      </c>
      <c r="B907" t="s">
        <v>2218</v>
      </c>
      <c r="C907">
        <v>0</v>
      </c>
    </row>
    <row r="908" spans="1:3">
      <c r="A908" t="s">
        <v>2224</v>
      </c>
      <c r="B908" t="s">
        <v>2218</v>
      </c>
      <c r="C908">
        <v>49950</v>
      </c>
    </row>
    <row r="909" spans="1:3">
      <c r="A909" t="s">
        <v>2225</v>
      </c>
      <c r="B909" t="s">
        <v>2218</v>
      </c>
      <c r="C909">
        <v>32983</v>
      </c>
    </row>
    <row r="910" spans="1:3">
      <c r="A910" t="s">
        <v>2226</v>
      </c>
      <c r="B910" t="s">
        <v>2218</v>
      </c>
      <c r="C910">
        <v>6950</v>
      </c>
    </row>
    <row r="911" spans="1:3">
      <c r="A911" t="s">
        <v>2227</v>
      </c>
      <c r="B911" t="s">
        <v>2218</v>
      </c>
      <c r="C911">
        <v>228964</v>
      </c>
    </row>
    <row r="912" spans="1:3">
      <c r="A912" t="s">
        <v>2228</v>
      </c>
      <c r="B912" t="s">
        <v>2218</v>
      </c>
      <c r="C912">
        <v>0</v>
      </c>
    </row>
    <row r="913" spans="1:3">
      <c r="A913" t="s">
        <v>2229</v>
      </c>
      <c r="B913" t="s">
        <v>2218</v>
      </c>
      <c r="C913">
        <v>24005</v>
      </c>
    </row>
    <row r="914" spans="1:3">
      <c r="A914" t="s">
        <v>2230</v>
      </c>
      <c r="B914" t="s">
        <v>2218</v>
      </c>
      <c r="C914">
        <v>0</v>
      </c>
    </row>
    <row r="915" spans="1:3">
      <c r="A915" t="s">
        <v>2231</v>
      </c>
      <c r="B915" t="s">
        <v>2218</v>
      </c>
      <c r="C915">
        <v>0</v>
      </c>
    </row>
    <row r="916" spans="1:3">
      <c r="A916" t="s">
        <v>2232</v>
      </c>
      <c r="B916" t="s">
        <v>2218</v>
      </c>
      <c r="C916">
        <v>0</v>
      </c>
    </row>
    <row r="917" spans="1:3">
      <c r="A917" t="s">
        <v>2233</v>
      </c>
      <c r="B917" t="s">
        <v>2234</v>
      </c>
      <c r="C917">
        <v>234790</v>
      </c>
    </row>
    <row r="918" spans="1:3">
      <c r="A918" t="s">
        <v>2235</v>
      </c>
      <c r="B918" t="s">
        <v>2236</v>
      </c>
      <c r="C918">
        <v>0</v>
      </c>
    </row>
    <row r="919" spans="1:3">
      <c r="A919" t="s">
        <v>2237</v>
      </c>
      <c r="B919" t="s">
        <v>2238</v>
      </c>
      <c r="C919">
        <v>0</v>
      </c>
    </row>
    <row r="920" spans="1:3">
      <c r="A920" t="s">
        <v>2239</v>
      </c>
      <c r="B920" t="s">
        <v>2240</v>
      </c>
      <c r="C920">
        <v>0</v>
      </c>
    </row>
    <row r="921" spans="1:3">
      <c r="A921" t="s">
        <v>2241</v>
      </c>
      <c r="B921" t="s">
        <v>2242</v>
      </c>
      <c r="C921">
        <v>0</v>
      </c>
    </row>
    <row r="922" spans="1:3">
      <c r="A922" t="s">
        <v>2243</v>
      </c>
      <c r="B922" t="s">
        <v>2244</v>
      </c>
      <c r="C922">
        <v>0</v>
      </c>
    </row>
    <row r="923" spans="1:3">
      <c r="A923" t="s">
        <v>2245</v>
      </c>
      <c r="B923" t="s">
        <v>2246</v>
      </c>
      <c r="C923">
        <v>0</v>
      </c>
    </row>
    <row r="924" spans="1:3">
      <c r="A924" t="s">
        <v>2247</v>
      </c>
      <c r="B924" t="s">
        <v>2248</v>
      </c>
      <c r="C924">
        <v>0</v>
      </c>
    </row>
    <row r="925" spans="1:3">
      <c r="A925" t="s">
        <v>2249</v>
      </c>
      <c r="B925" t="s">
        <v>2250</v>
      </c>
      <c r="C925">
        <v>461298</v>
      </c>
    </row>
    <row r="926" spans="1:3">
      <c r="A926" t="s">
        <v>2251</v>
      </c>
      <c r="B926" t="s">
        <v>2252</v>
      </c>
      <c r="C926" t="s">
        <v>2253</v>
      </c>
    </row>
    <row r="927" spans="1:3">
      <c r="A927" t="s">
        <v>2254</v>
      </c>
      <c r="B927" t="s">
        <v>2255</v>
      </c>
      <c r="C927">
        <v>0</v>
      </c>
    </row>
    <row r="928" spans="1:3">
      <c r="A928" t="s">
        <v>2256</v>
      </c>
      <c r="B928" t="s">
        <v>2257</v>
      </c>
      <c r="C928">
        <v>0</v>
      </c>
    </row>
    <row r="929" spans="1:3">
      <c r="A929" t="s">
        <v>2258</v>
      </c>
      <c r="B929" t="s">
        <v>2259</v>
      </c>
      <c r="C929">
        <v>0</v>
      </c>
    </row>
    <row r="930" spans="1:3">
      <c r="A930" t="s">
        <v>2260</v>
      </c>
      <c r="B930" t="s">
        <v>2261</v>
      </c>
      <c r="C930">
        <v>0</v>
      </c>
    </row>
    <row r="931" spans="1:3">
      <c r="A931" t="s">
        <v>2262</v>
      </c>
      <c r="B931" t="s">
        <v>2263</v>
      </c>
      <c r="C931" t="s">
        <v>2264</v>
      </c>
    </row>
    <row r="932" spans="1:3">
      <c r="A932" t="s">
        <v>2265</v>
      </c>
      <c r="B932" t="s">
        <v>2266</v>
      </c>
      <c r="C932" t="s">
        <v>2267</v>
      </c>
    </row>
    <row r="933" spans="1:3">
      <c r="A933" t="s">
        <v>2268</v>
      </c>
      <c r="B933" t="s">
        <v>2269</v>
      </c>
      <c r="C933">
        <v>0</v>
      </c>
    </row>
    <row r="934" spans="1:3">
      <c r="A934" t="s">
        <v>2270</v>
      </c>
      <c r="B934" t="s">
        <v>2271</v>
      </c>
      <c r="C934">
        <v>0</v>
      </c>
    </row>
    <row r="935" spans="1:3">
      <c r="A935" t="s">
        <v>2272</v>
      </c>
      <c r="B935" t="s">
        <v>2273</v>
      </c>
      <c r="C935">
        <v>0</v>
      </c>
    </row>
    <row r="936" spans="1:3">
      <c r="A936" t="s">
        <v>2274</v>
      </c>
      <c r="B936" t="s">
        <v>2275</v>
      </c>
      <c r="C936">
        <v>0</v>
      </c>
    </row>
    <row r="937" spans="1:3">
      <c r="A937" t="s">
        <v>2276</v>
      </c>
      <c r="B937" t="s">
        <v>2277</v>
      </c>
      <c r="C937">
        <v>0</v>
      </c>
    </row>
    <row r="938" spans="1:3">
      <c r="A938" t="s">
        <v>2278</v>
      </c>
      <c r="B938" t="s">
        <v>2279</v>
      </c>
      <c r="C938">
        <v>43129</v>
      </c>
    </row>
    <row r="939" spans="1:3">
      <c r="A939" t="s">
        <v>2280</v>
      </c>
      <c r="B939" t="s">
        <v>2281</v>
      </c>
      <c r="C939">
        <v>3758007</v>
      </c>
    </row>
    <row r="940" spans="1:3">
      <c r="A940" t="s">
        <v>2282</v>
      </c>
      <c r="B940" t="s">
        <v>2283</v>
      </c>
      <c r="C940">
        <v>0</v>
      </c>
    </row>
    <row r="941" spans="1:3">
      <c r="A941" t="s">
        <v>2284</v>
      </c>
      <c r="B941" t="s">
        <v>2285</v>
      </c>
      <c r="C941">
        <v>0</v>
      </c>
    </row>
    <row r="942" spans="1:3">
      <c r="A942" t="s">
        <v>2286</v>
      </c>
      <c r="B942" t="s">
        <v>2287</v>
      </c>
      <c r="C942">
        <v>0</v>
      </c>
    </row>
    <row r="943" spans="1:3">
      <c r="A943" t="s">
        <v>2288</v>
      </c>
      <c r="B943" t="s">
        <v>2289</v>
      </c>
      <c r="C943" t="s">
        <v>2290</v>
      </c>
    </row>
    <row r="944" spans="1:3">
      <c r="A944" t="s">
        <v>2291</v>
      </c>
      <c r="B944" t="s">
        <v>2292</v>
      </c>
      <c r="C944" t="s">
        <v>2293</v>
      </c>
    </row>
    <row r="945" spans="1:3">
      <c r="A945" t="s">
        <v>2294</v>
      </c>
      <c r="B945" t="s">
        <v>2295</v>
      </c>
      <c r="C945" t="s">
        <v>2296</v>
      </c>
    </row>
    <row r="946" spans="1:3">
      <c r="A946" t="s">
        <v>371</v>
      </c>
      <c r="B946" t="s">
        <v>2297</v>
      </c>
      <c r="C946">
        <v>1027</v>
      </c>
    </row>
    <row r="947" spans="1:3">
      <c r="A947" t="s">
        <v>387</v>
      </c>
      <c r="B947" t="s">
        <v>2298</v>
      </c>
      <c r="C947">
        <v>0</v>
      </c>
    </row>
    <row r="948" spans="1:3">
      <c r="A948" t="s">
        <v>2299</v>
      </c>
      <c r="B948" t="s">
        <v>2300</v>
      </c>
      <c r="C948">
        <v>0</v>
      </c>
    </row>
    <row r="949" spans="1:3">
      <c r="A949" t="s">
        <v>2301</v>
      </c>
      <c r="B949" t="s">
        <v>2302</v>
      </c>
      <c r="C949">
        <v>0</v>
      </c>
    </row>
    <row r="950" spans="1:3">
      <c r="A950" t="s">
        <v>2303</v>
      </c>
      <c r="B950" t="s">
        <v>2285</v>
      </c>
      <c r="C950">
        <v>0</v>
      </c>
    </row>
    <row r="951" spans="1:3">
      <c r="A951" t="s">
        <v>2304</v>
      </c>
      <c r="B951" t="s">
        <v>2287</v>
      </c>
      <c r="C951">
        <v>0</v>
      </c>
    </row>
    <row r="952" spans="1:3">
      <c r="A952" t="s">
        <v>2305</v>
      </c>
      <c r="B952" t="s">
        <v>2306</v>
      </c>
      <c r="C952">
        <v>0</v>
      </c>
    </row>
    <row r="953" spans="1:3">
      <c r="A953" t="s">
        <v>2307</v>
      </c>
      <c r="B953" t="s">
        <v>2308</v>
      </c>
      <c r="C953">
        <v>0</v>
      </c>
    </row>
    <row r="954" spans="1:3">
      <c r="A954" t="s">
        <v>2309</v>
      </c>
      <c r="B954" t="s">
        <v>2310</v>
      </c>
      <c r="C954">
        <v>0</v>
      </c>
    </row>
    <row r="955" spans="1:3">
      <c r="A955" t="s">
        <v>2311</v>
      </c>
      <c r="B955" t="s">
        <v>2312</v>
      </c>
      <c r="C955">
        <v>0</v>
      </c>
    </row>
    <row r="956" spans="1:3">
      <c r="A956" t="s">
        <v>2313</v>
      </c>
      <c r="B956" t="s">
        <v>2314</v>
      </c>
      <c r="C956">
        <v>0</v>
      </c>
    </row>
    <row r="957" spans="1:3">
      <c r="A957" t="s">
        <v>2315</v>
      </c>
      <c r="B957" t="s">
        <v>2316</v>
      </c>
      <c r="C957">
        <v>0</v>
      </c>
    </row>
    <row r="958" spans="1:3">
      <c r="A958" t="s">
        <v>2317</v>
      </c>
      <c r="B958" t="s">
        <v>2318</v>
      </c>
      <c r="C958">
        <v>0</v>
      </c>
    </row>
    <row r="959" spans="1:3">
      <c r="A959" t="s">
        <v>2319</v>
      </c>
      <c r="B959" t="s">
        <v>2320</v>
      </c>
      <c r="C959">
        <v>0</v>
      </c>
    </row>
    <row r="960" spans="1:3">
      <c r="A960" t="s">
        <v>2321</v>
      </c>
      <c r="B960" t="s">
        <v>2322</v>
      </c>
      <c r="C960">
        <v>0</v>
      </c>
    </row>
    <row r="961" spans="1:3">
      <c r="A961" t="s">
        <v>2323</v>
      </c>
      <c r="B961" t="s">
        <v>2324</v>
      </c>
      <c r="C961">
        <v>0</v>
      </c>
    </row>
    <row r="962" spans="1:3">
      <c r="A962" t="s">
        <v>2325</v>
      </c>
      <c r="B962" t="s">
        <v>2326</v>
      </c>
      <c r="C962">
        <v>7328560</v>
      </c>
    </row>
    <row r="963" spans="1:3">
      <c r="A963" t="s">
        <v>2327</v>
      </c>
      <c r="B963" t="s">
        <v>2328</v>
      </c>
      <c r="C963">
        <v>1359685</v>
      </c>
    </row>
    <row r="964" spans="1:3">
      <c r="A964" t="s">
        <v>2329</v>
      </c>
      <c r="B964" t="s">
        <v>2330</v>
      </c>
      <c r="C964">
        <v>1</v>
      </c>
    </row>
    <row r="965" spans="1:3">
      <c r="A965" t="s">
        <v>2331</v>
      </c>
      <c r="B965" t="s">
        <v>2332</v>
      </c>
      <c r="C965">
        <v>0</v>
      </c>
    </row>
    <row r="966" spans="1:3">
      <c r="A966" t="s">
        <v>2333</v>
      </c>
      <c r="B966" t="s">
        <v>2334</v>
      </c>
      <c r="C966">
        <v>60064199</v>
      </c>
    </row>
    <row r="967" spans="1:3">
      <c r="A967" t="s">
        <v>2335</v>
      </c>
      <c r="B967" t="s">
        <v>2336</v>
      </c>
      <c r="C967">
        <v>14435152</v>
      </c>
    </row>
    <row r="968" spans="1:3">
      <c r="A968" t="s">
        <v>2337</v>
      </c>
      <c r="B968" t="s">
        <v>2338</v>
      </c>
      <c r="C968">
        <v>84370</v>
      </c>
    </row>
    <row r="969" spans="1:3">
      <c r="A969" t="s">
        <v>2339</v>
      </c>
      <c r="B969" t="s">
        <v>2340</v>
      </c>
      <c r="C969">
        <v>14435</v>
      </c>
    </row>
    <row r="970" spans="1:3">
      <c r="A970" t="s">
        <v>2341</v>
      </c>
      <c r="B970" t="s">
        <v>2342</v>
      </c>
      <c r="C970">
        <v>185</v>
      </c>
    </row>
    <row r="971" spans="1:3">
      <c r="A971" t="s">
        <v>2343</v>
      </c>
      <c r="B971" t="s">
        <v>2344</v>
      </c>
      <c r="C971">
        <v>0</v>
      </c>
    </row>
    <row r="972" spans="1:3">
      <c r="A972" t="s">
        <v>2345</v>
      </c>
      <c r="B972" t="s">
        <v>2346</v>
      </c>
      <c r="C972">
        <v>44137567</v>
      </c>
    </row>
    <row r="973" spans="1:3">
      <c r="A973" t="s">
        <v>2347</v>
      </c>
      <c r="B973" t="s">
        <v>2348</v>
      </c>
      <c r="C973">
        <v>0</v>
      </c>
    </row>
    <row r="974" spans="1:3">
      <c r="A974" t="s">
        <v>2349</v>
      </c>
      <c r="B974" t="s">
        <v>2350</v>
      </c>
      <c r="C974">
        <v>0</v>
      </c>
    </row>
    <row r="975" spans="1:3">
      <c r="A975" t="s">
        <v>2351</v>
      </c>
      <c r="B975" t="s">
        <v>2352</v>
      </c>
      <c r="C975">
        <v>44137567</v>
      </c>
    </row>
    <row r="976" spans="1:3">
      <c r="A976" t="s">
        <v>2353</v>
      </c>
      <c r="B976" t="s">
        <v>2354</v>
      </c>
      <c r="C976">
        <v>5911509</v>
      </c>
    </row>
    <row r="977" spans="1:3">
      <c r="A977" t="s">
        <v>2355</v>
      </c>
      <c r="B977" t="s">
        <v>2356</v>
      </c>
      <c r="C977">
        <v>0</v>
      </c>
    </row>
    <row r="978" spans="1:3">
      <c r="A978" t="s">
        <v>2357</v>
      </c>
      <c r="B978" t="s">
        <v>2358</v>
      </c>
      <c r="C978">
        <v>0</v>
      </c>
    </row>
    <row r="979" spans="1:3">
      <c r="A979" t="s">
        <v>2359</v>
      </c>
      <c r="B979" t="s">
        <v>2360</v>
      </c>
      <c r="C979">
        <v>5911509</v>
      </c>
    </row>
    <row r="980" spans="1:3">
      <c r="A980" t="s">
        <v>2361</v>
      </c>
      <c r="B980" t="s">
        <v>2362</v>
      </c>
      <c r="C980">
        <v>0</v>
      </c>
    </row>
    <row r="981" spans="1:3">
      <c r="A981" t="s">
        <v>2363</v>
      </c>
      <c r="B981" t="s">
        <v>2364</v>
      </c>
      <c r="C981">
        <v>5911509</v>
      </c>
    </row>
    <row r="982" spans="1:3">
      <c r="A982" t="s">
        <v>2365</v>
      </c>
      <c r="B982" t="s">
        <v>2366</v>
      </c>
      <c r="C982">
        <v>50049076</v>
      </c>
    </row>
    <row r="983" spans="1:3">
      <c r="A983" t="s">
        <v>2367</v>
      </c>
      <c r="B983" t="s">
        <v>2368</v>
      </c>
      <c r="C983">
        <v>3484508</v>
      </c>
    </row>
    <row r="984" spans="1:3">
      <c r="A984" t="s">
        <v>2369</v>
      </c>
      <c r="B984" t="s">
        <v>2370</v>
      </c>
      <c r="C984">
        <v>0</v>
      </c>
    </row>
    <row r="985" spans="1:3">
      <c r="A985" t="s">
        <v>2371</v>
      </c>
      <c r="B985" t="s">
        <v>2372</v>
      </c>
      <c r="C985">
        <v>277760</v>
      </c>
    </row>
    <row r="986" spans="1:3">
      <c r="A986" t="s">
        <v>2373</v>
      </c>
      <c r="B986" t="s">
        <v>2374</v>
      </c>
      <c r="C986">
        <v>4040025</v>
      </c>
    </row>
    <row r="987" spans="1:3">
      <c r="A987" t="s">
        <v>2375</v>
      </c>
      <c r="B987" t="s">
        <v>2376</v>
      </c>
      <c r="C987">
        <v>7802293</v>
      </c>
    </row>
    <row r="988" spans="1:3">
      <c r="A988" t="s">
        <v>2377</v>
      </c>
      <c r="B988" t="s">
        <v>2378</v>
      </c>
      <c r="C988">
        <v>0</v>
      </c>
    </row>
    <row r="989" spans="1:3">
      <c r="A989" t="s">
        <v>2379</v>
      </c>
      <c r="B989" t="s">
        <v>2380</v>
      </c>
      <c r="C989">
        <v>7802293</v>
      </c>
    </row>
    <row r="990" spans="1:3">
      <c r="A990" t="s">
        <v>2381</v>
      </c>
      <c r="B990" t="s">
        <v>2382</v>
      </c>
      <c r="C990">
        <v>57851369</v>
      </c>
    </row>
    <row r="991" spans="1:3">
      <c r="A991" t="s">
        <v>2383</v>
      </c>
      <c r="B991" t="s">
        <v>2384</v>
      </c>
      <c r="C991">
        <v>14533957</v>
      </c>
    </row>
    <row r="992" spans="1:3">
      <c r="A992" t="s">
        <v>2385</v>
      </c>
      <c r="B992" t="s">
        <v>2386</v>
      </c>
      <c r="C992">
        <v>-28168</v>
      </c>
    </row>
    <row r="993" spans="1:3">
      <c r="A993" t="s">
        <v>2387</v>
      </c>
      <c r="B993" t="s">
        <v>2388</v>
      </c>
      <c r="C993">
        <v>411216392</v>
      </c>
    </row>
    <row r="994" spans="1:3">
      <c r="A994" t="s">
        <v>2389</v>
      </c>
      <c r="B994" t="s">
        <v>2390</v>
      </c>
      <c r="C994">
        <v>318728785</v>
      </c>
    </row>
    <row r="995" spans="1:3">
      <c r="A995" t="s">
        <v>2391</v>
      </c>
      <c r="B995" t="s">
        <v>2392</v>
      </c>
      <c r="C995">
        <v>13.848000000000001</v>
      </c>
    </row>
    <row r="996" spans="1:3">
      <c r="A996" t="s">
        <v>2393</v>
      </c>
      <c r="B996" t="s">
        <v>2394</v>
      </c>
      <c r="C996">
        <v>15.7027</v>
      </c>
    </row>
    <row r="997" spans="1:3">
      <c r="A997" t="s">
        <v>2395</v>
      </c>
      <c r="B997" t="s">
        <v>2396</v>
      </c>
      <c r="C997">
        <v>18.150700000000001</v>
      </c>
    </row>
    <row r="998" spans="1:3">
      <c r="A998" t="s">
        <v>2397</v>
      </c>
      <c r="B998" t="s">
        <v>2398</v>
      </c>
      <c r="C998">
        <v>12.170999999999999</v>
      </c>
    </row>
    <row r="999" spans="1:3">
      <c r="A999" t="s">
        <v>2399</v>
      </c>
      <c r="B999" t="s">
        <v>2400</v>
      </c>
      <c r="C999">
        <v>0</v>
      </c>
    </row>
    <row r="1000" spans="1:3">
      <c r="A1000" t="s">
        <v>2401</v>
      </c>
      <c r="B1000" t="s">
        <v>2402</v>
      </c>
      <c r="C1000">
        <v>0</v>
      </c>
    </row>
    <row r="1001" spans="1:3">
      <c r="A1001" t="s">
        <v>2403</v>
      </c>
      <c r="B1001" t="s">
        <v>2404</v>
      </c>
      <c r="C1001">
        <v>0</v>
      </c>
    </row>
    <row r="1002" spans="1:3">
      <c r="A1002" t="s">
        <v>2405</v>
      </c>
      <c r="B1002" t="s">
        <v>2406</v>
      </c>
      <c r="C1002">
        <v>0</v>
      </c>
    </row>
    <row r="1003" spans="1:3">
      <c r="A1003" t="s">
        <v>2407</v>
      </c>
      <c r="B1003" t="s">
        <v>2408</v>
      </c>
      <c r="C1003">
        <v>0</v>
      </c>
    </row>
    <row r="1004" spans="1:3">
      <c r="A1004" t="s">
        <v>2409</v>
      </c>
      <c r="B1004" t="s">
        <v>2410</v>
      </c>
      <c r="C1004">
        <v>0</v>
      </c>
    </row>
    <row r="1005" spans="1:3">
      <c r="A1005" t="s">
        <v>2411</v>
      </c>
      <c r="B1005" t="s">
        <v>2412</v>
      </c>
      <c r="C1005">
        <v>0</v>
      </c>
    </row>
    <row r="1006" spans="1:3">
      <c r="A1006" t="s">
        <v>2413</v>
      </c>
      <c r="B1006" t="s">
        <v>2414</v>
      </c>
      <c r="C1006">
        <v>0</v>
      </c>
    </row>
    <row r="1007" spans="1:3">
      <c r="A1007" t="s">
        <v>2415</v>
      </c>
      <c r="B1007" t="s">
        <v>2416</v>
      </c>
      <c r="C1007">
        <v>0</v>
      </c>
    </row>
    <row r="1008" spans="1:3">
      <c r="A1008" t="s">
        <v>2417</v>
      </c>
      <c r="B1008" t="s">
        <v>2418</v>
      </c>
      <c r="C1008">
        <v>0</v>
      </c>
    </row>
    <row r="1009" spans="1:3">
      <c r="A1009" t="s">
        <v>2419</v>
      </c>
      <c r="B1009" t="s">
        <v>2420</v>
      </c>
      <c r="C1009">
        <v>0</v>
      </c>
    </row>
    <row r="1010" spans="1:3">
      <c r="A1010" t="s">
        <v>2421</v>
      </c>
      <c r="B1010" t="s">
        <v>2422</v>
      </c>
      <c r="C1010">
        <v>0</v>
      </c>
    </row>
    <row r="1011" spans="1:3">
      <c r="A1011" t="s">
        <v>2423</v>
      </c>
      <c r="B1011" t="s">
        <v>2424</v>
      </c>
      <c r="C1011">
        <v>0</v>
      </c>
    </row>
    <row r="1012" spans="1:3">
      <c r="A1012" t="s">
        <v>2425</v>
      </c>
      <c r="B1012" t="s">
        <v>2426</v>
      </c>
      <c r="C1012">
        <v>0</v>
      </c>
    </row>
    <row r="1013" spans="1:3">
      <c r="A1013" t="s">
        <v>2427</v>
      </c>
      <c r="B1013" t="s">
        <v>2428</v>
      </c>
      <c r="C1013">
        <v>0</v>
      </c>
    </row>
    <row r="1014" spans="1:3">
      <c r="A1014" t="s">
        <v>2429</v>
      </c>
      <c r="B1014" t="s">
        <v>2430</v>
      </c>
      <c r="C1014">
        <v>0</v>
      </c>
    </row>
    <row r="1015" spans="1:3">
      <c r="A1015" t="s">
        <v>2431</v>
      </c>
      <c r="B1015" t="s">
        <v>2432</v>
      </c>
      <c r="C1015">
        <v>0</v>
      </c>
    </row>
    <row r="1016" spans="1:3">
      <c r="A1016" t="s">
        <v>2433</v>
      </c>
      <c r="B1016" t="s">
        <v>2434</v>
      </c>
      <c r="C1016">
        <v>0</v>
      </c>
    </row>
    <row r="1017" spans="1:3">
      <c r="A1017" t="s">
        <v>2435</v>
      </c>
      <c r="B1017" t="s">
        <v>2436</v>
      </c>
      <c r="C1017">
        <v>0</v>
      </c>
    </row>
    <row r="1018" spans="1:3">
      <c r="A1018" t="s">
        <v>2437</v>
      </c>
      <c r="B1018" t="s">
        <v>2438</v>
      </c>
      <c r="C1018">
        <v>0</v>
      </c>
    </row>
    <row r="1019" spans="1:3">
      <c r="A1019" t="s">
        <v>494</v>
      </c>
      <c r="B1019" t="s">
        <v>2439</v>
      </c>
      <c r="C1019">
        <v>0</v>
      </c>
    </row>
    <row r="1020" spans="1:3">
      <c r="A1020" t="s">
        <v>497</v>
      </c>
      <c r="B1020" t="s">
        <v>2440</v>
      </c>
      <c r="C1020">
        <v>0</v>
      </c>
    </row>
    <row r="1021" spans="1:3">
      <c r="A1021" t="s">
        <v>2441</v>
      </c>
      <c r="B1021" t="s">
        <v>2442</v>
      </c>
      <c r="C1021">
        <v>269961</v>
      </c>
    </row>
    <row r="1022" spans="1:3">
      <c r="A1022" t="s">
        <v>2443</v>
      </c>
      <c r="B1022" t="s">
        <v>2444</v>
      </c>
      <c r="C1022">
        <v>540206</v>
      </c>
    </row>
    <row r="1023" spans="1:3">
      <c r="A1023" t="s">
        <v>2445</v>
      </c>
      <c r="B1023" t="s">
        <v>2446</v>
      </c>
      <c r="C1023">
        <v>0</v>
      </c>
    </row>
    <row r="1024" spans="1:3">
      <c r="A1024" t="s">
        <v>2447</v>
      </c>
      <c r="B1024" t="s">
        <v>2448</v>
      </c>
      <c r="C1024">
        <v>352425</v>
      </c>
    </row>
    <row r="1025" spans="1:3">
      <c r="A1025" t="s">
        <v>2449</v>
      </c>
      <c r="B1025" t="s">
        <v>2450</v>
      </c>
      <c r="C1025">
        <v>0</v>
      </c>
    </row>
    <row r="1026" spans="1:3">
      <c r="A1026" t="s">
        <v>385</v>
      </c>
      <c r="B1026" t="s">
        <v>2451</v>
      </c>
      <c r="C1026">
        <v>1689719</v>
      </c>
    </row>
    <row r="1027" spans="1:3">
      <c r="A1027" t="s">
        <v>2452</v>
      </c>
      <c r="B1027" t="s">
        <v>2453</v>
      </c>
      <c r="C1027">
        <v>0</v>
      </c>
    </row>
    <row r="1028" spans="1:3">
      <c r="A1028" t="s">
        <v>2454</v>
      </c>
      <c r="B1028" t="s">
        <v>2455</v>
      </c>
      <c r="C1028">
        <v>12435</v>
      </c>
    </row>
    <row r="1029" spans="1:3">
      <c r="A1029" t="s">
        <v>2456</v>
      </c>
      <c r="B1029" t="s">
        <v>2457</v>
      </c>
      <c r="C1029">
        <v>0</v>
      </c>
    </row>
    <row r="1030" spans="1:3">
      <c r="A1030" t="s">
        <v>2458</v>
      </c>
      <c r="B1030" t="s">
        <v>2459</v>
      </c>
      <c r="C1030">
        <v>0</v>
      </c>
    </row>
    <row r="1031" spans="1:3">
      <c r="A1031" t="s">
        <v>2460</v>
      </c>
      <c r="B1031" t="s">
        <v>2461</v>
      </c>
      <c r="C1031">
        <v>2914</v>
      </c>
    </row>
    <row r="1032" spans="1:3">
      <c r="A1032" t="s">
        <v>2462</v>
      </c>
      <c r="B1032" t="s">
        <v>2463</v>
      </c>
      <c r="C1032">
        <v>0</v>
      </c>
    </row>
    <row r="1033" spans="1:3">
      <c r="A1033" t="s">
        <v>2464</v>
      </c>
      <c r="B1033" t="s">
        <v>2465</v>
      </c>
      <c r="C1033">
        <v>0</v>
      </c>
    </row>
    <row r="1034" spans="1:3">
      <c r="A1034" t="s">
        <v>2466</v>
      </c>
      <c r="B1034" t="s">
        <v>2467</v>
      </c>
      <c r="C1034">
        <v>0</v>
      </c>
    </row>
    <row r="1035" spans="1:3">
      <c r="A1035" t="s">
        <v>2468</v>
      </c>
      <c r="B1035" t="s">
        <v>2469</v>
      </c>
      <c r="C1035">
        <v>1</v>
      </c>
    </row>
    <row r="1036" spans="1:3">
      <c r="A1036" t="s">
        <v>2470</v>
      </c>
      <c r="B1036" t="s">
        <v>2471</v>
      </c>
      <c r="C1036">
        <v>0</v>
      </c>
    </row>
    <row r="1037" spans="1:3">
      <c r="A1037" t="s">
        <v>2472</v>
      </c>
      <c r="B1037" t="s">
        <v>2473</v>
      </c>
      <c r="C1037">
        <v>0</v>
      </c>
    </row>
    <row r="1038" spans="1:3">
      <c r="A1038" t="s">
        <v>2474</v>
      </c>
      <c r="B1038" t="s">
        <v>2475</v>
      </c>
      <c r="C1038">
        <v>0</v>
      </c>
    </row>
    <row r="1039" spans="1:3">
      <c r="A1039" t="s">
        <v>2476</v>
      </c>
      <c r="B1039" t="s">
        <v>2477</v>
      </c>
      <c r="C1039">
        <v>2323068</v>
      </c>
    </row>
    <row r="1040" spans="1:3">
      <c r="A1040" t="s">
        <v>2478</v>
      </c>
      <c r="B1040" t="s">
        <v>2479</v>
      </c>
      <c r="C1040">
        <v>2326735</v>
      </c>
    </row>
    <row r="1041" spans="1:3">
      <c r="A1041" t="s">
        <v>2480</v>
      </c>
      <c r="B1041" t="s">
        <v>2481</v>
      </c>
      <c r="C1041">
        <v>62337</v>
      </c>
    </row>
    <row r="1042" spans="1:3">
      <c r="A1042" t="s">
        <v>364</v>
      </c>
      <c r="B1042" t="s">
        <v>2482</v>
      </c>
      <c r="C1042">
        <v>62337</v>
      </c>
    </row>
    <row r="1043" spans="1:3">
      <c r="A1043" t="s">
        <v>2483</v>
      </c>
      <c r="B1043" t="s">
        <v>2484</v>
      </c>
      <c r="C1043">
        <v>0</v>
      </c>
    </row>
    <row r="1044" spans="1:3">
      <c r="A1044" t="s">
        <v>2485</v>
      </c>
      <c r="B1044" t="s">
        <v>2486</v>
      </c>
      <c r="C1044">
        <v>0</v>
      </c>
    </row>
    <row r="1045" spans="1:3">
      <c r="A1045" t="s">
        <v>2487</v>
      </c>
      <c r="B1045" t="s">
        <v>2488</v>
      </c>
      <c r="C1045">
        <v>0</v>
      </c>
    </row>
    <row r="1046" spans="1:3">
      <c r="A1046" t="s">
        <v>2489</v>
      </c>
      <c r="B1046" t="s">
        <v>2490</v>
      </c>
      <c r="C1046">
        <v>3129111</v>
      </c>
    </row>
    <row r="1047" spans="1:3">
      <c r="A1047" t="s">
        <v>2491</v>
      </c>
      <c r="B1047" t="s">
        <v>2492</v>
      </c>
      <c r="C1047">
        <v>0</v>
      </c>
    </row>
    <row r="1048" spans="1:3">
      <c r="A1048" t="s">
        <v>2493</v>
      </c>
      <c r="B1048" t="s">
        <v>2494</v>
      </c>
      <c r="C1048">
        <v>0</v>
      </c>
    </row>
    <row r="1049" spans="1:3">
      <c r="A1049" t="s">
        <v>2495</v>
      </c>
      <c r="B1049" t="s">
        <v>2496</v>
      </c>
      <c r="C1049">
        <v>0</v>
      </c>
    </row>
    <row r="1050" spans="1:3">
      <c r="A1050" t="s">
        <v>2497</v>
      </c>
      <c r="B1050" t="s">
        <v>2498</v>
      </c>
      <c r="C1050">
        <v>2752552</v>
      </c>
    </row>
    <row r="1051" spans="1:3">
      <c r="A1051" t="s">
        <v>2499</v>
      </c>
      <c r="B1051" t="s">
        <v>2500</v>
      </c>
      <c r="C1051">
        <v>0</v>
      </c>
    </row>
    <row r="1052" spans="1:3">
      <c r="A1052" t="s">
        <v>2501</v>
      </c>
      <c r="B1052" t="s">
        <v>2502</v>
      </c>
      <c r="C1052">
        <v>12634500</v>
      </c>
    </row>
    <row r="1053" spans="1:3">
      <c r="A1053" t="s">
        <v>2503</v>
      </c>
      <c r="B1053" t="s">
        <v>2504</v>
      </c>
      <c r="C1053">
        <v>9964551</v>
      </c>
    </row>
    <row r="1054" spans="1:3">
      <c r="A1054" t="s">
        <v>2505</v>
      </c>
      <c r="B1054" t="s">
        <v>2506</v>
      </c>
      <c r="C1054">
        <v>63543062</v>
      </c>
    </row>
    <row r="1055" spans="1:3">
      <c r="A1055" t="s">
        <v>2507</v>
      </c>
      <c r="B1055" t="s">
        <v>2508</v>
      </c>
      <c r="C1055">
        <v>1901793</v>
      </c>
    </row>
    <row r="1056" spans="1:3">
      <c r="A1056" t="s">
        <v>2509</v>
      </c>
      <c r="B1056" t="s">
        <v>2510</v>
      </c>
      <c r="C1056">
        <v>11573349</v>
      </c>
    </row>
    <row r="1057" spans="1:3">
      <c r="A1057" t="s">
        <v>2511</v>
      </c>
      <c r="B1057" t="s">
        <v>2512</v>
      </c>
      <c r="C1057">
        <v>98148701</v>
      </c>
    </row>
    <row r="1058" spans="1:3">
      <c r="A1058" t="s">
        <v>2513</v>
      </c>
      <c r="B1058" t="s">
        <v>2514</v>
      </c>
      <c r="C1058">
        <v>3801136</v>
      </c>
    </row>
    <row r="1059" spans="1:3">
      <c r="A1059" t="s">
        <v>2515</v>
      </c>
      <c r="B1059" t="s">
        <v>2516</v>
      </c>
      <c r="C1059">
        <v>2570356</v>
      </c>
    </row>
    <row r="1060" spans="1:3">
      <c r="A1060" t="s">
        <v>2517</v>
      </c>
      <c r="B1060" t="s">
        <v>2518</v>
      </c>
      <c r="C1060">
        <v>14910983</v>
      </c>
    </row>
    <row r="1061" spans="1:3">
      <c r="A1061" t="s">
        <v>2519</v>
      </c>
      <c r="B1061" t="s">
        <v>2520</v>
      </c>
      <c r="C1061">
        <v>15560267</v>
      </c>
    </row>
    <row r="1062" spans="1:3">
      <c r="A1062" t="s">
        <v>2521</v>
      </c>
      <c r="B1062" t="s">
        <v>2522</v>
      </c>
      <c r="C1062">
        <v>88298</v>
      </c>
    </row>
    <row r="1063" spans="1:3">
      <c r="A1063" t="s">
        <v>2523</v>
      </c>
      <c r="B1063" t="s">
        <v>2524</v>
      </c>
      <c r="C1063">
        <v>31343016</v>
      </c>
    </row>
    <row r="1064" spans="1:3">
      <c r="A1064" t="s">
        <v>137</v>
      </c>
      <c r="B1064" t="s">
        <v>2525</v>
      </c>
      <c r="C1064">
        <v>11573349</v>
      </c>
    </row>
    <row r="1065" spans="1:3">
      <c r="A1065" t="s">
        <v>2526</v>
      </c>
      <c r="B1065" t="s">
        <v>2527</v>
      </c>
      <c r="C1065">
        <v>425377455</v>
      </c>
    </row>
    <row r="1066" spans="1:3">
      <c r="A1066" t="s">
        <v>485</v>
      </c>
      <c r="B1066" t="s">
        <v>2528</v>
      </c>
      <c r="C1066">
        <v>6634</v>
      </c>
    </row>
    <row r="1067" spans="1:3">
      <c r="A1067" t="s">
        <v>488</v>
      </c>
      <c r="B1067" t="s">
        <v>2529</v>
      </c>
      <c r="C1067">
        <v>106178</v>
      </c>
    </row>
    <row r="1068" spans="1:3">
      <c r="A1068" t="s">
        <v>491</v>
      </c>
      <c r="B1068" t="s">
        <v>2530</v>
      </c>
      <c r="C1068">
        <v>0</v>
      </c>
    </row>
    <row r="1069" spans="1:3">
      <c r="A1069" t="s">
        <v>2531</v>
      </c>
      <c r="B1069" t="s">
        <v>2532</v>
      </c>
      <c r="C1069">
        <v>-1889</v>
      </c>
    </row>
    <row r="1070" spans="1:3">
      <c r="A1070" t="s">
        <v>2533</v>
      </c>
      <c r="B1070" t="s">
        <v>2534</v>
      </c>
      <c r="C1070">
        <v>0</v>
      </c>
    </row>
    <row r="1071" spans="1:3">
      <c r="A1071" t="s">
        <v>2535</v>
      </c>
      <c r="B1071" t="s">
        <v>2536</v>
      </c>
      <c r="C1071">
        <v>0</v>
      </c>
    </row>
    <row r="1072" spans="1:3">
      <c r="A1072" t="s">
        <v>2537</v>
      </c>
      <c r="B1072" t="s">
        <v>2538</v>
      </c>
      <c r="C1072">
        <v>0</v>
      </c>
    </row>
    <row r="1073" spans="1:3">
      <c r="A1073" t="s">
        <v>2539</v>
      </c>
      <c r="B1073" t="s">
        <v>2540</v>
      </c>
      <c r="C1073">
        <v>0</v>
      </c>
    </row>
    <row r="1074" spans="1:3">
      <c r="A1074" t="s">
        <v>2541</v>
      </c>
      <c r="B1074" t="s">
        <v>2542</v>
      </c>
      <c r="C1074">
        <v>0</v>
      </c>
    </row>
    <row r="1075" spans="1:3">
      <c r="A1075" t="s">
        <v>2543</v>
      </c>
      <c r="B1075" t="s">
        <v>2544</v>
      </c>
      <c r="C1075">
        <v>0</v>
      </c>
    </row>
    <row r="1076" spans="1:3">
      <c r="A1076" t="s">
        <v>2545</v>
      </c>
      <c r="B1076" t="s">
        <v>2546</v>
      </c>
      <c r="C1076">
        <v>0</v>
      </c>
    </row>
    <row r="1077" spans="1:3">
      <c r="A1077" t="s">
        <v>2547</v>
      </c>
      <c r="B1077" t="s">
        <v>2548</v>
      </c>
      <c r="C1077">
        <v>0</v>
      </c>
    </row>
    <row r="1078" spans="1:3">
      <c r="A1078" t="s">
        <v>2549</v>
      </c>
      <c r="B1078" t="s">
        <v>2550</v>
      </c>
      <c r="C1078">
        <v>58</v>
      </c>
    </row>
    <row r="1079" spans="1:3">
      <c r="A1079" t="s">
        <v>2551</v>
      </c>
      <c r="B1079" t="s">
        <v>2552</v>
      </c>
      <c r="C1079">
        <v>27</v>
      </c>
    </row>
    <row r="1080" spans="1:3">
      <c r="A1080" t="s">
        <v>2553</v>
      </c>
      <c r="B1080" t="s">
        <v>2554</v>
      </c>
      <c r="C1080">
        <v>236</v>
      </c>
    </row>
    <row r="1081" spans="1:3">
      <c r="A1081" t="s">
        <v>2555</v>
      </c>
      <c r="B1081" t="s">
        <v>2556</v>
      </c>
      <c r="C1081">
        <v>101</v>
      </c>
    </row>
    <row r="1082" spans="1:3">
      <c r="A1082" t="s">
        <v>2557</v>
      </c>
      <c r="B1082" t="s">
        <v>2558</v>
      </c>
      <c r="C1082">
        <v>5904</v>
      </c>
    </row>
    <row r="1083" spans="1:3">
      <c r="A1083" t="s">
        <v>2559</v>
      </c>
      <c r="B1083" t="s">
        <v>2560</v>
      </c>
      <c r="C1083">
        <v>869</v>
      </c>
    </row>
    <row r="1084" spans="1:3">
      <c r="A1084" t="s">
        <v>2561</v>
      </c>
      <c r="B1084" t="s">
        <v>2562</v>
      </c>
      <c r="C1084">
        <v>0</v>
      </c>
    </row>
    <row r="1085" spans="1:3">
      <c r="A1085" t="s">
        <v>2563</v>
      </c>
      <c r="B1085" t="s">
        <v>2564</v>
      </c>
      <c r="C1085">
        <v>0</v>
      </c>
    </row>
    <row r="1086" spans="1:3">
      <c r="A1086" t="s">
        <v>356</v>
      </c>
      <c r="B1086" t="s">
        <v>2565</v>
      </c>
      <c r="C1086">
        <v>4287</v>
      </c>
    </row>
    <row r="1087" spans="1:3">
      <c r="A1087" t="s">
        <v>11</v>
      </c>
      <c r="B1087" t="s">
        <v>2566</v>
      </c>
      <c r="C1087">
        <v>2735997</v>
      </c>
    </row>
    <row r="1088" spans="1:3">
      <c r="A1088" t="s">
        <v>14</v>
      </c>
      <c r="B1088" t="s">
        <v>2567</v>
      </c>
      <c r="C1088">
        <v>1739234</v>
      </c>
    </row>
    <row r="1089" spans="1:3">
      <c r="A1089" t="s">
        <v>15</v>
      </c>
      <c r="B1089" t="s">
        <v>2568</v>
      </c>
      <c r="C1089">
        <v>16140018</v>
      </c>
    </row>
    <row r="1090" spans="1:3">
      <c r="A1090" t="s">
        <v>2569</v>
      </c>
      <c r="B1090" t="s">
        <v>2570</v>
      </c>
      <c r="C1090">
        <v>155</v>
      </c>
    </row>
    <row r="1091" spans="1:3">
      <c r="A1091" t="s">
        <v>2571</v>
      </c>
      <c r="B1091" t="s">
        <v>2572</v>
      </c>
      <c r="C1091">
        <v>3825742</v>
      </c>
    </row>
    <row r="1092" spans="1:3">
      <c r="A1092" t="s">
        <v>2573</v>
      </c>
      <c r="B1092" t="s">
        <v>2574</v>
      </c>
      <c r="C1092">
        <v>0</v>
      </c>
    </row>
    <row r="1093" spans="1:3">
      <c r="A1093" t="s">
        <v>2575</v>
      </c>
      <c r="B1093" t="s">
        <v>2576</v>
      </c>
      <c r="C1093">
        <v>0</v>
      </c>
    </row>
    <row r="1094" spans="1:3">
      <c r="A1094" t="s">
        <v>2577</v>
      </c>
      <c r="B1094" t="s">
        <v>2578</v>
      </c>
      <c r="C1094">
        <v>0</v>
      </c>
    </row>
    <row r="1095" spans="1:3">
      <c r="A1095" t="s">
        <v>2579</v>
      </c>
      <c r="B1095" t="s">
        <v>2580</v>
      </c>
      <c r="C1095">
        <v>0</v>
      </c>
    </row>
    <row r="1096" spans="1:3">
      <c r="A1096" t="s">
        <v>2581</v>
      </c>
      <c r="B1096" t="s">
        <v>2582</v>
      </c>
      <c r="C1096">
        <v>0</v>
      </c>
    </row>
    <row r="1097" spans="1:3">
      <c r="A1097" t="s">
        <v>2583</v>
      </c>
      <c r="B1097" t="s">
        <v>2584</v>
      </c>
      <c r="C1097">
        <v>0</v>
      </c>
    </row>
    <row r="1098" spans="1:3">
      <c r="A1098" t="s">
        <v>2585</v>
      </c>
      <c r="B1098" t="s">
        <v>2586</v>
      </c>
      <c r="C1098">
        <v>0</v>
      </c>
    </row>
    <row r="1099" spans="1:3">
      <c r="A1099" t="s">
        <v>2587</v>
      </c>
      <c r="B1099" t="s">
        <v>2588</v>
      </c>
      <c r="C1099">
        <v>0</v>
      </c>
    </row>
    <row r="1100" spans="1:3">
      <c r="A1100" t="s">
        <v>2589</v>
      </c>
      <c r="B1100" t="s">
        <v>2590</v>
      </c>
      <c r="C1100">
        <v>0</v>
      </c>
    </row>
    <row r="1101" spans="1:3">
      <c r="A1101" t="s">
        <v>2591</v>
      </c>
      <c r="B1101" t="s">
        <v>2592</v>
      </c>
      <c r="C1101">
        <v>0</v>
      </c>
    </row>
    <row r="1102" spans="1:3">
      <c r="A1102" t="s">
        <v>2593</v>
      </c>
      <c r="B1102" t="s">
        <v>2594</v>
      </c>
      <c r="C1102">
        <v>0</v>
      </c>
    </row>
    <row r="1103" spans="1:3">
      <c r="A1103" t="s">
        <v>2595</v>
      </c>
      <c r="B1103" t="s">
        <v>2596</v>
      </c>
      <c r="C1103">
        <v>37540</v>
      </c>
    </row>
    <row r="1104" spans="1:3">
      <c r="A1104" t="s">
        <v>2597</v>
      </c>
      <c r="B1104" t="s">
        <v>2598</v>
      </c>
      <c r="C1104">
        <v>8067</v>
      </c>
    </row>
    <row r="1105" spans="1:3">
      <c r="A1105" t="s">
        <v>2599</v>
      </c>
      <c r="B1105" t="s">
        <v>2600</v>
      </c>
      <c r="C1105">
        <v>0</v>
      </c>
    </row>
    <row r="1106" spans="1:3">
      <c r="A1106" t="s">
        <v>2601</v>
      </c>
      <c r="B1106" t="s">
        <v>2602</v>
      </c>
      <c r="C1106">
        <v>35318</v>
      </c>
    </row>
    <row r="1107" spans="1:3">
      <c r="A1107" t="s">
        <v>2603</v>
      </c>
      <c r="B1107" t="s">
        <v>2604</v>
      </c>
      <c r="C1107">
        <v>33230</v>
      </c>
    </row>
    <row r="1108" spans="1:3">
      <c r="A1108" t="s">
        <v>2605</v>
      </c>
      <c r="B1108" t="s">
        <v>2606</v>
      </c>
      <c r="C1108">
        <v>7106</v>
      </c>
    </row>
    <row r="1109" spans="1:3">
      <c r="A1109" t="s">
        <v>2607</v>
      </c>
      <c r="B1109" t="s">
        <v>2608</v>
      </c>
      <c r="C1109">
        <v>144662</v>
      </c>
    </row>
    <row r="1110" spans="1:3">
      <c r="A1110" t="s">
        <v>2609</v>
      </c>
      <c r="B1110" t="s">
        <v>2610</v>
      </c>
      <c r="C1110">
        <v>0</v>
      </c>
    </row>
    <row r="1111" spans="1:3">
      <c r="A1111" t="s">
        <v>2611</v>
      </c>
      <c r="B1111" t="s">
        <v>2612</v>
      </c>
      <c r="C1111">
        <v>0</v>
      </c>
    </row>
    <row r="1112" spans="1:3">
      <c r="A1112" t="s">
        <v>2613</v>
      </c>
      <c r="B1112" t="s">
        <v>2614</v>
      </c>
      <c r="C1112">
        <v>0</v>
      </c>
    </row>
    <row r="1113" spans="1:3">
      <c r="A1113" t="s">
        <v>2615</v>
      </c>
      <c r="B1113" t="s">
        <v>2616</v>
      </c>
      <c r="C1113">
        <v>0</v>
      </c>
    </row>
    <row r="1114" spans="1:3">
      <c r="A1114" t="s">
        <v>2617</v>
      </c>
      <c r="B1114" t="s">
        <v>2618</v>
      </c>
      <c r="C1114">
        <v>0</v>
      </c>
    </row>
    <row r="1115" spans="1:3">
      <c r="A1115" t="s">
        <v>2619</v>
      </c>
      <c r="B1115" t="s">
        <v>2620</v>
      </c>
      <c r="C1115">
        <v>0</v>
      </c>
    </row>
    <row r="1116" spans="1:3">
      <c r="A1116" t="s">
        <v>2621</v>
      </c>
      <c r="B1116" t="s">
        <v>2622</v>
      </c>
      <c r="C1116">
        <v>0</v>
      </c>
    </row>
    <row r="1117" spans="1:3">
      <c r="A1117" t="s">
        <v>2623</v>
      </c>
      <c r="B1117" t="s">
        <v>2624</v>
      </c>
      <c r="C1117">
        <v>0</v>
      </c>
    </row>
    <row r="1118" spans="1:3">
      <c r="A1118" t="s">
        <v>2625</v>
      </c>
      <c r="B1118" t="s">
        <v>2626</v>
      </c>
      <c r="C1118">
        <v>0</v>
      </c>
    </row>
    <row r="1119" spans="1:3">
      <c r="A1119" t="s">
        <v>2627</v>
      </c>
      <c r="B1119" t="s">
        <v>2628</v>
      </c>
      <c r="C1119">
        <v>6818</v>
      </c>
    </row>
    <row r="1120" spans="1:3">
      <c r="A1120" t="s">
        <v>2629</v>
      </c>
      <c r="B1120" t="s">
        <v>2630</v>
      </c>
      <c r="C1120">
        <v>936013</v>
      </c>
    </row>
    <row r="1121" spans="1:3">
      <c r="A1121" t="s">
        <v>2631</v>
      </c>
      <c r="B1121" t="s">
        <v>2632</v>
      </c>
      <c r="C1121">
        <v>15896846</v>
      </c>
    </row>
    <row r="1122" spans="1:3">
      <c r="A1122" t="s">
        <v>2633</v>
      </c>
      <c r="B1122" t="s">
        <v>2634</v>
      </c>
      <c r="C1122">
        <v>2855050</v>
      </c>
    </row>
    <row r="1123" spans="1:3">
      <c r="A1123" t="s">
        <v>518</v>
      </c>
      <c r="B1123" t="s">
        <v>2635</v>
      </c>
      <c r="C1123">
        <v>0</v>
      </c>
    </row>
    <row r="1124" spans="1:3">
      <c r="A1124" t="s">
        <v>521</v>
      </c>
      <c r="B1124" t="s">
        <v>2636</v>
      </c>
      <c r="C1124">
        <v>0</v>
      </c>
    </row>
    <row r="1125" spans="1:3">
      <c r="A1125" t="s">
        <v>524</v>
      </c>
      <c r="B1125" t="s">
        <v>2637</v>
      </c>
      <c r="C1125">
        <v>0</v>
      </c>
    </row>
    <row r="1126" spans="1:3">
      <c r="A1126" t="s">
        <v>2638</v>
      </c>
      <c r="B1126" t="s">
        <v>2639</v>
      </c>
      <c r="C1126">
        <v>0</v>
      </c>
    </row>
    <row r="1127" spans="1:3">
      <c r="A1127" t="s">
        <v>2640</v>
      </c>
      <c r="B1127" t="s">
        <v>2641</v>
      </c>
      <c r="C1127">
        <v>0</v>
      </c>
    </row>
    <row r="1128" spans="1:3">
      <c r="A1128" t="s">
        <v>2642</v>
      </c>
      <c r="B1128" t="s">
        <v>2643</v>
      </c>
      <c r="C1128">
        <v>0</v>
      </c>
    </row>
    <row r="1129" spans="1:3">
      <c r="A1129" t="s">
        <v>2644</v>
      </c>
      <c r="B1129" t="s">
        <v>2645</v>
      </c>
      <c r="C1129">
        <v>0</v>
      </c>
    </row>
    <row r="1130" spans="1:3">
      <c r="A1130" t="s">
        <v>2646</v>
      </c>
      <c r="B1130" t="s">
        <v>2647</v>
      </c>
      <c r="C1130">
        <v>0</v>
      </c>
    </row>
    <row r="1131" spans="1:3">
      <c r="A1131" t="s">
        <v>2648</v>
      </c>
      <c r="B1131" t="s">
        <v>2649</v>
      </c>
      <c r="C1131">
        <v>205965</v>
      </c>
    </row>
    <row r="1132" spans="1:3">
      <c r="A1132" t="s">
        <v>2650</v>
      </c>
      <c r="B1132" t="s">
        <v>2651</v>
      </c>
      <c r="C1132">
        <v>32216962</v>
      </c>
    </row>
    <row r="1133" spans="1:3">
      <c r="A1133" t="s">
        <v>2652</v>
      </c>
      <c r="B1133" t="s">
        <v>2653</v>
      </c>
      <c r="C1133">
        <v>0</v>
      </c>
    </row>
    <row r="1134" spans="1:3">
      <c r="A1134" t="s">
        <v>2654</v>
      </c>
      <c r="B1134" t="s">
        <v>2655</v>
      </c>
      <c r="C1134">
        <v>0</v>
      </c>
    </row>
    <row r="1135" spans="1:3">
      <c r="A1135" t="s">
        <v>2656</v>
      </c>
      <c r="B1135" t="s">
        <v>2657</v>
      </c>
      <c r="C1135">
        <v>93</v>
      </c>
    </row>
    <row r="1136" spans="1:3">
      <c r="A1136" t="s">
        <v>2658</v>
      </c>
      <c r="B1136" t="s">
        <v>2659</v>
      </c>
      <c r="C1136">
        <v>0</v>
      </c>
    </row>
    <row r="1137" spans="1:3">
      <c r="A1137" t="s">
        <v>2660</v>
      </c>
      <c r="B1137" t="s">
        <v>2661</v>
      </c>
      <c r="C1137">
        <v>0</v>
      </c>
    </row>
    <row r="1138" spans="1:3">
      <c r="A1138" t="s">
        <v>2662</v>
      </c>
      <c r="B1138" t="s">
        <v>2663</v>
      </c>
      <c r="C1138">
        <v>0</v>
      </c>
    </row>
    <row r="1139" spans="1:3">
      <c r="A1139" t="s">
        <v>2664</v>
      </c>
      <c r="B1139" t="s">
        <v>2665</v>
      </c>
      <c r="C1139">
        <v>0</v>
      </c>
    </row>
    <row r="1140" spans="1:3">
      <c r="A1140" t="s">
        <v>2666</v>
      </c>
      <c r="B1140" t="s">
        <v>2667</v>
      </c>
      <c r="C1140">
        <v>0</v>
      </c>
    </row>
    <row r="1141" spans="1:3">
      <c r="A1141" t="s">
        <v>2668</v>
      </c>
      <c r="B1141" t="s">
        <v>2669</v>
      </c>
      <c r="C1141">
        <v>0</v>
      </c>
    </row>
    <row r="1142" spans="1:3">
      <c r="A1142" t="s">
        <v>2670</v>
      </c>
      <c r="B1142" t="s">
        <v>2671</v>
      </c>
      <c r="C1142">
        <v>0</v>
      </c>
    </row>
    <row r="1143" spans="1:3">
      <c r="A1143" t="s">
        <v>2672</v>
      </c>
      <c r="B1143" t="s">
        <v>2673</v>
      </c>
      <c r="C1143">
        <v>9964555</v>
      </c>
    </row>
    <row r="1144" spans="1:3">
      <c r="A1144" t="s">
        <v>2674</v>
      </c>
      <c r="B1144" t="s">
        <v>2675</v>
      </c>
      <c r="C1144">
        <v>4</v>
      </c>
    </row>
    <row r="1145" spans="1:3">
      <c r="A1145" t="s">
        <v>2676</v>
      </c>
      <c r="B1145" t="s">
        <v>2677</v>
      </c>
      <c r="C1145">
        <v>63543596</v>
      </c>
    </row>
    <row r="1146" spans="1:3">
      <c r="A1146" t="s">
        <v>2678</v>
      </c>
      <c r="B1146" t="s">
        <v>2679</v>
      </c>
      <c r="C1146">
        <v>0</v>
      </c>
    </row>
    <row r="1147" spans="1:3">
      <c r="A1147" t="s">
        <v>2680</v>
      </c>
      <c r="B1147" t="s">
        <v>2681</v>
      </c>
      <c r="C1147">
        <v>0</v>
      </c>
    </row>
    <row r="1148" spans="1:3">
      <c r="A1148" t="s">
        <v>2682</v>
      </c>
      <c r="B1148" t="s">
        <v>2683</v>
      </c>
      <c r="C1148">
        <v>0</v>
      </c>
    </row>
    <row r="1149" spans="1:3">
      <c r="A1149" t="s">
        <v>2684</v>
      </c>
      <c r="B1149" t="s">
        <v>2685</v>
      </c>
      <c r="C1149">
        <v>0</v>
      </c>
    </row>
    <row r="1150" spans="1:3">
      <c r="A1150" t="s">
        <v>2686</v>
      </c>
      <c r="B1150" t="s">
        <v>2687</v>
      </c>
      <c r="C1150">
        <v>0</v>
      </c>
    </row>
    <row r="1151" spans="1:3">
      <c r="A1151" t="s">
        <v>2688</v>
      </c>
      <c r="B1151" t="s">
        <v>2689</v>
      </c>
      <c r="C1151" t="s">
        <v>2690</v>
      </c>
    </row>
    <row r="1152" spans="1:3">
      <c r="A1152" t="s">
        <v>2691</v>
      </c>
      <c r="B1152" t="s">
        <v>2692</v>
      </c>
      <c r="C1152" t="s">
        <v>2693</v>
      </c>
    </row>
    <row r="1153" spans="1:3">
      <c r="A1153" t="s">
        <v>2694</v>
      </c>
      <c r="B1153" t="s">
        <v>2695</v>
      </c>
      <c r="C1153" t="s">
        <v>2696</v>
      </c>
    </row>
    <row r="1154" spans="1:3">
      <c r="A1154" t="s">
        <v>2697</v>
      </c>
      <c r="B1154" t="s">
        <v>2698</v>
      </c>
      <c r="C1154" t="s">
        <v>2699</v>
      </c>
    </row>
    <row r="1155" spans="1:3">
      <c r="A1155" t="s">
        <v>2700</v>
      </c>
      <c r="B1155" t="s">
        <v>2701</v>
      </c>
      <c r="C1155" t="s">
        <v>2702</v>
      </c>
    </row>
    <row r="1156" spans="1:3">
      <c r="A1156" t="s">
        <v>2703</v>
      </c>
      <c r="B1156" t="s">
        <v>2704</v>
      </c>
      <c r="C1156" s="78">
        <v>44509</v>
      </c>
    </row>
    <row r="1157" spans="1:3">
      <c r="A1157" t="s">
        <v>2705</v>
      </c>
      <c r="B1157" t="s">
        <v>2706</v>
      </c>
      <c r="C1157">
        <v>881242</v>
      </c>
    </row>
    <row r="1158" spans="1:3">
      <c r="A1158" t="s">
        <v>2707</v>
      </c>
      <c r="B1158" t="s">
        <v>2708</v>
      </c>
      <c r="C1158">
        <v>541179</v>
      </c>
    </row>
    <row r="1159" spans="1:3">
      <c r="A1159" t="s">
        <v>2709</v>
      </c>
      <c r="B1159" t="s">
        <v>2710</v>
      </c>
      <c r="C1159">
        <v>-29931</v>
      </c>
    </row>
    <row r="1160" spans="1:3">
      <c r="A1160" t="s">
        <v>2711</v>
      </c>
      <c r="B1160" t="s">
        <v>2712</v>
      </c>
      <c r="C1160">
        <v>0</v>
      </c>
    </row>
    <row r="1161" spans="1:3">
      <c r="A1161" t="s">
        <v>28</v>
      </c>
      <c r="B1161" t="s">
        <v>2713</v>
      </c>
      <c r="C1161">
        <v>26613310</v>
      </c>
    </row>
    <row r="1162" spans="1:3">
      <c r="A1162" t="s">
        <v>29</v>
      </c>
      <c r="B1162" t="s">
        <v>2714</v>
      </c>
      <c r="C1162">
        <v>0</v>
      </c>
    </row>
    <row r="1163" spans="1:3">
      <c r="A1163" t="s">
        <v>30</v>
      </c>
      <c r="B1163" t="s">
        <v>2715</v>
      </c>
      <c r="C1163">
        <v>22653089</v>
      </c>
    </row>
    <row r="1164" spans="1:3">
      <c r="A1164" t="s">
        <v>9</v>
      </c>
      <c r="B1164" t="s">
        <v>2716</v>
      </c>
      <c r="C1164">
        <v>3960221</v>
      </c>
    </row>
    <row r="1165" spans="1:3">
      <c r="A1165" t="s">
        <v>31</v>
      </c>
      <c r="B1165" t="s">
        <v>2717</v>
      </c>
      <c r="C1165">
        <v>0</v>
      </c>
    </row>
    <row r="1166" spans="1:3">
      <c r="A1166" t="s">
        <v>32</v>
      </c>
      <c r="B1166" t="s">
        <v>2718</v>
      </c>
      <c r="C1166">
        <v>0</v>
      </c>
    </row>
    <row r="1167" spans="1:3">
      <c r="A1167" t="s">
        <v>33</v>
      </c>
      <c r="B1167" t="s">
        <v>2719</v>
      </c>
      <c r="C1167">
        <v>0</v>
      </c>
    </row>
    <row r="1168" spans="1:3">
      <c r="A1168" t="s">
        <v>34</v>
      </c>
      <c r="B1168" t="s">
        <v>2720</v>
      </c>
      <c r="C1168">
        <v>0</v>
      </c>
    </row>
    <row r="1169" spans="1:3">
      <c r="A1169" t="s">
        <v>35</v>
      </c>
      <c r="B1169" t="s">
        <v>2721</v>
      </c>
      <c r="C1169">
        <v>0</v>
      </c>
    </row>
    <row r="1170" spans="1:3">
      <c r="A1170" t="s">
        <v>36</v>
      </c>
      <c r="B1170" t="s">
        <v>2722</v>
      </c>
      <c r="C1170">
        <v>0</v>
      </c>
    </row>
    <row r="1171" spans="1:3">
      <c r="A1171" t="s">
        <v>39</v>
      </c>
      <c r="B1171" t="s">
        <v>2723</v>
      </c>
      <c r="C1171">
        <v>0</v>
      </c>
    </row>
    <row r="1172" spans="1:3">
      <c r="A1172" t="s">
        <v>40</v>
      </c>
      <c r="B1172" t="s">
        <v>2724</v>
      </c>
      <c r="C1172">
        <v>0</v>
      </c>
    </row>
    <row r="1173" spans="1:3">
      <c r="A1173" t="s">
        <v>27</v>
      </c>
      <c r="B1173" t="s">
        <v>2725</v>
      </c>
      <c r="C1173">
        <v>0</v>
      </c>
    </row>
    <row r="1174" spans="1:3">
      <c r="A1174" t="s">
        <v>41</v>
      </c>
      <c r="B1174" t="s">
        <v>2726</v>
      </c>
      <c r="C1174">
        <v>0</v>
      </c>
    </row>
    <row r="1175" spans="1:3">
      <c r="A1175" t="s">
        <v>43</v>
      </c>
      <c r="B1175" t="s">
        <v>2727</v>
      </c>
      <c r="C1175">
        <v>885865</v>
      </c>
    </row>
    <row r="1176" spans="1:3">
      <c r="A1176" t="s">
        <v>44</v>
      </c>
      <c r="B1176" t="s">
        <v>2728</v>
      </c>
      <c r="C1176">
        <v>31893004</v>
      </c>
    </row>
    <row r="1177" spans="1:3">
      <c r="A1177" t="s">
        <v>47</v>
      </c>
      <c r="B1177" t="s">
        <v>2729</v>
      </c>
      <c r="C1177">
        <v>62126247</v>
      </c>
    </row>
    <row r="1178" spans="1:3">
      <c r="A1178" t="s">
        <v>48</v>
      </c>
      <c r="B1178" t="s">
        <v>2730</v>
      </c>
      <c r="C1178">
        <v>0</v>
      </c>
    </row>
    <row r="1179" spans="1:3">
      <c r="A1179" t="s">
        <v>26</v>
      </c>
      <c r="B1179" t="s">
        <v>2731</v>
      </c>
      <c r="C1179">
        <v>642433</v>
      </c>
    </row>
    <row r="1180" spans="1:3">
      <c r="A1180" t="s">
        <v>49</v>
      </c>
      <c r="B1180" t="s">
        <v>2732</v>
      </c>
      <c r="C1180">
        <v>0</v>
      </c>
    </row>
    <row r="1181" spans="1:3">
      <c r="A1181" t="s">
        <v>50</v>
      </c>
      <c r="B1181" t="s">
        <v>2733</v>
      </c>
      <c r="C1181">
        <v>0</v>
      </c>
    </row>
    <row r="1182" spans="1:3">
      <c r="A1182" t="s">
        <v>51</v>
      </c>
      <c r="B1182" t="s">
        <v>2734</v>
      </c>
      <c r="C1182">
        <v>0</v>
      </c>
    </row>
    <row r="1183" spans="1:3">
      <c r="A1183" t="s">
        <v>52</v>
      </c>
      <c r="B1183" t="s">
        <v>2735</v>
      </c>
      <c r="C1183">
        <v>0</v>
      </c>
    </row>
    <row r="1184" spans="1:3">
      <c r="A1184" t="s">
        <v>53</v>
      </c>
      <c r="B1184" t="s">
        <v>2736</v>
      </c>
      <c r="C1184">
        <v>0</v>
      </c>
    </row>
    <row r="1185" spans="1:3">
      <c r="A1185" t="s">
        <v>54</v>
      </c>
      <c r="B1185" t="s">
        <v>2737</v>
      </c>
      <c r="C1185">
        <v>0</v>
      </c>
    </row>
    <row r="1186" spans="1:3">
      <c r="A1186" t="s">
        <v>55</v>
      </c>
      <c r="B1186" t="s">
        <v>2738</v>
      </c>
      <c r="C1186">
        <v>0</v>
      </c>
    </row>
    <row r="1187" spans="1:3">
      <c r="A1187" t="s">
        <v>56</v>
      </c>
      <c r="B1187" t="s">
        <v>2739</v>
      </c>
      <c r="C1187">
        <v>0</v>
      </c>
    </row>
    <row r="1188" spans="1:3">
      <c r="A1188" t="s">
        <v>57</v>
      </c>
      <c r="B1188" t="s">
        <v>2740</v>
      </c>
      <c r="C1188">
        <v>0</v>
      </c>
    </row>
    <row r="1189" spans="1:3">
      <c r="A1189" t="s">
        <v>58</v>
      </c>
      <c r="B1189" t="s">
        <v>2741</v>
      </c>
      <c r="C1189">
        <v>0</v>
      </c>
    </row>
    <row r="1190" spans="1:3">
      <c r="A1190" t="s">
        <v>59</v>
      </c>
      <c r="B1190" t="s">
        <v>2742</v>
      </c>
      <c r="C1190">
        <v>0</v>
      </c>
    </row>
    <row r="1191" spans="1:3">
      <c r="A1191" t="s">
        <v>60</v>
      </c>
      <c r="B1191" t="s">
        <v>2743</v>
      </c>
      <c r="C1191">
        <v>0</v>
      </c>
    </row>
    <row r="1192" spans="1:3">
      <c r="A1192" t="s">
        <v>61</v>
      </c>
      <c r="B1192" t="s">
        <v>2744</v>
      </c>
      <c r="C1192">
        <v>0</v>
      </c>
    </row>
    <row r="1193" spans="1:3">
      <c r="A1193" t="s">
        <v>62</v>
      </c>
      <c r="B1193" t="s">
        <v>2745</v>
      </c>
      <c r="C1193">
        <v>0</v>
      </c>
    </row>
    <row r="1194" spans="1:3">
      <c r="A1194" t="s">
        <v>63</v>
      </c>
      <c r="B1194" t="s">
        <v>2746</v>
      </c>
      <c r="C1194">
        <v>0</v>
      </c>
    </row>
    <row r="1195" spans="1:3">
      <c r="A1195" t="s">
        <v>64</v>
      </c>
      <c r="B1195" t="s">
        <v>2747</v>
      </c>
      <c r="C1195">
        <v>0</v>
      </c>
    </row>
    <row r="1196" spans="1:3">
      <c r="A1196" t="s">
        <v>65</v>
      </c>
      <c r="B1196" t="s">
        <v>2748</v>
      </c>
      <c r="C1196">
        <v>0</v>
      </c>
    </row>
    <row r="1197" spans="1:3">
      <c r="A1197" t="s">
        <v>66</v>
      </c>
      <c r="B1197" t="s">
        <v>2749</v>
      </c>
      <c r="C1197">
        <v>0</v>
      </c>
    </row>
    <row r="1198" spans="1:3">
      <c r="A1198" t="s">
        <v>67</v>
      </c>
      <c r="B1198" t="s">
        <v>2750</v>
      </c>
      <c r="C1198">
        <v>0</v>
      </c>
    </row>
    <row r="1199" spans="1:3">
      <c r="A1199" t="s">
        <v>68</v>
      </c>
      <c r="B1199" t="s">
        <v>2751</v>
      </c>
      <c r="C1199">
        <v>0</v>
      </c>
    </row>
    <row r="1200" spans="1:3">
      <c r="A1200" t="s">
        <v>69</v>
      </c>
      <c r="B1200" t="s">
        <v>2752</v>
      </c>
      <c r="C1200">
        <v>0</v>
      </c>
    </row>
    <row r="1201" spans="1:3">
      <c r="A1201" t="s">
        <v>70</v>
      </c>
      <c r="B1201" t="s">
        <v>2753</v>
      </c>
      <c r="C1201">
        <v>35</v>
      </c>
    </row>
    <row r="1202" spans="1:3">
      <c r="A1202" t="s">
        <v>71</v>
      </c>
      <c r="B1202" t="s">
        <v>2754</v>
      </c>
      <c r="C1202">
        <v>0</v>
      </c>
    </row>
    <row r="1203" spans="1:3">
      <c r="A1203" t="s">
        <v>72</v>
      </c>
      <c r="B1203" t="s">
        <v>2755</v>
      </c>
      <c r="C1203">
        <v>0</v>
      </c>
    </row>
    <row r="1204" spans="1:3">
      <c r="A1204" t="s">
        <v>73</v>
      </c>
      <c r="B1204" t="s">
        <v>2756</v>
      </c>
      <c r="C1204">
        <v>0</v>
      </c>
    </row>
    <row r="1205" spans="1:3">
      <c r="A1205" t="s">
        <v>74</v>
      </c>
      <c r="B1205" t="s">
        <v>2757</v>
      </c>
      <c r="C1205">
        <v>0</v>
      </c>
    </row>
    <row r="1206" spans="1:3">
      <c r="A1206" t="s">
        <v>75</v>
      </c>
      <c r="B1206" t="s">
        <v>2758</v>
      </c>
      <c r="C1206">
        <v>0</v>
      </c>
    </row>
    <row r="1207" spans="1:3">
      <c r="A1207" t="s">
        <v>76</v>
      </c>
      <c r="B1207" t="s">
        <v>2759</v>
      </c>
      <c r="C1207">
        <v>35</v>
      </c>
    </row>
    <row r="1208" spans="1:3">
      <c r="A1208" t="s">
        <v>77</v>
      </c>
      <c r="B1208" t="s">
        <v>2760</v>
      </c>
      <c r="C1208">
        <v>0</v>
      </c>
    </row>
    <row r="1209" spans="1:3">
      <c r="A1209" t="s">
        <v>78</v>
      </c>
      <c r="B1209" t="s">
        <v>2761</v>
      </c>
      <c r="C1209">
        <v>0</v>
      </c>
    </row>
    <row r="1210" spans="1:3">
      <c r="A1210" t="s">
        <v>79</v>
      </c>
      <c r="B1210" t="s">
        <v>2762</v>
      </c>
      <c r="C1210">
        <v>11432</v>
      </c>
    </row>
    <row r="1211" spans="1:3">
      <c r="A1211" t="s">
        <v>80</v>
      </c>
      <c r="B1211" t="s">
        <v>2763</v>
      </c>
      <c r="C1211">
        <v>0</v>
      </c>
    </row>
    <row r="1212" spans="1:3">
      <c r="A1212" t="s">
        <v>81</v>
      </c>
      <c r="B1212" t="s">
        <v>2764</v>
      </c>
      <c r="C1212">
        <v>0</v>
      </c>
    </row>
    <row r="1213" spans="1:3">
      <c r="A1213" t="s">
        <v>84</v>
      </c>
      <c r="B1213" t="s">
        <v>2765</v>
      </c>
      <c r="C1213">
        <v>0</v>
      </c>
    </row>
    <row r="1214" spans="1:3">
      <c r="A1214" t="s">
        <v>85</v>
      </c>
      <c r="B1214" t="s">
        <v>2766</v>
      </c>
      <c r="C1214">
        <v>0</v>
      </c>
    </row>
    <row r="1215" spans="1:3">
      <c r="A1215" t="s">
        <v>86</v>
      </c>
      <c r="B1215" t="s">
        <v>2767</v>
      </c>
      <c r="C1215">
        <v>0</v>
      </c>
    </row>
    <row r="1216" spans="1:3">
      <c r="A1216" t="s">
        <v>87</v>
      </c>
      <c r="B1216" t="s">
        <v>2768</v>
      </c>
      <c r="C1216">
        <v>11432</v>
      </c>
    </row>
    <row r="1217" spans="1:3">
      <c r="A1217" t="s">
        <v>88</v>
      </c>
      <c r="B1217" t="s">
        <v>2769</v>
      </c>
      <c r="C1217">
        <v>0</v>
      </c>
    </row>
    <row r="1218" spans="1:3">
      <c r="A1218" t="s">
        <v>89</v>
      </c>
      <c r="B1218" t="s">
        <v>2770</v>
      </c>
      <c r="C1218">
        <v>0</v>
      </c>
    </row>
    <row r="1219" spans="1:3">
      <c r="A1219" t="s">
        <v>90</v>
      </c>
      <c r="B1219" t="s">
        <v>2771</v>
      </c>
      <c r="C1219">
        <v>6288662</v>
      </c>
    </row>
    <row r="1220" spans="1:3">
      <c r="A1220" t="s">
        <v>91</v>
      </c>
      <c r="B1220" t="s">
        <v>2772</v>
      </c>
      <c r="C1220">
        <v>0</v>
      </c>
    </row>
    <row r="1221" spans="1:3">
      <c r="A1221" t="s">
        <v>92</v>
      </c>
      <c r="B1221" t="s">
        <v>2773</v>
      </c>
      <c r="C1221">
        <v>0</v>
      </c>
    </row>
    <row r="1222" spans="1:3">
      <c r="A1222" t="s">
        <v>95</v>
      </c>
      <c r="B1222" t="s">
        <v>2774</v>
      </c>
      <c r="C1222">
        <v>0</v>
      </c>
    </row>
    <row r="1223" spans="1:3">
      <c r="A1223" t="s">
        <v>96</v>
      </c>
      <c r="B1223" t="s">
        <v>2775</v>
      </c>
      <c r="C1223">
        <v>0</v>
      </c>
    </row>
    <row r="1224" spans="1:3">
      <c r="A1224" t="s">
        <v>97</v>
      </c>
      <c r="B1224" t="s">
        <v>2776</v>
      </c>
      <c r="C1224">
        <v>6288662</v>
      </c>
    </row>
    <row r="1225" spans="1:3">
      <c r="A1225" t="s">
        <v>98</v>
      </c>
      <c r="B1225" t="s">
        <v>2777</v>
      </c>
      <c r="C1225">
        <v>0</v>
      </c>
    </row>
    <row r="1226" spans="1:3">
      <c r="A1226" t="s">
        <v>99</v>
      </c>
      <c r="B1226" t="s">
        <v>2778</v>
      </c>
      <c r="C1226">
        <v>0</v>
      </c>
    </row>
    <row r="1227" spans="1:3">
      <c r="A1227" t="s">
        <v>100</v>
      </c>
      <c r="B1227" t="s">
        <v>2779</v>
      </c>
      <c r="C1227">
        <v>0</v>
      </c>
    </row>
    <row r="1228" spans="1:3">
      <c r="A1228" t="s">
        <v>10</v>
      </c>
      <c r="B1228" t="s">
        <v>2780</v>
      </c>
      <c r="C1228">
        <v>4043203</v>
      </c>
    </row>
    <row r="1229" spans="1:3">
      <c r="A1229" t="s">
        <v>101</v>
      </c>
      <c r="B1229" t="s">
        <v>2781</v>
      </c>
      <c r="C1229">
        <v>0</v>
      </c>
    </row>
    <row r="1230" spans="1:3">
      <c r="A1230" t="s">
        <v>102</v>
      </c>
      <c r="B1230" t="s">
        <v>2782</v>
      </c>
      <c r="C1230">
        <v>0</v>
      </c>
    </row>
    <row r="1231" spans="1:3">
      <c r="A1231" t="s">
        <v>103</v>
      </c>
      <c r="B1231" t="s">
        <v>2783</v>
      </c>
      <c r="C1231">
        <v>0</v>
      </c>
    </row>
    <row r="1232" spans="1:3">
      <c r="A1232" t="s">
        <v>6</v>
      </c>
      <c r="B1232" t="s">
        <v>2784</v>
      </c>
      <c r="C1232">
        <v>3828443</v>
      </c>
    </row>
    <row r="1233" spans="1:3">
      <c r="A1233" t="s">
        <v>104</v>
      </c>
      <c r="B1233" t="s">
        <v>2785</v>
      </c>
      <c r="C1233">
        <v>214760</v>
      </c>
    </row>
    <row r="1234" spans="1:3">
      <c r="A1234" t="s">
        <v>105</v>
      </c>
      <c r="B1234" t="s">
        <v>2786</v>
      </c>
      <c r="C1234">
        <v>0</v>
      </c>
    </row>
    <row r="1235" spans="1:3">
      <c r="A1235" t="s">
        <v>106</v>
      </c>
      <c r="B1235" t="s">
        <v>2787</v>
      </c>
      <c r="C1235">
        <v>0</v>
      </c>
    </row>
    <row r="1236" spans="1:3">
      <c r="A1236" t="s">
        <v>107</v>
      </c>
      <c r="B1236" t="s">
        <v>2788</v>
      </c>
      <c r="C1236">
        <v>216685</v>
      </c>
    </row>
    <row r="1237" spans="1:3">
      <c r="A1237" t="s">
        <v>108</v>
      </c>
      <c r="B1237" t="s">
        <v>2789</v>
      </c>
      <c r="C1237">
        <v>0</v>
      </c>
    </row>
    <row r="1238" spans="1:3">
      <c r="A1238" t="s">
        <v>109</v>
      </c>
      <c r="B1238" t="s">
        <v>2790</v>
      </c>
      <c r="C1238">
        <v>0</v>
      </c>
    </row>
    <row r="1239" spans="1:3">
      <c r="A1239" t="s">
        <v>110</v>
      </c>
      <c r="B1239" t="s">
        <v>2791</v>
      </c>
      <c r="C1239">
        <v>0</v>
      </c>
    </row>
    <row r="1240" spans="1:3">
      <c r="A1240" t="s">
        <v>111</v>
      </c>
      <c r="B1240" t="s">
        <v>2792</v>
      </c>
      <c r="C1240">
        <v>0</v>
      </c>
    </row>
    <row r="1241" spans="1:3">
      <c r="A1241" t="s">
        <v>112</v>
      </c>
      <c r="B1241" t="s">
        <v>2793</v>
      </c>
      <c r="C1241">
        <v>0</v>
      </c>
    </row>
    <row r="1242" spans="1:3">
      <c r="A1242" t="s">
        <v>113</v>
      </c>
      <c r="B1242" t="s">
        <v>2794</v>
      </c>
      <c r="C1242">
        <v>216685</v>
      </c>
    </row>
    <row r="1243" spans="1:3">
      <c r="A1243" t="s">
        <v>114</v>
      </c>
      <c r="B1243" t="s">
        <v>2795</v>
      </c>
      <c r="C1243">
        <v>0</v>
      </c>
    </row>
    <row r="1244" spans="1:3">
      <c r="A1244" t="s">
        <v>115</v>
      </c>
      <c r="B1244" t="s">
        <v>2796</v>
      </c>
      <c r="C1244">
        <v>0</v>
      </c>
    </row>
    <row r="1245" spans="1:3">
      <c r="A1245" t="s">
        <v>116</v>
      </c>
      <c r="B1245" t="s">
        <v>2797</v>
      </c>
      <c r="C1245">
        <v>2334445</v>
      </c>
    </row>
    <row r="1246" spans="1:3">
      <c r="A1246" t="s">
        <v>117</v>
      </c>
      <c r="B1246" t="s">
        <v>2798</v>
      </c>
      <c r="C1246">
        <v>0</v>
      </c>
    </row>
    <row r="1247" spans="1:3">
      <c r="A1247" t="s">
        <v>118</v>
      </c>
      <c r="B1247" t="s">
        <v>2799</v>
      </c>
      <c r="C1247">
        <v>5</v>
      </c>
    </row>
    <row r="1248" spans="1:3">
      <c r="A1248" t="s">
        <v>121</v>
      </c>
      <c r="B1248" t="s">
        <v>2800</v>
      </c>
      <c r="C1248">
        <v>50</v>
      </c>
    </row>
    <row r="1249" spans="1:3">
      <c r="A1249" t="s">
        <v>122</v>
      </c>
      <c r="B1249" t="s">
        <v>2801</v>
      </c>
      <c r="C1249">
        <v>0</v>
      </c>
    </row>
    <row r="1250" spans="1:3">
      <c r="A1250" t="s">
        <v>123</v>
      </c>
      <c r="B1250" t="s">
        <v>2802</v>
      </c>
      <c r="C1250">
        <v>0</v>
      </c>
    </row>
    <row r="1251" spans="1:3">
      <c r="A1251" t="s">
        <v>16</v>
      </c>
      <c r="B1251" t="s">
        <v>2803</v>
      </c>
      <c r="C1251">
        <v>2334390</v>
      </c>
    </row>
    <row r="1252" spans="1:3">
      <c r="A1252" t="s">
        <v>124</v>
      </c>
      <c r="B1252" t="s">
        <v>2804</v>
      </c>
      <c r="C1252">
        <v>0</v>
      </c>
    </row>
    <row r="1253" spans="1:3">
      <c r="A1253" t="s">
        <v>125</v>
      </c>
      <c r="B1253" t="s">
        <v>2805</v>
      </c>
      <c r="C1253">
        <v>0</v>
      </c>
    </row>
    <row r="1254" spans="1:3">
      <c r="A1254" t="s">
        <v>126</v>
      </c>
      <c r="B1254" t="s">
        <v>2806</v>
      </c>
      <c r="C1254">
        <v>246008299</v>
      </c>
    </row>
    <row r="1255" spans="1:3">
      <c r="A1255" t="s">
        <v>127</v>
      </c>
      <c r="B1255" t="s">
        <v>2807</v>
      </c>
      <c r="C1255">
        <v>8183</v>
      </c>
    </row>
    <row r="1256" spans="1:3">
      <c r="A1256" t="s">
        <v>128</v>
      </c>
      <c r="B1256" t="s">
        <v>2808</v>
      </c>
      <c r="C1256">
        <v>973135</v>
      </c>
    </row>
    <row r="1257" spans="1:3">
      <c r="A1257" t="s">
        <v>131</v>
      </c>
      <c r="B1257" t="s">
        <v>2809</v>
      </c>
      <c r="C1257">
        <v>2219613</v>
      </c>
    </row>
    <row r="1258" spans="1:3">
      <c r="A1258" t="s">
        <v>132</v>
      </c>
      <c r="B1258" t="s">
        <v>2810</v>
      </c>
      <c r="C1258">
        <v>3600530</v>
      </c>
    </row>
    <row r="1259" spans="1:3">
      <c r="A1259" t="s">
        <v>133</v>
      </c>
      <c r="B1259" t="s">
        <v>2811</v>
      </c>
      <c r="C1259">
        <v>239206838</v>
      </c>
    </row>
    <row r="1260" spans="1:3">
      <c r="A1260" t="s">
        <v>134</v>
      </c>
      <c r="B1260" t="s">
        <v>2812</v>
      </c>
      <c r="C1260">
        <v>0</v>
      </c>
    </row>
    <row r="1261" spans="1:3">
      <c r="A1261" t="s">
        <v>135</v>
      </c>
      <c r="B1261" t="s">
        <v>2813</v>
      </c>
      <c r="C1261">
        <v>0</v>
      </c>
    </row>
    <row r="1262" spans="1:3">
      <c r="A1262" t="s">
        <v>136</v>
      </c>
      <c r="B1262" t="s">
        <v>2814</v>
      </c>
      <c r="C1262">
        <v>0</v>
      </c>
    </row>
    <row r="1263" spans="1:3">
      <c r="A1263" t="s">
        <v>138</v>
      </c>
      <c r="B1263" t="s">
        <v>2815</v>
      </c>
      <c r="C1263">
        <v>11573349</v>
      </c>
    </row>
    <row r="1264" spans="1:3">
      <c r="A1264" t="s">
        <v>139</v>
      </c>
      <c r="B1264" t="s">
        <v>2816</v>
      </c>
      <c r="C1264">
        <v>3758008</v>
      </c>
    </row>
    <row r="1265" spans="1:3">
      <c r="A1265" t="s">
        <v>140</v>
      </c>
      <c r="B1265" t="s">
        <v>2817</v>
      </c>
      <c r="C1265">
        <v>3758008</v>
      </c>
    </row>
    <row r="1266" spans="1:3">
      <c r="A1266" t="s">
        <v>141</v>
      </c>
      <c r="B1266" t="s">
        <v>2818</v>
      </c>
      <c r="C1266">
        <v>0</v>
      </c>
    </row>
    <row r="1267" spans="1:3">
      <c r="A1267" t="s">
        <v>144</v>
      </c>
      <c r="B1267" t="s">
        <v>2819</v>
      </c>
      <c r="C1267">
        <v>0</v>
      </c>
    </row>
    <row r="1268" spans="1:3">
      <c r="A1268" t="s">
        <v>145</v>
      </c>
      <c r="B1268" t="s">
        <v>2820</v>
      </c>
      <c r="C1268">
        <v>0</v>
      </c>
    </row>
    <row r="1269" spans="1:3">
      <c r="A1269" t="s">
        <v>146</v>
      </c>
      <c r="B1269" t="s">
        <v>2821</v>
      </c>
      <c r="C1269">
        <v>0</v>
      </c>
    </row>
    <row r="1270" spans="1:3">
      <c r="A1270" t="s">
        <v>147</v>
      </c>
      <c r="B1270" t="s">
        <v>2822</v>
      </c>
      <c r="C1270">
        <v>0</v>
      </c>
    </row>
    <row r="1271" spans="1:3">
      <c r="A1271" t="s">
        <v>148</v>
      </c>
      <c r="B1271" t="s">
        <v>2823</v>
      </c>
      <c r="C1271">
        <v>0</v>
      </c>
    </row>
    <row r="1272" spans="1:3">
      <c r="A1272" t="s">
        <v>149</v>
      </c>
      <c r="B1272" t="s">
        <v>2824</v>
      </c>
      <c r="C1272">
        <v>0</v>
      </c>
    </row>
    <row r="1273" spans="1:3">
      <c r="A1273" t="s">
        <v>150</v>
      </c>
      <c r="B1273" t="s">
        <v>2825</v>
      </c>
      <c r="C1273">
        <v>0</v>
      </c>
    </row>
    <row r="1274" spans="1:3">
      <c r="A1274" t="s">
        <v>151</v>
      </c>
      <c r="B1274" t="s">
        <v>2826</v>
      </c>
      <c r="C1274">
        <v>0</v>
      </c>
    </row>
    <row r="1275" spans="1:3">
      <c r="A1275" t="s">
        <v>152</v>
      </c>
      <c r="B1275" t="s">
        <v>2827</v>
      </c>
      <c r="C1275">
        <v>0</v>
      </c>
    </row>
    <row r="1276" spans="1:3">
      <c r="A1276" t="s">
        <v>153</v>
      </c>
      <c r="B1276" t="s">
        <v>2828</v>
      </c>
      <c r="C1276">
        <v>39900148</v>
      </c>
    </row>
    <row r="1277" spans="1:3">
      <c r="A1277" t="s">
        <v>154</v>
      </c>
      <c r="B1277" t="s">
        <v>2829</v>
      </c>
      <c r="C1277">
        <v>14879637</v>
      </c>
    </row>
    <row r="1278" spans="1:3">
      <c r="A1278" t="s">
        <v>155</v>
      </c>
      <c r="B1278" t="s">
        <v>2830</v>
      </c>
      <c r="C1278">
        <v>2171920</v>
      </c>
    </row>
    <row r="1279" spans="1:3">
      <c r="A1279" t="s">
        <v>158</v>
      </c>
      <c r="B1279" t="s">
        <v>2831</v>
      </c>
      <c r="C1279">
        <v>660703</v>
      </c>
    </row>
    <row r="1280" spans="1:3">
      <c r="A1280" t="s">
        <v>159</v>
      </c>
      <c r="B1280" t="s">
        <v>2832</v>
      </c>
      <c r="C1280">
        <v>44527</v>
      </c>
    </row>
    <row r="1281" spans="1:3">
      <c r="A1281" t="s">
        <v>160</v>
      </c>
      <c r="B1281" t="s">
        <v>2833</v>
      </c>
      <c r="C1281">
        <v>18435079</v>
      </c>
    </row>
    <row r="1282" spans="1:3">
      <c r="A1282" t="s">
        <v>161</v>
      </c>
      <c r="B1282" t="s">
        <v>2834</v>
      </c>
      <c r="C1282">
        <v>12058</v>
      </c>
    </row>
    <row r="1283" spans="1:3">
      <c r="A1283" t="s">
        <v>163</v>
      </c>
      <c r="B1283" t="s">
        <v>2835</v>
      </c>
      <c r="C1283">
        <v>0</v>
      </c>
    </row>
    <row r="1284" spans="1:3">
      <c r="A1284" t="s">
        <v>164</v>
      </c>
      <c r="B1284" t="s">
        <v>2836</v>
      </c>
      <c r="C1284">
        <v>0</v>
      </c>
    </row>
    <row r="1285" spans="1:3">
      <c r="A1285" t="s">
        <v>165</v>
      </c>
      <c r="B1285" t="s">
        <v>2837</v>
      </c>
      <c r="C1285">
        <v>0</v>
      </c>
    </row>
    <row r="1286" spans="1:3">
      <c r="A1286" t="s">
        <v>166</v>
      </c>
      <c r="B1286" t="s">
        <v>2838</v>
      </c>
      <c r="C1286">
        <v>0</v>
      </c>
    </row>
    <row r="1287" spans="1:3">
      <c r="A1287" t="s">
        <v>167</v>
      </c>
      <c r="B1287" t="s">
        <v>2839</v>
      </c>
      <c r="C1287">
        <v>0</v>
      </c>
    </row>
    <row r="1288" spans="1:3">
      <c r="A1288" t="s">
        <v>21</v>
      </c>
      <c r="B1288" t="s">
        <v>2840</v>
      </c>
      <c r="C1288">
        <v>1871367</v>
      </c>
    </row>
    <row r="1289" spans="1:3">
      <c r="A1289" t="s">
        <v>168</v>
      </c>
      <c r="B1289" t="s">
        <v>2841</v>
      </c>
      <c r="C1289">
        <v>465414</v>
      </c>
    </row>
    <row r="1290" spans="1:3">
      <c r="A1290" t="s">
        <v>169</v>
      </c>
      <c r="B1290" t="s">
        <v>2842</v>
      </c>
      <c r="C1290">
        <v>8522</v>
      </c>
    </row>
    <row r="1291" spans="1:3">
      <c r="A1291" t="s">
        <v>170</v>
      </c>
      <c r="B1291" t="s">
        <v>2843</v>
      </c>
      <c r="C1291">
        <v>0</v>
      </c>
    </row>
    <row r="1292" spans="1:3">
      <c r="A1292" t="s">
        <v>172</v>
      </c>
      <c r="B1292" t="s">
        <v>2844</v>
      </c>
      <c r="C1292">
        <v>0</v>
      </c>
    </row>
    <row r="1293" spans="1:3">
      <c r="A1293" t="s">
        <v>173</v>
      </c>
      <c r="B1293" t="s">
        <v>2845</v>
      </c>
      <c r="C1293">
        <v>0</v>
      </c>
    </row>
    <row r="1294" spans="1:3">
      <c r="A1294" t="s">
        <v>174</v>
      </c>
      <c r="B1294" t="s">
        <v>2846</v>
      </c>
      <c r="C1294">
        <v>0</v>
      </c>
    </row>
    <row r="1295" spans="1:3">
      <c r="A1295" t="s">
        <v>175</v>
      </c>
      <c r="B1295" t="s">
        <v>2847</v>
      </c>
      <c r="C1295">
        <v>0</v>
      </c>
    </row>
    <row r="1296" spans="1:3">
      <c r="A1296" t="s">
        <v>176</v>
      </c>
      <c r="B1296" t="s">
        <v>2848</v>
      </c>
      <c r="C1296">
        <v>0</v>
      </c>
    </row>
    <row r="1297" spans="1:3">
      <c r="A1297" t="s">
        <v>177</v>
      </c>
      <c r="B1297" t="s">
        <v>2849</v>
      </c>
      <c r="C1297">
        <v>3375754</v>
      </c>
    </row>
    <row r="1298" spans="1:3">
      <c r="A1298" t="s">
        <v>178</v>
      </c>
      <c r="B1298" t="s">
        <v>2850</v>
      </c>
      <c r="C1298">
        <v>3375440</v>
      </c>
    </row>
    <row r="1299" spans="1:3">
      <c r="A1299" t="s">
        <v>179</v>
      </c>
      <c r="B1299" t="s">
        <v>2851</v>
      </c>
      <c r="C1299">
        <v>314</v>
      </c>
    </row>
    <row r="1300" spans="1:3">
      <c r="A1300" t="s">
        <v>180</v>
      </c>
      <c r="B1300" t="s">
        <v>2852</v>
      </c>
      <c r="C1300">
        <v>2434328</v>
      </c>
    </row>
    <row r="1301" spans="1:3">
      <c r="A1301" t="s">
        <v>181</v>
      </c>
      <c r="B1301" t="s">
        <v>2853</v>
      </c>
      <c r="C1301">
        <v>0</v>
      </c>
    </row>
    <row r="1302" spans="1:3">
      <c r="A1302" t="s">
        <v>182</v>
      </c>
      <c r="B1302" t="s">
        <v>2854</v>
      </c>
      <c r="C1302">
        <v>43128</v>
      </c>
    </row>
    <row r="1303" spans="1:3">
      <c r="A1303" t="s">
        <v>183</v>
      </c>
      <c r="B1303" t="s">
        <v>2855</v>
      </c>
      <c r="C1303">
        <v>43128</v>
      </c>
    </row>
    <row r="1304" spans="1:3">
      <c r="A1304" t="s">
        <v>184</v>
      </c>
      <c r="B1304" t="s">
        <v>2856</v>
      </c>
      <c r="C1304">
        <v>0</v>
      </c>
    </row>
    <row r="1305" spans="1:3">
      <c r="A1305" t="s">
        <v>185</v>
      </c>
      <c r="B1305" t="s">
        <v>2857</v>
      </c>
      <c r="C1305">
        <v>106617</v>
      </c>
    </row>
    <row r="1306" spans="1:3">
      <c r="A1306" t="s">
        <v>186</v>
      </c>
      <c r="B1306" t="s">
        <v>2858</v>
      </c>
      <c r="C1306">
        <v>0</v>
      </c>
    </row>
    <row r="1307" spans="1:3">
      <c r="A1307" t="s">
        <v>187</v>
      </c>
      <c r="B1307" t="s">
        <v>2859</v>
      </c>
      <c r="C1307">
        <v>8810146</v>
      </c>
    </row>
    <row r="1308" spans="1:3">
      <c r="A1308" t="s">
        <v>188</v>
      </c>
      <c r="B1308" t="s">
        <v>2860</v>
      </c>
      <c r="C1308">
        <v>8810145</v>
      </c>
    </row>
    <row r="1309" spans="1:3">
      <c r="A1309" t="s">
        <v>189</v>
      </c>
      <c r="B1309" t="s">
        <v>2861</v>
      </c>
      <c r="C1309">
        <v>1</v>
      </c>
    </row>
    <row r="1310" spans="1:3">
      <c r="A1310" t="s">
        <v>190</v>
      </c>
      <c r="B1310" t="s">
        <v>2862</v>
      </c>
      <c r="C1310">
        <v>2251132</v>
      </c>
    </row>
    <row r="1311" spans="1:3">
      <c r="A1311" t="s">
        <v>191</v>
      </c>
      <c r="B1311" t="s">
        <v>2863</v>
      </c>
      <c r="C1311">
        <v>0</v>
      </c>
    </row>
    <row r="1312" spans="1:3">
      <c r="A1312" t="s">
        <v>192</v>
      </c>
      <c r="B1312" t="s">
        <v>2864</v>
      </c>
      <c r="C1312">
        <v>1360216</v>
      </c>
    </row>
    <row r="1313" spans="1:3">
      <c r="A1313" t="s">
        <v>193</v>
      </c>
      <c r="B1313" t="s">
        <v>2865</v>
      </c>
      <c r="C1313">
        <v>1360216</v>
      </c>
    </row>
    <row r="1314" spans="1:3">
      <c r="A1314" t="s">
        <v>194</v>
      </c>
      <c r="B1314" t="s">
        <v>2866</v>
      </c>
      <c r="C1314">
        <v>0</v>
      </c>
    </row>
    <row r="1315" spans="1:3">
      <c r="A1315" t="s">
        <v>195</v>
      </c>
      <c r="B1315" t="s">
        <v>2867</v>
      </c>
      <c r="C1315">
        <v>278581</v>
      </c>
    </row>
    <row r="1316" spans="1:3">
      <c r="A1316" t="s">
        <v>196</v>
      </c>
      <c r="B1316" t="s">
        <v>2868</v>
      </c>
      <c r="C1316">
        <v>0</v>
      </c>
    </row>
    <row r="1317" spans="1:3">
      <c r="A1317" t="s">
        <v>199</v>
      </c>
      <c r="B1317" t="s">
        <v>2869</v>
      </c>
      <c r="C1317">
        <v>20187057</v>
      </c>
    </row>
    <row r="1318" spans="1:3">
      <c r="A1318" t="s">
        <v>200</v>
      </c>
      <c r="B1318" t="s">
        <v>2870</v>
      </c>
      <c r="C1318">
        <v>57691153</v>
      </c>
    </row>
    <row r="1319" spans="1:3">
      <c r="A1319" t="s">
        <v>203</v>
      </c>
      <c r="B1319" t="s">
        <v>2871</v>
      </c>
      <c r="C1319">
        <v>68966834</v>
      </c>
    </row>
    <row r="1320" spans="1:3">
      <c r="A1320" t="s">
        <v>204</v>
      </c>
      <c r="B1320" t="s">
        <v>2872</v>
      </c>
      <c r="C1320">
        <v>7473500</v>
      </c>
    </row>
    <row r="1321" spans="1:3">
      <c r="A1321" t="s">
        <v>205</v>
      </c>
      <c r="B1321" t="s">
        <v>2873</v>
      </c>
      <c r="C1321">
        <v>264787772</v>
      </c>
    </row>
    <row r="1322" spans="1:3">
      <c r="A1322" t="s">
        <v>206</v>
      </c>
      <c r="B1322" t="s">
        <v>2874</v>
      </c>
      <c r="C1322">
        <v>2574600</v>
      </c>
    </row>
    <row r="1323" spans="1:3">
      <c r="A1323" t="s">
        <v>208</v>
      </c>
      <c r="B1323" t="s">
        <v>2875</v>
      </c>
      <c r="C1323">
        <v>0</v>
      </c>
    </row>
    <row r="1324" spans="1:3">
      <c r="A1324" t="s">
        <v>209</v>
      </c>
      <c r="B1324" t="s">
        <v>2876</v>
      </c>
      <c r="C1324">
        <v>0</v>
      </c>
    </row>
    <row r="1325" spans="1:3">
      <c r="A1325" t="s">
        <v>210</v>
      </c>
      <c r="B1325" t="s">
        <v>2877</v>
      </c>
      <c r="C1325">
        <v>0</v>
      </c>
    </row>
    <row r="1326" spans="1:3">
      <c r="A1326" t="s">
        <v>211</v>
      </c>
      <c r="B1326" t="s">
        <v>2878</v>
      </c>
      <c r="C1326">
        <v>315</v>
      </c>
    </row>
    <row r="1327" spans="1:3">
      <c r="A1327" t="s">
        <v>212</v>
      </c>
      <c r="B1327" t="s">
        <v>2879</v>
      </c>
      <c r="C1327">
        <v>1879889</v>
      </c>
    </row>
    <row r="1328" spans="1:3">
      <c r="A1328" t="s">
        <v>214</v>
      </c>
      <c r="B1328" t="s">
        <v>2880</v>
      </c>
      <c r="C1328">
        <v>1297192</v>
      </c>
    </row>
    <row r="1329" spans="1:3">
      <c r="A1329" t="s">
        <v>215</v>
      </c>
      <c r="B1329" t="s">
        <v>2881</v>
      </c>
      <c r="C1329">
        <v>1297192</v>
      </c>
    </row>
    <row r="1330" spans="1:3">
      <c r="A1330" t="s">
        <v>216</v>
      </c>
      <c r="B1330" t="s">
        <v>2882</v>
      </c>
      <c r="C1330">
        <v>107854</v>
      </c>
    </row>
    <row r="1331" spans="1:3">
      <c r="A1331" t="s">
        <v>219</v>
      </c>
      <c r="B1331" t="s">
        <v>2883</v>
      </c>
      <c r="C1331">
        <v>0</v>
      </c>
    </row>
    <row r="1332" spans="1:3">
      <c r="A1332" t="s">
        <v>220</v>
      </c>
      <c r="B1332" t="s">
        <v>2884</v>
      </c>
      <c r="C1332">
        <v>0</v>
      </c>
    </row>
    <row r="1333" spans="1:3">
      <c r="A1333" t="s">
        <v>221</v>
      </c>
      <c r="B1333" t="s">
        <v>2885</v>
      </c>
      <c r="C1333">
        <v>1189078</v>
      </c>
    </row>
    <row r="1334" spans="1:3">
      <c r="A1334" t="s">
        <v>222</v>
      </c>
      <c r="B1334" t="s">
        <v>2886</v>
      </c>
      <c r="C1334">
        <v>260</v>
      </c>
    </row>
    <row r="1335" spans="1:3">
      <c r="A1335" t="s">
        <v>224</v>
      </c>
      <c r="B1335" t="s">
        <v>2887</v>
      </c>
      <c r="C1335">
        <v>66914</v>
      </c>
    </row>
    <row r="1336" spans="1:3">
      <c r="A1336" t="s">
        <v>225</v>
      </c>
      <c r="B1336" t="s">
        <v>2888</v>
      </c>
      <c r="C1336">
        <v>33457</v>
      </c>
    </row>
    <row r="1337" spans="1:3">
      <c r="A1337" t="s">
        <v>226</v>
      </c>
      <c r="B1337" t="s">
        <v>2889</v>
      </c>
      <c r="C1337">
        <v>1136</v>
      </c>
    </row>
    <row r="1338" spans="1:3">
      <c r="A1338" t="s">
        <v>227</v>
      </c>
      <c r="B1338" t="s">
        <v>2890</v>
      </c>
      <c r="C1338">
        <v>0</v>
      </c>
    </row>
    <row r="1339" spans="1:3">
      <c r="A1339" t="s">
        <v>228</v>
      </c>
      <c r="B1339" t="s">
        <v>2891</v>
      </c>
      <c r="C1339">
        <v>0</v>
      </c>
    </row>
    <row r="1340" spans="1:3">
      <c r="A1340" t="s">
        <v>229</v>
      </c>
      <c r="B1340" t="s">
        <v>2892</v>
      </c>
      <c r="C1340">
        <v>32321</v>
      </c>
    </row>
    <row r="1341" spans="1:3">
      <c r="A1341" t="s">
        <v>230</v>
      </c>
      <c r="B1341" t="s">
        <v>2893</v>
      </c>
      <c r="C1341">
        <v>0</v>
      </c>
    </row>
    <row r="1342" spans="1:3">
      <c r="A1342" t="s">
        <v>232</v>
      </c>
      <c r="B1342" t="s">
        <v>2894</v>
      </c>
      <c r="C1342">
        <v>16160</v>
      </c>
    </row>
    <row r="1343" spans="1:3">
      <c r="A1343" t="s">
        <v>233</v>
      </c>
      <c r="B1343" t="s">
        <v>2895</v>
      </c>
      <c r="C1343">
        <v>3232</v>
      </c>
    </row>
    <row r="1344" spans="1:3">
      <c r="A1344" t="s">
        <v>234</v>
      </c>
      <c r="B1344" t="s">
        <v>2896</v>
      </c>
      <c r="C1344">
        <v>0</v>
      </c>
    </row>
    <row r="1345" spans="1:3">
      <c r="A1345" t="s">
        <v>237</v>
      </c>
      <c r="B1345" t="s">
        <v>2897</v>
      </c>
      <c r="C1345">
        <v>0</v>
      </c>
    </row>
    <row r="1346" spans="1:3">
      <c r="A1346" t="s">
        <v>238</v>
      </c>
      <c r="B1346" t="s">
        <v>2898</v>
      </c>
      <c r="C1346">
        <v>0</v>
      </c>
    </row>
    <row r="1347" spans="1:3">
      <c r="A1347" t="s">
        <v>239</v>
      </c>
      <c r="B1347" t="s">
        <v>2899</v>
      </c>
      <c r="C1347">
        <v>3232</v>
      </c>
    </row>
    <row r="1348" spans="1:3">
      <c r="A1348" t="s">
        <v>240</v>
      </c>
      <c r="B1348" t="s">
        <v>2900</v>
      </c>
      <c r="C1348">
        <v>0</v>
      </c>
    </row>
    <row r="1349" spans="1:3">
      <c r="A1349" t="s">
        <v>242</v>
      </c>
      <c r="B1349" t="s">
        <v>2901</v>
      </c>
      <c r="C1349">
        <v>0</v>
      </c>
    </row>
    <row r="1350" spans="1:3">
      <c r="A1350" t="s">
        <v>243</v>
      </c>
      <c r="B1350" t="s">
        <v>2902</v>
      </c>
      <c r="C1350">
        <v>0</v>
      </c>
    </row>
    <row r="1351" spans="1:3">
      <c r="A1351" t="s">
        <v>244</v>
      </c>
      <c r="B1351" t="s">
        <v>2903</v>
      </c>
      <c r="C1351">
        <v>0</v>
      </c>
    </row>
    <row r="1352" spans="1:3">
      <c r="A1352" t="s">
        <v>245</v>
      </c>
      <c r="B1352" t="s">
        <v>2904</v>
      </c>
      <c r="C1352">
        <v>0</v>
      </c>
    </row>
    <row r="1353" spans="1:3">
      <c r="A1353" t="s">
        <v>246</v>
      </c>
      <c r="B1353" t="s">
        <v>2905</v>
      </c>
      <c r="C1353">
        <v>0</v>
      </c>
    </row>
    <row r="1354" spans="1:3">
      <c r="A1354" t="s">
        <v>247</v>
      </c>
      <c r="B1354" t="s">
        <v>2906</v>
      </c>
      <c r="C1354">
        <v>0</v>
      </c>
    </row>
    <row r="1355" spans="1:3">
      <c r="A1355" t="s">
        <v>248</v>
      </c>
      <c r="B1355" t="s">
        <v>2907</v>
      </c>
      <c r="C1355">
        <v>0</v>
      </c>
    </row>
    <row r="1356" spans="1:3">
      <c r="A1356" t="s">
        <v>249</v>
      </c>
      <c r="B1356" t="s">
        <v>2908</v>
      </c>
      <c r="C1356">
        <v>841607</v>
      </c>
    </row>
    <row r="1357" spans="1:3">
      <c r="A1357" t="s">
        <v>22</v>
      </c>
      <c r="B1357" t="s">
        <v>2909</v>
      </c>
      <c r="C1357">
        <v>841607</v>
      </c>
    </row>
    <row r="1358" spans="1:3">
      <c r="A1358" t="s">
        <v>250</v>
      </c>
      <c r="B1358" t="s">
        <v>2910</v>
      </c>
      <c r="C1358">
        <v>777472</v>
      </c>
    </row>
    <row r="1359" spans="1:3">
      <c r="A1359" t="s">
        <v>251</v>
      </c>
      <c r="B1359" t="s">
        <v>2911</v>
      </c>
      <c r="C1359">
        <v>0</v>
      </c>
    </row>
    <row r="1360" spans="1:3">
      <c r="A1360" t="s">
        <v>252</v>
      </c>
      <c r="B1360" t="s">
        <v>2912</v>
      </c>
      <c r="C1360">
        <v>0</v>
      </c>
    </row>
    <row r="1361" spans="1:3">
      <c r="A1361" t="s">
        <v>253</v>
      </c>
      <c r="B1361" t="s">
        <v>2913</v>
      </c>
      <c r="C1361">
        <v>0</v>
      </c>
    </row>
    <row r="1362" spans="1:3">
      <c r="A1362" t="s">
        <v>254</v>
      </c>
      <c r="B1362" t="s">
        <v>2914</v>
      </c>
      <c r="C1362">
        <v>0</v>
      </c>
    </row>
    <row r="1363" spans="1:3">
      <c r="A1363" t="s">
        <v>255</v>
      </c>
      <c r="B1363" t="s">
        <v>2915</v>
      </c>
      <c r="C1363">
        <v>64135</v>
      </c>
    </row>
    <row r="1364" spans="1:3">
      <c r="A1364" t="s">
        <v>256</v>
      </c>
      <c r="B1364" t="s">
        <v>2916</v>
      </c>
      <c r="C1364">
        <v>0</v>
      </c>
    </row>
    <row r="1365" spans="1:3">
      <c r="A1365" t="s">
        <v>257</v>
      </c>
      <c r="B1365" t="s">
        <v>2917</v>
      </c>
      <c r="C1365">
        <v>0</v>
      </c>
    </row>
    <row r="1366" spans="1:3">
      <c r="A1366" t="s">
        <v>258</v>
      </c>
      <c r="B1366" t="s">
        <v>2918</v>
      </c>
      <c r="C1366">
        <v>0</v>
      </c>
    </row>
    <row r="1367" spans="1:3">
      <c r="A1367" t="s">
        <v>260</v>
      </c>
      <c r="B1367" t="s">
        <v>2919</v>
      </c>
      <c r="C1367">
        <v>5965424</v>
      </c>
    </row>
    <row r="1368" spans="1:3">
      <c r="A1368" t="s">
        <v>261</v>
      </c>
      <c r="B1368" t="s">
        <v>2920</v>
      </c>
      <c r="C1368">
        <v>5965424</v>
      </c>
    </row>
    <row r="1369" spans="1:3">
      <c r="A1369" t="s">
        <v>262</v>
      </c>
      <c r="B1369" t="s">
        <v>2921</v>
      </c>
      <c r="C1369">
        <v>0</v>
      </c>
    </row>
    <row r="1370" spans="1:3">
      <c r="A1370" t="s">
        <v>263</v>
      </c>
      <c r="B1370" t="s">
        <v>2922</v>
      </c>
      <c r="C1370">
        <v>0</v>
      </c>
    </row>
    <row r="1371" spans="1:3">
      <c r="A1371" t="s">
        <v>264</v>
      </c>
      <c r="B1371" t="s">
        <v>2923</v>
      </c>
      <c r="C1371">
        <v>4317098</v>
      </c>
    </row>
    <row r="1372" spans="1:3">
      <c r="A1372" t="s">
        <v>265</v>
      </c>
      <c r="B1372" t="s">
        <v>2924</v>
      </c>
      <c r="C1372">
        <v>1639499</v>
      </c>
    </row>
    <row r="1373" spans="1:3">
      <c r="A1373" t="s">
        <v>266</v>
      </c>
      <c r="B1373" t="s">
        <v>2925</v>
      </c>
      <c r="C1373">
        <v>8827</v>
      </c>
    </row>
    <row r="1374" spans="1:3">
      <c r="A1374" t="s">
        <v>23</v>
      </c>
      <c r="B1374" t="s">
        <v>2926</v>
      </c>
      <c r="C1374">
        <v>1162535</v>
      </c>
    </row>
    <row r="1375" spans="1:3">
      <c r="A1375" t="s">
        <v>267</v>
      </c>
      <c r="B1375" t="s">
        <v>2927</v>
      </c>
      <c r="C1375">
        <v>232507</v>
      </c>
    </row>
    <row r="1376" spans="1:3">
      <c r="A1376" t="s">
        <v>268</v>
      </c>
      <c r="B1376" t="s">
        <v>2928</v>
      </c>
      <c r="C1376">
        <v>0</v>
      </c>
    </row>
    <row r="1377" spans="1:3">
      <c r="A1377" t="s">
        <v>271</v>
      </c>
      <c r="B1377" t="s">
        <v>2929</v>
      </c>
      <c r="C1377">
        <v>0</v>
      </c>
    </row>
    <row r="1378" spans="1:3">
      <c r="A1378" t="s">
        <v>272</v>
      </c>
      <c r="B1378" t="s">
        <v>2930</v>
      </c>
      <c r="C1378">
        <v>0</v>
      </c>
    </row>
    <row r="1379" spans="1:3">
      <c r="A1379" t="s">
        <v>273</v>
      </c>
      <c r="B1379" t="s">
        <v>2931</v>
      </c>
      <c r="C1379">
        <v>232445</v>
      </c>
    </row>
    <row r="1380" spans="1:3">
      <c r="A1380" t="s">
        <v>274</v>
      </c>
      <c r="B1380" t="s">
        <v>2932</v>
      </c>
      <c r="C1380">
        <v>62</v>
      </c>
    </row>
    <row r="1381" spans="1:3">
      <c r="A1381" t="s">
        <v>275</v>
      </c>
      <c r="B1381" t="s">
        <v>2933</v>
      </c>
      <c r="C1381">
        <v>0</v>
      </c>
    </row>
    <row r="1382" spans="1:3">
      <c r="A1382" t="s">
        <v>276</v>
      </c>
      <c r="B1382" t="s">
        <v>2934</v>
      </c>
      <c r="C1382">
        <v>0</v>
      </c>
    </row>
    <row r="1383" spans="1:3">
      <c r="A1383" t="s">
        <v>24</v>
      </c>
      <c r="B1383" t="s">
        <v>2935</v>
      </c>
      <c r="C1383">
        <v>35876122</v>
      </c>
    </row>
    <row r="1384" spans="1:3">
      <c r="A1384" t="s">
        <v>277</v>
      </c>
      <c r="B1384" t="s">
        <v>2936</v>
      </c>
      <c r="C1384">
        <v>17938061</v>
      </c>
    </row>
    <row r="1385" spans="1:3">
      <c r="A1385" t="s">
        <v>278</v>
      </c>
      <c r="B1385" t="s">
        <v>2937</v>
      </c>
      <c r="C1385">
        <v>0</v>
      </c>
    </row>
    <row r="1386" spans="1:3">
      <c r="A1386" t="s">
        <v>281</v>
      </c>
      <c r="B1386" t="s">
        <v>2938</v>
      </c>
      <c r="C1386">
        <v>620153</v>
      </c>
    </row>
    <row r="1387" spans="1:3">
      <c r="A1387" t="s">
        <v>282</v>
      </c>
      <c r="B1387" t="s">
        <v>2939</v>
      </c>
      <c r="C1387">
        <v>0</v>
      </c>
    </row>
    <row r="1388" spans="1:3">
      <c r="A1388" t="s">
        <v>283</v>
      </c>
      <c r="B1388" t="s">
        <v>2940</v>
      </c>
      <c r="C1388">
        <v>17136442</v>
      </c>
    </row>
    <row r="1389" spans="1:3">
      <c r="A1389" t="s">
        <v>284</v>
      </c>
      <c r="B1389" t="s">
        <v>2941</v>
      </c>
      <c r="C1389">
        <v>181466</v>
      </c>
    </row>
    <row r="1390" spans="1:3">
      <c r="A1390" t="s">
        <v>285</v>
      </c>
      <c r="B1390" t="s">
        <v>2942</v>
      </c>
      <c r="C1390">
        <v>0</v>
      </c>
    </row>
    <row r="1391" spans="1:3">
      <c r="A1391" t="s">
        <v>286</v>
      </c>
      <c r="B1391" t="s">
        <v>2943</v>
      </c>
      <c r="C1391">
        <v>0</v>
      </c>
    </row>
    <row r="1392" spans="1:3">
      <c r="A1392" t="s">
        <v>25</v>
      </c>
      <c r="B1392" t="s">
        <v>2944</v>
      </c>
      <c r="C1392">
        <v>368359714</v>
      </c>
    </row>
    <row r="1393" spans="1:3">
      <c r="A1393" t="s">
        <v>287</v>
      </c>
      <c r="B1393" t="s">
        <v>2945</v>
      </c>
      <c r="C1393">
        <v>0</v>
      </c>
    </row>
    <row r="1394" spans="1:3">
      <c r="A1394" t="s">
        <v>289</v>
      </c>
      <c r="B1394" t="s">
        <v>2946</v>
      </c>
      <c r="C1394">
        <v>5073911</v>
      </c>
    </row>
    <row r="1395" spans="1:3">
      <c r="A1395" t="s">
        <v>290</v>
      </c>
      <c r="B1395" t="s">
        <v>2947</v>
      </c>
      <c r="C1395">
        <v>585221</v>
      </c>
    </row>
    <row r="1396" spans="1:3">
      <c r="A1396" t="s">
        <v>293</v>
      </c>
      <c r="B1396" t="s">
        <v>2948</v>
      </c>
      <c r="C1396">
        <v>0</v>
      </c>
    </row>
    <row r="1397" spans="1:3">
      <c r="A1397" t="s">
        <v>294</v>
      </c>
      <c r="B1397" t="s">
        <v>2949</v>
      </c>
      <c r="C1397">
        <v>650030</v>
      </c>
    </row>
    <row r="1398" spans="1:3">
      <c r="A1398" t="s">
        <v>295</v>
      </c>
      <c r="B1398" t="s">
        <v>2950</v>
      </c>
      <c r="C1398">
        <v>0</v>
      </c>
    </row>
    <row r="1399" spans="1:3">
      <c r="A1399" t="s">
        <v>296</v>
      </c>
      <c r="B1399" t="s">
        <v>2951</v>
      </c>
      <c r="C1399">
        <v>3838660</v>
      </c>
    </row>
    <row r="1400" spans="1:3">
      <c r="A1400" t="s">
        <v>297</v>
      </c>
      <c r="B1400" t="s">
        <v>2952</v>
      </c>
      <c r="C1400">
        <v>0</v>
      </c>
    </row>
    <row r="1401" spans="1:3">
      <c r="A1401" t="s">
        <v>298</v>
      </c>
      <c r="B1401" t="s">
        <v>2953</v>
      </c>
      <c r="C1401">
        <v>0</v>
      </c>
    </row>
    <row r="1402" spans="1:3">
      <c r="A1402" t="s">
        <v>299</v>
      </c>
      <c r="B1402" t="s">
        <v>2954</v>
      </c>
      <c r="C1402">
        <v>0</v>
      </c>
    </row>
    <row r="1403" spans="1:3">
      <c r="A1403" t="s">
        <v>301</v>
      </c>
      <c r="B1403" t="s">
        <v>2955</v>
      </c>
      <c r="C1403">
        <v>5352599</v>
      </c>
    </row>
    <row r="1404" spans="1:3">
      <c r="A1404" t="s">
        <v>302</v>
      </c>
      <c r="B1404" t="s">
        <v>2956</v>
      </c>
      <c r="C1404">
        <v>0</v>
      </c>
    </row>
    <row r="1405" spans="1:3">
      <c r="A1405" t="s">
        <v>303</v>
      </c>
      <c r="B1405" t="s">
        <v>2957</v>
      </c>
      <c r="C1405">
        <v>5352599</v>
      </c>
    </row>
    <row r="1406" spans="1:3">
      <c r="A1406" t="s">
        <v>304</v>
      </c>
      <c r="B1406" t="s">
        <v>2958</v>
      </c>
      <c r="C1406">
        <v>0</v>
      </c>
    </row>
    <row r="1407" spans="1:3">
      <c r="A1407" t="s">
        <v>305</v>
      </c>
      <c r="B1407" t="s">
        <v>2959</v>
      </c>
      <c r="C1407">
        <v>0</v>
      </c>
    </row>
    <row r="1408" spans="1:3">
      <c r="A1408" t="s">
        <v>306</v>
      </c>
      <c r="B1408" t="s">
        <v>2960</v>
      </c>
      <c r="C1408">
        <v>0</v>
      </c>
    </row>
    <row r="1409" spans="1:3">
      <c r="A1409" t="s">
        <v>307</v>
      </c>
      <c r="B1409" t="s">
        <v>2961</v>
      </c>
      <c r="C1409">
        <v>0</v>
      </c>
    </row>
    <row r="1410" spans="1:3">
      <c r="A1410" t="s">
        <v>308</v>
      </c>
      <c r="B1410" t="s">
        <v>2962</v>
      </c>
      <c r="C1410">
        <v>0</v>
      </c>
    </row>
    <row r="1411" spans="1:3">
      <c r="A1411" t="s">
        <v>309</v>
      </c>
      <c r="B1411" t="s">
        <v>2963</v>
      </c>
      <c r="C1411">
        <v>0</v>
      </c>
    </row>
    <row r="1412" spans="1:3">
      <c r="A1412" t="s">
        <v>310</v>
      </c>
      <c r="B1412" t="s">
        <v>2964</v>
      </c>
      <c r="C1412">
        <v>0</v>
      </c>
    </row>
    <row r="1413" spans="1:3">
      <c r="A1413" t="s">
        <v>311</v>
      </c>
      <c r="B1413" t="s">
        <v>2965</v>
      </c>
      <c r="C1413">
        <v>0</v>
      </c>
    </row>
    <row r="1414" spans="1:3">
      <c r="A1414" t="s">
        <v>312</v>
      </c>
      <c r="B1414" t="s">
        <v>2966</v>
      </c>
      <c r="C1414">
        <v>0</v>
      </c>
    </row>
    <row r="1415" spans="1:3">
      <c r="A1415" t="s">
        <v>313</v>
      </c>
      <c r="B1415" t="s">
        <v>2967</v>
      </c>
      <c r="C1415">
        <v>0</v>
      </c>
    </row>
    <row r="1416" spans="1:3">
      <c r="A1416" t="s">
        <v>314</v>
      </c>
      <c r="B1416" t="s">
        <v>2968</v>
      </c>
      <c r="C1416">
        <v>0</v>
      </c>
    </row>
    <row r="1417" spans="1:3">
      <c r="A1417" t="s">
        <v>315</v>
      </c>
      <c r="B1417" t="s">
        <v>2969</v>
      </c>
      <c r="C1417">
        <v>0</v>
      </c>
    </row>
    <row r="1418" spans="1:3">
      <c r="A1418" t="s">
        <v>316</v>
      </c>
      <c r="B1418" t="s">
        <v>2970</v>
      </c>
      <c r="C1418">
        <v>0</v>
      </c>
    </row>
    <row r="1419" spans="1:3">
      <c r="A1419" t="s">
        <v>317</v>
      </c>
      <c r="B1419" t="s">
        <v>2971</v>
      </c>
      <c r="C1419">
        <v>0</v>
      </c>
    </row>
    <row r="1420" spans="1:3">
      <c r="A1420" t="s">
        <v>318</v>
      </c>
      <c r="B1420" t="s">
        <v>2972</v>
      </c>
      <c r="C1420">
        <v>59162836</v>
      </c>
    </row>
    <row r="1421" spans="1:3">
      <c r="A1421" t="s">
        <v>319</v>
      </c>
      <c r="B1421" t="s">
        <v>2973</v>
      </c>
      <c r="C1421">
        <v>5352599</v>
      </c>
    </row>
    <row r="1422" spans="1:3">
      <c r="A1422" t="s">
        <v>320</v>
      </c>
      <c r="B1422" t="s">
        <v>2974</v>
      </c>
      <c r="C1422">
        <v>0</v>
      </c>
    </row>
    <row r="1423" spans="1:3">
      <c r="A1423" t="s">
        <v>321</v>
      </c>
      <c r="B1423" t="s">
        <v>2975</v>
      </c>
      <c r="C1423">
        <v>0</v>
      </c>
    </row>
    <row r="1424" spans="1:3">
      <c r="A1424" t="s">
        <v>322</v>
      </c>
      <c r="B1424" t="s">
        <v>2976</v>
      </c>
      <c r="C1424">
        <v>70237017</v>
      </c>
    </row>
    <row r="1425" spans="1:3">
      <c r="A1425" t="s">
        <v>323</v>
      </c>
      <c r="B1425" t="s">
        <v>2977</v>
      </c>
      <c r="C1425">
        <v>11790598</v>
      </c>
    </row>
    <row r="1426" spans="1:3">
      <c r="A1426" t="s">
        <v>324</v>
      </c>
      <c r="B1426" t="s">
        <v>2978</v>
      </c>
      <c r="C1426">
        <v>288923584</v>
      </c>
    </row>
    <row r="1427" spans="1:3">
      <c r="A1427" t="s">
        <v>325</v>
      </c>
      <c r="B1427" t="s">
        <v>2979</v>
      </c>
      <c r="C1427">
        <v>2765215</v>
      </c>
    </row>
    <row r="1428" spans="1:3">
      <c r="A1428" t="s">
        <v>327</v>
      </c>
      <c r="B1428" t="s">
        <v>2980</v>
      </c>
      <c r="C1428">
        <v>0</v>
      </c>
    </row>
    <row r="1429" spans="1:3">
      <c r="A1429" t="s">
        <v>328</v>
      </c>
      <c r="B1429" t="s">
        <v>2981</v>
      </c>
      <c r="C1429">
        <v>0</v>
      </c>
    </row>
    <row r="1430" spans="1:3">
      <c r="A1430" t="s">
        <v>329</v>
      </c>
      <c r="B1430" t="s">
        <v>2982</v>
      </c>
      <c r="C1430">
        <v>0</v>
      </c>
    </row>
    <row r="1431" spans="1:3">
      <c r="A1431" t="s">
        <v>330</v>
      </c>
      <c r="B1431" t="s">
        <v>2983</v>
      </c>
      <c r="C1431">
        <v>0</v>
      </c>
    </row>
    <row r="1432" spans="1:3">
      <c r="A1432" t="s">
        <v>331</v>
      </c>
      <c r="B1432" t="s">
        <v>2984</v>
      </c>
      <c r="C1432">
        <v>0</v>
      </c>
    </row>
    <row r="1433" spans="1:3">
      <c r="A1433" t="s">
        <v>332</v>
      </c>
      <c r="B1433" t="s">
        <v>2985</v>
      </c>
      <c r="C1433">
        <v>315</v>
      </c>
    </row>
    <row r="1434" spans="1:3">
      <c r="A1434" t="s">
        <v>333</v>
      </c>
      <c r="B1434" t="s">
        <v>2986</v>
      </c>
      <c r="C1434">
        <v>0</v>
      </c>
    </row>
    <row r="1435" spans="1:3">
      <c r="A1435" t="s">
        <v>334</v>
      </c>
      <c r="B1435" t="s">
        <v>2987</v>
      </c>
      <c r="C1435">
        <v>107052</v>
      </c>
    </row>
    <row r="1436" spans="1:3">
      <c r="A1436" t="s">
        <v>335</v>
      </c>
      <c r="B1436" t="s">
        <v>2988</v>
      </c>
      <c r="C1436">
        <v>0</v>
      </c>
    </row>
    <row r="1437" spans="1:3">
      <c r="A1437" t="s">
        <v>336</v>
      </c>
      <c r="B1437" t="s">
        <v>2989</v>
      </c>
      <c r="C1437">
        <v>0</v>
      </c>
    </row>
    <row r="1438" spans="1:3">
      <c r="A1438" t="s">
        <v>337</v>
      </c>
      <c r="B1438" t="s">
        <v>2990</v>
      </c>
      <c r="C1438">
        <v>14047403</v>
      </c>
    </row>
    <row r="1439" spans="1:3">
      <c r="A1439" t="s">
        <v>338</v>
      </c>
      <c r="B1439" t="s">
        <v>2991</v>
      </c>
      <c r="C1439">
        <v>5895299</v>
      </c>
    </row>
    <row r="1440" spans="1:3">
      <c r="A1440" t="s">
        <v>339</v>
      </c>
      <c r="B1440" t="s">
        <v>2992</v>
      </c>
      <c r="C1440">
        <v>288923584</v>
      </c>
    </row>
    <row r="1441" spans="1:3">
      <c r="A1441" t="s">
        <v>340</v>
      </c>
      <c r="B1441" t="s">
        <v>2993</v>
      </c>
      <c r="C1441">
        <v>4147823</v>
      </c>
    </row>
    <row r="1442" spans="1:3">
      <c r="A1442" t="s">
        <v>342</v>
      </c>
      <c r="B1442" t="s">
        <v>2994</v>
      </c>
      <c r="C1442">
        <v>0</v>
      </c>
    </row>
    <row r="1443" spans="1:3">
      <c r="A1443" t="s">
        <v>343</v>
      </c>
      <c r="B1443" t="s">
        <v>2995</v>
      </c>
      <c r="C1443">
        <v>0</v>
      </c>
    </row>
    <row r="1444" spans="1:3">
      <c r="A1444" t="s">
        <v>344</v>
      </c>
      <c r="B1444" t="s">
        <v>2996</v>
      </c>
      <c r="C1444">
        <v>0</v>
      </c>
    </row>
    <row r="1445" spans="1:3">
      <c r="A1445" t="s">
        <v>345</v>
      </c>
      <c r="B1445" t="s">
        <v>2997</v>
      </c>
      <c r="C1445">
        <v>0</v>
      </c>
    </row>
    <row r="1446" spans="1:3">
      <c r="A1446" t="s">
        <v>346</v>
      </c>
      <c r="B1446" t="s">
        <v>2998</v>
      </c>
      <c r="C1446">
        <v>0</v>
      </c>
    </row>
    <row r="1447" spans="1:3">
      <c r="A1447" t="s">
        <v>347</v>
      </c>
      <c r="B1447" t="s">
        <v>2999</v>
      </c>
      <c r="C1447">
        <v>3938</v>
      </c>
    </row>
    <row r="1448" spans="1:3">
      <c r="A1448" t="s">
        <v>348</v>
      </c>
      <c r="B1448" t="s">
        <v>3000</v>
      </c>
      <c r="C1448">
        <v>323202009</v>
      </c>
    </row>
    <row r="1449" spans="1:3">
      <c r="A1449" t="s">
        <v>349</v>
      </c>
      <c r="B1449" t="s">
        <v>3001</v>
      </c>
      <c r="C1449">
        <v>91038</v>
      </c>
    </row>
    <row r="1450" spans="1:3">
      <c r="A1450" t="s">
        <v>354</v>
      </c>
      <c r="B1450" t="s">
        <v>3002</v>
      </c>
      <c r="C1450">
        <v>318728785</v>
      </c>
    </row>
    <row r="1451" spans="1:3">
      <c r="A1451" t="s">
        <v>3003</v>
      </c>
      <c r="B1451" t="s">
        <v>3004</v>
      </c>
      <c r="C1451">
        <v>5904411</v>
      </c>
    </row>
    <row r="1452" spans="1:3">
      <c r="A1452" t="s">
        <v>3005</v>
      </c>
      <c r="B1452" t="s">
        <v>3006</v>
      </c>
      <c r="C1452">
        <v>26672503</v>
      </c>
    </row>
    <row r="1453" spans="1:3">
      <c r="A1453" t="s">
        <v>3007</v>
      </c>
      <c r="B1453" t="s">
        <v>3008</v>
      </c>
      <c r="C1453">
        <v>40583606</v>
      </c>
    </row>
    <row r="1454" spans="1:3">
      <c r="A1454" t="s">
        <v>3009</v>
      </c>
      <c r="B1454" t="s">
        <v>3010</v>
      </c>
      <c r="C1454">
        <v>12870836</v>
      </c>
    </row>
    <row r="1455" spans="1:3">
      <c r="A1455" t="s">
        <v>3011</v>
      </c>
      <c r="B1455" t="s">
        <v>3012</v>
      </c>
      <c r="C1455">
        <v>11299247</v>
      </c>
    </row>
    <row r="1456" spans="1:3">
      <c r="A1456" t="s">
        <v>3013</v>
      </c>
      <c r="B1456" t="s">
        <v>3014</v>
      </c>
      <c r="C1456">
        <v>1813023</v>
      </c>
    </row>
    <row r="1457" spans="1:3">
      <c r="A1457" t="s">
        <v>3015</v>
      </c>
      <c r="B1457" t="s">
        <v>3016</v>
      </c>
      <c r="C1457">
        <v>579150</v>
      </c>
    </row>
    <row r="1458" spans="1:3">
      <c r="A1458" t="s">
        <v>3017</v>
      </c>
      <c r="B1458" t="s">
        <v>3018</v>
      </c>
      <c r="C1458">
        <v>0</v>
      </c>
    </row>
    <row r="1459" spans="1:3">
      <c r="A1459" t="s">
        <v>3019</v>
      </c>
      <c r="B1459" t="s">
        <v>3020</v>
      </c>
      <c r="C1459">
        <v>0</v>
      </c>
    </row>
    <row r="1460" spans="1:3">
      <c r="A1460" t="s">
        <v>3021</v>
      </c>
      <c r="B1460" t="s">
        <v>3022</v>
      </c>
      <c r="C1460">
        <v>0</v>
      </c>
    </row>
    <row r="1461" spans="1:3">
      <c r="A1461" t="s">
        <v>3023</v>
      </c>
      <c r="B1461" t="s">
        <v>3024</v>
      </c>
      <c r="C1461">
        <v>644594</v>
      </c>
    </row>
    <row r="1462" spans="1:3">
      <c r="A1462" t="s">
        <v>3025</v>
      </c>
      <c r="B1462" t="s">
        <v>3026</v>
      </c>
      <c r="C1462">
        <v>4131463</v>
      </c>
    </row>
    <row r="1463" spans="1:3">
      <c r="A1463" t="s">
        <v>3027</v>
      </c>
      <c r="B1463" t="s">
        <v>3028</v>
      </c>
      <c r="C1463">
        <v>1105606</v>
      </c>
    </row>
    <row r="1464" spans="1:3">
      <c r="A1464" t="s">
        <v>3029</v>
      </c>
      <c r="B1464" t="s">
        <v>3030</v>
      </c>
      <c r="C1464">
        <v>0</v>
      </c>
    </row>
    <row r="1465" spans="1:3">
      <c r="A1465" t="s">
        <v>3031</v>
      </c>
      <c r="B1465" t="s">
        <v>3032</v>
      </c>
      <c r="C1465">
        <v>0</v>
      </c>
    </row>
    <row r="1466" spans="1:3">
      <c r="A1466" t="s">
        <v>3033</v>
      </c>
      <c r="B1466" t="s">
        <v>3034</v>
      </c>
      <c r="C1466">
        <v>0</v>
      </c>
    </row>
    <row r="1467" spans="1:3">
      <c r="A1467" t="s">
        <v>3035</v>
      </c>
      <c r="B1467" t="s">
        <v>3036</v>
      </c>
      <c r="C1467">
        <v>0</v>
      </c>
    </row>
    <row r="1468" spans="1:3">
      <c r="A1468" t="s">
        <v>3037</v>
      </c>
      <c r="B1468" t="s">
        <v>3038</v>
      </c>
      <c r="C1468">
        <v>0</v>
      </c>
    </row>
    <row r="1469" spans="1:3">
      <c r="A1469" t="s">
        <v>3039</v>
      </c>
      <c r="B1469" t="s">
        <v>3040</v>
      </c>
      <c r="C1469">
        <v>0</v>
      </c>
    </row>
    <row r="1470" spans="1:3">
      <c r="A1470" t="s">
        <v>3041</v>
      </c>
      <c r="B1470" t="s">
        <v>3042</v>
      </c>
      <c r="C1470">
        <v>2768255</v>
      </c>
    </row>
    <row r="1471" spans="1:3">
      <c r="A1471" t="s">
        <v>3043</v>
      </c>
      <c r="B1471" t="s">
        <v>3044</v>
      </c>
      <c r="C1471">
        <v>1669324</v>
      </c>
    </row>
    <row r="1472" spans="1:3">
      <c r="A1472" t="s">
        <v>3045</v>
      </c>
      <c r="B1472" t="s">
        <v>3046</v>
      </c>
      <c r="C1472">
        <v>0</v>
      </c>
    </row>
    <row r="1473" spans="1:3">
      <c r="A1473" t="s">
        <v>3047</v>
      </c>
      <c r="B1473" t="s">
        <v>3048</v>
      </c>
      <c r="C1473">
        <v>46614117</v>
      </c>
    </row>
    <row r="1474" spans="1:3">
      <c r="A1474" t="s">
        <v>3049</v>
      </c>
      <c r="B1474" t="s">
        <v>3050</v>
      </c>
      <c r="C1474">
        <v>60266082</v>
      </c>
    </row>
    <row r="1475" spans="1:3">
      <c r="A1475" t="s">
        <v>3051</v>
      </c>
      <c r="B1475" t="s">
        <v>3052</v>
      </c>
      <c r="C1475">
        <v>25162769</v>
      </c>
    </row>
    <row r="1476" spans="1:3">
      <c r="A1476" t="s">
        <v>3053</v>
      </c>
      <c r="B1476" t="s">
        <v>3054</v>
      </c>
      <c r="C1476">
        <v>0</v>
      </c>
    </row>
    <row r="1477" spans="1:3">
      <c r="A1477" t="s">
        <v>3055</v>
      </c>
      <c r="B1477" t="s">
        <v>3056</v>
      </c>
      <c r="C1477">
        <v>0</v>
      </c>
    </row>
    <row r="1478" spans="1:3">
      <c r="A1478" t="s">
        <v>3057</v>
      </c>
      <c r="B1478" t="s">
        <v>3058</v>
      </c>
      <c r="C1478">
        <v>0</v>
      </c>
    </row>
    <row r="1479" spans="1:3">
      <c r="A1479" t="s">
        <v>3059</v>
      </c>
      <c r="B1479" t="s">
        <v>3060</v>
      </c>
      <c r="C1479">
        <v>0</v>
      </c>
    </row>
    <row r="1480" spans="1:3">
      <c r="A1480" t="s">
        <v>3061</v>
      </c>
      <c r="B1480" t="s">
        <v>3062</v>
      </c>
      <c r="C1480">
        <v>0</v>
      </c>
    </row>
    <row r="1481" spans="1:3">
      <c r="A1481" t="s">
        <v>3063</v>
      </c>
      <c r="B1481" t="s">
        <v>3064</v>
      </c>
      <c r="C1481">
        <v>0</v>
      </c>
    </row>
    <row r="1482" spans="1:3">
      <c r="A1482" t="s">
        <v>3065</v>
      </c>
      <c r="B1482" t="s">
        <v>3066</v>
      </c>
      <c r="C1482">
        <v>0</v>
      </c>
    </row>
    <row r="1483" spans="1:3">
      <c r="A1483" t="s">
        <v>3067</v>
      </c>
      <c r="B1483" t="s">
        <v>3068</v>
      </c>
      <c r="C1483">
        <v>0</v>
      </c>
    </row>
    <row r="1484" spans="1:3">
      <c r="A1484" t="s">
        <v>3069</v>
      </c>
      <c r="B1484" t="s">
        <v>3070</v>
      </c>
      <c r="C1484">
        <v>0</v>
      </c>
    </row>
    <row r="1485" spans="1:3">
      <c r="A1485" t="s">
        <v>3071</v>
      </c>
      <c r="B1485" t="s">
        <v>3072</v>
      </c>
      <c r="C1485">
        <v>0</v>
      </c>
    </row>
    <row r="1486" spans="1:3">
      <c r="A1486" t="s">
        <v>3073</v>
      </c>
      <c r="B1486" t="s">
        <v>3074</v>
      </c>
      <c r="C1486">
        <v>0</v>
      </c>
    </row>
    <row r="1487" spans="1:3">
      <c r="A1487" t="s">
        <v>3075</v>
      </c>
      <c r="B1487" t="s">
        <v>3076</v>
      </c>
      <c r="C1487">
        <v>0</v>
      </c>
    </row>
    <row r="1488" spans="1:3">
      <c r="A1488" t="s">
        <v>3077</v>
      </c>
      <c r="B1488" t="s">
        <v>3078</v>
      </c>
      <c r="C1488">
        <v>0</v>
      </c>
    </row>
    <row r="1489" spans="1:3">
      <c r="A1489" t="s">
        <v>3079</v>
      </c>
      <c r="B1489" t="s">
        <v>3080</v>
      </c>
      <c r="C1489">
        <v>0</v>
      </c>
    </row>
    <row r="1490" spans="1:3">
      <c r="A1490" t="s">
        <v>3081</v>
      </c>
      <c r="B1490" t="s">
        <v>3082</v>
      </c>
      <c r="C1490">
        <v>0</v>
      </c>
    </row>
    <row r="1491" spans="1:3">
      <c r="A1491" t="s">
        <v>3083</v>
      </c>
      <c r="B1491" t="s">
        <v>3084</v>
      </c>
      <c r="C1491">
        <v>6871581</v>
      </c>
    </row>
    <row r="1492" spans="1:3">
      <c r="A1492" t="s">
        <v>3085</v>
      </c>
      <c r="B1492" t="s">
        <v>3086</v>
      </c>
      <c r="C1492">
        <v>1934057</v>
      </c>
    </row>
    <row r="1493" spans="1:3">
      <c r="A1493" t="s">
        <v>3087</v>
      </c>
      <c r="B1493" t="s">
        <v>3088</v>
      </c>
      <c r="C1493">
        <v>8522</v>
      </c>
    </row>
    <row r="1494" spans="1:3">
      <c r="A1494" t="s">
        <v>3089</v>
      </c>
      <c r="B1494" t="s">
        <v>3090</v>
      </c>
      <c r="C1494">
        <v>0</v>
      </c>
    </row>
    <row r="1495" spans="1:3">
      <c r="A1495" t="s">
        <v>3091</v>
      </c>
      <c r="B1495" t="s">
        <v>3092</v>
      </c>
      <c r="C1495">
        <v>-3335</v>
      </c>
    </row>
    <row r="1496" spans="1:3">
      <c r="A1496" t="s">
        <v>3093</v>
      </c>
      <c r="B1496" t="s">
        <v>3094</v>
      </c>
      <c r="C1496">
        <v>-4394</v>
      </c>
    </row>
    <row r="1497" spans="1:3">
      <c r="A1497" t="s">
        <v>3095</v>
      </c>
      <c r="B1497" t="s">
        <v>3096</v>
      </c>
      <c r="C1497" t="s">
        <v>3097</v>
      </c>
    </row>
    <row r="1498" spans="1:3">
      <c r="A1498" t="s">
        <v>3098</v>
      </c>
      <c r="B1498" t="s">
        <v>3099</v>
      </c>
      <c r="C1498">
        <v>-1059</v>
      </c>
    </row>
    <row r="1499" spans="1:3">
      <c r="A1499" t="s">
        <v>3100</v>
      </c>
      <c r="B1499" t="s">
        <v>3094</v>
      </c>
      <c r="C1499">
        <v>0</v>
      </c>
    </row>
    <row r="1500" spans="1:3">
      <c r="A1500" t="s">
        <v>3101</v>
      </c>
      <c r="B1500" t="s">
        <v>3102</v>
      </c>
      <c r="C1500">
        <v>0</v>
      </c>
    </row>
    <row r="1501" spans="1:3">
      <c r="A1501" t="s">
        <v>3103</v>
      </c>
      <c r="B1501" t="s">
        <v>3104</v>
      </c>
      <c r="C1501">
        <v>0</v>
      </c>
    </row>
    <row r="1502" spans="1:3">
      <c r="A1502" t="s">
        <v>3105</v>
      </c>
      <c r="B1502" t="s">
        <v>3106</v>
      </c>
      <c r="C1502">
        <v>0</v>
      </c>
    </row>
    <row r="1503" spans="1:3">
      <c r="A1503" t="s">
        <v>3107</v>
      </c>
      <c r="B1503" t="s">
        <v>3108</v>
      </c>
      <c r="C1503">
        <v>0</v>
      </c>
    </row>
    <row r="1504" spans="1:3">
      <c r="A1504" t="s">
        <v>3109</v>
      </c>
      <c r="B1504" t="s">
        <v>3110</v>
      </c>
      <c r="C1504">
        <v>10.421799999999999</v>
      </c>
    </row>
    <row r="1505" spans="1:3">
      <c r="A1505" t="s">
        <v>37</v>
      </c>
      <c r="B1505" t="s">
        <v>3111</v>
      </c>
      <c r="C1505">
        <v>0</v>
      </c>
    </row>
    <row r="1506" spans="1:3">
      <c r="A1506" t="s">
        <v>38</v>
      </c>
      <c r="B1506" t="s">
        <v>3112</v>
      </c>
      <c r="C1506">
        <v>0</v>
      </c>
    </row>
    <row r="1507" spans="1:3">
      <c r="A1507" t="s">
        <v>45</v>
      </c>
      <c r="B1507" t="s">
        <v>3113</v>
      </c>
      <c r="C1507">
        <v>0</v>
      </c>
    </row>
    <row r="1508" spans="1:3">
      <c r="A1508" t="s">
        <v>46</v>
      </c>
      <c r="B1508" t="s">
        <v>3114</v>
      </c>
      <c r="C1508">
        <v>0</v>
      </c>
    </row>
    <row r="1509" spans="1:3">
      <c r="A1509" t="s">
        <v>82</v>
      </c>
      <c r="B1509" t="s">
        <v>3115</v>
      </c>
      <c r="C1509">
        <v>0</v>
      </c>
    </row>
    <row r="1510" spans="1:3">
      <c r="A1510" t="s">
        <v>83</v>
      </c>
      <c r="B1510" t="s">
        <v>3116</v>
      </c>
      <c r="C1510">
        <v>0</v>
      </c>
    </row>
    <row r="1511" spans="1:3">
      <c r="A1511" t="s">
        <v>93</v>
      </c>
      <c r="B1511" t="s">
        <v>3117</v>
      </c>
      <c r="C1511">
        <v>0</v>
      </c>
    </row>
    <row r="1512" spans="1:3">
      <c r="A1512" t="s">
        <v>94</v>
      </c>
      <c r="B1512" t="s">
        <v>3118</v>
      </c>
      <c r="C1512">
        <v>0</v>
      </c>
    </row>
    <row r="1513" spans="1:3">
      <c r="A1513" t="s">
        <v>119</v>
      </c>
      <c r="B1513" t="s">
        <v>3119</v>
      </c>
      <c r="C1513">
        <v>0</v>
      </c>
    </row>
    <row r="1514" spans="1:3">
      <c r="A1514" t="s">
        <v>120</v>
      </c>
      <c r="B1514" t="s">
        <v>3120</v>
      </c>
      <c r="C1514">
        <v>0</v>
      </c>
    </row>
    <row r="1515" spans="1:3">
      <c r="A1515" t="s">
        <v>129</v>
      </c>
      <c r="B1515" t="s">
        <v>3121</v>
      </c>
      <c r="C1515">
        <v>0</v>
      </c>
    </row>
    <row r="1516" spans="1:3">
      <c r="A1516" t="s">
        <v>130</v>
      </c>
      <c r="B1516" t="s">
        <v>3122</v>
      </c>
      <c r="C1516">
        <v>0</v>
      </c>
    </row>
    <row r="1517" spans="1:3">
      <c r="A1517" t="s">
        <v>142</v>
      </c>
      <c r="B1517" t="s">
        <v>3123</v>
      </c>
      <c r="C1517">
        <v>0</v>
      </c>
    </row>
    <row r="1518" spans="1:3">
      <c r="A1518" t="s">
        <v>143</v>
      </c>
      <c r="B1518" t="s">
        <v>3124</v>
      </c>
      <c r="C1518">
        <v>0</v>
      </c>
    </row>
    <row r="1519" spans="1:3">
      <c r="A1519" t="s">
        <v>156</v>
      </c>
      <c r="B1519" t="s">
        <v>3125</v>
      </c>
      <c r="C1519">
        <v>0</v>
      </c>
    </row>
    <row r="1520" spans="1:3">
      <c r="A1520" t="s">
        <v>157</v>
      </c>
      <c r="B1520" t="s">
        <v>3126</v>
      </c>
      <c r="C1520">
        <v>0</v>
      </c>
    </row>
    <row r="1521" spans="1:3">
      <c r="A1521" t="s">
        <v>201</v>
      </c>
      <c r="B1521" t="s">
        <v>3127</v>
      </c>
      <c r="C1521">
        <v>0</v>
      </c>
    </row>
    <row r="1522" spans="1:3">
      <c r="A1522" t="s">
        <v>202</v>
      </c>
      <c r="B1522" t="s">
        <v>3128</v>
      </c>
      <c r="C1522">
        <v>0</v>
      </c>
    </row>
    <row r="1523" spans="1:3">
      <c r="A1523" t="s">
        <v>217</v>
      </c>
      <c r="B1523" t="s">
        <v>3129</v>
      </c>
      <c r="C1523">
        <v>0</v>
      </c>
    </row>
    <row r="1524" spans="1:3">
      <c r="A1524" t="s">
        <v>218</v>
      </c>
      <c r="B1524" t="s">
        <v>3130</v>
      </c>
      <c r="C1524">
        <v>0</v>
      </c>
    </row>
    <row r="1525" spans="1:3">
      <c r="A1525" t="s">
        <v>235</v>
      </c>
      <c r="B1525" t="s">
        <v>3131</v>
      </c>
      <c r="C1525">
        <v>0</v>
      </c>
    </row>
    <row r="1526" spans="1:3">
      <c r="A1526" t="s">
        <v>236</v>
      </c>
      <c r="B1526" t="s">
        <v>3132</v>
      </c>
      <c r="C1526">
        <v>0</v>
      </c>
    </row>
    <row r="1527" spans="1:3">
      <c r="A1527" t="s">
        <v>269</v>
      </c>
      <c r="B1527" t="s">
        <v>3133</v>
      </c>
      <c r="C1527">
        <v>0</v>
      </c>
    </row>
    <row r="1528" spans="1:3">
      <c r="A1528" t="s">
        <v>270</v>
      </c>
      <c r="B1528" t="s">
        <v>3134</v>
      </c>
      <c r="C1528">
        <v>0</v>
      </c>
    </row>
    <row r="1529" spans="1:3">
      <c r="A1529" t="s">
        <v>279</v>
      </c>
      <c r="B1529" t="s">
        <v>3135</v>
      </c>
      <c r="C1529">
        <v>0</v>
      </c>
    </row>
    <row r="1530" spans="1:3">
      <c r="A1530" t="s">
        <v>280</v>
      </c>
      <c r="B1530" t="s">
        <v>3136</v>
      </c>
      <c r="C1530">
        <v>0</v>
      </c>
    </row>
    <row r="1531" spans="1:3">
      <c r="A1531" t="s">
        <v>291</v>
      </c>
      <c r="B1531" t="s">
        <v>3137</v>
      </c>
      <c r="C1531">
        <v>0</v>
      </c>
    </row>
    <row r="1532" spans="1:3">
      <c r="A1532" t="s">
        <v>292</v>
      </c>
      <c r="B1532" t="s">
        <v>3138</v>
      </c>
      <c r="C1532">
        <v>0</v>
      </c>
    </row>
    <row r="1533" spans="1:3">
      <c r="A1533" t="s">
        <v>382</v>
      </c>
      <c r="B1533" t="s">
        <v>3139</v>
      </c>
      <c r="C1533">
        <v>1085292</v>
      </c>
    </row>
    <row r="1534" spans="1:3">
      <c r="A1534" t="s">
        <v>3140</v>
      </c>
      <c r="B1534" t="s">
        <v>3141</v>
      </c>
      <c r="C1534">
        <v>279703</v>
      </c>
    </row>
    <row r="1535" spans="1:3">
      <c r="A1535" t="s">
        <v>3142</v>
      </c>
      <c r="B1535" t="s">
        <v>3143</v>
      </c>
      <c r="C1535">
        <v>33270</v>
      </c>
    </row>
    <row r="1536" spans="1:3">
      <c r="A1536" t="s">
        <v>3144</v>
      </c>
      <c r="B1536" t="s">
        <v>3145</v>
      </c>
      <c r="C1536">
        <v>304867</v>
      </c>
    </row>
    <row r="1537" spans="1:3">
      <c r="A1537" t="s">
        <v>162</v>
      </c>
      <c r="B1537" t="s">
        <v>3146</v>
      </c>
      <c r="C1537">
        <v>1816335</v>
      </c>
    </row>
    <row r="1538" spans="1:3">
      <c r="A1538" t="s">
        <v>3147</v>
      </c>
      <c r="B1538" t="s">
        <v>3148</v>
      </c>
      <c r="C1538">
        <v>12728431</v>
      </c>
    </row>
    <row r="1539" spans="1:3">
      <c r="A1539" t="s">
        <v>3149</v>
      </c>
      <c r="B1539" t="s">
        <v>3150</v>
      </c>
      <c r="C1539">
        <v>21952</v>
      </c>
    </row>
    <row r="1540" spans="1:3">
      <c r="A1540" t="s">
        <v>42</v>
      </c>
      <c r="B1540" t="s">
        <v>3151</v>
      </c>
      <c r="C1540">
        <v>95547549</v>
      </c>
    </row>
    <row r="1541" spans="1:3">
      <c r="A1541" t="s">
        <v>20</v>
      </c>
      <c r="B1541" t="s">
        <v>3152</v>
      </c>
      <c r="C1541">
        <v>774602</v>
      </c>
    </row>
    <row r="1542" spans="1:3">
      <c r="A1542" t="s">
        <v>207</v>
      </c>
      <c r="B1542" t="s">
        <v>3153</v>
      </c>
      <c r="C1542">
        <v>1816335</v>
      </c>
    </row>
    <row r="1543" spans="1:3">
      <c r="A1543" t="s">
        <v>326</v>
      </c>
      <c r="B1543" t="s">
        <v>3154</v>
      </c>
      <c r="C1543">
        <v>1816335</v>
      </c>
    </row>
    <row r="1544" spans="1:3">
      <c r="A1544" t="s">
        <v>341</v>
      </c>
      <c r="B1544" t="s">
        <v>3155</v>
      </c>
      <c r="C1544">
        <v>4540838</v>
      </c>
    </row>
    <row r="1545" spans="1:3">
      <c r="A1545" t="s">
        <v>3156</v>
      </c>
      <c r="B1545" t="s">
        <v>3157</v>
      </c>
      <c r="C1545">
        <v>98923303</v>
      </c>
    </row>
    <row r="1546" spans="1:3">
      <c r="A1546" t="s">
        <v>3158</v>
      </c>
      <c r="B1546" t="s">
        <v>3159</v>
      </c>
      <c r="C1546">
        <v>15149528</v>
      </c>
    </row>
    <row r="1547" spans="1:3">
      <c r="A1547" t="s">
        <v>3160</v>
      </c>
      <c r="B1547" t="s">
        <v>3161</v>
      </c>
      <c r="C1547">
        <v>0</v>
      </c>
    </row>
    <row r="1548" spans="1:3">
      <c r="A1548" t="s">
        <v>3162</v>
      </c>
      <c r="B1548" t="s">
        <v>3163</v>
      </c>
      <c r="C1548">
        <v>0</v>
      </c>
    </row>
    <row r="1549" spans="1:3">
      <c r="A1549" t="s">
        <v>3164</v>
      </c>
      <c r="B1549" t="s">
        <v>3165</v>
      </c>
      <c r="C1549">
        <v>0</v>
      </c>
    </row>
    <row r="1550" spans="1:3">
      <c r="A1550" t="s">
        <v>3166</v>
      </c>
      <c r="B1550" t="s">
        <v>3167</v>
      </c>
      <c r="C1550">
        <v>0</v>
      </c>
    </row>
    <row r="1551" spans="1:3">
      <c r="A1551" t="s">
        <v>3168</v>
      </c>
      <c r="B1551" t="s">
        <v>3169</v>
      </c>
      <c r="C1551">
        <v>0</v>
      </c>
    </row>
    <row r="1552" spans="1:3">
      <c r="A1552" t="s">
        <v>3170</v>
      </c>
      <c r="B1552" t="s">
        <v>3171</v>
      </c>
      <c r="C1552">
        <v>0</v>
      </c>
    </row>
    <row r="1553" spans="1:3">
      <c r="A1553" t="s">
        <v>3172</v>
      </c>
      <c r="B1553" t="s">
        <v>3173</v>
      </c>
      <c r="C1553">
        <v>0</v>
      </c>
    </row>
    <row r="1554" spans="1:3">
      <c r="A1554" t="s">
        <v>3174</v>
      </c>
      <c r="B1554" t="s">
        <v>3175</v>
      </c>
      <c r="C1554">
        <v>0</v>
      </c>
    </row>
    <row r="1555" spans="1:3">
      <c r="A1555" t="s">
        <v>3176</v>
      </c>
      <c r="B1555" t="s">
        <v>3177</v>
      </c>
      <c r="C1555">
        <v>0</v>
      </c>
    </row>
    <row r="1556" spans="1:3">
      <c r="A1556" t="s">
        <v>3178</v>
      </c>
      <c r="B1556" t="s">
        <v>3179</v>
      </c>
      <c r="C1556">
        <v>0</v>
      </c>
    </row>
    <row r="1557" spans="1:3">
      <c r="A1557" t="s">
        <v>3180</v>
      </c>
      <c r="B1557" t="s">
        <v>3181</v>
      </c>
      <c r="C1557">
        <v>0</v>
      </c>
    </row>
    <row r="1558" spans="1:3">
      <c r="A1558" t="s">
        <v>3182</v>
      </c>
      <c r="B1558" t="s">
        <v>3183</v>
      </c>
      <c r="C1558">
        <v>0</v>
      </c>
    </row>
    <row r="1559" spans="1:3">
      <c r="A1559" t="s">
        <v>3184</v>
      </c>
      <c r="B1559" t="s">
        <v>3185</v>
      </c>
      <c r="C1559">
        <v>0</v>
      </c>
    </row>
    <row r="1560" spans="1:3">
      <c r="A1560" t="s">
        <v>3186</v>
      </c>
      <c r="B1560" t="s">
        <v>3187</v>
      </c>
      <c r="C1560">
        <v>0</v>
      </c>
    </row>
    <row r="1561" spans="1:3">
      <c r="A1561" t="s">
        <v>3188</v>
      </c>
      <c r="B1561" t="s">
        <v>3189</v>
      </c>
      <c r="C1561">
        <v>0</v>
      </c>
    </row>
    <row r="1562" spans="1:3">
      <c r="A1562" t="s">
        <v>3190</v>
      </c>
      <c r="B1562" t="s">
        <v>3191</v>
      </c>
      <c r="C1562">
        <v>0</v>
      </c>
    </row>
    <row r="1563" spans="1:3">
      <c r="A1563" t="s">
        <v>3192</v>
      </c>
      <c r="B1563" t="s">
        <v>3193</v>
      </c>
      <c r="C1563">
        <v>0</v>
      </c>
    </row>
    <row r="1564" spans="1:3">
      <c r="A1564" t="s">
        <v>3194</v>
      </c>
      <c r="B1564" t="s">
        <v>3195</v>
      </c>
      <c r="C1564">
        <v>0</v>
      </c>
    </row>
    <row r="1565" spans="1:3">
      <c r="A1565" t="s">
        <v>3196</v>
      </c>
      <c r="B1565" t="s">
        <v>3197</v>
      </c>
      <c r="C1565">
        <v>0</v>
      </c>
    </row>
    <row r="1566" spans="1:3">
      <c r="A1566" t="s">
        <v>3198</v>
      </c>
      <c r="B1566" t="s">
        <v>3199</v>
      </c>
      <c r="C1566">
        <v>0</v>
      </c>
    </row>
    <row r="1567" spans="1:3">
      <c r="A1567" t="s">
        <v>3200</v>
      </c>
      <c r="B1567" t="s">
        <v>3201</v>
      </c>
      <c r="C1567">
        <v>0</v>
      </c>
    </row>
    <row r="1568" spans="1:3">
      <c r="A1568" t="s">
        <v>3202</v>
      </c>
      <c r="B1568" t="s">
        <v>3203</v>
      </c>
      <c r="C1568">
        <v>0</v>
      </c>
    </row>
    <row r="1569" spans="1:3">
      <c r="A1569" t="s">
        <v>3204</v>
      </c>
      <c r="B1569" t="s">
        <v>3205</v>
      </c>
      <c r="C1569">
        <v>0</v>
      </c>
    </row>
    <row r="1570" spans="1:3">
      <c r="A1570" t="s">
        <v>3206</v>
      </c>
      <c r="B1570" t="s">
        <v>3207</v>
      </c>
      <c r="C1570">
        <v>0</v>
      </c>
    </row>
    <row r="1571" spans="1:3">
      <c r="A1571" t="s">
        <v>3208</v>
      </c>
      <c r="B1571" t="s">
        <v>3209</v>
      </c>
      <c r="C1571">
        <v>0</v>
      </c>
    </row>
    <row r="1572" spans="1:3">
      <c r="A1572" t="s">
        <v>3210</v>
      </c>
      <c r="B1572" t="s">
        <v>3211</v>
      </c>
      <c r="C1572">
        <v>0</v>
      </c>
    </row>
    <row r="1573" spans="1:3">
      <c r="A1573" t="s">
        <v>3212</v>
      </c>
      <c r="B1573" t="s">
        <v>3213</v>
      </c>
      <c r="C1573">
        <v>19551</v>
      </c>
    </row>
    <row r="1574" spans="1:3">
      <c r="A1574" t="s">
        <v>3214</v>
      </c>
      <c r="B1574" t="s">
        <v>3215</v>
      </c>
      <c r="C1574">
        <v>0</v>
      </c>
    </row>
    <row r="1575" spans="1:3">
      <c r="A1575" t="s">
        <v>3216</v>
      </c>
      <c r="B1575" t="s">
        <v>3217</v>
      </c>
      <c r="C1575">
        <v>0</v>
      </c>
    </row>
    <row r="1576" spans="1:3">
      <c r="A1576" t="s">
        <v>3218</v>
      </c>
      <c r="B1576" t="s">
        <v>3219</v>
      </c>
      <c r="C1576">
        <v>0</v>
      </c>
    </row>
    <row r="1577" spans="1:3">
      <c r="A1577" t="s">
        <v>3220</v>
      </c>
      <c r="B1577" t="s">
        <v>3221</v>
      </c>
      <c r="C1577">
        <v>0</v>
      </c>
    </row>
    <row r="1578" spans="1:3">
      <c r="A1578" t="s">
        <v>3222</v>
      </c>
      <c r="B1578" t="s">
        <v>3223</v>
      </c>
      <c r="C1578">
        <v>0</v>
      </c>
    </row>
    <row r="1579" spans="1:3">
      <c r="A1579" t="s">
        <v>3224</v>
      </c>
      <c r="B1579" t="s">
        <v>3225</v>
      </c>
      <c r="C1579">
        <v>0</v>
      </c>
    </row>
    <row r="1580" spans="1:3">
      <c r="A1580" t="s">
        <v>3226</v>
      </c>
      <c r="B1580" t="s">
        <v>3227</v>
      </c>
      <c r="C1580">
        <v>0</v>
      </c>
    </row>
    <row r="1581" spans="1:3">
      <c r="A1581" t="s">
        <v>3228</v>
      </c>
      <c r="B1581" t="s">
        <v>3229</v>
      </c>
      <c r="C1581">
        <v>21341724</v>
      </c>
    </row>
    <row r="1582" spans="1:3">
      <c r="A1582" t="s">
        <v>3230</v>
      </c>
      <c r="B1582" t="s">
        <v>3229</v>
      </c>
      <c r="C1582">
        <v>41572</v>
      </c>
    </row>
    <row r="1583" spans="1:3">
      <c r="A1583" t="s">
        <v>3231</v>
      </c>
      <c r="B1583" t="s">
        <v>3232</v>
      </c>
      <c r="C1583">
        <v>0</v>
      </c>
    </row>
    <row r="1584" spans="1:3">
      <c r="A1584" t="s">
        <v>3233</v>
      </c>
      <c r="B1584" t="s">
        <v>3234</v>
      </c>
      <c r="C1584">
        <v>0</v>
      </c>
    </row>
    <row r="1585" spans="1:3">
      <c r="A1585" t="s">
        <v>3235</v>
      </c>
      <c r="B1585" t="s">
        <v>3236</v>
      </c>
      <c r="C1585">
        <v>13602</v>
      </c>
    </row>
    <row r="1586" spans="1:3">
      <c r="A1586" t="s">
        <v>3237</v>
      </c>
      <c r="B1586" t="s">
        <v>3238</v>
      </c>
      <c r="C1586">
        <v>0</v>
      </c>
    </row>
    <row r="1587" spans="1:3">
      <c r="A1587" t="s">
        <v>3239</v>
      </c>
      <c r="B1587" t="s">
        <v>3240</v>
      </c>
      <c r="C1587">
        <v>53507</v>
      </c>
    </row>
    <row r="1588" spans="1:3">
      <c r="A1588" t="s">
        <v>3241</v>
      </c>
      <c r="B1588" t="s">
        <v>3242</v>
      </c>
      <c r="C1588">
        <v>0</v>
      </c>
    </row>
    <row r="1589" spans="1:3">
      <c r="A1589" t="s">
        <v>3243</v>
      </c>
      <c r="B1589" t="s">
        <v>3244</v>
      </c>
      <c r="C1589">
        <v>0</v>
      </c>
    </row>
    <row r="1590" spans="1:3">
      <c r="A1590" t="s">
        <v>3245</v>
      </c>
      <c r="B1590" t="s">
        <v>3246</v>
      </c>
      <c r="C1590">
        <v>0</v>
      </c>
    </row>
    <row r="1591" spans="1:3">
      <c r="A1591" t="s">
        <v>3247</v>
      </c>
      <c r="B1591" t="s">
        <v>3248</v>
      </c>
      <c r="C1591">
        <v>2282102</v>
      </c>
    </row>
    <row r="1592" spans="1:3">
      <c r="A1592" t="s">
        <v>3249</v>
      </c>
      <c r="B1592" t="s">
        <v>3250</v>
      </c>
      <c r="C1592">
        <v>536323</v>
      </c>
    </row>
    <row r="1593" spans="1:3">
      <c r="A1593" t="s">
        <v>3251</v>
      </c>
      <c r="B1593" t="s">
        <v>3238</v>
      </c>
      <c r="C1593">
        <v>12634490</v>
      </c>
    </row>
    <row r="1594" spans="1:3">
      <c r="A1594" t="s">
        <v>3252</v>
      </c>
      <c r="B1594" t="s">
        <v>3253</v>
      </c>
      <c r="C1594">
        <v>0</v>
      </c>
    </row>
    <row r="1595" spans="1:3">
      <c r="A1595" t="s">
        <v>3254</v>
      </c>
      <c r="B1595" t="s">
        <v>3255</v>
      </c>
      <c r="C1595">
        <v>15149528</v>
      </c>
    </row>
    <row r="1596" spans="1:3">
      <c r="A1596" t="s">
        <v>3256</v>
      </c>
      <c r="B1596" t="s">
        <v>3257</v>
      </c>
      <c r="C1596">
        <v>87698</v>
      </c>
    </row>
    <row r="1597" spans="1:3">
      <c r="A1597" t="s">
        <v>3258</v>
      </c>
      <c r="B1597" t="s">
        <v>3259</v>
      </c>
      <c r="C1597">
        <v>2</v>
      </c>
    </row>
    <row r="1598" spans="1:3">
      <c r="A1598" t="s">
        <v>3260</v>
      </c>
      <c r="B1598" t="s">
        <v>3261</v>
      </c>
      <c r="C1598">
        <v>51375954</v>
      </c>
    </row>
    <row r="1599" spans="1:3">
      <c r="A1599" t="s">
        <v>3262</v>
      </c>
      <c r="B1599" t="s">
        <v>3263</v>
      </c>
      <c r="C1599">
        <v>425722181</v>
      </c>
    </row>
    <row r="1600" spans="1:3">
      <c r="A1600" t="s">
        <v>3264</v>
      </c>
      <c r="B1600" t="s">
        <v>955</v>
      </c>
      <c r="C1600">
        <v>0</v>
      </c>
    </row>
    <row r="1601" spans="1:3">
      <c r="A1601" t="s">
        <v>3265</v>
      </c>
      <c r="B1601" t="s">
        <v>3266</v>
      </c>
      <c r="C1601">
        <v>0</v>
      </c>
    </row>
    <row r="1602" spans="1:3">
      <c r="A1602" t="s">
        <v>3267</v>
      </c>
      <c r="B1602" t="s">
        <v>3268</v>
      </c>
      <c r="C1602">
        <v>0</v>
      </c>
    </row>
    <row r="1603" spans="1:3">
      <c r="A1603" t="s">
        <v>3269</v>
      </c>
      <c r="B1603" t="s">
        <v>3270</v>
      </c>
      <c r="C1603">
        <v>0</v>
      </c>
    </row>
    <row r="1604" spans="1:3">
      <c r="A1604" t="s">
        <v>3271</v>
      </c>
      <c r="B1604" t="s">
        <v>1047</v>
      </c>
      <c r="C1604">
        <v>0</v>
      </c>
    </row>
    <row r="1605" spans="1:3">
      <c r="A1605" t="s">
        <v>3272</v>
      </c>
      <c r="B1605" t="s">
        <v>3273</v>
      </c>
      <c r="C1605">
        <v>0</v>
      </c>
    </row>
    <row r="1606" spans="1:3">
      <c r="A1606" t="s">
        <v>3274</v>
      </c>
      <c r="B1606" t="s">
        <v>955</v>
      </c>
      <c r="C1606">
        <v>1462</v>
      </c>
    </row>
    <row r="1607" spans="1:3">
      <c r="A1607" t="s">
        <v>3275</v>
      </c>
      <c r="B1607" t="s">
        <v>3276</v>
      </c>
      <c r="C1607">
        <v>6393</v>
      </c>
    </row>
    <row r="1608" spans="1:3">
      <c r="A1608" t="s">
        <v>3277</v>
      </c>
      <c r="B1608" t="s">
        <v>3278</v>
      </c>
      <c r="C1608">
        <v>-2110</v>
      </c>
    </row>
    <row r="1609" spans="1:3">
      <c r="A1609" t="s">
        <v>3279</v>
      </c>
      <c r="B1609" t="s">
        <v>3280</v>
      </c>
      <c r="C1609">
        <v>0</v>
      </c>
    </row>
    <row r="1610" spans="1:3">
      <c r="A1610" t="s">
        <v>3281</v>
      </c>
      <c r="B1610" t="s">
        <v>1047</v>
      </c>
      <c r="C1610">
        <v>4851</v>
      </c>
    </row>
    <row r="1611" spans="1:3">
      <c r="A1611" t="s">
        <v>3282</v>
      </c>
      <c r="B1611" t="s">
        <v>3283</v>
      </c>
      <c r="C1611">
        <v>894</v>
      </c>
    </row>
    <row r="1612" spans="1:3">
      <c r="A1612" t="s">
        <v>3284</v>
      </c>
      <c r="B1612" t="s">
        <v>1049</v>
      </c>
      <c r="C1612">
        <v>0</v>
      </c>
    </row>
    <row r="1613" spans="1:3">
      <c r="A1613" t="s">
        <v>3285</v>
      </c>
      <c r="B1613" t="s">
        <v>1049</v>
      </c>
      <c r="C1613">
        <v>0</v>
      </c>
    </row>
    <row r="1614" spans="1:3">
      <c r="A1614" t="s">
        <v>3286</v>
      </c>
      <c r="B1614" t="s">
        <v>3287</v>
      </c>
      <c r="C1614">
        <v>0</v>
      </c>
    </row>
    <row r="1615" spans="1:3">
      <c r="A1615" t="s">
        <v>3288</v>
      </c>
      <c r="B1615" t="s">
        <v>3289</v>
      </c>
      <c r="C1615">
        <v>0</v>
      </c>
    </row>
    <row r="1616" spans="1:3">
      <c r="A1616" t="s">
        <v>3290</v>
      </c>
      <c r="B1616" t="s">
        <v>3291</v>
      </c>
      <c r="C1616">
        <v>0</v>
      </c>
    </row>
    <row r="1617" spans="1:3">
      <c r="A1617" t="s">
        <v>3292</v>
      </c>
      <c r="B1617" t="s">
        <v>3293</v>
      </c>
      <c r="C1617">
        <v>0</v>
      </c>
    </row>
    <row r="1618" spans="1:3">
      <c r="A1618" t="s">
        <v>3294</v>
      </c>
      <c r="B1618" t="s">
        <v>3295</v>
      </c>
      <c r="C1618">
        <v>0</v>
      </c>
    </row>
    <row r="1619" spans="1:3">
      <c r="A1619" t="s">
        <v>3296</v>
      </c>
      <c r="B1619" t="s">
        <v>3297</v>
      </c>
      <c r="C1619">
        <v>79247993</v>
      </c>
    </row>
    <row r="1620" spans="1:3">
      <c r="A1620" t="s">
        <v>3298</v>
      </c>
      <c r="B1620" t="s">
        <v>3299</v>
      </c>
      <c r="C1620">
        <v>105029887</v>
      </c>
    </row>
    <row r="1621" spans="1:3">
      <c r="A1621" t="s">
        <v>3300</v>
      </c>
      <c r="B1621" t="s">
        <v>3301</v>
      </c>
      <c r="C1621">
        <v>77111666</v>
      </c>
    </row>
    <row r="1622" spans="1:3">
      <c r="A1622" t="s">
        <v>3302</v>
      </c>
      <c r="B1622" t="s">
        <v>3303</v>
      </c>
      <c r="C1622">
        <v>261389546</v>
      </c>
    </row>
    <row r="1623" spans="1:3">
      <c r="A1623" t="s">
        <v>3304</v>
      </c>
      <c r="B1623" t="s">
        <v>3305</v>
      </c>
      <c r="C1623">
        <v>0</v>
      </c>
    </row>
    <row r="1624" spans="1:3">
      <c r="A1624" t="s">
        <v>3306</v>
      </c>
      <c r="B1624" t="s">
        <v>3307</v>
      </c>
      <c r="C1624">
        <v>0</v>
      </c>
    </row>
    <row r="1625" spans="1:3">
      <c r="A1625" t="s">
        <v>3308</v>
      </c>
      <c r="B1625" t="s">
        <v>3309</v>
      </c>
      <c r="C1625">
        <v>0</v>
      </c>
    </row>
    <row r="1626" spans="1:3">
      <c r="A1626" t="s">
        <v>3310</v>
      </c>
      <c r="B1626" t="s">
        <v>3311</v>
      </c>
      <c r="C1626">
        <v>1206039</v>
      </c>
    </row>
    <row r="1627" spans="1:3">
      <c r="A1627" t="s">
        <v>3312</v>
      </c>
      <c r="B1627" t="s">
        <v>3313</v>
      </c>
      <c r="C1627">
        <v>8306031</v>
      </c>
    </row>
    <row r="1628" spans="1:3">
      <c r="A1628" t="s">
        <v>3314</v>
      </c>
      <c r="B1628" t="s">
        <v>3315</v>
      </c>
      <c r="C1628">
        <v>2061279</v>
      </c>
    </row>
    <row r="1629" spans="1:3">
      <c r="A1629" t="s">
        <v>3316</v>
      </c>
      <c r="B1629" t="s">
        <v>3317</v>
      </c>
      <c r="C1629">
        <v>0</v>
      </c>
    </row>
    <row r="1630" spans="1:3">
      <c r="A1630" t="s">
        <v>3318</v>
      </c>
      <c r="B1630" t="s">
        <v>3319</v>
      </c>
      <c r="C1630">
        <v>11573349</v>
      </c>
    </row>
    <row r="1631" spans="1:3">
      <c r="A1631" t="s">
        <v>3320</v>
      </c>
      <c r="B1631" t="s">
        <v>3321</v>
      </c>
      <c r="C1631">
        <v>0</v>
      </c>
    </row>
    <row r="1632" spans="1:3">
      <c r="A1632" t="s">
        <v>3322</v>
      </c>
      <c r="B1632" t="s">
        <v>3323</v>
      </c>
      <c r="C1632">
        <v>0</v>
      </c>
    </row>
    <row r="1633" spans="1:3">
      <c r="A1633" t="s">
        <v>3324</v>
      </c>
      <c r="B1633" t="s">
        <v>3325</v>
      </c>
      <c r="C1633">
        <v>0</v>
      </c>
    </row>
    <row r="1634" spans="1:3">
      <c r="A1634" t="s">
        <v>3326</v>
      </c>
      <c r="B1634" t="s">
        <v>3327</v>
      </c>
      <c r="C1634">
        <v>0</v>
      </c>
    </row>
    <row r="1635" spans="1:3">
      <c r="A1635" t="s">
        <v>3328</v>
      </c>
      <c r="B1635" t="s">
        <v>3329</v>
      </c>
      <c r="C1635">
        <v>0</v>
      </c>
    </row>
    <row r="1636" spans="1:3">
      <c r="A1636" t="s">
        <v>3330</v>
      </c>
      <c r="B1636" t="s">
        <v>3331</v>
      </c>
      <c r="C1636">
        <v>0</v>
      </c>
    </row>
    <row r="1637" spans="1:3">
      <c r="A1637" t="s">
        <v>3332</v>
      </c>
      <c r="B1637" t="s">
        <v>3333</v>
      </c>
      <c r="C1637">
        <v>8183</v>
      </c>
    </row>
    <row r="1638" spans="1:3">
      <c r="A1638" t="s">
        <v>3334</v>
      </c>
      <c r="B1638" t="s">
        <v>3335</v>
      </c>
      <c r="C1638">
        <v>0</v>
      </c>
    </row>
    <row r="1639" spans="1:3">
      <c r="A1639" t="s">
        <v>3336</v>
      </c>
      <c r="B1639" t="s">
        <v>3337</v>
      </c>
      <c r="C1639">
        <v>0</v>
      </c>
    </row>
    <row r="1640" spans="1:3">
      <c r="A1640" t="s">
        <v>3338</v>
      </c>
      <c r="B1640" t="s">
        <v>3339</v>
      </c>
      <c r="C1640">
        <v>-2324833</v>
      </c>
    </row>
    <row r="1641" spans="1:3">
      <c r="A1641" t="s">
        <v>457</v>
      </c>
      <c r="B1641" t="s">
        <v>3340</v>
      </c>
      <c r="C1641">
        <v>0</v>
      </c>
    </row>
    <row r="1642" spans="1:3">
      <c r="A1642" t="s">
        <v>3341</v>
      </c>
      <c r="B1642" t="s">
        <v>3342</v>
      </c>
      <c r="C1642">
        <v>0</v>
      </c>
    </row>
    <row r="1643" spans="1:3">
      <c r="A1643" t="s">
        <v>3343</v>
      </c>
      <c r="B1643" t="s">
        <v>3344</v>
      </c>
      <c r="C1643">
        <v>0</v>
      </c>
    </row>
    <row r="1644" spans="1:3">
      <c r="A1644" t="s">
        <v>3345</v>
      </c>
      <c r="B1644" t="s">
        <v>3346</v>
      </c>
      <c r="C1644">
        <v>0</v>
      </c>
    </row>
    <row r="1645" spans="1:3">
      <c r="A1645" t="s">
        <v>3347</v>
      </c>
      <c r="B1645" t="s">
        <v>3348</v>
      </c>
      <c r="C1645">
        <v>0</v>
      </c>
    </row>
    <row r="1646" spans="1:3">
      <c r="A1646" t="s">
        <v>3349</v>
      </c>
      <c r="B1646" t="s">
        <v>3350</v>
      </c>
      <c r="C1646">
        <v>8573</v>
      </c>
    </row>
    <row r="1647" spans="1:3">
      <c r="A1647" t="s">
        <v>3351</v>
      </c>
      <c r="B1647" t="s">
        <v>3352</v>
      </c>
      <c r="C1647">
        <v>719748</v>
      </c>
    </row>
    <row r="1648" spans="1:3">
      <c r="A1648" t="s">
        <v>3353</v>
      </c>
      <c r="B1648" t="s">
        <v>3354</v>
      </c>
      <c r="C1648">
        <v>0</v>
      </c>
    </row>
    <row r="1649" spans="1:3">
      <c r="A1649" t="s">
        <v>3355</v>
      </c>
      <c r="B1649" t="s">
        <v>3356</v>
      </c>
      <c r="C1649">
        <v>0</v>
      </c>
    </row>
    <row r="1650" spans="1:3">
      <c r="A1650" t="s">
        <v>3357</v>
      </c>
      <c r="B1650" t="s">
        <v>3358</v>
      </c>
      <c r="C1650">
        <v>5.6</v>
      </c>
    </row>
    <row r="1651" spans="1:3">
      <c r="A1651" t="s">
        <v>3359</v>
      </c>
      <c r="B1651" t="s">
        <v>3360</v>
      </c>
      <c r="C1651">
        <v>0</v>
      </c>
    </row>
    <row r="1652" spans="1:3">
      <c r="A1652" t="s">
        <v>3361</v>
      </c>
      <c r="B1652" t="s">
        <v>3362</v>
      </c>
      <c r="C1652">
        <v>480232419</v>
      </c>
    </row>
    <row r="1653" spans="1:3">
      <c r="A1653" t="s">
        <v>3363</v>
      </c>
      <c r="B1653" t="s">
        <v>3364</v>
      </c>
      <c r="C1653">
        <v>0</v>
      </c>
    </row>
    <row r="1654" spans="1:3">
      <c r="A1654" t="s">
        <v>3365</v>
      </c>
      <c r="B1654" t="s">
        <v>3366</v>
      </c>
      <c r="C1654">
        <v>9.3480000000000008</v>
      </c>
    </row>
    <row r="1655" spans="1:3">
      <c r="A1655" t="s">
        <v>3367</v>
      </c>
      <c r="B1655" t="s">
        <v>3368</v>
      </c>
      <c r="C1655">
        <v>4991464</v>
      </c>
    </row>
    <row r="1656" spans="1:3">
      <c r="A1656" t="s">
        <v>3369</v>
      </c>
      <c r="B1656" t="s">
        <v>3370</v>
      </c>
      <c r="C1656">
        <v>4301562</v>
      </c>
    </row>
    <row r="1657" spans="1:3">
      <c r="A1657" t="s">
        <v>3371</v>
      </c>
      <c r="B1657" t="s">
        <v>3372</v>
      </c>
      <c r="C1657">
        <v>319</v>
      </c>
    </row>
    <row r="1658" spans="1:3">
      <c r="A1658" t="s">
        <v>3373</v>
      </c>
      <c r="B1658" t="s">
        <v>3374</v>
      </c>
      <c r="C1658">
        <v>-28713</v>
      </c>
    </row>
    <row r="1659" spans="1:3">
      <c r="A1659" t="s">
        <v>3375</v>
      </c>
      <c r="B1659" t="s">
        <v>3376</v>
      </c>
      <c r="C1659">
        <v>3004396</v>
      </c>
    </row>
    <row r="1660" spans="1:3">
      <c r="A1660" t="s">
        <v>3377</v>
      </c>
      <c r="B1660" t="s">
        <v>3378</v>
      </c>
      <c r="C1660">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F0A79-5582-9340-A4C7-BA10953DB560}">
  <sheetPr>
    <tabColor theme="4" tint="0.59999389629810485"/>
  </sheetPr>
  <dimension ref="A1:C1682"/>
  <sheetViews>
    <sheetView workbookViewId="0">
      <selection activeCell="C1" sqref="C1:C2"/>
    </sheetView>
  </sheetViews>
  <sheetFormatPr baseColWidth="10" defaultRowHeight="13"/>
  <cols>
    <col min="2" max="2" width="37" customWidth="1"/>
  </cols>
  <sheetData>
    <row r="1" spans="1:3">
      <c r="A1" t="s">
        <v>573</v>
      </c>
      <c r="B1" t="s">
        <v>574</v>
      </c>
      <c r="C1" t="s">
        <v>575</v>
      </c>
    </row>
    <row r="2" spans="1:3">
      <c r="A2" t="s">
        <v>576</v>
      </c>
      <c r="C2" t="s">
        <v>577</v>
      </c>
    </row>
    <row r="3" spans="1:3">
      <c r="A3" t="s">
        <v>578</v>
      </c>
      <c r="C3" t="s">
        <v>579</v>
      </c>
    </row>
    <row r="4" spans="1:3">
      <c r="A4" t="s">
        <v>580</v>
      </c>
      <c r="C4" t="s">
        <v>581</v>
      </c>
    </row>
    <row r="5" spans="1:3">
      <c r="A5" t="s">
        <v>582</v>
      </c>
      <c r="C5" t="s">
        <v>583</v>
      </c>
    </row>
    <row r="6" spans="1:3">
      <c r="A6" t="s">
        <v>584</v>
      </c>
      <c r="C6">
        <v>22102</v>
      </c>
    </row>
    <row r="7" spans="1:3">
      <c r="A7" t="s">
        <v>585</v>
      </c>
      <c r="B7" t="s">
        <v>586</v>
      </c>
      <c r="C7">
        <v>20211231</v>
      </c>
    </row>
    <row r="8" spans="1:3">
      <c r="A8" t="s">
        <v>587</v>
      </c>
      <c r="B8" t="s">
        <v>588</v>
      </c>
      <c r="C8">
        <v>2277860</v>
      </c>
    </row>
    <row r="9" spans="1:3">
      <c r="A9" t="s">
        <v>589</v>
      </c>
      <c r="B9" t="s">
        <v>590</v>
      </c>
      <c r="C9">
        <v>4053061</v>
      </c>
    </row>
    <row r="10" spans="1:3">
      <c r="A10" t="s">
        <v>443</v>
      </c>
      <c r="B10" t="s">
        <v>591</v>
      </c>
      <c r="C10">
        <v>17133780</v>
      </c>
    </row>
    <row r="11" spans="1:3">
      <c r="A11" t="s">
        <v>445</v>
      </c>
      <c r="B11" t="s">
        <v>592</v>
      </c>
      <c r="C11">
        <v>605889</v>
      </c>
    </row>
    <row r="12" spans="1:3">
      <c r="A12" t="s">
        <v>593</v>
      </c>
      <c r="B12" t="s">
        <v>594</v>
      </c>
      <c r="C12">
        <v>283227397</v>
      </c>
    </row>
    <row r="13" spans="1:3">
      <c r="A13" t="s">
        <v>595</v>
      </c>
      <c r="B13" t="s">
        <v>596</v>
      </c>
      <c r="C13">
        <v>11430068</v>
      </c>
    </row>
    <row r="14" spans="1:3">
      <c r="A14" t="s">
        <v>353</v>
      </c>
      <c r="B14" t="s">
        <v>597</v>
      </c>
      <c r="C14">
        <v>0</v>
      </c>
    </row>
    <row r="15" spans="1:3">
      <c r="A15" t="s">
        <v>598</v>
      </c>
      <c r="B15" t="s">
        <v>599</v>
      </c>
      <c r="C15">
        <v>4486882</v>
      </c>
    </row>
    <row r="16" spans="1:3">
      <c r="A16" t="s">
        <v>600</v>
      </c>
      <c r="B16" t="s">
        <v>601</v>
      </c>
      <c r="C16">
        <v>50940</v>
      </c>
    </row>
    <row r="17" spans="1:3">
      <c r="A17" t="s">
        <v>602</v>
      </c>
      <c r="B17" t="s">
        <v>603</v>
      </c>
      <c r="C17">
        <v>5320061</v>
      </c>
    </row>
    <row r="18" spans="1:3">
      <c r="A18" t="s">
        <v>604</v>
      </c>
      <c r="B18" t="s">
        <v>605</v>
      </c>
      <c r="C18">
        <v>420390</v>
      </c>
    </row>
    <row r="19" spans="1:3">
      <c r="A19" t="s">
        <v>606</v>
      </c>
      <c r="B19" t="s">
        <v>607</v>
      </c>
      <c r="C19">
        <v>14782155</v>
      </c>
    </row>
    <row r="20" spans="1:3">
      <c r="A20" t="s">
        <v>608</v>
      </c>
      <c r="B20" t="s">
        <v>609</v>
      </c>
      <c r="C20">
        <v>15436283</v>
      </c>
    </row>
    <row r="21" spans="1:3">
      <c r="A21" t="s">
        <v>198</v>
      </c>
      <c r="B21" t="s">
        <v>610</v>
      </c>
      <c r="C21">
        <v>432381054</v>
      </c>
    </row>
    <row r="22" spans="1:3">
      <c r="A22" t="s">
        <v>611</v>
      </c>
      <c r="B22" t="s">
        <v>612</v>
      </c>
      <c r="C22">
        <v>37884424</v>
      </c>
    </row>
    <row r="23" spans="1:3">
      <c r="A23" t="s">
        <v>613</v>
      </c>
      <c r="B23" t="s">
        <v>614</v>
      </c>
      <c r="C23">
        <v>272936864</v>
      </c>
    </row>
    <row r="24" spans="1:3">
      <c r="A24" t="s">
        <v>615</v>
      </c>
      <c r="B24" t="s">
        <v>616</v>
      </c>
      <c r="C24">
        <v>163117</v>
      </c>
    </row>
    <row r="25" spans="1:3">
      <c r="A25" t="s">
        <v>617</v>
      </c>
      <c r="B25" t="s">
        <v>618</v>
      </c>
      <c r="C25">
        <v>0</v>
      </c>
    </row>
    <row r="26" spans="1:3">
      <c r="A26" t="s">
        <v>619</v>
      </c>
      <c r="B26" t="s">
        <v>620</v>
      </c>
      <c r="C26">
        <v>0</v>
      </c>
    </row>
    <row r="27" spans="1:3">
      <c r="A27" t="s">
        <v>621</v>
      </c>
      <c r="B27" t="s">
        <v>622</v>
      </c>
      <c r="C27">
        <v>9343666</v>
      </c>
    </row>
    <row r="28" spans="1:3">
      <c r="A28" t="s">
        <v>623</v>
      </c>
      <c r="B28" t="s">
        <v>624</v>
      </c>
      <c r="C28">
        <v>27624473</v>
      </c>
    </row>
    <row r="29" spans="1:3">
      <c r="A29" t="s">
        <v>625</v>
      </c>
      <c r="B29" t="s">
        <v>626</v>
      </c>
      <c r="C29">
        <v>5535186</v>
      </c>
    </row>
    <row r="30" spans="1:3">
      <c r="A30" t="s">
        <v>627</v>
      </c>
      <c r="B30" t="s">
        <v>628</v>
      </c>
      <c r="C30">
        <v>519</v>
      </c>
    </row>
    <row r="31" spans="1:3">
      <c r="A31" t="s">
        <v>629</v>
      </c>
      <c r="B31" t="s">
        <v>630</v>
      </c>
      <c r="C31">
        <v>371351691</v>
      </c>
    </row>
    <row r="32" spans="1:3">
      <c r="A32" t="s">
        <v>631</v>
      </c>
      <c r="B32" t="s">
        <v>632</v>
      </c>
      <c r="C32">
        <v>4845263</v>
      </c>
    </row>
    <row r="33" spans="1:3">
      <c r="A33" t="s">
        <v>633</v>
      </c>
      <c r="B33" t="s">
        <v>634</v>
      </c>
      <c r="C33">
        <v>6852</v>
      </c>
    </row>
    <row r="34" spans="1:3">
      <c r="A34" t="s">
        <v>635</v>
      </c>
      <c r="B34" t="s">
        <v>636</v>
      </c>
      <c r="C34">
        <v>29266579</v>
      </c>
    </row>
    <row r="35" spans="1:3">
      <c r="A35" t="s">
        <v>637</v>
      </c>
      <c r="B35" t="s">
        <v>638</v>
      </c>
      <c r="C35">
        <v>51005897</v>
      </c>
    </row>
    <row r="36" spans="1:3">
      <c r="A36" t="s">
        <v>639</v>
      </c>
      <c r="B36" t="s">
        <v>640</v>
      </c>
      <c r="C36">
        <v>61028844</v>
      </c>
    </row>
    <row r="37" spans="1:3">
      <c r="A37" t="s">
        <v>641</v>
      </c>
      <c r="B37" t="s">
        <v>642</v>
      </c>
      <c r="C37">
        <v>432381054</v>
      </c>
    </row>
    <row r="38" spans="1:3">
      <c r="A38" t="s">
        <v>643</v>
      </c>
      <c r="B38" t="s">
        <v>644</v>
      </c>
      <c r="C38">
        <v>15729516</v>
      </c>
    </row>
    <row r="39" spans="1:3">
      <c r="A39" t="s">
        <v>645</v>
      </c>
      <c r="B39" t="s">
        <v>646</v>
      </c>
      <c r="C39">
        <v>12285982</v>
      </c>
    </row>
    <row r="40" spans="1:3">
      <c r="A40" t="s">
        <v>647</v>
      </c>
      <c r="B40" t="s">
        <v>648</v>
      </c>
      <c r="C40">
        <v>7323880</v>
      </c>
    </row>
    <row r="41" spans="1:3">
      <c r="A41" t="s">
        <v>649</v>
      </c>
      <c r="B41" t="s">
        <v>650</v>
      </c>
      <c r="C41">
        <v>75650877</v>
      </c>
    </row>
    <row r="42" spans="1:3">
      <c r="A42" t="s">
        <v>651</v>
      </c>
      <c r="B42" t="s">
        <v>652</v>
      </c>
      <c r="C42">
        <v>20808302</v>
      </c>
    </row>
    <row r="43" spans="1:3">
      <c r="A43" t="s">
        <v>355</v>
      </c>
      <c r="B43" t="s">
        <v>653</v>
      </c>
      <c r="C43">
        <v>32189448</v>
      </c>
    </row>
    <row r="44" spans="1:3">
      <c r="A44" t="s">
        <v>654</v>
      </c>
      <c r="B44" t="s">
        <v>655</v>
      </c>
      <c r="C44">
        <v>39631217</v>
      </c>
    </row>
    <row r="45" spans="1:3">
      <c r="A45" t="s">
        <v>656</v>
      </c>
      <c r="B45" t="s">
        <v>657</v>
      </c>
      <c r="C45">
        <v>897331</v>
      </c>
    </row>
    <row r="46" spans="1:3">
      <c r="A46" t="s">
        <v>658</v>
      </c>
      <c r="B46" t="s">
        <v>659</v>
      </c>
      <c r="C46">
        <v>17600</v>
      </c>
    </row>
    <row r="47" spans="1:3">
      <c r="A47" t="s">
        <v>660</v>
      </c>
      <c r="B47" t="s">
        <v>661</v>
      </c>
      <c r="C47">
        <v>0</v>
      </c>
    </row>
    <row r="48" spans="1:3">
      <c r="A48" t="s">
        <v>662</v>
      </c>
      <c r="B48" t="s">
        <v>663</v>
      </c>
      <c r="C48">
        <v>0</v>
      </c>
    </row>
    <row r="49" spans="1:3">
      <c r="A49" t="s">
        <v>18</v>
      </c>
      <c r="B49" t="s">
        <v>664</v>
      </c>
      <c r="C49">
        <v>40528548</v>
      </c>
    </row>
    <row r="50" spans="1:3">
      <c r="A50" t="s">
        <v>361</v>
      </c>
      <c r="B50" t="s">
        <v>665</v>
      </c>
      <c r="C50">
        <v>17600</v>
      </c>
    </row>
    <row r="51" spans="1:3">
      <c r="A51" t="s">
        <v>19</v>
      </c>
      <c r="B51" t="s">
        <v>666</v>
      </c>
      <c r="C51">
        <v>177334973</v>
      </c>
    </row>
    <row r="52" spans="1:3">
      <c r="A52" t="s">
        <v>362</v>
      </c>
      <c r="B52" t="s">
        <v>667</v>
      </c>
      <c r="C52">
        <v>0</v>
      </c>
    </row>
    <row r="53" spans="1:3">
      <c r="A53" t="s">
        <v>366</v>
      </c>
      <c r="B53" t="s">
        <v>668</v>
      </c>
      <c r="C53">
        <v>0</v>
      </c>
    </row>
    <row r="54" spans="1:3">
      <c r="A54" t="s">
        <v>367</v>
      </c>
      <c r="B54" t="s">
        <v>669</v>
      </c>
      <c r="C54">
        <v>0</v>
      </c>
    </row>
    <row r="55" spans="1:3">
      <c r="A55" t="s">
        <v>368</v>
      </c>
      <c r="B55" t="s">
        <v>670</v>
      </c>
      <c r="C55">
        <v>274470637</v>
      </c>
    </row>
    <row r="56" spans="1:3">
      <c r="A56" t="s">
        <v>12</v>
      </c>
      <c r="B56" t="s">
        <v>671</v>
      </c>
      <c r="C56">
        <v>13833</v>
      </c>
    </row>
    <row r="57" spans="1:3">
      <c r="A57" t="s">
        <v>357</v>
      </c>
      <c r="B57" t="s">
        <v>672</v>
      </c>
      <c r="C57">
        <v>12224</v>
      </c>
    </row>
    <row r="58" spans="1:3">
      <c r="A58" t="s">
        <v>13</v>
      </c>
      <c r="B58" t="s">
        <v>673</v>
      </c>
      <c r="C58">
        <v>10200996</v>
      </c>
    </row>
    <row r="59" spans="1:3">
      <c r="A59" t="s">
        <v>383</v>
      </c>
      <c r="B59" t="s">
        <v>674</v>
      </c>
      <c r="C59">
        <v>17977452</v>
      </c>
    </row>
    <row r="60" spans="1:3">
      <c r="A60" t="s">
        <v>675</v>
      </c>
      <c r="B60" t="s">
        <v>676</v>
      </c>
      <c r="C60">
        <v>37884424</v>
      </c>
    </row>
    <row r="61" spans="1:3">
      <c r="A61" t="s">
        <v>677</v>
      </c>
      <c r="B61" t="s">
        <v>678</v>
      </c>
      <c r="C61">
        <v>49977264</v>
      </c>
    </row>
    <row r="62" spans="1:3">
      <c r="A62" t="s">
        <v>679</v>
      </c>
      <c r="B62" t="s">
        <v>680</v>
      </c>
      <c r="C62">
        <v>205036404</v>
      </c>
    </row>
    <row r="63" spans="1:3">
      <c r="A63" t="s">
        <v>681</v>
      </c>
      <c r="B63" t="s">
        <v>682</v>
      </c>
      <c r="C63">
        <v>0</v>
      </c>
    </row>
    <row r="64" spans="1:3">
      <c r="A64" t="s">
        <v>683</v>
      </c>
      <c r="B64" t="s">
        <v>684</v>
      </c>
      <c r="C64">
        <v>0</v>
      </c>
    </row>
    <row r="65" spans="1:3">
      <c r="A65" t="s">
        <v>685</v>
      </c>
      <c r="B65" t="s">
        <v>686</v>
      </c>
      <c r="C65">
        <v>0</v>
      </c>
    </row>
    <row r="66" spans="1:3">
      <c r="A66" t="s">
        <v>687</v>
      </c>
      <c r="B66" t="s">
        <v>688</v>
      </c>
      <c r="C66">
        <v>196831114</v>
      </c>
    </row>
    <row r="67" spans="1:3">
      <c r="A67" t="s">
        <v>689</v>
      </c>
      <c r="B67" t="s">
        <v>690</v>
      </c>
      <c r="C67">
        <v>11414019</v>
      </c>
    </row>
    <row r="68" spans="1:3">
      <c r="A68" t="s">
        <v>691</v>
      </c>
      <c r="B68" t="s">
        <v>692</v>
      </c>
      <c r="C68">
        <v>0</v>
      </c>
    </row>
    <row r="69" spans="1:3">
      <c r="A69" t="s">
        <v>693</v>
      </c>
      <c r="B69" t="s">
        <v>694</v>
      </c>
      <c r="C69">
        <v>0</v>
      </c>
    </row>
    <row r="70" spans="1:3">
      <c r="A70" t="s">
        <v>695</v>
      </c>
      <c r="B70" t="s">
        <v>696</v>
      </c>
      <c r="C70">
        <v>427396846</v>
      </c>
    </row>
    <row r="71" spans="1:3">
      <c r="A71" t="s">
        <v>697</v>
      </c>
      <c r="B71" t="s">
        <v>698</v>
      </c>
      <c r="C71">
        <v>269950803</v>
      </c>
    </row>
    <row r="72" spans="1:3">
      <c r="A72" t="s">
        <v>699</v>
      </c>
      <c r="B72" t="s">
        <v>700</v>
      </c>
      <c r="C72">
        <v>0</v>
      </c>
    </row>
    <row r="73" spans="1:3">
      <c r="A73" t="s">
        <v>701</v>
      </c>
      <c r="B73" t="s">
        <v>702</v>
      </c>
      <c r="C73">
        <v>62497882</v>
      </c>
    </row>
    <row r="74" spans="1:3">
      <c r="A74" t="s">
        <v>703</v>
      </c>
      <c r="B74" t="s">
        <v>704</v>
      </c>
      <c r="C74">
        <v>34355234</v>
      </c>
    </row>
    <row r="75" spans="1:3">
      <c r="A75" t="s">
        <v>705</v>
      </c>
      <c r="B75" t="s">
        <v>706</v>
      </c>
      <c r="C75">
        <v>3804</v>
      </c>
    </row>
    <row r="76" spans="1:3">
      <c r="A76" t="s">
        <v>707</v>
      </c>
      <c r="B76" t="s">
        <v>708</v>
      </c>
      <c r="C76">
        <v>657280</v>
      </c>
    </row>
    <row r="77" spans="1:3">
      <c r="A77" t="s">
        <v>709</v>
      </c>
      <c r="B77" t="s">
        <v>710</v>
      </c>
      <c r="C77">
        <v>11358907</v>
      </c>
    </row>
    <row r="78" spans="1:3">
      <c r="A78" t="s">
        <v>447</v>
      </c>
      <c r="B78" t="s">
        <v>711</v>
      </c>
      <c r="C78">
        <v>5887421</v>
      </c>
    </row>
    <row r="79" spans="1:3">
      <c r="A79" t="s">
        <v>358</v>
      </c>
      <c r="B79" t="s">
        <v>712</v>
      </c>
      <c r="C79">
        <v>128169</v>
      </c>
    </row>
    <row r="80" spans="1:3">
      <c r="A80" t="s">
        <v>359</v>
      </c>
      <c r="B80" t="s">
        <v>713</v>
      </c>
      <c r="C80">
        <v>14796</v>
      </c>
    </row>
    <row r="81" spans="1:3">
      <c r="A81" t="s">
        <v>585</v>
      </c>
      <c r="C81" s="77">
        <v>44561</v>
      </c>
    </row>
    <row r="82" spans="1:3">
      <c r="A82" t="s">
        <v>714</v>
      </c>
      <c r="B82" t="s">
        <v>715</v>
      </c>
      <c r="C82">
        <v>0</v>
      </c>
    </row>
    <row r="83" spans="1:3">
      <c r="A83" t="s">
        <v>459</v>
      </c>
      <c r="B83" t="s">
        <v>716</v>
      </c>
      <c r="C83">
        <v>95260739</v>
      </c>
    </row>
    <row r="84" spans="1:3">
      <c r="A84" t="s">
        <v>717</v>
      </c>
      <c r="B84" t="s">
        <v>718</v>
      </c>
      <c r="C84">
        <v>1314944</v>
      </c>
    </row>
    <row r="85" spans="1:3">
      <c r="A85" t="s">
        <v>719</v>
      </c>
      <c r="B85" t="s">
        <v>720</v>
      </c>
      <c r="C85">
        <v>0</v>
      </c>
    </row>
    <row r="86" spans="1:3">
      <c r="A86" t="s">
        <v>721</v>
      </c>
      <c r="B86" t="s">
        <v>722</v>
      </c>
      <c r="C86">
        <v>0</v>
      </c>
    </row>
    <row r="87" spans="1:3">
      <c r="A87" t="s">
        <v>723</v>
      </c>
      <c r="B87" t="s">
        <v>724</v>
      </c>
      <c r="C87">
        <v>9419248</v>
      </c>
    </row>
    <row r="88" spans="1:3">
      <c r="A88" t="s">
        <v>725</v>
      </c>
      <c r="B88" t="s">
        <v>726</v>
      </c>
      <c r="C88">
        <v>9441750</v>
      </c>
    </row>
    <row r="89" spans="1:3">
      <c r="A89" t="s">
        <v>3379</v>
      </c>
      <c r="B89" t="s">
        <v>3380</v>
      </c>
      <c r="C89">
        <v>0</v>
      </c>
    </row>
    <row r="90" spans="1:3">
      <c r="A90" t="s">
        <v>727</v>
      </c>
      <c r="B90" t="s">
        <v>728</v>
      </c>
      <c r="C90">
        <v>1777671</v>
      </c>
    </row>
    <row r="91" spans="1:3">
      <c r="A91" t="s">
        <v>729</v>
      </c>
      <c r="B91" t="s">
        <v>730</v>
      </c>
      <c r="C91">
        <v>0</v>
      </c>
    </row>
    <row r="92" spans="1:3">
      <c r="A92" t="s">
        <v>731</v>
      </c>
      <c r="B92" t="s">
        <v>732</v>
      </c>
      <c r="C92">
        <v>0</v>
      </c>
    </row>
    <row r="93" spans="1:3">
      <c r="A93" t="s">
        <v>453</v>
      </c>
      <c r="B93" t="s">
        <v>733</v>
      </c>
      <c r="C93">
        <v>2128335</v>
      </c>
    </row>
    <row r="94" spans="1:3">
      <c r="A94" t="s">
        <v>734</v>
      </c>
      <c r="B94" t="s">
        <v>735</v>
      </c>
      <c r="C94">
        <v>1314944</v>
      </c>
    </row>
    <row r="95" spans="1:3">
      <c r="A95" t="s">
        <v>360</v>
      </c>
      <c r="B95" t="s">
        <v>736</v>
      </c>
      <c r="C95">
        <v>0</v>
      </c>
    </row>
    <row r="96" spans="1:3">
      <c r="A96" t="s">
        <v>737</v>
      </c>
      <c r="B96" t="s">
        <v>738</v>
      </c>
      <c r="C96">
        <v>0</v>
      </c>
    </row>
    <row r="97" spans="1:3">
      <c r="A97" t="s">
        <v>17</v>
      </c>
      <c r="B97" t="s">
        <v>739</v>
      </c>
      <c r="C97">
        <v>0</v>
      </c>
    </row>
    <row r="98" spans="1:3">
      <c r="A98" t="s">
        <v>740</v>
      </c>
      <c r="B98" t="s">
        <v>741</v>
      </c>
      <c r="C98">
        <v>0</v>
      </c>
    </row>
    <row r="99" spans="1:3">
      <c r="A99" t="s">
        <v>449</v>
      </c>
      <c r="B99" t="s">
        <v>742</v>
      </c>
      <c r="C99">
        <v>277339976</v>
      </c>
    </row>
    <row r="100" spans="1:3">
      <c r="A100" t="s">
        <v>743</v>
      </c>
      <c r="B100" t="s">
        <v>744</v>
      </c>
      <c r="C100">
        <v>265909908</v>
      </c>
    </row>
    <row r="101" spans="1:3">
      <c r="A101" t="s">
        <v>745</v>
      </c>
      <c r="B101" t="s">
        <v>746</v>
      </c>
      <c r="C101">
        <v>36968139</v>
      </c>
    </row>
    <row r="102" spans="1:3">
      <c r="A102" t="s">
        <v>747</v>
      </c>
      <c r="B102" t="s">
        <v>748</v>
      </c>
      <c r="C102">
        <v>373828</v>
      </c>
    </row>
    <row r="103" spans="1:3">
      <c r="A103" t="s">
        <v>749</v>
      </c>
      <c r="B103" t="s">
        <v>750</v>
      </c>
      <c r="C103">
        <v>-24469575</v>
      </c>
    </row>
    <row r="104" spans="1:3">
      <c r="A104" t="s">
        <v>751</v>
      </c>
      <c r="B104" t="s">
        <v>752</v>
      </c>
      <c r="C104">
        <v>110261820</v>
      </c>
    </row>
    <row r="105" spans="1:3">
      <c r="A105" t="s">
        <v>753</v>
      </c>
      <c r="B105" t="s">
        <v>754</v>
      </c>
      <c r="C105">
        <v>46299</v>
      </c>
    </row>
    <row r="106" spans="1:3">
      <c r="A106" t="s">
        <v>384</v>
      </c>
      <c r="B106" t="s">
        <v>755</v>
      </c>
      <c r="C106">
        <v>62991</v>
      </c>
    </row>
    <row r="107" spans="1:3">
      <c r="A107" t="s">
        <v>756</v>
      </c>
      <c r="B107" t="s">
        <v>757</v>
      </c>
      <c r="C107">
        <v>2985762</v>
      </c>
    </row>
    <row r="108" spans="1:3">
      <c r="A108" t="s">
        <v>758</v>
      </c>
      <c r="B108" t="s">
        <v>759</v>
      </c>
      <c r="C108">
        <v>20795160</v>
      </c>
    </row>
    <row r="109" spans="1:3">
      <c r="A109" t="s">
        <v>760</v>
      </c>
      <c r="B109" t="s">
        <v>761</v>
      </c>
      <c r="C109">
        <v>16154829</v>
      </c>
    </row>
    <row r="110" spans="1:3">
      <c r="A110" t="s">
        <v>762</v>
      </c>
      <c r="B110" t="s">
        <v>763</v>
      </c>
      <c r="C110">
        <v>1768367</v>
      </c>
    </row>
    <row r="111" spans="1:3">
      <c r="A111" t="s">
        <v>764</v>
      </c>
      <c r="B111" t="s">
        <v>765</v>
      </c>
      <c r="C111">
        <v>0</v>
      </c>
    </row>
    <row r="112" spans="1:3">
      <c r="A112" t="s">
        <v>766</v>
      </c>
      <c r="B112" t="s">
        <v>767</v>
      </c>
      <c r="C112">
        <v>0</v>
      </c>
    </row>
    <row r="113" spans="1:3">
      <c r="A113" t="s">
        <v>768</v>
      </c>
      <c r="B113" t="s">
        <v>769</v>
      </c>
      <c r="C113">
        <v>5677855</v>
      </c>
    </row>
    <row r="114" spans="1:3">
      <c r="A114" t="s">
        <v>770</v>
      </c>
      <c r="B114" t="s">
        <v>771</v>
      </c>
      <c r="C114">
        <v>3036156</v>
      </c>
    </row>
    <row r="115" spans="1:3">
      <c r="A115" t="s">
        <v>772</v>
      </c>
      <c r="B115" t="s">
        <v>773</v>
      </c>
      <c r="C115">
        <v>1251410</v>
      </c>
    </row>
    <row r="116" spans="1:3">
      <c r="A116" t="s">
        <v>774</v>
      </c>
      <c r="B116" t="s">
        <v>775</v>
      </c>
      <c r="C116">
        <v>1312711</v>
      </c>
    </row>
    <row r="117" spans="1:3">
      <c r="A117" t="s">
        <v>776</v>
      </c>
      <c r="B117" t="s">
        <v>777</v>
      </c>
      <c r="C117">
        <v>275</v>
      </c>
    </row>
    <row r="118" spans="1:3">
      <c r="A118" t="s">
        <v>778</v>
      </c>
      <c r="B118" t="s">
        <v>779</v>
      </c>
      <c r="C118">
        <v>0</v>
      </c>
    </row>
    <row r="119" spans="1:3">
      <c r="A119" t="s">
        <v>780</v>
      </c>
      <c r="B119" t="s">
        <v>781</v>
      </c>
      <c r="C119">
        <v>175</v>
      </c>
    </row>
    <row r="120" spans="1:3">
      <c r="A120" t="s">
        <v>428</v>
      </c>
      <c r="B120" t="s">
        <v>782</v>
      </c>
      <c r="C120">
        <v>25769036</v>
      </c>
    </row>
    <row r="121" spans="1:3">
      <c r="A121" t="s">
        <v>783</v>
      </c>
      <c r="B121" t="s">
        <v>784</v>
      </c>
      <c r="C121">
        <v>0</v>
      </c>
    </row>
    <row r="122" spans="1:3">
      <c r="A122" t="s">
        <v>785</v>
      </c>
      <c r="B122" t="s">
        <v>786</v>
      </c>
      <c r="C122">
        <v>423</v>
      </c>
    </row>
    <row r="123" spans="1:3">
      <c r="A123" t="s">
        <v>787</v>
      </c>
      <c r="B123" t="s">
        <v>788</v>
      </c>
      <c r="C123">
        <v>128813</v>
      </c>
    </row>
    <row r="124" spans="1:3">
      <c r="A124" t="s">
        <v>789</v>
      </c>
      <c r="B124" t="s">
        <v>790</v>
      </c>
      <c r="C124">
        <v>0</v>
      </c>
    </row>
    <row r="125" spans="1:3">
      <c r="A125" t="s">
        <v>434</v>
      </c>
      <c r="B125" t="s">
        <v>791</v>
      </c>
      <c r="C125">
        <v>1598498</v>
      </c>
    </row>
    <row r="126" spans="1:3">
      <c r="A126" t="s">
        <v>792</v>
      </c>
      <c r="B126" t="s">
        <v>793</v>
      </c>
      <c r="C126">
        <v>24170538</v>
      </c>
    </row>
    <row r="127" spans="1:3">
      <c r="A127" t="s">
        <v>794</v>
      </c>
      <c r="B127" t="s">
        <v>795</v>
      </c>
      <c r="C127">
        <v>-1911651</v>
      </c>
    </row>
    <row r="128" spans="1:3">
      <c r="A128" t="s">
        <v>479</v>
      </c>
      <c r="B128" t="s">
        <v>796</v>
      </c>
      <c r="C128">
        <v>6293</v>
      </c>
    </row>
    <row r="129" spans="1:3">
      <c r="A129" t="s">
        <v>482</v>
      </c>
      <c r="B129" t="s">
        <v>797</v>
      </c>
      <c r="C129">
        <v>191909</v>
      </c>
    </row>
    <row r="130" spans="1:3">
      <c r="A130" t="s">
        <v>798</v>
      </c>
      <c r="B130" t="s">
        <v>799</v>
      </c>
      <c r="C130">
        <v>6246499</v>
      </c>
    </row>
    <row r="131" spans="1:3">
      <c r="A131" t="s">
        <v>800</v>
      </c>
      <c r="B131" t="s">
        <v>801</v>
      </c>
      <c r="C131">
        <v>8082931</v>
      </c>
    </row>
    <row r="132" spans="1:3">
      <c r="A132" t="s">
        <v>802</v>
      </c>
      <c r="B132" t="s">
        <v>803</v>
      </c>
      <c r="C132">
        <v>1161552</v>
      </c>
    </row>
    <row r="133" spans="1:3">
      <c r="A133" t="s">
        <v>533</v>
      </c>
      <c r="B133" t="s">
        <v>804</v>
      </c>
      <c r="C133">
        <v>7316677</v>
      </c>
    </row>
    <row r="134" spans="1:3">
      <c r="A134" t="s">
        <v>805</v>
      </c>
      <c r="B134" t="s">
        <v>806</v>
      </c>
      <c r="C134">
        <v>16589855</v>
      </c>
    </row>
    <row r="135" spans="1:3">
      <c r="A135" t="s">
        <v>807</v>
      </c>
      <c r="B135" t="s">
        <v>808</v>
      </c>
      <c r="C135">
        <v>15808811</v>
      </c>
    </row>
    <row r="136" spans="1:3">
      <c r="A136" t="s">
        <v>809</v>
      </c>
      <c r="B136" t="s">
        <v>810</v>
      </c>
      <c r="C136">
        <v>3415121</v>
      </c>
    </row>
    <row r="137" spans="1:3">
      <c r="A137" t="s">
        <v>811</v>
      </c>
      <c r="B137" t="s">
        <v>812</v>
      </c>
      <c r="C137">
        <v>12393690</v>
      </c>
    </row>
    <row r="138" spans="1:3">
      <c r="A138" t="s">
        <v>813</v>
      </c>
      <c r="B138" t="s">
        <v>814</v>
      </c>
      <c r="C138">
        <v>12390129</v>
      </c>
    </row>
    <row r="139" spans="1:3">
      <c r="A139" t="s">
        <v>815</v>
      </c>
      <c r="B139" t="s">
        <v>816</v>
      </c>
      <c r="C139">
        <v>0</v>
      </c>
    </row>
    <row r="140" spans="1:3">
      <c r="A140" t="s">
        <v>817</v>
      </c>
      <c r="B140" t="s">
        <v>818</v>
      </c>
      <c r="C140">
        <v>20934</v>
      </c>
    </row>
    <row r="141" spans="1:3">
      <c r="A141" t="s">
        <v>819</v>
      </c>
      <c r="B141" t="s">
        <v>820</v>
      </c>
      <c r="C141">
        <v>24170538</v>
      </c>
    </row>
    <row r="142" spans="1:3">
      <c r="A142" t="s">
        <v>821</v>
      </c>
      <c r="B142" t="s">
        <v>822</v>
      </c>
      <c r="C142">
        <v>15808811</v>
      </c>
    </row>
    <row r="143" spans="1:3">
      <c r="A143" t="s">
        <v>823</v>
      </c>
      <c r="B143" t="s">
        <v>824</v>
      </c>
      <c r="C143">
        <v>704299</v>
      </c>
    </row>
    <row r="144" spans="1:3">
      <c r="A144" t="s">
        <v>825</v>
      </c>
      <c r="B144" t="s">
        <v>826</v>
      </c>
      <c r="C144">
        <v>60203067</v>
      </c>
    </row>
    <row r="145" spans="1:3">
      <c r="A145" t="s">
        <v>827</v>
      </c>
      <c r="B145" t="s">
        <v>828</v>
      </c>
      <c r="C145">
        <v>0</v>
      </c>
    </row>
    <row r="146" spans="1:3">
      <c r="A146" t="s">
        <v>829</v>
      </c>
      <c r="B146" t="s">
        <v>830</v>
      </c>
      <c r="C146">
        <v>274162</v>
      </c>
    </row>
    <row r="147" spans="1:3">
      <c r="A147" t="s">
        <v>831</v>
      </c>
      <c r="B147" t="s">
        <v>832</v>
      </c>
      <c r="C147">
        <v>1153402</v>
      </c>
    </row>
    <row r="148" spans="1:3">
      <c r="A148" t="s">
        <v>833</v>
      </c>
      <c r="B148" t="s">
        <v>834</v>
      </c>
      <c r="C148">
        <v>0</v>
      </c>
    </row>
    <row r="149" spans="1:3">
      <c r="A149" t="s">
        <v>835</v>
      </c>
      <c r="B149" t="s">
        <v>836</v>
      </c>
      <c r="C149">
        <v>7604755</v>
      </c>
    </row>
    <row r="150" spans="1:3">
      <c r="A150" t="s">
        <v>837</v>
      </c>
      <c r="B150" t="s">
        <v>838</v>
      </c>
      <c r="C150">
        <v>0</v>
      </c>
    </row>
    <row r="151" spans="1:3">
      <c r="A151" t="s">
        <v>839</v>
      </c>
      <c r="B151" t="s">
        <v>840</v>
      </c>
      <c r="C151">
        <v>2053292</v>
      </c>
    </row>
    <row r="152" spans="1:3">
      <c r="A152" t="s">
        <v>841</v>
      </c>
      <c r="B152" t="s">
        <v>842</v>
      </c>
      <c r="C152">
        <v>-2100148</v>
      </c>
    </row>
    <row r="153" spans="1:3">
      <c r="A153" t="s">
        <v>843</v>
      </c>
      <c r="B153" t="s">
        <v>844</v>
      </c>
      <c r="C153">
        <v>254341</v>
      </c>
    </row>
    <row r="154" spans="1:3">
      <c r="A154" t="s">
        <v>845</v>
      </c>
      <c r="B154" t="s">
        <v>846</v>
      </c>
      <c r="C154">
        <v>380936</v>
      </c>
    </row>
    <row r="155" spans="1:3">
      <c r="A155" t="s">
        <v>847</v>
      </c>
      <c r="B155" t="s">
        <v>848</v>
      </c>
      <c r="C155">
        <v>0</v>
      </c>
    </row>
    <row r="156" spans="1:3">
      <c r="A156" t="s">
        <v>849</v>
      </c>
      <c r="B156" t="s">
        <v>850</v>
      </c>
      <c r="C156">
        <v>0</v>
      </c>
    </row>
    <row r="157" spans="1:3">
      <c r="A157" t="s">
        <v>851</v>
      </c>
      <c r="B157" t="s">
        <v>852</v>
      </c>
      <c r="C157">
        <v>226406</v>
      </c>
    </row>
    <row r="158" spans="1:3">
      <c r="A158" t="s">
        <v>853</v>
      </c>
      <c r="B158" t="s">
        <v>854</v>
      </c>
      <c r="C158">
        <v>98653</v>
      </c>
    </row>
    <row r="159" spans="1:3">
      <c r="A159" t="s">
        <v>855</v>
      </c>
      <c r="B159" t="s">
        <v>856</v>
      </c>
      <c r="C159">
        <v>0</v>
      </c>
    </row>
    <row r="160" spans="1:3">
      <c r="A160" t="s">
        <v>857</v>
      </c>
      <c r="B160" t="s">
        <v>858</v>
      </c>
      <c r="C160">
        <v>0</v>
      </c>
    </row>
    <row r="161" spans="1:3">
      <c r="A161" t="s">
        <v>859</v>
      </c>
      <c r="B161" t="s">
        <v>860</v>
      </c>
      <c r="C161">
        <v>261</v>
      </c>
    </row>
    <row r="162" spans="1:3">
      <c r="A162" t="s">
        <v>861</v>
      </c>
      <c r="B162" t="s">
        <v>862</v>
      </c>
      <c r="C162">
        <v>89</v>
      </c>
    </row>
    <row r="163" spans="1:3">
      <c r="A163" t="s">
        <v>863</v>
      </c>
      <c r="B163" t="s">
        <v>864</v>
      </c>
      <c r="C163">
        <v>0</v>
      </c>
    </row>
    <row r="164" spans="1:3">
      <c r="A164" t="s">
        <v>865</v>
      </c>
      <c r="B164" t="s">
        <v>866</v>
      </c>
      <c r="C164">
        <v>0</v>
      </c>
    </row>
    <row r="165" spans="1:3">
      <c r="A165" t="s">
        <v>867</v>
      </c>
      <c r="B165" t="s">
        <v>868</v>
      </c>
      <c r="C165">
        <v>2505984</v>
      </c>
    </row>
    <row r="166" spans="1:3">
      <c r="A166" t="s">
        <v>869</v>
      </c>
      <c r="B166" t="s">
        <v>870</v>
      </c>
      <c r="C166">
        <v>4740110</v>
      </c>
    </row>
    <row r="167" spans="1:3">
      <c r="A167" t="s">
        <v>871</v>
      </c>
      <c r="B167" t="s">
        <v>872</v>
      </c>
      <c r="C167">
        <v>0</v>
      </c>
    </row>
    <row r="168" spans="1:3">
      <c r="A168" t="s">
        <v>873</v>
      </c>
      <c r="B168" t="s">
        <v>874</v>
      </c>
      <c r="C168">
        <v>0</v>
      </c>
    </row>
    <row r="169" spans="1:3">
      <c r="A169" t="s">
        <v>875</v>
      </c>
      <c r="B169" t="s">
        <v>876</v>
      </c>
      <c r="C169">
        <v>1777</v>
      </c>
    </row>
    <row r="170" spans="1:3">
      <c r="A170" t="s">
        <v>877</v>
      </c>
      <c r="B170" t="s">
        <v>878</v>
      </c>
      <c r="C170">
        <v>4</v>
      </c>
    </row>
    <row r="171" spans="1:3">
      <c r="A171" t="s">
        <v>879</v>
      </c>
      <c r="B171" t="s">
        <v>880</v>
      </c>
      <c r="C171">
        <v>0</v>
      </c>
    </row>
    <row r="172" spans="1:3">
      <c r="A172" t="s">
        <v>881</v>
      </c>
      <c r="B172" t="s">
        <v>882</v>
      </c>
      <c r="C172">
        <v>103</v>
      </c>
    </row>
    <row r="173" spans="1:3">
      <c r="A173" t="s">
        <v>883</v>
      </c>
      <c r="B173" t="s">
        <v>884</v>
      </c>
      <c r="C173">
        <v>159</v>
      </c>
    </row>
    <row r="174" spans="1:3">
      <c r="A174" t="s">
        <v>885</v>
      </c>
      <c r="B174" t="s">
        <v>886</v>
      </c>
      <c r="C174">
        <v>0</v>
      </c>
    </row>
    <row r="175" spans="1:3">
      <c r="A175" t="s">
        <v>887</v>
      </c>
      <c r="B175" t="s">
        <v>888</v>
      </c>
      <c r="C175">
        <v>0</v>
      </c>
    </row>
    <row r="176" spans="1:3">
      <c r="A176" t="s">
        <v>889</v>
      </c>
      <c r="B176" t="s">
        <v>890</v>
      </c>
      <c r="C176">
        <v>56670</v>
      </c>
    </row>
    <row r="177" spans="1:3">
      <c r="A177" t="s">
        <v>891</v>
      </c>
      <c r="B177" t="s">
        <v>892</v>
      </c>
      <c r="C177">
        <v>11757</v>
      </c>
    </row>
    <row r="178" spans="1:3">
      <c r="A178" t="s">
        <v>543</v>
      </c>
      <c r="B178" t="s">
        <v>893</v>
      </c>
      <c r="C178">
        <v>0</v>
      </c>
    </row>
    <row r="179" spans="1:3">
      <c r="A179" t="s">
        <v>545</v>
      </c>
      <c r="B179" t="s">
        <v>894</v>
      </c>
      <c r="C179">
        <v>25247</v>
      </c>
    </row>
    <row r="180" spans="1:3">
      <c r="A180" t="s">
        <v>547</v>
      </c>
      <c r="B180" t="s">
        <v>895</v>
      </c>
      <c r="C180">
        <v>159261</v>
      </c>
    </row>
    <row r="181" spans="1:3">
      <c r="A181" t="s">
        <v>549</v>
      </c>
      <c r="B181" t="s">
        <v>896</v>
      </c>
      <c r="C181">
        <v>-380</v>
      </c>
    </row>
    <row r="182" spans="1:3">
      <c r="A182" t="s">
        <v>897</v>
      </c>
      <c r="B182" t="s">
        <v>898</v>
      </c>
      <c r="C182">
        <v>978396</v>
      </c>
    </row>
    <row r="183" spans="1:3">
      <c r="A183" t="s">
        <v>899</v>
      </c>
      <c r="B183" t="s">
        <v>900</v>
      </c>
      <c r="C183">
        <v>0</v>
      </c>
    </row>
    <row r="184" spans="1:3">
      <c r="A184" t="s">
        <v>901</v>
      </c>
      <c r="B184" t="s">
        <v>902</v>
      </c>
      <c r="C184">
        <v>0</v>
      </c>
    </row>
    <row r="185" spans="1:3">
      <c r="A185" t="s">
        <v>903</v>
      </c>
      <c r="B185" t="s">
        <v>904</v>
      </c>
      <c r="C185">
        <v>765996</v>
      </c>
    </row>
    <row r="186" spans="1:3">
      <c r="A186" t="s">
        <v>905</v>
      </c>
      <c r="B186" t="s">
        <v>906</v>
      </c>
      <c r="C186">
        <v>728273</v>
      </c>
    </row>
    <row r="187" spans="1:3">
      <c r="A187" t="s">
        <v>907</v>
      </c>
      <c r="B187" t="s">
        <v>908</v>
      </c>
      <c r="C187">
        <v>0</v>
      </c>
    </row>
    <row r="188" spans="1:3">
      <c r="A188" t="s">
        <v>909</v>
      </c>
      <c r="B188" t="s">
        <v>910</v>
      </c>
      <c r="C188">
        <v>15927</v>
      </c>
    </row>
    <row r="189" spans="1:3">
      <c r="A189" t="s">
        <v>911</v>
      </c>
      <c r="B189" t="s">
        <v>912</v>
      </c>
      <c r="C189">
        <v>6850</v>
      </c>
    </row>
    <row r="190" spans="1:3">
      <c r="A190" t="s">
        <v>913</v>
      </c>
      <c r="B190" t="s">
        <v>914</v>
      </c>
      <c r="C190">
        <v>6</v>
      </c>
    </row>
    <row r="191" spans="1:3">
      <c r="A191" t="s">
        <v>915</v>
      </c>
      <c r="B191" t="s">
        <v>916</v>
      </c>
      <c r="C191">
        <v>28152</v>
      </c>
    </row>
    <row r="192" spans="1:3">
      <c r="A192" t="s">
        <v>917</v>
      </c>
      <c r="B192" t="s">
        <v>918</v>
      </c>
      <c r="C192">
        <v>0</v>
      </c>
    </row>
    <row r="193" spans="1:3">
      <c r="A193" t="s">
        <v>538</v>
      </c>
      <c r="B193" t="s">
        <v>919</v>
      </c>
      <c r="C193">
        <v>48452</v>
      </c>
    </row>
    <row r="194" spans="1:3">
      <c r="A194" t="s">
        <v>920</v>
      </c>
      <c r="B194" t="s">
        <v>921</v>
      </c>
      <c r="C194">
        <v>0</v>
      </c>
    </row>
    <row r="195" spans="1:3">
      <c r="A195" t="s">
        <v>922</v>
      </c>
      <c r="B195" t="s">
        <v>923</v>
      </c>
      <c r="C195">
        <v>0</v>
      </c>
    </row>
    <row r="196" spans="1:3">
      <c r="A196" t="s">
        <v>924</v>
      </c>
      <c r="B196" t="s">
        <v>925</v>
      </c>
      <c r="C196">
        <v>38460</v>
      </c>
    </row>
    <row r="197" spans="1:3">
      <c r="A197" t="s">
        <v>465</v>
      </c>
      <c r="B197" t="s">
        <v>926</v>
      </c>
      <c r="C197">
        <v>44934</v>
      </c>
    </row>
    <row r="198" spans="1:3">
      <c r="A198" t="s">
        <v>468</v>
      </c>
      <c r="B198" t="s">
        <v>927</v>
      </c>
      <c r="C198">
        <v>1378939</v>
      </c>
    </row>
    <row r="199" spans="1:3">
      <c r="A199" t="s">
        <v>471</v>
      </c>
      <c r="B199" t="s">
        <v>928</v>
      </c>
      <c r="C199">
        <v>22057</v>
      </c>
    </row>
    <row r="200" spans="1:3">
      <c r="A200" t="s">
        <v>929</v>
      </c>
      <c r="B200" t="s">
        <v>930</v>
      </c>
      <c r="C200">
        <v>512890</v>
      </c>
    </row>
    <row r="201" spans="1:3">
      <c r="A201" t="s">
        <v>553</v>
      </c>
      <c r="B201" t="s">
        <v>931</v>
      </c>
      <c r="C201">
        <v>0</v>
      </c>
    </row>
    <row r="202" spans="1:3">
      <c r="A202" t="s">
        <v>503</v>
      </c>
      <c r="B202" t="s">
        <v>932</v>
      </c>
      <c r="C202">
        <v>38811</v>
      </c>
    </row>
    <row r="203" spans="1:3">
      <c r="A203" t="s">
        <v>555</v>
      </c>
      <c r="B203" t="s">
        <v>933</v>
      </c>
      <c r="C203">
        <v>8644</v>
      </c>
    </row>
    <row r="204" spans="1:3">
      <c r="A204" t="s">
        <v>551</v>
      </c>
      <c r="B204" t="s">
        <v>934</v>
      </c>
      <c r="C204">
        <v>21153</v>
      </c>
    </row>
    <row r="205" spans="1:3">
      <c r="A205" t="s">
        <v>527</v>
      </c>
      <c r="B205" t="s">
        <v>935</v>
      </c>
      <c r="C205">
        <v>5587291</v>
      </c>
    </row>
    <row r="206" spans="1:3">
      <c r="A206" t="s">
        <v>936</v>
      </c>
      <c r="B206" t="s">
        <v>937</v>
      </c>
      <c r="C206">
        <v>0</v>
      </c>
    </row>
    <row r="207" spans="1:3">
      <c r="A207" t="s">
        <v>938</v>
      </c>
      <c r="B207" t="s">
        <v>939</v>
      </c>
      <c r="C207">
        <v>185996</v>
      </c>
    </row>
    <row r="208" spans="1:3">
      <c r="A208" t="s">
        <v>940</v>
      </c>
      <c r="B208" t="s">
        <v>941</v>
      </c>
      <c r="C208">
        <v>0</v>
      </c>
    </row>
    <row r="209" spans="1:3">
      <c r="A209" t="s">
        <v>942</v>
      </c>
      <c r="B209" t="s">
        <v>943</v>
      </c>
      <c r="C209">
        <v>60203067</v>
      </c>
    </row>
    <row r="210" spans="1:3">
      <c r="A210" t="s">
        <v>944</v>
      </c>
      <c r="B210" t="s">
        <v>945</v>
      </c>
      <c r="C210">
        <v>-3120454</v>
      </c>
    </row>
    <row r="211" spans="1:3">
      <c r="A211" t="s">
        <v>946</v>
      </c>
      <c r="B211" t="s">
        <v>947</v>
      </c>
      <c r="C211">
        <v>0</v>
      </c>
    </row>
    <row r="212" spans="1:3">
      <c r="A212" t="s">
        <v>948</v>
      </c>
      <c r="B212" t="s">
        <v>949</v>
      </c>
      <c r="C212">
        <v>0</v>
      </c>
    </row>
    <row r="213" spans="1:3">
      <c r="A213" t="s">
        <v>950</v>
      </c>
      <c r="B213" t="s">
        <v>951</v>
      </c>
      <c r="C213">
        <v>3327517</v>
      </c>
    </row>
    <row r="214" spans="1:3">
      <c r="A214" t="s">
        <v>952</v>
      </c>
      <c r="B214" t="s">
        <v>953</v>
      </c>
      <c r="C214">
        <v>1475349</v>
      </c>
    </row>
    <row r="215" spans="1:3">
      <c r="A215" t="s">
        <v>954</v>
      </c>
      <c r="B215" t="s">
        <v>955</v>
      </c>
      <c r="C215">
        <v>15564129</v>
      </c>
    </row>
    <row r="216" spans="1:3">
      <c r="A216" t="s">
        <v>956</v>
      </c>
      <c r="B216" t="s">
        <v>957</v>
      </c>
      <c r="C216">
        <v>0</v>
      </c>
    </row>
    <row r="217" spans="1:3">
      <c r="A217" t="s">
        <v>958</v>
      </c>
      <c r="B217" t="s">
        <v>959</v>
      </c>
      <c r="C217">
        <v>0</v>
      </c>
    </row>
    <row r="218" spans="1:3">
      <c r="A218" t="s">
        <v>960</v>
      </c>
      <c r="B218" t="s">
        <v>961</v>
      </c>
      <c r="C218">
        <v>0</v>
      </c>
    </row>
    <row r="219" spans="1:3">
      <c r="A219" t="s">
        <v>962</v>
      </c>
      <c r="B219" t="s">
        <v>963</v>
      </c>
      <c r="C219">
        <v>0</v>
      </c>
    </row>
    <row r="220" spans="1:3">
      <c r="A220" t="s">
        <v>964</v>
      </c>
      <c r="B220" t="s">
        <v>965</v>
      </c>
      <c r="C220">
        <v>0</v>
      </c>
    </row>
    <row r="221" spans="1:3">
      <c r="A221" t="s">
        <v>966</v>
      </c>
      <c r="B221" t="s">
        <v>967</v>
      </c>
      <c r="C221">
        <v>0</v>
      </c>
    </row>
    <row r="222" spans="1:3">
      <c r="A222" t="s">
        <v>968</v>
      </c>
      <c r="B222" t="s">
        <v>969</v>
      </c>
      <c r="C222">
        <v>885815</v>
      </c>
    </row>
    <row r="223" spans="1:3">
      <c r="A223" t="s">
        <v>970</v>
      </c>
      <c r="B223" t="s">
        <v>971</v>
      </c>
      <c r="C223">
        <v>887766</v>
      </c>
    </row>
    <row r="224" spans="1:3">
      <c r="A224" t="s">
        <v>972</v>
      </c>
      <c r="B224" t="s">
        <v>973</v>
      </c>
      <c r="C224">
        <v>0</v>
      </c>
    </row>
    <row r="225" spans="1:3">
      <c r="A225" t="s">
        <v>974</v>
      </c>
      <c r="B225" t="s">
        <v>975</v>
      </c>
      <c r="C225">
        <v>0</v>
      </c>
    </row>
    <row r="226" spans="1:3">
      <c r="A226" t="s">
        <v>976</v>
      </c>
      <c r="B226" t="s">
        <v>977</v>
      </c>
      <c r="C226">
        <v>0</v>
      </c>
    </row>
    <row r="227" spans="1:3">
      <c r="A227" t="s">
        <v>978</v>
      </c>
      <c r="B227" t="s">
        <v>979</v>
      </c>
      <c r="C227">
        <v>0</v>
      </c>
    </row>
    <row r="228" spans="1:3">
      <c r="A228" t="s">
        <v>980</v>
      </c>
      <c r="B228" t="s">
        <v>981</v>
      </c>
      <c r="C228">
        <v>0</v>
      </c>
    </row>
    <row r="229" spans="1:3">
      <c r="A229" t="s">
        <v>982</v>
      </c>
      <c r="B229" t="s">
        <v>983</v>
      </c>
      <c r="C229">
        <v>0</v>
      </c>
    </row>
    <row r="230" spans="1:3">
      <c r="A230" t="s">
        <v>984</v>
      </c>
      <c r="B230" t="s">
        <v>985</v>
      </c>
      <c r="C230">
        <v>1016566</v>
      </c>
    </row>
    <row r="231" spans="1:3">
      <c r="A231" t="s">
        <v>986</v>
      </c>
      <c r="B231" t="s">
        <v>987</v>
      </c>
      <c r="C231">
        <v>1014976</v>
      </c>
    </row>
    <row r="232" spans="1:3">
      <c r="A232" t="s">
        <v>988</v>
      </c>
      <c r="B232" t="s">
        <v>989</v>
      </c>
      <c r="C232">
        <v>0</v>
      </c>
    </row>
    <row r="233" spans="1:3">
      <c r="A233" t="s">
        <v>990</v>
      </c>
      <c r="B233" t="s">
        <v>991</v>
      </c>
      <c r="C233">
        <v>0</v>
      </c>
    </row>
    <row r="234" spans="1:3">
      <c r="A234" t="s">
        <v>992</v>
      </c>
      <c r="B234" t="s">
        <v>993</v>
      </c>
      <c r="C234">
        <v>0</v>
      </c>
    </row>
    <row r="235" spans="1:3">
      <c r="A235" t="s">
        <v>994</v>
      </c>
      <c r="B235" t="s">
        <v>995</v>
      </c>
      <c r="C235">
        <v>0</v>
      </c>
    </row>
    <row r="236" spans="1:3">
      <c r="A236" t="s">
        <v>996</v>
      </c>
      <c r="B236" t="s">
        <v>997</v>
      </c>
      <c r="C236">
        <v>0</v>
      </c>
    </row>
    <row r="237" spans="1:3">
      <c r="A237" t="s">
        <v>998</v>
      </c>
      <c r="B237" t="s">
        <v>999</v>
      </c>
      <c r="C237">
        <v>0</v>
      </c>
    </row>
    <row r="238" spans="1:3">
      <c r="A238" t="s">
        <v>1000</v>
      </c>
      <c r="B238" t="s">
        <v>1001</v>
      </c>
      <c r="C238">
        <v>49995</v>
      </c>
    </row>
    <row r="239" spans="1:3">
      <c r="A239" t="s">
        <v>1002</v>
      </c>
      <c r="B239" t="s">
        <v>1003</v>
      </c>
      <c r="C239">
        <v>49884</v>
      </c>
    </row>
    <row r="240" spans="1:3">
      <c r="A240" t="s">
        <v>1004</v>
      </c>
      <c r="B240" t="s">
        <v>1005</v>
      </c>
      <c r="C240">
        <v>0</v>
      </c>
    </row>
    <row r="241" spans="1:3">
      <c r="A241" t="s">
        <v>1006</v>
      </c>
      <c r="B241" t="s">
        <v>1007</v>
      </c>
      <c r="C241">
        <v>0</v>
      </c>
    </row>
    <row r="242" spans="1:3">
      <c r="A242" t="s">
        <v>1008</v>
      </c>
      <c r="B242" t="s">
        <v>1009</v>
      </c>
      <c r="C242">
        <v>0</v>
      </c>
    </row>
    <row r="243" spans="1:3">
      <c r="A243" t="s">
        <v>1010</v>
      </c>
      <c r="B243" t="s">
        <v>1011</v>
      </c>
      <c r="C243">
        <v>0</v>
      </c>
    </row>
    <row r="244" spans="1:3">
      <c r="A244" t="s">
        <v>1012</v>
      </c>
      <c r="B244" t="s">
        <v>1013</v>
      </c>
      <c r="C244">
        <v>0</v>
      </c>
    </row>
    <row r="245" spans="1:3">
      <c r="A245" t="s">
        <v>1014</v>
      </c>
      <c r="B245" t="s">
        <v>1015</v>
      </c>
      <c r="C245">
        <v>0</v>
      </c>
    </row>
    <row r="246" spans="1:3">
      <c r="A246" t="s">
        <v>1016</v>
      </c>
      <c r="B246" t="s">
        <v>1017</v>
      </c>
      <c r="C246">
        <v>0</v>
      </c>
    </row>
    <row r="247" spans="1:3">
      <c r="A247" t="s">
        <v>1018</v>
      </c>
      <c r="B247" t="s">
        <v>1019</v>
      </c>
      <c r="C247">
        <v>0</v>
      </c>
    </row>
    <row r="248" spans="1:3">
      <c r="A248" t="s">
        <v>1020</v>
      </c>
      <c r="B248" t="s">
        <v>1021</v>
      </c>
      <c r="C248">
        <v>0</v>
      </c>
    </row>
    <row r="249" spans="1:3">
      <c r="A249" t="s">
        <v>1022</v>
      </c>
      <c r="B249" t="s">
        <v>1023</v>
      </c>
      <c r="C249">
        <v>0</v>
      </c>
    </row>
    <row r="250" spans="1:3">
      <c r="A250" t="s">
        <v>1024</v>
      </c>
      <c r="B250" t="s">
        <v>1025</v>
      </c>
      <c r="C250">
        <v>877845</v>
      </c>
    </row>
    <row r="251" spans="1:3">
      <c r="A251" t="s">
        <v>1026</v>
      </c>
      <c r="B251" t="s">
        <v>1027</v>
      </c>
      <c r="C251">
        <v>881211</v>
      </c>
    </row>
    <row r="252" spans="1:3">
      <c r="A252" t="s">
        <v>1028</v>
      </c>
      <c r="B252" t="s">
        <v>1029</v>
      </c>
      <c r="C252">
        <v>0</v>
      </c>
    </row>
    <row r="253" spans="1:3">
      <c r="A253" t="s">
        <v>1030</v>
      </c>
      <c r="B253" t="s">
        <v>1031</v>
      </c>
      <c r="C253">
        <v>94871289</v>
      </c>
    </row>
    <row r="254" spans="1:3">
      <c r="A254" t="s">
        <v>1032</v>
      </c>
      <c r="B254" t="s">
        <v>1033</v>
      </c>
      <c r="C254">
        <v>0</v>
      </c>
    </row>
    <row r="255" spans="1:3">
      <c r="A255" t="s">
        <v>1034</v>
      </c>
      <c r="B255" t="s">
        <v>1035</v>
      </c>
      <c r="C255">
        <v>0</v>
      </c>
    </row>
    <row r="256" spans="1:3">
      <c r="A256" t="s">
        <v>1036</v>
      </c>
      <c r="B256" t="s">
        <v>1037</v>
      </c>
      <c r="C256">
        <v>0</v>
      </c>
    </row>
    <row r="257" spans="1:3">
      <c r="A257" t="s">
        <v>1038</v>
      </c>
      <c r="B257" t="s">
        <v>1039</v>
      </c>
      <c r="C257">
        <v>0</v>
      </c>
    </row>
    <row r="258" spans="1:3">
      <c r="A258" t="s">
        <v>1040</v>
      </c>
      <c r="B258" t="s">
        <v>1041</v>
      </c>
      <c r="C258">
        <v>0</v>
      </c>
    </row>
    <row r="259" spans="1:3">
      <c r="A259" t="s">
        <v>1042</v>
      </c>
      <c r="B259" t="s">
        <v>1043</v>
      </c>
      <c r="C259">
        <v>0</v>
      </c>
    </row>
    <row r="260" spans="1:3">
      <c r="A260" t="s">
        <v>1044</v>
      </c>
      <c r="B260" t="s">
        <v>1045</v>
      </c>
      <c r="C260">
        <v>0</v>
      </c>
    </row>
    <row r="261" spans="1:3">
      <c r="A261" t="s">
        <v>1046</v>
      </c>
      <c r="B261" t="s">
        <v>1047</v>
      </c>
      <c r="C261">
        <v>4719064</v>
      </c>
    </row>
    <row r="262" spans="1:3">
      <c r="A262" t="s">
        <v>1048</v>
      </c>
      <c r="B262" t="s">
        <v>1049</v>
      </c>
      <c r="C262">
        <v>21046</v>
      </c>
    </row>
    <row r="263" spans="1:3">
      <c r="A263" t="s">
        <v>1050</v>
      </c>
      <c r="B263" t="s">
        <v>1051</v>
      </c>
      <c r="C263">
        <v>1</v>
      </c>
    </row>
    <row r="264" spans="1:3">
      <c r="A264" t="s">
        <v>1052</v>
      </c>
      <c r="B264" t="s">
        <v>1053</v>
      </c>
      <c r="C264">
        <v>1</v>
      </c>
    </row>
    <row r="265" spans="1:3">
      <c r="A265" t="s">
        <v>1054</v>
      </c>
      <c r="B265" t="s">
        <v>1055</v>
      </c>
      <c r="C265">
        <v>0</v>
      </c>
    </row>
    <row r="266" spans="1:3">
      <c r="A266" t="s">
        <v>1056</v>
      </c>
      <c r="B266" t="s">
        <v>1057</v>
      </c>
      <c r="C266">
        <v>28695</v>
      </c>
    </row>
    <row r="267" spans="1:3">
      <c r="A267" t="s">
        <v>1058</v>
      </c>
      <c r="B267" t="s">
        <v>1059</v>
      </c>
      <c r="C267">
        <v>0</v>
      </c>
    </row>
    <row r="268" spans="1:3">
      <c r="A268" t="s">
        <v>1060</v>
      </c>
      <c r="B268" t="s">
        <v>1061</v>
      </c>
      <c r="C268">
        <v>80</v>
      </c>
    </row>
    <row r="269" spans="1:3">
      <c r="A269" t="s">
        <v>1062</v>
      </c>
      <c r="B269" t="s">
        <v>1063</v>
      </c>
      <c r="C269">
        <v>84</v>
      </c>
    </row>
    <row r="270" spans="1:3">
      <c r="A270" t="s">
        <v>1064</v>
      </c>
      <c r="B270" t="s">
        <v>1065</v>
      </c>
      <c r="C270">
        <v>0</v>
      </c>
    </row>
    <row r="271" spans="1:3">
      <c r="A271" t="s">
        <v>1066</v>
      </c>
      <c r="B271" t="s">
        <v>1067</v>
      </c>
      <c r="C271">
        <v>11716</v>
      </c>
    </row>
    <row r="272" spans="1:3">
      <c r="A272" t="s">
        <v>451</v>
      </c>
      <c r="B272" t="s">
        <v>1068</v>
      </c>
      <c r="C272">
        <v>0</v>
      </c>
    </row>
    <row r="273" spans="1:3">
      <c r="A273" t="s">
        <v>455</v>
      </c>
      <c r="B273" t="s">
        <v>1069</v>
      </c>
      <c r="C273">
        <v>0</v>
      </c>
    </row>
    <row r="274" spans="1:3">
      <c r="A274" t="s">
        <v>1070</v>
      </c>
      <c r="B274" t="s">
        <v>1071</v>
      </c>
      <c r="C274">
        <v>0</v>
      </c>
    </row>
    <row r="275" spans="1:3">
      <c r="A275" t="s">
        <v>1072</v>
      </c>
      <c r="B275" t="s">
        <v>1073</v>
      </c>
      <c r="C275">
        <v>819501</v>
      </c>
    </row>
    <row r="276" spans="1:3">
      <c r="A276" t="s">
        <v>1074</v>
      </c>
      <c r="B276" t="s">
        <v>1075</v>
      </c>
      <c r="C276">
        <v>230900</v>
      </c>
    </row>
    <row r="277" spans="1:3">
      <c r="A277" t="s">
        <v>1076</v>
      </c>
      <c r="B277" t="s">
        <v>1077</v>
      </c>
      <c r="C277">
        <v>21173</v>
      </c>
    </row>
    <row r="278" spans="1:3">
      <c r="A278" t="s">
        <v>1078</v>
      </c>
      <c r="B278" t="s">
        <v>1079</v>
      </c>
      <c r="C278">
        <v>0</v>
      </c>
    </row>
    <row r="279" spans="1:3">
      <c r="A279" t="s">
        <v>1080</v>
      </c>
      <c r="B279" t="s">
        <v>1081</v>
      </c>
      <c r="C279">
        <v>0</v>
      </c>
    </row>
    <row r="280" spans="1:3">
      <c r="A280" t="s">
        <v>1082</v>
      </c>
      <c r="B280" t="s">
        <v>1083</v>
      </c>
      <c r="C280">
        <v>12447702</v>
      </c>
    </row>
    <row r="281" spans="1:3">
      <c r="A281" t="s">
        <v>1084</v>
      </c>
      <c r="B281" t="s">
        <v>1085</v>
      </c>
      <c r="C281">
        <v>12506118</v>
      </c>
    </row>
    <row r="282" spans="1:3">
      <c r="A282" t="s">
        <v>1086</v>
      </c>
      <c r="B282" t="s">
        <v>1087</v>
      </c>
      <c r="C282">
        <v>0</v>
      </c>
    </row>
    <row r="283" spans="1:3">
      <c r="A283" t="s">
        <v>1088</v>
      </c>
      <c r="B283" t="s">
        <v>1089</v>
      </c>
      <c r="C283">
        <v>0</v>
      </c>
    </row>
    <row r="284" spans="1:3">
      <c r="A284" t="s">
        <v>1090</v>
      </c>
      <c r="B284" t="s">
        <v>1091</v>
      </c>
      <c r="C284">
        <v>40302245</v>
      </c>
    </row>
    <row r="285" spans="1:3">
      <c r="A285" t="s">
        <v>1092</v>
      </c>
      <c r="B285" t="s">
        <v>1093</v>
      </c>
      <c r="C285">
        <v>40027491</v>
      </c>
    </row>
    <row r="286" spans="1:3">
      <c r="A286" t="s">
        <v>1094</v>
      </c>
      <c r="B286" t="s">
        <v>1095</v>
      </c>
      <c r="C286">
        <v>0</v>
      </c>
    </row>
    <row r="287" spans="1:3">
      <c r="A287" t="s">
        <v>1096</v>
      </c>
      <c r="B287" t="s">
        <v>1097</v>
      </c>
      <c r="C287">
        <v>0</v>
      </c>
    </row>
    <row r="288" spans="1:3">
      <c r="A288" t="s">
        <v>1098</v>
      </c>
      <c r="B288" t="s">
        <v>1099</v>
      </c>
      <c r="C288">
        <v>0</v>
      </c>
    </row>
    <row r="289" spans="1:3">
      <c r="A289" t="s">
        <v>1100</v>
      </c>
      <c r="B289" t="s">
        <v>1101</v>
      </c>
      <c r="C289">
        <v>0</v>
      </c>
    </row>
    <row r="290" spans="1:3">
      <c r="A290" t="s">
        <v>1102</v>
      </c>
      <c r="B290" t="s">
        <v>1103</v>
      </c>
      <c r="C290">
        <v>0</v>
      </c>
    </row>
    <row r="291" spans="1:3">
      <c r="A291" t="s">
        <v>1104</v>
      </c>
      <c r="B291" t="s">
        <v>1103</v>
      </c>
      <c r="C291">
        <v>0</v>
      </c>
    </row>
    <row r="292" spans="1:3">
      <c r="A292" t="s">
        <v>1105</v>
      </c>
      <c r="B292" t="s">
        <v>1106</v>
      </c>
      <c r="C292">
        <v>19842906</v>
      </c>
    </row>
    <row r="293" spans="1:3">
      <c r="A293" t="s">
        <v>1107</v>
      </c>
      <c r="B293" t="s">
        <v>1106</v>
      </c>
      <c r="C293">
        <v>20086316</v>
      </c>
    </row>
    <row r="294" spans="1:3">
      <c r="A294" t="s">
        <v>1108</v>
      </c>
      <c r="B294" t="s">
        <v>1109</v>
      </c>
      <c r="C294">
        <v>0</v>
      </c>
    </row>
    <row r="295" spans="1:3">
      <c r="A295" t="s">
        <v>1110</v>
      </c>
      <c r="B295" t="s">
        <v>1109</v>
      </c>
      <c r="C295">
        <v>0</v>
      </c>
    </row>
    <row r="296" spans="1:3">
      <c r="A296" t="s">
        <v>1111</v>
      </c>
      <c r="B296" t="s">
        <v>1109</v>
      </c>
      <c r="C296">
        <v>0</v>
      </c>
    </row>
    <row r="297" spans="1:3">
      <c r="A297" t="s">
        <v>1112</v>
      </c>
      <c r="B297" t="s">
        <v>1109</v>
      </c>
      <c r="C297">
        <v>0</v>
      </c>
    </row>
    <row r="298" spans="1:3">
      <c r="A298" t="s">
        <v>1113</v>
      </c>
      <c r="B298" t="s">
        <v>1114</v>
      </c>
      <c r="C298">
        <v>0</v>
      </c>
    </row>
    <row r="299" spans="1:3">
      <c r="A299" t="s">
        <v>1115</v>
      </c>
      <c r="B299" t="s">
        <v>1116</v>
      </c>
      <c r="C299">
        <v>0</v>
      </c>
    </row>
    <row r="300" spans="1:3">
      <c r="A300" t="s">
        <v>1117</v>
      </c>
      <c r="B300" t="s">
        <v>1118</v>
      </c>
      <c r="C300">
        <v>791962</v>
      </c>
    </row>
    <row r="301" spans="1:3">
      <c r="A301" t="s">
        <v>1119</v>
      </c>
      <c r="B301" t="s">
        <v>1120</v>
      </c>
      <c r="C301">
        <v>995595</v>
      </c>
    </row>
    <row r="302" spans="1:3">
      <c r="A302" t="s">
        <v>1121</v>
      </c>
      <c r="B302" t="s">
        <v>1122</v>
      </c>
      <c r="C302">
        <v>0</v>
      </c>
    </row>
    <row r="303" spans="1:3">
      <c r="A303" t="s">
        <v>1123</v>
      </c>
      <c r="B303" t="s">
        <v>1124</v>
      </c>
      <c r="C303">
        <v>0</v>
      </c>
    </row>
    <row r="304" spans="1:3">
      <c r="A304" t="s">
        <v>1125</v>
      </c>
      <c r="B304" t="s">
        <v>1126</v>
      </c>
      <c r="C304">
        <v>0</v>
      </c>
    </row>
    <row r="305" spans="1:3">
      <c r="A305" t="s">
        <v>1127</v>
      </c>
      <c r="B305" t="s">
        <v>1128</v>
      </c>
      <c r="C305">
        <v>0</v>
      </c>
    </row>
    <row r="306" spans="1:3">
      <c r="A306" t="s">
        <v>1129</v>
      </c>
      <c r="B306" t="s">
        <v>1130</v>
      </c>
      <c r="C306">
        <v>0</v>
      </c>
    </row>
    <row r="307" spans="1:3">
      <c r="A307" t="s">
        <v>1131</v>
      </c>
      <c r="B307" t="s">
        <v>1132</v>
      </c>
      <c r="C307">
        <v>0</v>
      </c>
    </row>
    <row r="308" spans="1:3">
      <c r="A308" t="s">
        <v>1133</v>
      </c>
      <c r="B308" t="s">
        <v>1134</v>
      </c>
      <c r="C308">
        <v>0</v>
      </c>
    </row>
    <row r="309" spans="1:3">
      <c r="A309" t="s">
        <v>1135</v>
      </c>
      <c r="B309" t="s">
        <v>1136</v>
      </c>
      <c r="C309">
        <v>0</v>
      </c>
    </row>
    <row r="310" spans="1:3">
      <c r="A310" t="s">
        <v>1137</v>
      </c>
      <c r="B310" t="s">
        <v>1138</v>
      </c>
      <c r="C310">
        <v>0</v>
      </c>
    </row>
    <row r="311" spans="1:3">
      <c r="A311" t="s">
        <v>1139</v>
      </c>
      <c r="B311" t="s">
        <v>1140</v>
      </c>
      <c r="C311">
        <v>0</v>
      </c>
    </row>
    <row r="312" spans="1:3">
      <c r="A312" t="s">
        <v>1141</v>
      </c>
      <c r="B312" t="s">
        <v>1142</v>
      </c>
      <c r="C312">
        <v>0</v>
      </c>
    </row>
    <row r="313" spans="1:3">
      <c r="A313" t="s">
        <v>1143</v>
      </c>
      <c r="B313" t="s">
        <v>1144</v>
      </c>
      <c r="C313">
        <v>0</v>
      </c>
    </row>
    <row r="314" spans="1:3">
      <c r="A314" t="s">
        <v>1145</v>
      </c>
      <c r="B314" t="s">
        <v>1146</v>
      </c>
      <c r="C314">
        <v>0</v>
      </c>
    </row>
    <row r="315" spans="1:3">
      <c r="A315" t="s">
        <v>1147</v>
      </c>
      <c r="B315" t="s">
        <v>1148</v>
      </c>
      <c r="C315">
        <v>0</v>
      </c>
    </row>
    <row r="316" spans="1:3">
      <c r="A316" t="s">
        <v>1149</v>
      </c>
      <c r="B316" t="s">
        <v>1150</v>
      </c>
      <c r="C316">
        <v>0</v>
      </c>
    </row>
    <row r="317" spans="1:3">
      <c r="A317" t="s">
        <v>1151</v>
      </c>
      <c r="B317" t="s">
        <v>1152</v>
      </c>
      <c r="C317">
        <v>0</v>
      </c>
    </row>
    <row r="318" spans="1:3">
      <c r="A318" t="s">
        <v>1153</v>
      </c>
      <c r="B318" t="s">
        <v>1154</v>
      </c>
      <c r="C318">
        <v>0</v>
      </c>
    </row>
    <row r="319" spans="1:3">
      <c r="A319" t="s">
        <v>1155</v>
      </c>
      <c r="B319" t="s">
        <v>1156</v>
      </c>
      <c r="C319">
        <v>0</v>
      </c>
    </row>
    <row r="320" spans="1:3">
      <c r="A320" t="s">
        <v>1157</v>
      </c>
      <c r="B320" t="s">
        <v>1158</v>
      </c>
      <c r="C320">
        <v>0</v>
      </c>
    </row>
    <row r="321" spans="1:3">
      <c r="A321" t="s">
        <v>1159</v>
      </c>
      <c r="B321" t="s">
        <v>1160</v>
      </c>
      <c r="C321">
        <v>0</v>
      </c>
    </row>
    <row r="322" spans="1:3">
      <c r="A322" t="s">
        <v>1161</v>
      </c>
      <c r="B322" t="s">
        <v>1162</v>
      </c>
      <c r="C322">
        <v>0</v>
      </c>
    </row>
    <row r="323" spans="1:3">
      <c r="A323" t="s">
        <v>1163</v>
      </c>
      <c r="B323" t="s">
        <v>1164</v>
      </c>
      <c r="C323">
        <v>0</v>
      </c>
    </row>
    <row r="324" spans="1:3">
      <c r="A324" t="s">
        <v>1165</v>
      </c>
      <c r="B324" t="s">
        <v>1166</v>
      </c>
      <c r="C324">
        <v>0</v>
      </c>
    </row>
    <row r="325" spans="1:3">
      <c r="A325" t="s">
        <v>1167</v>
      </c>
      <c r="B325" t="s">
        <v>1168</v>
      </c>
      <c r="C325">
        <v>0</v>
      </c>
    </row>
    <row r="326" spans="1:3">
      <c r="A326" t="s">
        <v>1169</v>
      </c>
      <c r="B326" t="s">
        <v>1170</v>
      </c>
      <c r="C326">
        <v>0</v>
      </c>
    </row>
    <row r="327" spans="1:3">
      <c r="A327" t="s">
        <v>1171</v>
      </c>
      <c r="B327" t="s">
        <v>1172</v>
      </c>
      <c r="C327">
        <v>0</v>
      </c>
    </row>
    <row r="328" spans="1:3">
      <c r="A328" t="s">
        <v>1173</v>
      </c>
      <c r="B328" t="s">
        <v>1174</v>
      </c>
      <c r="C328">
        <v>0</v>
      </c>
    </row>
    <row r="329" spans="1:3">
      <c r="A329" t="s">
        <v>1175</v>
      </c>
      <c r="B329" t="s">
        <v>1176</v>
      </c>
      <c r="C329">
        <v>0</v>
      </c>
    </row>
    <row r="330" spans="1:3">
      <c r="A330" t="s">
        <v>400</v>
      </c>
      <c r="B330" t="s">
        <v>1177</v>
      </c>
      <c r="C330">
        <v>61683850</v>
      </c>
    </row>
    <row r="331" spans="1:3">
      <c r="A331" t="s">
        <v>1178</v>
      </c>
      <c r="B331" t="s">
        <v>1179</v>
      </c>
      <c r="C331">
        <v>0</v>
      </c>
    </row>
    <row r="332" spans="1:3">
      <c r="A332" t="s">
        <v>1180</v>
      </c>
      <c r="B332" t="s">
        <v>1181</v>
      </c>
      <c r="C332">
        <v>0</v>
      </c>
    </row>
    <row r="333" spans="1:3">
      <c r="A333" t="s">
        <v>1182</v>
      </c>
      <c r="B333" t="s">
        <v>1183</v>
      </c>
      <c r="C333">
        <v>0</v>
      </c>
    </row>
    <row r="334" spans="1:3">
      <c r="A334" t="s">
        <v>1184</v>
      </c>
      <c r="B334" t="s">
        <v>1185</v>
      </c>
      <c r="C334">
        <v>0</v>
      </c>
    </row>
    <row r="335" spans="1:3">
      <c r="A335" t="s">
        <v>1186</v>
      </c>
      <c r="B335" t="s">
        <v>1187</v>
      </c>
      <c r="C335">
        <v>0</v>
      </c>
    </row>
    <row r="336" spans="1:3">
      <c r="A336" t="s">
        <v>1188</v>
      </c>
      <c r="B336" t="s">
        <v>1189</v>
      </c>
      <c r="C336">
        <v>0</v>
      </c>
    </row>
    <row r="337" spans="1:3">
      <c r="A337" t="s">
        <v>1190</v>
      </c>
      <c r="B337" t="s">
        <v>1191</v>
      </c>
      <c r="C337">
        <v>2824888</v>
      </c>
    </row>
    <row r="338" spans="1:3">
      <c r="A338" t="s">
        <v>1192</v>
      </c>
      <c r="B338" t="s">
        <v>1193</v>
      </c>
      <c r="C338">
        <v>0</v>
      </c>
    </row>
    <row r="339" spans="1:3">
      <c r="A339" t="s">
        <v>1194</v>
      </c>
      <c r="B339" t="s">
        <v>1195</v>
      </c>
      <c r="C339">
        <v>2846786</v>
      </c>
    </row>
    <row r="340" spans="1:3">
      <c r="A340" t="s">
        <v>1196</v>
      </c>
      <c r="B340" t="s">
        <v>1197</v>
      </c>
      <c r="C340">
        <v>0</v>
      </c>
    </row>
    <row r="341" spans="1:3">
      <c r="A341" t="s">
        <v>1198</v>
      </c>
      <c r="B341" t="s">
        <v>1199</v>
      </c>
      <c r="C341">
        <v>0</v>
      </c>
    </row>
    <row r="342" spans="1:3">
      <c r="A342" t="s">
        <v>1200</v>
      </c>
      <c r="B342" t="s">
        <v>1201</v>
      </c>
      <c r="C342">
        <v>0</v>
      </c>
    </row>
    <row r="343" spans="1:3">
      <c r="A343" t="s">
        <v>1202</v>
      </c>
      <c r="B343" t="s">
        <v>1203</v>
      </c>
      <c r="C343">
        <v>640300</v>
      </c>
    </row>
    <row r="344" spans="1:3">
      <c r="A344" t="s">
        <v>1204</v>
      </c>
      <c r="B344" t="s">
        <v>1205</v>
      </c>
      <c r="C344">
        <v>2014912</v>
      </c>
    </row>
    <row r="345" spans="1:3">
      <c r="A345" t="s">
        <v>1206</v>
      </c>
      <c r="B345" t="s">
        <v>1207</v>
      </c>
      <c r="C345">
        <v>169676</v>
      </c>
    </row>
    <row r="346" spans="1:3">
      <c r="A346" t="s">
        <v>1208</v>
      </c>
      <c r="B346" t="s">
        <v>1209</v>
      </c>
      <c r="C346">
        <v>0</v>
      </c>
    </row>
    <row r="347" spans="1:3">
      <c r="A347" t="s">
        <v>1210</v>
      </c>
      <c r="B347" t="s">
        <v>1211</v>
      </c>
      <c r="C347">
        <v>0</v>
      </c>
    </row>
    <row r="348" spans="1:3">
      <c r="A348" t="s">
        <v>1212</v>
      </c>
      <c r="B348" t="s">
        <v>1213</v>
      </c>
      <c r="C348">
        <v>0</v>
      </c>
    </row>
    <row r="349" spans="1:3">
      <c r="A349" t="s">
        <v>1214</v>
      </c>
      <c r="B349" t="s">
        <v>1215</v>
      </c>
      <c r="C349">
        <v>203271</v>
      </c>
    </row>
    <row r="350" spans="1:3">
      <c r="A350" t="s">
        <v>1216</v>
      </c>
      <c r="B350" t="s">
        <v>1217</v>
      </c>
      <c r="C350">
        <v>1606467</v>
      </c>
    </row>
    <row r="351" spans="1:3">
      <c r="A351" t="s">
        <v>1218</v>
      </c>
      <c r="B351" t="s">
        <v>1219</v>
      </c>
      <c r="C351">
        <v>1037048</v>
      </c>
    </row>
    <row r="352" spans="1:3">
      <c r="A352" t="s">
        <v>1220</v>
      </c>
      <c r="B352" t="s">
        <v>1221</v>
      </c>
      <c r="C352">
        <v>1411041</v>
      </c>
    </row>
    <row r="353" spans="1:3">
      <c r="A353" t="s">
        <v>1222</v>
      </c>
      <c r="B353" t="s">
        <v>1223</v>
      </c>
      <c r="C353">
        <v>0</v>
      </c>
    </row>
    <row r="354" spans="1:3">
      <c r="A354" t="s">
        <v>1224</v>
      </c>
      <c r="B354" t="s">
        <v>1225</v>
      </c>
      <c r="C354">
        <v>0</v>
      </c>
    </row>
    <row r="355" spans="1:3">
      <c r="A355" t="s">
        <v>1226</v>
      </c>
      <c r="B355" t="s">
        <v>1227</v>
      </c>
      <c r="C355">
        <v>1729155</v>
      </c>
    </row>
    <row r="356" spans="1:3">
      <c r="A356" t="s">
        <v>1228</v>
      </c>
      <c r="B356" t="s">
        <v>1229</v>
      </c>
      <c r="C356">
        <v>503752</v>
      </c>
    </row>
    <row r="357" spans="1:3">
      <c r="A357" t="s">
        <v>1230</v>
      </c>
      <c r="B357" t="s">
        <v>1231</v>
      </c>
      <c r="C357">
        <v>0</v>
      </c>
    </row>
    <row r="358" spans="1:3">
      <c r="A358" t="s">
        <v>1232</v>
      </c>
      <c r="B358" t="s">
        <v>1233</v>
      </c>
      <c r="C358">
        <v>0</v>
      </c>
    </row>
    <row r="359" spans="1:3">
      <c r="A359" t="s">
        <v>1234</v>
      </c>
      <c r="B359" t="s">
        <v>1235</v>
      </c>
      <c r="C359">
        <v>500</v>
      </c>
    </row>
    <row r="360" spans="1:3">
      <c r="A360" t="s">
        <v>1236</v>
      </c>
      <c r="B360" t="s">
        <v>1237</v>
      </c>
      <c r="C360">
        <v>0</v>
      </c>
    </row>
    <row r="361" spans="1:3">
      <c r="A361" t="s">
        <v>1238</v>
      </c>
      <c r="B361" t="s">
        <v>1239</v>
      </c>
      <c r="C361">
        <v>0</v>
      </c>
    </row>
    <row r="362" spans="1:3">
      <c r="A362" t="s">
        <v>1240</v>
      </c>
      <c r="B362" t="s">
        <v>1241</v>
      </c>
      <c r="C362">
        <v>0</v>
      </c>
    </row>
    <row r="363" spans="1:3">
      <c r="A363" t="s">
        <v>1242</v>
      </c>
      <c r="B363" t="s">
        <v>1243</v>
      </c>
      <c r="C363">
        <v>0</v>
      </c>
    </row>
    <row r="364" spans="1:3">
      <c r="A364" t="s">
        <v>1244</v>
      </c>
      <c r="B364" t="s">
        <v>1245</v>
      </c>
      <c r="C364">
        <v>258</v>
      </c>
    </row>
    <row r="365" spans="1:3">
      <c r="A365" t="s">
        <v>1246</v>
      </c>
      <c r="B365" t="s">
        <v>1247</v>
      </c>
      <c r="C365">
        <v>0</v>
      </c>
    </row>
    <row r="366" spans="1:3">
      <c r="A366" t="s">
        <v>1248</v>
      </c>
      <c r="B366" t="s">
        <v>1249</v>
      </c>
      <c r="C366">
        <v>0</v>
      </c>
    </row>
    <row r="367" spans="1:3">
      <c r="A367" t="s">
        <v>1250</v>
      </c>
      <c r="B367" t="s">
        <v>1251</v>
      </c>
      <c r="C367">
        <v>0</v>
      </c>
    </row>
    <row r="368" spans="1:3">
      <c r="A368" t="s">
        <v>1252</v>
      </c>
      <c r="B368" t="s">
        <v>1253</v>
      </c>
      <c r="C368">
        <v>135</v>
      </c>
    </row>
    <row r="369" spans="1:3">
      <c r="A369" t="s">
        <v>1254</v>
      </c>
      <c r="B369" t="s">
        <v>1255</v>
      </c>
      <c r="C369">
        <v>0</v>
      </c>
    </row>
    <row r="370" spans="1:3">
      <c r="A370" t="s">
        <v>1256</v>
      </c>
      <c r="B370" t="s">
        <v>1257</v>
      </c>
      <c r="C370">
        <v>0</v>
      </c>
    </row>
    <row r="371" spans="1:3">
      <c r="A371" t="s">
        <v>1258</v>
      </c>
      <c r="B371" t="s">
        <v>1259</v>
      </c>
      <c r="C371">
        <v>0</v>
      </c>
    </row>
    <row r="372" spans="1:3">
      <c r="A372" t="s">
        <v>1260</v>
      </c>
      <c r="B372" t="s">
        <v>1261</v>
      </c>
      <c r="C372">
        <v>0</v>
      </c>
    </row>
    <row r="373" spans="1:3">
      <c r="A373" t="s">
        <v>1262</v>
      </c>
      <c r="B373" t="s">
        <v>1263</v>
      </c>
      <c r="C373">
        <v>0</v>
      </c>
    </row>
    <row r="374" spans="1:3">
      <c r="A374" t="s">
        <v>1264</v>
      </c>
      <c r="B374" t="s">
        <v>1265</v>
      </c>
      <c r="C374">
        <v>0</v>
      </c>
    </row>
    <row r="375" spans="1:3">
      <c r="A375" t="s">
        <v>1266</v>
      </c>
      <c r="B375" t="s">
        <v>1267</v>
      </c>
      <c r="C375">
        <v>0</v>
      </c>
    </row>
    <row r="376" spans="1:3">
      <c r="A376" t="s">
        <v>1268</v>
      </c>
      <c r="B376" t="s">
        <v>1269</v>
      </c>
      <c r="C376">
        <v>0</v>
      </c>
    </row>
    <row r="377" spans="1:3">
      <c r="A377" t="s">
        <v>1270</v>
      </c>
      <c r="B377" t="s">
        <v>1271</v>
      </c>
      <c r="C377">
        <v>0</v>
      </c>
    </row>
    <row r="378" spans="1:3">
      <c r="A378" t="s">
        <v>1272</v>
      </c>
      <c r="B378" t="s">
        <v>1273</v>
      </c>
      <c r="C378">
        <v>0</v>
      </c>
    </row>
    <row r="379" spans="1:3">
      <c r="A379" t="s">
        <v>1274</v>
      </c>
      <c r="B379" t="s">
        <v>1275</v>
      </c>
      <c r="C379">
        <v>0</v>
      </c>
    </row>
    <row r="380" spans="1:3">
      <c r="A380" t="s">
        <v>1276</v>
      </c>
      <c r="B380" t="s">
        <v>1277</v>
      </c>
      <c r="C380">
        <v>0</v>
      </c>
    </row>
    <row r="381" spans="1:3">
      <c r="A381" t="s">
        <v>1278</v>
      </c>
      <c r="B381" t="s">
        <v>1279</v>
      </c>
      <c r="C381">
        <v>0</v>
      </c>
    </row>
    <row r="382" spans="1:3">
      <c r="A382" t="s">
        <v>1280</v>
      </c>
      <c r="B382" t="s">
        <v>1281</v>
      </c>
      <c r="C382">
        <v>0</v>
      </c>
    </row>
    <row r="383" spans="1:3">
      <c r="A383" t="s">
        <v>1282</v>
      </c>
      <c r="B383" t="s">
        <v>1283</v>
      </c>
      <c r="C383">
        <v>0</v>
      </c>
    </row>
    <row r="384" spans="1:3">
      <c r="A384" t="s">
        <v>1284</v>
      </c>
      <c r="B384" t="s">
        <v>1285</v>
      </c>
      <c r="C384">
        <v>504145</v>
      </c>
    </row>
    <row r="385" spans="1:3">
      <c r="A385" t="s">
        <v>1286</v>
      </c>
      <c r="B385" t="s">
        <v>1287</v>
      </c>
      <c r="C385">
        <v>0</v>
      </c>
    </row>
    <row r="386" spans="1:3">
      <c r="A386" t="s">
        <v>1288</v>
      </c>
      <c r="B386" t="s">
        <v>1289</v>
      </c>
      <c r="C386">
        <v>0</v>
      </c>
    </row>
    <row r="387" spans="1:3">
      <c r="A387" t="s">
        <v>1290</v>
      </c>
      <c r="B387" t="s">
        <v>1291</v>
      </c>
      <c r="C387">
        <v>500</v>
      </c>
    </row>
    <row r="388" spans="1:3">
      <c r="A388" t="s">
        <v>1292</v>
      </c>
      <c r="B388" t="s">
        <v>1293</v>
      </c>
      <c r="C388">
        <v>0</v>
      </c>
    </row>
    <row r="389" spans="1:3">
      <c r="A389" t="s">
        <v>1294</v>
      </c>
      <c r="B389" t="s">
        <v>1295</v>
      </c>
      <c r="C389">
        <v>10403292</v>
      </c>
    </row>
    <row r="390" spans="1:3">
      <c r="A390" t="s">
        <v>1296</v>
      </c>
      <c r="B390" t="s">
        <v>1297</v>
      </c>
      <c r="C390">
        <v>85385332</v>
      </c>
    </row>
    <row r="391" spans="1:3">
      <c r="A391" t="s">
        <v>1298</v>
      </c>
      <c r="B391" t="s">
        <v>1299</v>
      </c>
      <c r="C391">
        <v>266093</v>
      </c>
    </row>
    <row r="392" spans="1:3">
      <c r="A392" t="s">
        <v>1300</v>
      </c>
      <c r="B392" t="s">
        <v>1301</v>
      </c>
      <c r="C392">
        <v>0</v>
      </c>
    </row>
    <row r="393" spans="1:3">
      <c r="A393" t="s">
        <v>1302</v>
      </c>
      <c r="B393" t="s">
        <v>1303</v>
      </c>
      <c r="C393">
        <v>0</v>
      </c>
    </row>
    <row r="394" spans="1:3">
      <c r="A394" t="s">
        <v>1304</v>
      </c>
      <c r="B394" t="s">
        <v>1305</v>
      </c>
      <c r="C394">
        <v>0</v>
      </c>
    </row>
    <row r="395" spans="1:3">
      <c r="A395" t="s">
        <v>1306</v>
      </c>
      <c r="B395" t="s">
        <v>1307</v>
      </c>
      <c r="C395">
        <v>0</v>
      </c>
    </row>
    <row r="396" spans="1:3">
      <c r="A396" t="s">
        <v>1308</v>
      </c>
      <c r="B396" t="s">
        <v>1309</v>
      </c>
      <c r="C396">
        <v>0</v>
      </c>
    </row>
    <row r="397" spans="1:3">
      <c r="A397" t="s">
        <v>1310</v>
      </c>
      <c r="B397" t="s">
        <v>1311</v>
      </c>
      <c r="C397">
        <v>0</v>
      </c>
    </row>
    <row r="398" spans="1:3">
      <c r="A398" t="s">
        <v>1312</v>
      </c>
      <c r="B398" t="s">
        <v>1313</v>
      </c>
      <c r="C398">
        <v>0</v>
      </c>
    </row>
    <row r="399" spans="1:3">
      <c r="A399" t="s">
        <v>1314</v>
      </c>
      <c r="B399" t="s">
        <v>1315</v>
      </c>
      <c r="C399">
        <v>0</v>
      </c>
    </row>
    <row r="400" spans="1:3">
      <c r="A400" t="s">
        <v>1316</v>
      </c>
      <c r="B400" t="s">
        <v>1317</v>
      </c>
      <c r="C400">
        <v>0</v>
      </c>
    </row>
    <row r="401" spans="1:3">
      <c r="A401" t="s">
        <v>1318</v>
      </c>
      <c r="B401" t="s">
        <v>1319</v>
      </c>
      <c r="C401">
        <v>0</v>
      </c>
    </row>
    <row r="402" spans="1:3">
      <c r="A402" t="s">
        <v>1320</v>
      </c>
      <c r="B402" t="s">
        <v>1321</v>
      </c>
      <c r="C402">
        <v>0</v>
      </c>
    </row>
    <row r="403" spans="1:3">
      <c r="A403" t="s">
        <v>1322</v>
      </c>
      <c r="B403" t="s">
        <v>1323</v>
      </c>
      <c r="C403">
        <v>0</v>
      </c>
    </row>
    <row r="404" spans="1:3">
      <c r="A404" t="s">
        <v>1324</v>
      </c>
      <c r="B404" t="s">
        <v>1325</v>
      </c>
      <c r="C404">
        <v>0</v>
      </c>
    </row>
    <row r="405" spans="1:3">
      <c r="A405" t="s">
        <v>1326</v>
      </c>
      <c r="B405" t="s">
        <v>1327</v>
      </c>
      <c r="C405">
        <v>0</v>
      </c>
    </row>
    <row r="406" spans="1:3">
      <c r="A406" t="s">
        <v>1328</v>
      </c>
      <c r="B406" t="s">
        <v>1329</v>
      </c>
      <c r="C406">
        <v>0</v>
      </c>
    </row>
    <row r="407" spans="1:3">
      <c r="A407" t="s">
        <v>1330</v>
      </c>
      <c r="B407" t="s">
        <v>1331</v>
      </c>
      <c r="C407">
        <v>2087179</v>
      </c>
    </row>
    <row r="408" spans="1:3">
      <c r="A408" t="s">
        <v>1332</v>
      </c>
      <c r="B408" t="s">
        <v>1333</v>
      </c>
      <c r="C408">
        <v>231229</v>
      </c>
    </row>
    <row r="409" spans="1:3">
      <c r="A409" t="s">
        <v>1334</v>
      </c>
      <c r="B409" t="s">
        <v>1335</v>
      </c>
      <c r="C409">
        <v>405915</v>
      </c>
    </row>
    <row r="410" spans="1:3">
      <c r="A410" t="s">
        <v>1336</v>
      </c>
      <c r="B410" t="s">
        <v>1337</v>
      </c>
      <c r="C410">
        <v>1861384</v>
      </c>
    </row>
    <row r="411" spans="1:3">
      <c r="A411" t="s">
        <v>1338</v>
      </c>
      <c r="B411" t="s">
        <v>1339</v>
      </c>
      <c r="C411">
        <v>51109</v>
      </c>
    </row>
    <row r="412" spans="1:3">
      <c r="A412" t="s">
        <v>1340</v>
      </c>
      <c r="B412" t="s">
        <v>1341</v>
      </c>
      <c r="C412">
        <v>41156</v>
      </c>
    </row>
    <row r="413" spans="1:3">
      <c r="A413" t="s">
        <v>1342</v>
      </c>
      <c r="B413" t="s">
        <v>1343</v>
      </c>
      <c r="C413">
        <v>0</v>
      </c>
    </row>
    <row r="414" spans="1:3">
      <c r="A414" t="s">
        <v>1344</v>
      </c>
      <c r="B414" t="s">
        <v>1345</v>
      </c>
      <c r="C414">
        <v>0</v>
      </c>
    </row>
    <row r="415" spans="1:3">
      <c r="A415" t="s">
        <v>1346</v>
      </c>
      <c r="B415" t="s">
        <v>1347</v>
      </c>
      <c r="C415">
        <v>0</v>
      </c>
    </row>
    <row r="416" spans="1:3">
      <c r="A416" t="s">
        <v>1348</v>
      </c>
      <c r="B416" t="s">
        <v>1349</v>
      </c>
      <c r="C416">
        <v>41156</v>
      </c>
    </row>
    <row r="417" spans="1:3">
      <c r="A417" t="s">
        <v>1350</v>
      </c>
      <c r="B417" t="s">
        <v>1351</v>
      </c>
      <c r="C417">
        <v>49070</v>
      </c>
    </row>
    <row r="418" spans="1:3">
      <c r="A418" t="s">
        <v>1352</v>
      </c>
      <c r="B418" t="s">
        <v>1353</v>
      </c>
      <c r="C418">
        <v>311062</v>
      </c>
    </row>
    <row r="419" spans="1:3">
      <c r="A419" t="s">
        <v>1354</v>
      </c>
      <c r="B419" t="s">
        <v>1355</v>
      </c>
      <c r="C419">
        <v>0</v>
      </c>
    </row>
    <row r="420" spans="1:3">
      <c r="A420" t="s">
        <v>1356</v>
      </c>
      <c r="B420" t="s">
        <v>1357</v>
      </c>
      <c r="C420">
        <v>327430</v>
      </c>
    </row>
    <row r="421" spans="1:3">
      <c r="A421" t="s">
        <v>1358</v>
      </c>
      <c r="B421" t="s">
        <v>1359</v>
      </c>
      <c r="C421">
        <v>32702</v>
      </c>
    </row>
    <row r="422" spans="1:3">
      <c r="A422" t="s">
        <v>1360</v>
      </c>
      <c r="B422" t="s">
        <v>1361</v>
      </c>
      <c r="C422">
        <v>98232122</v>
      </c>
    </row>
    <row r="423" spans="1:3">
      <c r="A423" t="s">
        <v>1362</v>
      </c>
      <c r="B423" t="s">
        <v>1363</v>
      </c>
      <c r="C423">
        <v>542291</v>
      </c>
    </row>
    <row r="424" spans="1:3">
      <c r="A424" t="s">
        <v>1364</v>
      </c>
      <c r="B424" t="s">
        <v>1365</v>
      </c>
      <c r="C424">
        <v>10809207</v>
      </c>
    </row>
    <row r="425" spans="1:3">
      <c r="A425" t="s">
        <v>1366</v>
      </c>
      <c r="B425" t="s">
        <v>1367</v>
      </c>
      <c r="C425">
        <v>87574146</v>
      </c>
    </row>
    <row r="426" spans="1:3">
      <c r="A426" t="s">
        <v>1368</v>
      </c>
      <c r="B426" t="s">
        <v>1369</v>
      </c>
      <c r="C426">
        <v>391060</v>
      </c>
    </row>
    <row r="427" spans="1:3">
      <c r="A427" t="s">
        <v>1370</v>
      </c>
      <c r="B427" t="s">
        <v>1371</v>
      </c>
      <c r="C427">
        <v>0</v>
      </c>
    </row>
    <row r="428" spans="1:3">
      <c r="A428" t="s">
        <v>1372</v>
      </c>
      <c r="B428" t="s">
        <v>1373</v>
      </c>
      <c r="C428">
        <v>0</v>
      </c>
    </row>
    <row r="429" spans="1:3">
      <c r="A429" t="s">
        <v>1374</v>
      </c>
      <c r="B429" t="s">
        <v>1375</v>
      </c>
      <c r="C429">
        <v>0</v>
      </c>
    </row>
    <row r="430" spans="1:3">
      <c r="A430" t="s">
        <v>1376</v>
      </c>
      <c r="B430" t="s">
        <v>1377</v>
      </c>
      <c r="C430">
        <v>0</v>
      </c>
    </row>
    <row r="431" spans="1:3">
      <c r="A431" t="s">
        <v>1378</v>
      </c>
      <c r="B431" t="s">
        <v>1379</v>
      </c>
      <c r="C431">
        <v>0</v>
      </c>
    </row>
    <row r="432" spans="1:3">
      <c r="A432" t="s">
        <v>1380</v>
      </c>
      <c r="B432" t="s">
        <v>1381</v>
      </c>
      <c r="C432">
        <v>1314944</v>
      </c>
    </row>
    <row r="433" spans="1:3">
      <c r="A433" t="s">
        <v>1382</v>
      </c>
      <c r="B433" t="s">
        <v>1383</v>
      </c>
      <c r="C433">
        <v>481857</v>
      </c>
    </row>
    <row r="434" spans="1:3">
      <c r="A434" t="s">
        <v>1384</v>
      </c>
      <c r="B434" t="s">
        <v>1385</v>
      </c>
      <c r="C434">
        <v>837483</v>
      </c>
    </row>
    <row r="435" spans="1:3">
      <c r="A435" t="s">
        <v>1386</v>
      </c>
      <c r="B435" t="s">
        <v>1387</v>
      </c>
      <c r="C435">
        <v>916256</v>
      </c>
    </row>
    <row r="436" spans="1:3">
      <c r="A436" t="s">
        <v>1388</v>
      </c>
      <c r="B436" t="s">
        <v>1389</v>
      </c>
      <c r="C436">
        <v>43062</v>
      </c>
    </row>
    <row r="437" spans="1:3">
      <c r="A437" t="s">
        <v>1390</v>
      </c>
      <c r="B437" t="s">
        <v>1391</v>
      </c>
      <c r="C437">
        <v>0</v>
      </c>
    </row>
    <row r="438" spans="1:3">
      <c r="A438" t="s">
        <v>1392</v>
      </c>
      <c r="B438" t="s">
        <v>1393</v>
      </c>
      <c r="C438">
        <v>0</v>
      </c>
    </row>
    <row r="439" spans="1:3">
      <c r="A439" t="s">
        <v>1394</v>
      </c>
      <c r="B439" t="s">
        <v>1395</v>
      </c>
      <c r="C439">
        <v>0</v>
      </c>
    </row>
    <row r="440" spans="1:3">
      <c r="A440" t="s">
        <v>1396</v>
      </c>
      <c r="B440" t="s">
        <v>1397</v>
      </c>
      <c r="C440">
        <v>0</v>
      </c>
    </row>
    <row r="441" spans="1:3">
      <c r="A441" t="s">
        <v>1398</v>
      </c>
      <c r="B441" t="s">
        <v>1399</v>
      </c>
      <c r="C441">
        <v>0</v>
      </c>
    </row>
    <row r="442" spans="1:3">
      <c r="A442" t="s">
        <v>1400</v>
      </c>
      <c r="B442" t="s">
        <v>1401</v>
      </c>
      <c r="C442">
        <v>0</v>
      </c>
    </row>
    <row r="443" spans="1:3">
      <c r="A443" t="s">
        <v>1402</v>
      </c>
      <c r="B443" t="s">
        <v>1403</v>
      </c>
      <c r="C443">
        <v>0</v>
      </c>
    </row>
    <row r="444" spans="1:3">
      <c r="A444" t="s">
        <v>1404</v>
      </c>
      <c r="B444" t="s">
        <v>1405</v>
      </c>
      <c r="C444">
        <v>0</v>
      </c>
    </row>
    <row r="445" spans="1:3">
      <c r="A445" t="s">
        <v>1406</v>
      </c>
      <c r="B445" t="s">
        <v>1407</v>
      </c>
      <c r="C445">
        <v>0</v>
      </c>
    </row>
    <row r="446" spans="1:3">
      <c r="A446" t="s">
        <v>1408</v>
      </c>
      <c r="B446" t="s">
        <v>1409</v>
      </c>
      <c r="C446">
        <v>0</v>
      </c>
    </row>
    <row r="447" spans="1:3">
      <c r="A447" t="s">
        <v>1410</v>
      </c>
      <c r="B447" t="s">
        <v>1411</v>
      </c>
      <c r="C447">
        <v>0</v>
      </c>
    </row>
    <row r="448" spans="1:3">
      <c r="A448" t="s">
        <v>1412</v>
      </c>
      <c r="B448" t="s">
        <v>1413</v>
      </c>
      <c r="C448">
        <v>0</v>
      </c>
    </row>
    <row r="449" spans="1:3">
      <c r="A449" t="s">
        <v>1414</v>
      </c>
      <c r="B449" t="s">
        <v>1415</v>
      </c>
      <c r="C449">
        <v>0</v>
      </c>
    </row>
    <row r="450" spans="1:3">
      <c r="A450" t="s">
        <v>1416</v>
      </c>
      <c r="B450" t="s">
        <v>1417</v>
      </c>
      <c r="C450">
        <v>0</v>
      </c>
    </row>
    <row r="451" spans="1:3">
      <c r="A451" t="s">
        <v>1418</v>
      </c>
      <c r="B451" t="s">
        <v>1419</v>
      </c>
      <c r="C451">
        <v>0</v>
      </c>
    </row>
    <row r="452" spans="1:3">
      <c r="A452" t="s">
        <v>1420</v>
      </c>
      <c r="B452" t="s">
        <v>1421</v>
      </c>
      <c r="C452">
        <v>8533</v>
      </c>
    </row>
    <row r="453" spans="1:3">
      <c r="A453" t="s">
        <v>1422</v>
      </c>
      <c r="B453" t="s">
        <v>1423</v>
      </c>
      <c r="C453">
        <v>62503</v>
      </c>
    </row>
    <row r="454" spans="1:3">
      <c r="A454" t="s">
        <v>1424</v>
      </c>
      <c r="B454" t="s">
        <v>1425</v>
      </c>
      <c r="C454">
        <v>0</v>
      </c>
    </row>
    <row r="455" spans="1:3">
      <c r="A455" t="s">
        <v>1426</v>
      </c>
      <c r="B455" t="s">
        <v>1427</v>
      </c>
      <c r="C455">
        <v>42309</v>
      </c>
    </row>
    <row r="456" spans="1:3">
      <c r="A456" t="s">
        <v>1428</v>
      </c>
      <c r="B456" t="s">
        <v>1429</v>
      </c>
      <c r="C456">
        <v>28727</v>
      </c>
    </row>
    <row r="457" spans="1:3">
      <c r="A457" t="s">
        <v>1430</v>
      </c>
      <c r="B457" t="s">
        <v>1431</v>
      </c>
      <c r="C457">
        <v>1323477</v>
      </c>
    </row>
    <row r="458" spans="1:3">
      <c r="A458" t="s">
        <v>1432</v>
      </c>
      <c r="B458" t="s">
        <v>1433</v>
      </c>
      <c r="C458">
        <v>544360</v>
      </c>
    </row>
    <row r="459" spans="1:3">
      <c r="A459" t="s">
        <v>1434</v>
      </c>
      <c r="B459" t="s">
        <v>1435</v>
      </c>
      <c r="C459">
        <v>837483</v>
      </c>
    </row>
    <row r="460" spans="1:3">
      <c r="A460" t="s">
        <v>1436</v>
      </c>
      <c r="B460" t="s">
        <v>1437</v>
      </c>
      <c r="C460">
        <v>958565</v>
      </c>
    </row>
    <row r="461" spans="1:3">
      <c r="A461" t="s">
        <v>1438</v>
      </c>
      <c r="B461" t="s">
        <v>1439</v>
      </c>
      <c r="C461">
        <v>71789</v>
      </c>
    </row>
    <row r="462" spans="1:3">
      <c r="A462" t="s">
        <v>1440</v>
      </c>
      <c r="B462" t="s">
        <v>1441</v>
      </c>
      <c r="C462">
        <v>0</v>
      </c>
    </row>
    <row r="463" spans="1:3">
      <c r="A463" t="s">
        <v>1442</v>
      </c>
      <c r="B463" t="s">
        <v>1443</v>
      </c>
      <c r="C463">
        <v>0</v>
      </c>
    </row>
    <row r="464" spans="1:3">
      <c r="A464" t="s">
        <v>1444</v>
      </c>
      <c r="B464" t="s">
        <v>1445</v>
      </c>
      <c r="C464">
        <v>0</v>
      </c>
    </row>
    <row r="465" spans="1:3">
      <c r="A465" t="s">
        <v>1446</v>
      </c>
      <c r="B465" t="s">
        <v>1447</v>
      </c>
      <c r="C465">
        <v>0</v>
      </c>
    </row>
    <row r="466" spans="1:3">
      <c r="A466" t="s">
        <v>1448</v>
      </c>
      <c r="B466" t="s">
        <v>1449</v>
      </c>
      <c r="C466">
        <v>0</v>
      </c>
    </row>
    <row r="467" spans="1:3">
      <c r="A467" t="s">
        <v>1450</v>
      </c>
      <c r="B467" t="s">
        <v>1451</v>
      </c>
      <c r="C467">
        <v>49070</v>
      </c>
    </row>
    <row r="468" spans="1:3">
      <c r="A468" t="s">
        <v>1452</v>
      </c>
      <c r="B468" t="s">
        <v>1453</v>
      </c>
      <c r="C468">
        <v>311062</v>
      </c>
    </row>
    <row r="469" spans="1:3">
      <c r="A469" t="s">
        <v>1454</v>
      </c>
      <c r="B469" t="s">
        <v>1455</v>
      </c>
      <c r="C469">
        <v>0</v>
      </c>
    </row>
    <row r="470" spans="1:3">
      <c r="A470" t="s">
        <v>1456</v>
      </c>
      <c r="B470" t="s">
        <v>1457</v>
      </c>
      <c r="C470">
        <v>327430</v>
      </c>
    </row>
    <row r="471" spans="1:3">
      <c r="A471" t="s">
        <v>1458</v>
      </c>
      <c r="B471" t="s">
        <v>1459</v>
      </c>
      <c r="C471">
        <v>32702</v>
      </c>
    </row>
    <row r="472" spans="1:3">
      <c r="A472" t="s">
        <v>1460</v>
      </c>
      <c r="B472" t="s">
        <v>1461</v>
      </c>
      <c r="C472">
        <v>0</v>
      </c>
    </row>
    <row r="473" spans="1:3">
      <c r="A473" t="s">
        <v>1462</v>
      </c>
      <c r="B473" t="s">
        <v>1463</v>
      </c>
      <c r="C473">
        <v>0</v>
      </c>
    </row>
    <row r="474" spans="1:3">
      <c r="A474" t="s">
        <v>1464</v>
      </c>
      <c r="B474" t="s">
        <v>1465</v>
      </c>
      <c r="C474">
        <v>0</v>
      </c>
    </row>
    <row r="475" spans="1:3">
      <c r="A475" t="s">
        <v>1466</v>
      </c>
      <c r="B475" t="s">
        <v>1467</v>
      </c>
      <c r="C475">
        <v>0</v>
      </c>
    </row>
    <row r="476" spans="1:3">
      <c r="A476" t="s">
        <v>1468</v>
      </c>
      <c r="B476" t="s">
        <v>1461</v>
      </c>
      <c r="C476">
        <v>0</v>
      </c>
    </row>
    <row r="477" spans="1:3">
      <c r="A477" t="s">
        <v>1469</v>
      </c>
      <c r="B477" t="s">
        <v>1463</v>
      </c>
      <c r="C477">
        <v>0</v>
      </c>
    </row>
    <row r="478" spans="1:3">
      <c r="A478" t="s">
        <v>1470</v>
      </c>
      <c r="B478" t="s">
        <v>1465</v>
      </c>
      <c r="C478">
        <v>0</v>
      </c>
    </row>
    <row r="479" spans="1:3">
      <c r="A479" t="s">
        <v>1471</v>
      </c>
      <c r="B479" t="s">
        <v>1467</v>
      </c>
      <c r="C479">
        <v>0</v>
      </c>
    </row>
    <row r="480" spans="1:3">
      <c r="A480" t="s">
        <v>1472</v>
      </c>
      <c r="B480" t="s">
        <v>1461</v>
      </c>
      <c r="C480">
        <v>0</v>
      </c>
    </row>
    <row r="481" spans="1:3">
      <c r="A481" t="s">
        <v>1473</v>
      </c>
      <c r="B481" t="s">
        <v>1463</v>
      </c>
      <c r="C481">
        <v>0</v>
      </c>
    </row>
    <row r="482" spans="1:3">
      <c r="A482" t="s">
        <v>1474</v>
      </c>
      <c r="B482" t="s">
        <v>1465</v>
      </c>
      <c r="C482">
        <v>0</v>
      </c>
    </row>
    <row r="483" spans="1:3">
      <c r="A483" t="s">
        <v>1475</v>
      </c>
      <c r="B483" t="s">
        <v>1467</v>
      </c>
      <c r="C483">
        <v>0</v>
      </c>
    </row>
    <row r="484" spans="1:3">
      <c r="A484" t="s">
        <v>1476</v>
      </c>
      <c r="B484" t="s">
        <v>1461</v>
      </c>
      <c r="C484">
        <v>0</v>
      </c>
    </row>
    <row r="485" spans="1:3">
      <c r="A485" t="s">
        <v>1477</v>
      </c>
      <c r="B485" t="s">
        <v>1463</v>
      </c>
      <c r="C485">
        <v>0</v>
      </c>
    </row>
    <row r="486" spans="1:3">
      <c r="A486" t="s">
        <v>1478</v>
      </c>
      <c r="B486" t="s">
        <v>1465</v>
      </c>
      <c r="C486">
        <v>0</v>
      </c>
    </row>
    <row r="487" spans="1:3">
      <c r="A487" t="s">
        <v>1479</v>
      </c>
      <c r="B487" t="s">
        <v>1467</v>
      </c>
      <c r="C487">
        <v>0</v>
      </c>
    </row>
    <row r="488" spans="1:3">
      <c r="A488" t="s">
        <v>1480</v>
      </c>
      <c r="B488" t="s">
        <v>1481</v>
      </c>
      <c r="C488">
        <v>8533</v>
      </c>
    </row>
    <row r="489" spans="1:3">
      <c r="A489" t="s">
        <v>1482</v>
      </c>
      <c r="B489" t="s">
        <v>1483</v>
      </c>
      <c r="C489">
        <v>62503</v>
      </c>
    </row>
    <row r="490" spans="1:3">
      <c r="A490" t="s">
        <v>1484</v>
      </c>
      <c r="B490" t="s">
        <v>1485</v>
      </c>
      <c r="C490">
        <v>0</v>
      </c>
    </row>
    <row r="491" spans="1:3">
      <c r="A491" t="s">
        <v>1486</v>
      </c>
      <c r="B491" t="s">
        <v>1487</v>
      </c>
      <c r="C491">
        <v>42309</v>
      </c>
    </row>
    <row r="492" spans="1:3">
      <c r="A492" t="s">
        <v>1488</v>
      </c>
      <c r="B492" t="s">
        <v>1489</v>
      </c>
      <c r="C492">
        <v>28727</v>
      </c>
    </row>
    <row r="493" spans="1:3">
      <c r="A493" t="s">
        <v>1490</v>
      </c>
      <c r="B493" t="s">
        <v>1491</v>
      </c>
      <c r="C493">
        <v>0</v>
      </c>
    </row>
    <row r="494" spans="1:3">
      <c r="A494" t="s">
        <v>1492</v>
      </c>
      <c r="B494" t="s">
        <v>1493</v>
      </c>
      <c r="C494">
        <v>0</v>
      </c>
    </row>
    <row r="495" spans="1:3">
      <c r="A495" t="s">
        <v>1494</v>
      </c>
      <c r="B495" t="s">
        <v>1495</v>
      </c>
      <c r="C495">
        <v>0</v>
      </c>
    </row>
    <row r="496" spans="1:3">
      <c r="A496" t="s">
        <v>1496</v>
      </c>
      <c r="B496" t="s">
        <v>1497</v>
      </c>
      <c r="C496">
        <v>0</v>
      </c>
    </row>
    <row r="497" spans="1:3">
      <c r="A497" t="s">
        <v>1498</v>
      </c>
      <c r="B497" t="s">
        <v>1491</v>
      </c>
      <c r="C497">
        <v>0</v>
      </c>
    </row>
    <row r="498" spans="1:3">
      <c r="A498" t="s">
        <v>1499</v>
      </c>
      <c r="B498" t="s">
        <v>1493</v>
      </c>
      <c r="C498">
        <v>0</v>
      </c>
    </row>
    <row r="499" spans="1:3">
      <c r="A499" t="s">
        <v>1500</v>
      </c>
      <c r="B499" t="s">
        <v>1495</v>
      </c>
      <c r="C499">
        <v>0</v>
      </c>
    </row>
    <row r="500" spans="1:3">
      <c r="A500" t="s">
        <v>1501</v>
      </c>
      <c r="B500" t="s">
        <v>1497</v>
      </c>
      <c r="C500">
        <v>0</v>
      </c>
    </row>
    <row r="501" spans="1:3">
      <c r="A501" t="s">
        <v>1502</v>
      </c>
      <c r="B501" t="s">
        <v>1491</v>
      </c>
      <c r="C501">
        <v>0</v>
      </c>
    </row>
    <row r="502" spans="1:3">
      <c r="A502" t="s">
        <v>1503</v>
      </c>
      <c r="B502" t="s">
        <v>1493</v>
      </c>
      <c r="C502">
        <v>0</v>
      </c>
    </row>
    <row r="503" spans="1:3">
      <c r="A503" t="s">
        <v>1504</v>
      </c>
      <c r="B503" t="s">
        <v>1495</v>
      </c>
      <c r="C503">
        <v>0</v>
      </c>
    </row>
    <row r="504" spans="1:3">
      <c r="A504" t="s">
        <v>1505</v>
      </c>
      <c r="B504" t="s">
        <v>1497</v>
      </c>
      <c r="C504">
        <v>0</v>
      </c>
    </row>
    <row r="505" spans="1:3">
      <c r="A505" t="s">
        <v>1506</v>
      </c>
      <c r="B505" t="s">
        <v>1491</v>
      </c>
      <c r="C505">
        <v>0</v>
      </c>
    </row>
    <row r="506" spans="1:3">
      <c r="A506" t="s">
        <v>1507</v>
      </c>
      <c r="B506" t="s">
        <v>1493</v>
      </c>
      <c r="C506">
        <v>0</v>
      </c>
    </row>
    <row r="507" spans="1:3">
      <c r="A507" t="s">
        <v>1508</v>
      </c>
      <c r="B507" t="s">
        <v>1495</v>
      </c>
      <c r="C507">
        <v>0</v>
      </c>
    </row>
    <row r="508" spans="1:3">
      <c r="A508" t="s">
        <v>1509</v>
      </c>
      <c r="B508" t="s">
        <v>1497</v>
      </c>
      <c r="C508">
        <v>0</v>
      </c>
    </row>
    <row r="509" spans="1:3">
      <c r="A509" t="s">
        <v>1510</v>
      </c>
      <c r="B509" t="s">
        <v>1511</v>
      </c>
      <c r="C509">
        <v>0</v>
      </c>
    </row>
    <row r="510" spans="1:3">
      <c r="A510" t="s">
        <v>1512</v>
      </c>
      <c r="B510" t="s">
        <v>1511</v>
      </c>
      <c r="C510">
        <v>0</v>
      </c>
    </row>
    <row r="511" spans="1:3">
      <c r="A511" t="s">
        <v>1513</v>
      </c>
      <c r="B511" t="s">
        <v>1511</v>
      </c>
      <c r="C511">
        <v>0</v>
      </c>
    </row>
    <row r="512" spans="1:3">
      <c r="A512" t="s">
        <v>1514</v>
      </c>
      <c r="B512" t="s">
        <v>1511</v>
      </c>
      <c r="C512">
        <v>0</v>
      </c>
    </row>
    <row r="513" spans="1:3">
      <c r="A513" t="s">
        <v>1515</v>
      </c>
      <c r="B513" t="s">
        <v>1516</v>
      </c>
      <c r="C513">
        <v>0</v>
      </c>
    </row>
    <row r="514" spans="1:3">
      <c r="A514" t="s">
        <v>1517</v>
      </c>
      <c r="B514" t="s">
        <v>1516</v>
      </c>
      <c r="C514">
        <v>0</v>
      </c>
    </row>
    <row r="515" spans="1:3">
      <c r="A515" t="s">
        <v>1518</v>
      </c>
      <c r="B515" t="s">
        <v>1516</v>
      </c>
      <c r="C515">
        <v>0</v>
      </c>
    </row>
    <row r="516" spans="1:3">
      <c r="A516" t="s">
        <v>1519</v>
      </c>
      <c r="B516" t="s">
        <v>1516</v>
      </c>
      <c r="C516">
        <v>0</v>
      </c>
    </row>
    <row r="517" spans="1:3">
      <c r="A517" t="s">
        <v>1520</v>
      </c>
      <c r="B517" t="s">
        <v>1521</v>
      </c>
      <c r="C517">
        <v>17042141</v>
      </c>
    </row>
    <row r="518" spans="1:3">
      <c r="A518" t="s">
        <v>363</v>
      </c>
      <c r="B518" t="s">
        <v>1522</v>
      </c>
      <c r="C518">
        <v>17042141</v>
      </c>
    </row>
    <row r="519" spans="1:3">
      <c r="A519" t="s">
        <v>1523</v>
      </c>
      <c r="B519" t="s">
        <v>1524</v>
      </c>
      <c r="C519">
        <v>7285198</v>
      </c>
    </row>
    <row r="520" spans="1:3">
      <c r="A520" t="s">
        <v>365</v>
      </c>
      <c r="B520" t="s">
        <v>1525</v>
      </c>
      <c r="C520">
        <v>7285198</v>
      </c>
    </row>
    <row r="521" spans="1:3">
      <c r="A521" t="s">
        <v>1526</v>
      </c>
      <c r="B521" t="s">
        <v>1527</v>
      </c>
      <c r="C521">
        <v>264254189</v>
      </c>
    </row>
    <row r="522" spans="1:3">
      <c r="A522" t="s">
        <v>1528</v>
      </c>
      <c r="B522" t="s">
        <v>1529</v>
      </c>
      <c r="C522">
        <v>8550714</v>
      </c>
    </row>
    <row r="523" spans="1:3">
      <c r="A523" t="s">
        <v>3381</v>
      </c>
      <c r="B523" t="s">
        <v>3382</v>
      </c>
      <c r="C523">
        <v>343391154</v>
      </c>
    </row>
    <row r="524" spans="1:3">
      <c r="A524" t="s">
        <v>3383</v>
      </c>
      <c r="B524" t="s">
        <v>3384</v>
      </c>
      <c r="C524">
        <v>24432539</v>
      </c>
    </row>
    <row r="525" spans="1:3">
      <c r="A525" t="s">
        <v>1530</v>
      </c>
      <c r="B525" t="s">
        <v>1531</v>
      </c>
      <c r="C525">
        <v>23672084</v>
      </c>
    </row>
    <row r="526" spans="1:3">
      <c r="A526" t="s">
        <v>1532</v>
      </c>
      <c r="B526" t="s">
        <v>1533</v>
      </c>
      <c r="C526">
        <v>9955608</v>
      </c>
    </row>
    <row r="527" spans="1:3">
      <c r="A527" t="s">
        <v>1534</v>
      </c>
      <c r="B527" t="s">
        <v>1535</v>
      </c>
      <c r="C527">
        <v>869672</v>
      </c>
    </row>
    <row r="528" spans="1:3">
      <c r="A528" t="s">
        <v>1536</v>
      </c>
      <c r="B528" t="s">
        <v>1537</v>
      </c>
      <c r="C528">
        <v>0</v>
      </c>
    </row>
    <row r="529" spans="1:3">
      <c r="A529" t="s">
        <v>1538</v>
      </c>
      <c r="B529" t="s">
        <v>1539</v>
      </c>
      <c r="C529">
        <v>0</v>
      </c>
    </row>
    <row r="530" spans="1:3">
      <c r="A530" t="s">
        <v>1540</v>
      </c>
      <c r="B530" t="s">
        <v>1541</v>
      </c>
      <c r="C530">
        <v>0</v>
      </c>
    </row>
    <row r="531" spans="1:3">
      <c r="A531" t="s">
        <v>1542</v>
      </c>
      <c r="B531" t="s">
        <v>1543</v>
      </c>
      <c r="C531">
        <v>11052</v>
      </c>
    </row>
    <row r="532" spans="1:3">
      <c r="A532" t="s">
        <v>1544</v>
      </c>
      <c r="B532" t="s">
        <v>1545</v>
      </c>
      <c r="C532">
        <v>0</v>
      </c>
    </row>
    <row r="533" spans="1:3">
      <c r="A533" t="s">
        <v>1546</v>
      </c>
      <c r="B533" t="s">
        <v>1547</v>
      </c>
      <c r="C533">
        <v>0</v>
      </c>
    </row>
    <row r="534" spans="1:3">
      <c r="A534" t="s">
        <v>1548</v>
      </c>
      <c r="B534" t="s">
        <v>1549</v>
      </c>
      <c r="C534">
        <v>0</v>
      </c>
    </row>
    <row r="535" spans="1:3">
      <c r="A535" t="s">
        <v>1550</v>
      </c>
      <c r="B535" t="s">
        <v>1551</v>
      </c>
      <c r="C535">
        <v>0</v>
      </c>
    </row>
    <row r="536" spans="1:3">
      <c r="A536" t="s">
        <v>1552</v>
      </c>
      <c r="B536" t="s">
        <v>1553</v>
      </c>
      <c r="C536">
        <v>0</v>
      </c>
    </row>
    <row r="537" spans="1:3">
      <c r="A537" t="s">
        <v>1554</v>
      </c>
      <c r="B537" t="s">
        <v>1555</v>
      </c>
      <c r="C537">
        <v>168410927</v>
      </c>
    </row>
    <row r="538" spans="1:3">
      <c r="A538" t="s">
        <v>1556</v>
      </c>
      <c r="B538" t="s">
        <v>1557</v>
      </c>
      <c r="C538">
        <v>22752</v>
      </c>
    </row>
    <row r="539" spans="1:3">
      <c r="A539" t="s">
        <v>1558</v>
      </c>
      <c r="B539" t="s">
        <v>1559</v>
      </c>
      <c r="C539">
        <v>5160681</v>
      </c>
    </row>
    <row r="540" spans="1:3">
      <c r="A540" t="s">
        <v>1560</v>
      </c>
      <c r="B540" t="s">
        <v>1561</v>
      </c>
      <c r="C540">
        <v>0</v>
      </c>
    </row>
    <row r="541" spans="1:3">
      <c r="A541" t="s">
        <v>1562</v>
      </c>
      <c r="B541" t="s">
        <v>1563</v>
      </c>
      <c r="C541">
        <v>1972587</v>
      </c>
    </row>
    <row r="542" spans="1:3">
      <c r="A542" t="s">
        <v>1564</v>
      </c>
      <c r="B542" t="s">
        <v>1565</v>
      </c>
      <c r="C542">
        <v>413858537</v>
      </c>
    </row>
    <row r="543" spans="1:3">
      <c r="A543" t="s">
        <v>1566</v>
      </c>
      <c r="B543" t="s">
        <v>1567</v>
      </c>
      <c r="C543">
        <v>58168</v>
      </c>
    </row>
    <row r="544" spans="1:3">
      <c r="A544" t="s">
        <v>1568</v>
      </c>
      <c r="B544" t="s">
        <v>1569</v>
      </c>
      <c r="C544">
        <v>11390431</v>
      </c>
    </row>
    <row r="545" spans="1:3">
      <c r="A545" t="s">
        <v>1570</v>
      </c>
      <c r="B545" t="s">
        <v>1571</v>
      </c>
      <c r="C545">
        <v>0</v>
      </c>
    </row>
    <row r="546" spans="1:3">
      <c r="A546" t="s">
        <v>1572</v>
      </c>
      <c r="B546" t="s">
        <v>1573</v>
      </c>
      <c r="C546">
        <v>0</v>
      </c>
    </row>
    <row r="547" spans="1:3">
      <c r="A547" t="s">
        <v>1574</v>
      </c>
      <c r="B547" t="s">
        <v>1575</v>
      </c>
      <c r="C547">
        <v>0</v>
      </c>
    </row>
    <row r="548" spans="1:3">
      <c r="A548" t="s">
        <v>1576</v>
      </c>
      <c r="B548" t="s">
        <v>1577</v>
      </c>
      <c r="C548">
        <v>36052</v>
      </c>
    </row>
    <row r="549" spans="1:3">
      <c r="A549" t="s">
        <v>1578</v>
      </c>
      <c r="B549" t="s">
        <v>1579</v>
      </c>
      <c r="C549">
        <v>256017</v>
      </c>
    </row>
    <row r="550" spans="1:3">
      <c r="A550" t="s">
        <v>1580</v>
      </c>
      <c r="B550" t="s">
        <v>1581</v>
      </c>
      <c r="C550">
        <v>0</v>
      </c>
    </row>
    <row r="551" spans="1:3">
      <c r="A551" t="s">
        <v>1582</v>
      </c>
      <c r="B551" t="s">
        <v>1583</v>
      </c>
      <c r="C551">
        <v>0</v>
      </c>
    </row>
    <row r="552" spans="1:3">
      <c r="A552" t="s">
        <v>1584</v>
      </c>
      <c r="B552" t="s">
        <v>1585</v>
      </c>
      <c r="C552">
        <v>1402854</v>
      </c>
    </row>
    <row r="553" spans="1:3">
      <c r="A553" t="s">
        <v>1586</v>
      </c>
      <c r="B553" t="s">
        <v>1587</v>
      </c>
      <c r="C553">
        <v>1103362</v>
      </c>
    </row>
    <row r="554" spans="1:3">
      <c r="A554" t="s">
        <v>1588</v>
      </c>
      <c r="B554" t="s">
        <v>1589</v>
      </c>
      <c r="C554">
        <v>90089</v>
      </c>
    </row>
    <row r="555" spans="1:3">
      <c r="A555" t="s">
        <v>1590</v>
      </c>
      <c r="B555" t="s">
        <v>1591</v>
      </c>
      <c r="C555">
        <v>9591</v>
      </c>
    </row>
    <row r="556" spans="1:3">
      <c r="A556" t="s">
        <v>1592</v>
      </c>
      <c r="B556" t="s">
        <v>1593</v>
      </c>
      <c r="C556">
        <v>0</v>
      </c>
    </row>
    <row r="557" spans="1:3">
      <c r="A557" t="s">
        <v>1594</v>
      </c>
      <c r="B557" t="s">
        <v>1595</v>
      </c>
      <c r="C557">
        <v>0</v>
      </c>
    </row>
    <row r="558" spans="1:3">
      <c r="A558" t="s">
        <v>1596</v>
      </c>
      <c r="B558" t="s">
        <v>1597</v>
      </c>
      <c r="C558">
        <v>0</v>
      </c>
    </row>
    <row r="559" spans="1:3">
      <c r="A559" t="s">
        <v>1598</v>
      </c>
      <c r="B559" t="s">
        <v>1599</v>
      </c>
      <c r="C559">
        <v>2538</v>
      </c>
    </row>
    <row r="560" spans="1:3">
      <c r="A560" t="s">
        <v>1600</v>
      </c>
      <c r="B560" t="s">
        <v>1601</v>
      </c>
      <c r="C560">
        <v>0</v>
      </c>
    </row>
    <row r="561" spans="1:3">
      <c r="A561" t="s">
        <v>1602</v>
      </c>
      <c r="B561" t="s">
        <v>1603</v>
      </c>
      <c r="C561">
        <v>775</v>
      </c>
    </row>
    <row r="562" spans="1:3">
      <c r="A562" t="s">
        <v>1604</v>
      </c>
      <c r="B562" t="s">
        <v>1605</v>
      </c>
      <c r="C562">
        <v>1017</v>
      </c>
    </row>
    <row r="563" spans="1:3">
      <c r="A563" t="s">
        <v>1606</v>
      </c>
      <c r="B563" t="s">
        <v>1607</v>
      </c>
      <c r="C563">
        <v>136601</v>
      </c>
    </row>
    <row r="564" spans="1:3">
      <c r="A564" t="s">
        <v>1608</v>
      </c>
      <c r="B564" t="s">
        <v>1609</v>
      </c>
      <c r="C564">
        <v>8095772</v>
      </c>
    </row>
    <row r="565" spans="1:3">
      <c r="A565" t="s">
        <v>1610</v>
      </c>
      <c r="B565" t="s">
        <v>1611</v>
      </c>
      <c r="C565">
        <v>0</v>
      </c>
    </row>
    <row r="566" spans="1:3">
      <c r="A566" t="s">
        <v>1612</v>
      </c>
      <c r="B566" t="s">
        <v>1613</v>
      </c>
      <c r="C566">
        <v>0</v>
      </c>
    </row>
    <row r="567" spans="1:3">
      <c r="A567" t="s">
        <v>1614</v>
      </c>
      <c r="B567" t="s">
        <v>1615</v>
      </c>
      <c r="C567">
        <v>0</v>
      </c>
    </row>
    <row r="568" spans="1:3">
      <c r="A568" t="s">
        <v>1616</v>
      </c>
      <c r="B568" t="s">
        <v>1617</v>
      </c>
      <c r="C568">
        <v>0</v>
      </c>
    </row>
    <row r="569" spans="1:3">
      <c r="A569" t="s">
        <v>1618</v>
      </c>
      <c r="B569" t="s">
        <v>1619</v>
      </c>
      <c r="C569">
        <v>0</v>
      </c>
    </row>
    <row r="570" spans="1:3">
      <c r="A570" t="s">
        <v>1620</v>
      </c>
      <c r="B570" t="s">
        <v>1621</v>
      </c>
      <c r="C570">
        <v>0</v>
      </c>
    </row>
    <row r="571" spans="1:3">
      <c r="A571" t="s">
        <v>1622</v>
      </c>
      <c r="B571" t="s">
        <v>1623</v>
      </c>
      <c r="C571">
        <v>0</v>
      </c>
    </row>
    <row r="572" spans="1:3">
      <c r="A572" t="s">
        <v>1624</v>
      </c>
      <c r="B572" t="s">
        <v>1625</v>
      </c>
      <c r="C572">
        <v>6022</v>
      </c>
    </row>
    <row r="573" spans="1:3">
      <c r="A573" t="s">
        <v>1626</v>
      </c>
      <c r="B573" t="s">
        <v>1627</v>
      </c>
      <c r="C573">
        <v>5681057</v>
      </c>
    </row>
    <row r="574" spans="1:3">
      <c r="A574" t="s">
        <v>1628</v>
      </c>
      <c r="B574" t="s">
        <v>1629</v>
      </c>
      <c r="C574">
        <v>117</v>
      </c>
    </row>
    <row r="575" spans="1:3">
      <c r="A575" t="s">
        <v>1630</v>
      </c>
      <c r="B575" t="s">
        <v>1631</v>
      </c>
      <c r="C575">
        <v>633</v>
      </c>
    </row>
    <row r="576" spans="1:3">
      <c r="A576" t="s">
        <v>1632</v>
      </c>
      <c r="B576" t="s">
        <v>1633</v>
      </c>
      <c r="C576">
        <v>1</v>
      </c>
    </row>
    <row r="577" spans="1:3">
      <c r="A577" t="s">
        <v>1634</v>
      </c>
      <c r="B577" t="s">
        <v>1635</v>
      </c>
      <c r="C577">
        <v>44</v>
      </c>
    </row>
    <row r="578" spans="1:3">
      <c r="A578" t="s">
        <v>1636</v>
      </c>
      <c r="B578" t="s">
        <v>1637</v>
      </c>
      <c r="C578">
        <v>0</v>
      </c>
    </row>
    <row r="579" spans="1:3">
      <c r="A579" t="s">
        <v>1638</v>
      </c>
      <c r="B579" t="s">
        <v>1639</v>
      </c>
      <c r="C579">
        <v>0</v>
      </c>
    </row>
    <row r="580" spans="1:3">
      <c r="A580" t="s">
        <v>1640</v>
      </c>
      <c r="B580" t="s">
        <v>1641</v>
      </c>
      <c r="C580">
        <v>0</v>
      </c>
    </row>
    <row r="581" spans="1:3">
      <c r="A581" t="s">
        <v>1642</v>
      </c>
      <c r="B581" t="s">
        <v>1643</v>
      </c>
      <c r="C581">
        <v>0</v>
      </c>
    </row>
    <row r="582" spans="1:3">
      <c r="A582" t="s">
        <v>1644</v>
      </c>
      <c r="B582" t="s">
        <v>1645</v>
      </c>
      <c r="C582">
        <v>29371</v>
      </c>
    </row>
    <row r="583" spans="1:3">
      <c r="A583" t="s">
        <v>1646</v>
      </c>
      <c r="B583" t="s">
        <v>1647</v>
      </c>
      <c r="C583">
        <v>10771001</v>
      </c>
    </row>
    <row r="584" spans="1:3">
      <c r="A584" t="s">
        <v>1648</v>
      </c>
      <c r="B584" t="s">
        <v>1649</v>
      </c>
      <c r="C584">
        <v>0</v>
      </c>
    </row>
    <row r="585" spans="1:3">
      <c r="A585" t="s">
        <v>1650</v>
      </c>
      <c r="B585" t="s">
        <v>1651</v>
      </c>
      <c r="C585">
        <v>0</v>
      </c>
    </row>
    <row r="586" spans="1:3">
      <c r="A586" t="s">
        <v>1652</v>
      </c>
      <c r="B586" t="s">
        <v>1653</v>
      </c>
      <c r="C586">
        <v>4368728</v>
      </c>
    </row>
    <row r="587" spans="1:3">
      <c r="A587" t="s">
        <v>1654</v>
      </c>
      <c r="B587" t="s">
        <v>1655</v>
      </c>
      <c r="C587">
        <v>1407998</v>
      </c>
    </row>
    <row r="588" spans="1:3">
      <c r="A588" t="s">
        <v>1656</v>
      </c>
      <c r="B588" t="s">
        <v>1657</v>
      </c>
      <c r="C588">
        <v>11796324</v>
      </c>
    </row>
    <row r="589" spans="1:3">
      <c r="A589" t="s">
        <v>1658</v>
      </c>
      <c r="B589" t="s">
        <v>1659</v>
      </c>
      <c r="C589">
        <v>0</v>
      </c>
    </row>
    <row r="590" spans="1:3">
      <c r="A590" t="s">
        <v>1660</v>
      </c>
      <c r="B590" t="s">
        <v>1661</v>
      </c>
      <c r="C590">
        <v>0</v>
      </c>
    </row>
    <row r="591" spans="1:3">
      <c r="A591" t="s">
        <v>1662</v>
      </c>
      <c r="B591" t="s">
        <v>1663</v>
      </c>
      <c r="C591">
        <v>0</v>
      </c>
    </row>
    <row r="592" spans="1:3">
      <c r="A592" t="s">
        <v>1664</v>
      </c>
      <c r="B592" t="s">
        <v>1665</v>
      </c>
      <c r="C592">
        <v>0</v>
      </c>
    </row>
    <row r="593" spans="1:3">
      <c r="A593" t="s">
        <v>1666</v>
      </c>
      <c r="B593" t="s">
        <v>1667</v>
      </c>
      <c r="C593">
        <v>0</v>
      </c>
    </row>
    <row r="594" spans="1:3">
      <c r="A594" t="s">
        <v>1668</v>
      </c>
      <c r="B594" t="s">
        <v>1669</v>
      </c>
      <c r="C594">
        <v>0</v>
      </c>
    </row>
    <row r="595" spans="1:3">
      <c r="A595" t="s">
        <v>1670</v>
      </c>
      <c r="B595" t="s">
        <v>1671</v>
      </c>
      <c r="C595">
        <v>0</v>
      </c>
    </row>
    <row r="596" spans="1:3">
      <c r="A596" t="s">
        <v>1672</v>
      </c>
      <c r="B596" t="s">
        <v>1673</v>
      </c>
      <c r="C596">
        <v>0</v>
      </c>
    </row>
    <row r="597" spans="1:3">
      <c r="A597" t="s">
        <v>1674</v>
      </c>
      <c r="B597" t="s">
        <v>1675</v>
      </c>
      <c r="C597">
        <v>0</v>
      </c>
    </row>
    <row r="598" spans="1:3">
      <c r="A598" t="s">
        <v>1676</v>
      </c>
      <c r="B598" t="s">
        <v>1677</v>
      </c>
      <c r="C598">
        <v>0</v>
      </c>
    </row>
    <row r="599" spans="1:3">
      <c r="A599" t="s">
        <v>1678</v>
      </c>
      <c r="B599" t="s">
        <v>1679</v>
      </c>
      <c r="C599">
        <v>0</v>
      </c>
    </row>
    <row r="600" spans="1:3">
      <c r="A600" t="s">
        <v>1680</v>
      </c>
      <c r="B600" t="s">
        <v>1681</v>
      </c>
      <c r="C600">
        <v>106809</v>
      </c>
    </row>
    <row r="601" spans="1:3">
      <c r="A601" t="s">
        <v>1682</v>
      </c>
      <c r="B601" t="s">
        <v>1683</v>
      </c>
      <c r="C601">
        <v>0</v>
      </c>
    </row>
    <row r="602" spans="1:3">
      <c r="A602" t="s">
        <v>1684</v>
      </c>
      <c r="B602" t="s">
        <v>1685</v>
      </c>
      <c r="C602">
        <v>226706</v>
      </c>
    </row>
    <row r="603" spans="1:3">
      <c r="A603" t="s">
        <v>1686</v>
      </c>
      <c r="B603" t="s">
        <v>1687</v>
      </c>
      <c r="C603">
        <v>0</v>
      </c>
    </row>
    <row r="604" spans="1:3">
      <c r="A604" t="s">
        <v>1688</v>
      </c>
      <c r="B604" t="s">
        <v>1689</v>
      </c>
      <c r="C604">
        <v>106768</v>
      </c>
    </row>
    <row r="605" spans="1:3">
      <c r="A605" t="s">
        <v>1690</v>
      </c>
      <c r="B605" t="s">
        <v>1691</v>
      </c>
      <c r="C605">
        <v>0</v>
      </c>
    </row>
    <row r="606" spans="1:3">
      <c r="A606" t="s">
        <v>1692</v>
      </c>
      <c r="B606" t="s">
        <v>1693</v>
      </c>
      <c r="C606">
        <v>178189</v>
      </c>
    </row>
    <row r="607" spans="1:3">
      <c r="A607" t="s">
        <v>1694</v>
      </c>
      <c r="B607" t="s">
        <v>1695</v>
      </c>
      <c r="C607">
        <v>0</v>
      </c>
    </row>
    <row r="608" spans="1:3">
      <c r="A608" t="s">
        <v>1696</v>
      </c>
      <c r="B608" t="s">
        <v>1697</v>
      </c>
      <c r="C608">
        <v>8022055</v>
      </c>
    </row>
    <row r="609" spans="1:3">
      <c r="A609" t="s">
        <v>1698</v>
      </c>
      <c r="B609" t="s">
        <v>1699</v>
      </c>
      <c r="C609">
        <v>76632147</v>
      </c>
    </row>
    <row r="610" spans="1:3">
      <c r="A610" t="s">
        <v>1700</v>
      </c>
      <c r="B610" t="s">
        <v>1701</v>
      </c>
      <c r="C610">
        <v>4300609</v>
      </c>
    </row>
    <row r="611" spans="1:3">
      <c r="A611" t="s">
        <v>1702</v>
      </c>
      <c r="B611" t="s">
        <v>1703</v>
      </c>
      <c r="C611">
        <v>0</v>
      </c>
    </row>
    <row r="612" spans="1:3">
      <c r="A612" t="s">
        <v>1704</v>
      </c>
      <c r="B612" t="s">
        <v>1705</v>
      </c>
      <c r="C612">
        <v>11250433</v>
      </c>
    </row>
    <row r="613" spans="1:3">
      <c r="A613" t="s">
        <v>1706</v>
      </c>
      <c r="B613" t="s">
        <v>1707</v>
      </c>
      <c r="C613">
        <v>103957779</v>
      </c>
    </row>
    <row r="614" spans="1:3">
      <c r="A614" t="s">
        <v>1708</v>
      </c>
      <c r="B614" t="s">
        <v>1709</v>
      </c>
      <c r="C614">
        <v>9681879</v>
      </c>
    </row>
    <row r="615" spans="1:3">
      <c r="A615" t="s">
        <v>1710</v>
      </c>
      <c r="B615" t="s">
        <v>1711</v>
      </c>
      <c r="C615">
        <v>0</v>
      </c>
    </row>
    <row r="616" spans="1:3">
      <c r="A616" t="s">
        <v>1712</v>
      </c>
      <c r="B616" t="s">
        <v>1713</v>
      </c>
      <c r="C616">
        <v>1545245</v>
      </c>
    </row>
    <row r="617" spans="1:3">
      <c r="A617" t="s">
        <v>1714</v>
      </c>
      <c r="B617" t="s">
        <v>1715</v>
      </c>
      <c r="C617">
        <v>608811</v>
      </c>
    </row>
    <row r="618" spans="1:3">
      <c r="A618" t="s">
        <v>1716</v>
      </c>
      <c r="B618" t="s">
        <v>1717</v>
      </c>
      <c r="C618">
        <v>47694</v>
      </c>
    </row>
    <row r="619" spans="1:3">
      <c r="A619" t="s">
        <v>1718</v>
      </c>
      <c r="B619" t="s">
        <v>1719</v>
      </c>
      <c r="C619">
        <v>0</v>
      </c>
    </row>
    <row r="620" spans="1:3">
      <c r="A620" t="s">
        <v>1720</v>
      </c>
      <c r="B620" t="s">
        <v>1721</v>
      </c>
      <c r="C620">
        <v>1661571</v>
      </c>
    </row>
    <row r="621" spans="1:3">
      <c r="A621" t="s">
        <v>1722</v>
      </c>
      <c r="B621" t="s">
        <v>1723</v>
      </c>
      <c r="C621">
        <v>151043</v>
      </c>
    </row>
    <row r="622" spans="1:3">
      <c r="A622" t="s">
        <v>1724</v>
      </c>
      <c r="B622" t="s">
        <v>1725</v>
      </c>
      <c r="C622">
        <v>48748</v>
      </c>
    </row>
    <row r="623" spans="1:3">
      <c r="A623" t="s">
        <v>1726</v>
      </c>
      <c r="B623" t="s">
        <v>1727</v>
      </c>
      <c r="C623">
        <v>0</v>
      </c>
    </row>
    <row r="624" spans="1:3">
      <c r="A624" t="s">
        <v>1728</v>
      </c>
      <c r="B624" t="s">
        <v>1729</v>
      </c>
      <c r="C624">
        <v>1596673</v>
      </c>
    </row>
    <row r="625" spans="1:3">
      <c r="A625" t="s">
        <v>1730</v>
      </c>
      <c r="B625" t="s">
        <v>1731</v>
      </c>
      <c r="C625">
        <v>278175</v>
      </c>
    </row>
    <row r="626" spans="1:3">
      <c r="A626" t="s">
        <v>1732</v>
      </c>
      <c r="B626" t="s">
        <v>1733</v>
      </c>
      <c r="C626">
        <v>81313</v>
      </c>
    </row>
    <row r="627" spans="1:3">
      <c r="A627" t="s">
        <v>1734</v>
      </c>
      <c r="B627" t="s">
        <v>1735</v>
      </c>
      <c r="C627">
        <v>0</v>
      </c>
    </row>
    <row r="628" spans="1:3">
      <c r="A628" t="s">
        <v>1736</v>
      </c>
      <c r="B628" t="s">
        <v>1737</v>
      </c>
      <c r="C628">
        <v>0</v>
      </c>
    </row>
    <row r="629" spans="1:3">
      <c r="A629" t="s">
        <v>1738</v>
      </c>
      <c r="B629" t="s">
        <v>1739</v>
      </c>
      <c r="C629">
        <v>43618</v>
      </c>
    </row>
    <row r="630" spans="1:3">
      <c r="A630" t="s">
        <v>1740</v>
      </c>
      <c r="B630" t="s">
        <v>1741</v>
      </c>
      <c r="C630">
        <v>21736</v>
      </c>
    </row>
    <row r="631" spans="1:3">
      <c r="A631" t="s">
        <v>1742</v>
      </c>
      <c r="B631" t="s">
        <v>1743</v>
      </c>
      <c r="C631">
        <v>0</v>
      </c>
    </row>
    <row r="632" spans="1:3">
      <c r="A632" t="s">
        <v>1744</v>
      </c>
      <c r="B632" t="s">
        <v>1745</v>
      </c>
      <c r="C632">
        <v>4811</v>
      </c>
    </row>
    <row r="633" spans="1:3">
      <c r="A633" t="s">
        <v>1746</v>
      </c>
      <c r="B633" t="s">
        <v>1747</v>
      </c>
      <c r="C633">
        <v>0</v>
      </c>
    </row>
    <row r="634" spans="1:3">
      <c r="A634" t="s">
        <v>1748</v>
      </c>
      <c r="B634" t="s">
        <v>1749</v>
      </c>
      <c r="C634">
        <v>1460021</v>
      </c>
    </row>
    <row r="635" spans="1:3">
      <c r="A635" t="s">
        <v>1750</v>
      </c>
      <c r="B635" t="s">
        <v>1751</v>
      </c>
      <c r="C635">
        <v>3730253</v>
      </c>
    </row>
    <row r="636" spans="1:3">
      <c r="A636" t="s">
        <v>1752</v>
      </c>
      <c r="B636" t="s">
        <v>1753</v>
      </c>
      <c r="C636">
        <v>6438268</v>
      </c>
    </row>
    <row r="637" spans="1:3">
      <c r="A637" t="s">
        <v>1754</v>
      </c>
      <c r="B637" t="s">
        <v>1755</v>
      </c>
      <c r="C637">
        <v>0</v>
      </c>
    </row>
    <row r="638" spans="1:3">
      <c r="A638" t="s">
        <v>1756</v>
      </c>
      <c r="B638" t="s">
        <v>1757</v>
      </c>
      <c r="C638">
        <v>165106</v>
      </c>
    </row>
    <row r="639" spans="1:3">
      <c r="A639" t="s">
        <v>1758</v>
      </c>
      <c r="B639" t="s">
        <v>1759</v>
      </c>
      <c r="C639">
        <v>15564410</v>
      </c>
    </row>
    <row r="640" spans="1:3">
      <c r="A640" t="s">
        <v>1760</v>
      </c>
      <c r="B640" t="s">
        <v>1761</v>
      </c>
      <c r="C640">
        <v>1343274</v>
      </c>
    </row>
    <row r="641" spans="1:3">
      <c r="A641" t="s">
        <v>1762</v>
      </c>
      <c r="B641" t="s">
        <v>1763</v>
      </c>
      <c r="C641">
        <v>160167</v>
      </c>
    </row>
    <row r="642" spans="1:3">
      <c r="A642" t="s">
        <v>1764</v>
      </c>
      <c r="B642" t="s">
        <v>1765</v>
      </c>
      <c r="C642">
        <v>63878</v>
      </c>
    </row>
    <row r="643" spans="1:3">
      <c r="A643" t="s">
        <v>1766</v>
      </c>
      <c r="B643" t="s">
        <v>1767</v>
      </c>
      <c r="C643">
        <v>36437</v>
      </c>
    </row>
    <row r="644" spans="1:3">
      <c r="A644" t="s">
        <v>1768</v>
      </c>
      <c r="B644" t="s">
        <v>1769</v>
      </c>
      <c r="C644">
        <v>0</v>
      </c>
    </row>
    <row r="645" spans="1:3">
      <c r="A645" t="s">
        <v>1770</v>
      </c>
      <c r="B645" t="s">
        <v>1771</v>
      </c>
      <c r="C645">
        <v>0</v>
      </c>
    </row>
    <row r="646" spans="1:3">
      <c r="A646" t="s">
        <v>1772</v>
      </c>
      <c r="B646" t="s">
        <v>1773</v>
      </c>
      <c r="C646">
        <v>0</v>
      </c>
    </row>
    <row r="647" spans="1:3">
      <c r="A647" t="s">
        <v>1774</v>
      </c>
      <c r="B647" t="s">
        <v>1775</v>
      </c>
      <c r="C647">
        <v>0</v>
      </c>
    </row>
    <row r="648" spans="1:3">
      <c r="A648" t="s">
        <v>1776</v>
      </c>
      <c r="B648" t="s">
        <v>1777</v>
      </c>
      <c r="C648">
        <v>0</v>
      </c>
    </row>
    <row r="649" spans="1:3">
      <c r="A649" t="s">
        <v>1778</v>
      </c>
      <c r="B649" t="s">
        <v>1779</v>
      </c>
      <c r="C649">
        <v>918856</v>
      </c>
    </row>
    <row r="650" spans="1:3">
      <c r="A650" t="s">
        <v>509</v>
      </c>
      <c r="B650" t="s">
        <v>1780</v>
      </c>
      <c r="C650">
        <v>2870981</v>
      </c>
    </row>
    <row r="651" spans="1:3">
      <c r="A651" t="s">
        <v>1781</v>
      </c>
      <c r="B651" t="s">
        <v>1782</v>
      </c>
      <c r="C651">
        <v>0</v>
      </c>
    </row>
    <row r="652" spans="1:3">
      <c r="A652" t="s">
        <v>1783</v>
      </c>
      <c r="B652" t="s">
        <v>1784</v>
      </c>
      <c r="C652">
        <v>0</v>
      </c>
    </row>
    <row r="653" spans="1:3">
      <c r="A653" t="s">
        <v>1785</v>
      </c>
      <c r="B653" t="s">
        <v>1786</v>
      </c>
      <c r="C653">
        <v>0</v>
      </c>
    </row>
    <row r="654" spans="1:3">
      <c r="A654" t="s">
        <v>512</v>
      </c>
      <c r="B654" t="s">
        <v>1787</v>
      </c>
      <c r="C654">
        <v>0</v>
      </c>
    </row>
    <row r="655" spans="1:3">
      <c r="A655" t="s">
        <v>1788</v>
      </c>
      <c r="B655" t="s">
        <v>1789</v>
      </c>
      <c r="C655">
        <v>0</v>
      </c>
    </row>
    <row r="656" spans="1:3">
      <c r="A656" t="s">
        <v>1790</v>
      </c>
      <c r="B656" t="s">
        <v>1791</v>
      </c>
      <c r="C656">
        <v>0</v>
      </c>
    </row>
    <row r="657" spans="1:3">
      <c r="A657" t="s">
        <v>1792</v>
      </c>
      <c r="B657" t="s">
        <v>1793</v>
      </c>
      <c r="C657">
        <v>126865</v>
      </c>
    </row>
    <row r="658" spans="1:3">
      <c r="A658" t="s">
        <v>1794</v>
      </c>
      <c r="B658" t="s">
        <v>1795</v>
      </c>
      <c r="C658">
        <v>0</v>
      </c>
    </row>
    <row r="659" spans="1:3">
      <c r="A659" t="s">
        <v>1796</v>
      </c>
      <c r="B659" t="s">
        <v>1797</v>
      </c>
      <c r="C659">
        <v>148639</v>
      </c>
    </row>
    <row r="660" spans="1:3">
      <c r="A660" t="s">
        <v>1798</v>
      </c>
      <c r="B660" t="s">
        <v>1799</v>
      </c>
      <c r="C660">
        <v>0</v>
      </c>
    </row>
    <row r="661" spans="1:3">
      <c r="A661" t="s">
        <v>1800</v>
      </c>
      <c r="B661" t="s">
        <v>1801</v>
      </c>
      <c r="C661">
        <v>5199067</v>
      </c>
    </row>
    <row r="662" spans="1:3">
      <c r="A662" t="s">
        <v>1802</v>
      </c>
      <c r="B662" t="s">
        <v>1803</v>
      </c>
      <c r="C662">
        <v>16905</v>
      </c>
    </row>
    <row r="663" spans="1:3">
      <c r="A663" t="s">
        <v>1804</v>
      </c>
      <c r="B663" t="s">
        <v>1805</v>
      </c>
      <c r="C663">
        <v>0</v>
      </c>
    </row>
    <row r="664" spans="1:3">
      <c r="A664" t="s">
        <v>1806</v>
      </c>
      <c r="B664" t="s">
        <v>1807</v>
      </c>
      <c r="C664">
        <v>27589</v>
      </c>
    </row>
    <row r="665" spans="1:3">
      <c r="A665" t="s">
        <v>1808</v>
      </c>
      <c r="B665" t="s">
        <v>1809</v>
      </c>
      <c r="C665">
        <v>0</v>
      </c>
    </row>
    <row r="666" spans="1:3">
      <c r="A666" t="s">
        <v>1810</v>
      </c>
      <c r="B666" t="s">
        <v>1811</v>
      </c>
      <c r="C666">
        <v>0</v>
      </c>
    </row>
    <row r="667" spans="1:3">
      <c r="A667" t="s">
        <v>1812</v>
      </c>
      <c r="B667" t="s">
        <v>1813</v>
      </c>
      <c r="C667">
        <v>0</v>
      </c>
    </row>
    <row r="668" spans="1:3">
      <c r="A668" t="s">
        <v>1814</v>
      </c>
      <c r="B668" t="s">
        <v>1815</v>
      </c>
      <c r="C668">
        <v>1605</v>
      </c>
    </row>
    <row r="669" spans="1:3">
      <c r="A669" t="s">
        <v>1816</v>
      </c>
      <c r="B669" t="s">
        <v>1817</v>
      </c>
      <c r="C669">
        <v>160900</v>
      </c>
    </row>
    <row r="670" spans="1:3">
      <c r="A670" t="s">
        <v>1818</v>
      </c>
      <c r="B670" t="s">
        <v>1819</v>
      </c>
      <c r="C670">
        <v>0</v>
      </c>
    </row>
    <row r="671" spans="1:3">
      <c r="A671" t="s">
        <v>1820</v>
      </c>
      <c r="B671" t="s">
        <v>1821</v>
      </c>
      <c r="C671">
        <v>0</v>
      </c>
    </row>
    <row r="672" spans="1:3">
      <c r="A672" t="s">
        <v>1822</v>
      </c>
      <c r="B672" t="s">
        <v>1823</v>
      </c>
      <c r="C672">
        <v>0</v>
      </c>
    </row>
    <row r="673" spans="1:3">
      <c r="A673" t="s">
        <v>1824</v>
      </c>
      <c r="B673" t="s">
        <v>1825</v>
      </c>
      <c r="C673">
        <v>0</v>
      </c>
    </row>
    <row r="674" spans="1:3">
      <c r="A674" t="s">
        <v>1826</v>
      </c>
      <c r="B674" t="s">
        <v>1827</v>
      </c>
      <c r="C674">
        <v>1530770</v>
      </c>
    </row>
    <row r="675" spans="1:3">
      <c r="A675" t="s">
        <v>1828</v>
      </c>
      <c r="B675" t="s">
        <v>1829</v>
      </c>
      <c r="C675">
        <v>1364029</v>
      </c>
    </row>
    <row r="676" spans="1:3">
      <c r="A676" t="s">
        <v>1830</v>
      </c>
      <c r="B676" t="s">
        <v>1831</v>
      </c>
      <c r="C676">
        <v>9591</v>
      </c>
    </row>
    <row r="677" spans="1:3">
      <c r="A677" t="s">
        <v>1832</v>
      </c>
      <c r="B677" t="s">
        <v>1833</v>
      </c>
      <c r="C677">
        <v>0</v>
      </c>
    </row>
    <row r="678" spans="1:3">
      <c r="A678" t="s">
        <v>1834</v>
      </c>
      <c r="B678" t="s">
        <v>1835</v>
      </c>
      <c r="C678">
        <v>0</v>
      </c>
    </row>
    <row r="679" spans="1:3">
      <c r="A679" t="s">
        <v>1836</v>
      </c>
      <c r="B679" t="s">
        <v>1837</v>
      </c>
      <c r="C679">
        <v>71097957</v>
      </c>
    </row>
    <row r="680" spans="1:3">
      <c r="A680" t="s">
        <v>1838</v>
      </c>
      <c r="B680" t="s">
        <v>1839</v>
      </c>
      <c r="C680">
        <v>0</v>
      </c>
    </row>
    <row r="681" spans="1:3">
      <c r="A681" t="s">
        <v>1840</v>
      </c>
      <c r="B681" t="s">
        <v>1841</v>
      </c>
      <c r="C681">
        <v>0</v>
      </c>
    </row>
    <row r="682" spans="1:3">
      <c r="A682" t="s">
        <v>1842</v>
      </c>
      <c r="B682" t="s">
        <v>1843</v>
      </c>
      <c r="C682">
        <v>0</v>
      </c>
    </row>
    <row r="683" spans="1:3">
      <c r="A683" t="s">
        <v>1844</v>
      </c>
      <c r="B683" t="s">
        <v>1845</v>
      </c>
      <c r="C683">
        <v>0</v>
      </c>
    </row>
    <row r="684" spans="1:3">
      <c r="A684" t="s">
        <v>1846</v>
      </c>
      <c r="B684" t="s">
        <v>1847</v>
      </c>
      <c r="C684">
        <v>100388</v>
      </c>
    </row>
    <row r="685" spans="1:3">
      <c r="A685" t="s">
        <v>1848</v>
      </c>
      <c r="B685" t="s">
        <v>1849</v>
      </c>
      <c r="C685">
        <v>0</v>
      </c>
    </row>
    <row r="686" spans="1:3">
      <c r="A686" t="s">
        <v>1850</v>
      </c>
      <c r="B686" t="s">
        <v>1851</v>
      </c>
      <c r="C686">
        <v>0</v>
      </c>
    </row>
    <row r="687" spans="1:3">
      <c r="A687" t="s">
        <v>1852</v>
      </c>
      <c r="B687" t="s">
        <v>1853</v>
      </c>
      <c r="C687">
        <v>0</v>
      </c>
    </row>
    <row r="688" spans="1:3">
      <c r="A688" t="s">
        <v>1854</v>
      </c>
      <c r="B688" t="s">
        <v>1855</v>
      </c>
      <c r="C688">
        <v>0</v>
      </c>
    </row>
    <row r="689" spans="1:3">
      <c r="A689" t="s">
        <v>1856</v>
      </c>
      <c r="B689" t="s">
        <v>1857</v>
      </c>
      <c r="C689">
        <v>0</v>
      </c>
    </row>
    <row r="690" spans="1:3">
      <c r="A690" t="s">
        <v>1858</v>
      </c>
      <c r="B690" t="s">
        <v>1859</v>
      </c>
      <c r="C690">
        <v>0</v>
      </c>
    </row>
    <row r="691" spans="1:3">
      <c r="A691" t="s">
        <v>1860</v>
      </c>
      <c r="B691" t="s">
        <v>1861</v>
      </c>
      <c r="C691">
        <v>0</v>
      </c>
    </row>
    <row r="692" spans="1:3">
      <c r="A692" t="s">
        <v>1862</v>
      </c>
      <c r="B692" t="s">
        <v>1863</v>
      </c>
      <c r="C692">
        <v>0</v>
      </c>
    </row>
    <row r="693" spans="1:3">
      <c r="A693" t="s">
        <v>1864</v>
      </c>
      <c r="B693" t="s">
        <v>1865</v>
      </c>
      <c r="C693">
        <v>0</v>
      </c>
    </row>
    <row r="694" spans="1:3">
      <c r="A694" t="s">
        <v>1866</v>
      </c>
      <c r="B694" t="s">
        <v>1867</v>
      </c>
      <c r="C694">
        <v>0</v>
      </c>
    </row>
    <row r="695" spans="1:3">
      <c r="A695" t="s">
        <v>1868</v>
      </c>
      <c r="B695" t="s">
        <v>1869</v>
      </c>
      <c r="C695">
        <v>0</v>
      </c>
    </row>
    <row r="696" spans="1:3">
      <c r="A696" t="s">
        <v>1870</v>
      </c>
      <c r="B696" t="s">
        <v>1871</v>
      </c>
      <c r="C696">
        <v>0</v>
      </c>
    </row>
    <row r="697" spans="1:3">
      <c r="A697" t="s">
        <v>1872</v>
      </c>
      <c r="B697" t="s">
        <v>1873</v>
      </c>
      <c r="C697">
        <v>0</v>
      </c>
    </row>
    <row r="698" spans="1:3">
      <c r="A698" t="s">
        <v>1874</v>
      </c>
      <c r="B698" t="s">
        <v>1875</v>
      </c>
      <c r="C698">
        <v>5772</v>
      </c>
    </row>
    <row r="699" spans="1:3">
      <c r="A699" t="s">
        <v>1876</v>
      </c>
      <c r="B699" t="s">
        <v>1877</v>
      </c>
      <c r="C699">
        <v>0</v>
      </c>
    </row>
    <row r="700" spans="1:3">
      <c r="A700" t="s">
        <v>1878</v>
      </c>
      <c r="B700" t="s">
        <v>1879</v>
      </c>
      <c r="C700">
        <v>0</v>
      </c>
    </row>
    <row r="701" spans="1:3">
      <c r="A701" t="s">
        <v>1880</v>
      </c>
      <c r="B701" t="s">
        <v>1881</v>
      </c>
      <c r="C701">
        <v>0</v>
      </c>
    </row>
    <row r="702" spans="1:3">
      <c r="A702" t="s">
        <v>1882</v>
      </c>
      <c r="B702" t="s">
        <v>1883</v>
      </c>
      <c r="C702">
        <v>0</v>
      </c>
    </row>
    <row r="703" spans="1:3">
      <c r="A703" t="s">
        <v>1884</v>
      </c>
      <c r="B703" t="s">
        <v>1885</v>
      </c>
      <c r="C703">
        <v>0</v>
      </c>
    </row>
    <row r="704" spans="1:3">
      <c r="A704" t="s">
        <v>1886</v>
      </c>
      <c r="B704" t="s">
        <v>1887</v>
      </c>
      <c r="C704">
        <v>0</v>
      </c>
    </row>
    <row r="705" spans="1:3">
      <c r="A705" t="s">
        <v>1888</v>
      </c>
      <c r="B705" t="s">
        <v>1889</v>
      </c>
      <c r="C705">
        <v>7174</v>
      </c>
    </row>
    <row r="706" spans="1:3">
      <c r="A706" t="s">
        <v>1890</v>
      </c>
      <c r="B706" t="s">
        <v>1891</v>
      </c>
      <c r="C706">
        <v>0</v>
      </c>
    </row>
    <row r="707" spans="1:3">
      <c r="A707" t="s">
        <v>1892</v>
      </c>
      <c r="B707" t="s">
        <v>1893</v>
      </c>
      <c r="C707">
        <v>0</v>
      </c>
    </row>
    <row r="708" spans="1:3">
      <c r="A708" t="s">
        <v>1894</v>
      </c>
      <c r="B708" t="s">
        <v>1895</v>
      </c>
      <c r="C708">
        <v>0</v>
      </c>
    </row>
    <row r="709" spans="1:3">
      <c r="A709" t="s">
        <v>1896</v>
      </c>
      <c r="B709" t="s">
        <v>1897</v>
      </c>
      <c r="C709">
        <v>0</v>
      </c>
    </row>
    <row r="710" spans="1:3">
      <c r="A710" t="s">
        <v>1898</v>
      </c>
      <c r="B710" t="s">
        <v>1899</v>
      </c>
      <c r="C710">
        <v>0</v>
      </c>
    </row>
    <row r="711" spans="1:3">
      <c r="A711" t="s">
        <v>1900</v>
      </c>
      <c r="B711" t="s">
        <v>1901</v>
      </c>
      <c r="C711">
        <v>0</v>
      </c>
    </row>
    <row r="712" spans="1:3">
      <c r="A712" t="s">
        <v>1902</v>
      </c>
      <c r="B712" t="s">
        <v>1903</v>
      </c>
      <c r="C712">
        <v>2775</v>
      </c>
    </row>
    <row r="713" spans="1:3">
      <c r="A713" t="s">
        <v>1904</v>
      </c>
      <c r="B713" t="s">
        <v>1905</v>
      </c>
      <c r="C713">
        <v>0</v>
      </c>
    </row>
    <row r="714" spans="1:3">
      <c r="A714" t="s">
        <v>1906</v>
      </c>
      <c r="B714" t="s">
        <v>1907</v>
      </c>
      <c r="C714">
        <v>0</v>
      </c>
    </row>
    <row r="715" spans="1:3">
      <c r="A715" t="s">
        <v>1908</v>
      </c>
      <c r="B715" t="s">
        <v>1909</v>
      </c>
      <c r="C715">
        <v>0</v>
      </c>
    </row>
    <row r="716" spans="1:3">
      <c r="A716" t="s">
        <v>1910</v>
      </c>
      <c r="B716" t="s">
        <v>1911</v>
      </c>
      <c r="C716">
        <v>0</v>
      </c>
    </row>
    <row r="717" spans="1:3">
      <c r="A717" t="s">
        <v>1912</v>
      </c>
      <c r="B717" t="s">
        <v>1913</v>
      </c>
      <c r="C717">
        <v>0</v>
      </c>
    </row>
    <row r="718" spans="1:3">
      <c r="A718" t="s">
        <v>1914</v>
      </c>
      <c r="B718" t="s">
        <v>1915</v>
      </c>
      <c r="C718">
        <v>0</v>
      </c>
    </row>
    <row r="719" spans="1:3">
      <c r="A719" t="s">
        <v>1916</v>
      </c>
      <c r="B719" t="s">
        <v>1917</v>
      </c>
      <c r="C719">
        <v>0</v>
      </c>
    </row>
    <row r="720" spans="1:3">
      <c r="A720" t="s">
        <v>1918</v>
      </c>
      <c r="B720" t="s">
        <v>1919</v>
      </c>
      <c r="C720">
        <v>0</v>
      </c>
    </row>
    <row r="721" spans="1:3">
      <c r="A721" t="s">
        <v>1920</v>
      </c>
      <c r="B721" t="s">
        <v>1921</v>
      </c>
      <c r="C721">
        <v>0</v>
      </c>
    </row>
    <row r="722" spans="1:3">
      <c r="A722" t="s">
        <v>1922</v>
      </c>
      <c r="B722" t="s">
        <v>1923</v>
      </c>
      <c r="C722">
        <v>151017</v>
      </c>
    </row>
    <row r="723" spans="1:3">
      <c r="A723" t="s">
        <v>1924</v>
      </c>
      <c r="B723" t="s">
        <v>1925</v>
      </c>
      <c r="C723">
        <v>225942</v>
      </c>
    </row>
    <row r="724" spans="1:3">
      <c r="A724" t="s">
        <v>1926</v>
      </c>
      <c r="B724" t="s">
        <v>1927</v>
      </c>
      <c r="C724">
        <v>0</v>
      </c>
    </row>
    <row r="725" spans="1:3">
      <c r="A725" t="s">
        <v>1928</v>
      </c>
      <c r="B725" t="s">
        <v>1929</v>
      </c>
      <c r="C725">
        <v>49884</v>
      </c>
    </row>
    <row r="726" spans="1:3">
      <c r="A726" t="s">
        <v>1930</v>
      </c>
      <c r="B726" t="s">
        <v>1931</v>
      </c>
      <c r="C726">
        <v>0</v>
      </c>
    </row>
    <row r="727" spans="1:3">
      <c r="A727" t="s">
        <v>1932</v>
      </c>
      <c r="B727" t="s">
        <v>1933</v>
      </c>
      <c r="C727">
        <v>0</v>
      </c>
    </row>
    <row r="728" spans="1:3">
      <c r="A728" t="s">
        <v>1934</v>
      </c>
      <c r="B728" t="s">
        <v>1935</v>
      </c>
      <c r="C728">
        <v>0</v>
      </c>
    </row>
    <row r="729" spans="1:3">
      <c r="A729" t="s">
        <v>1936</v>
      </c>
      <c r="B729" t="s">
        <v>1937</v>
      </c>
      <c r="C729">
        <v>0</v>
      </c>
    </row>
    <row r="730" spans="1:3">
      <c r="A730" t="s">
        <v>1938</v>
      </c>
      <c r="B730" t="s">
        <v>1939</v>
      </c>
      <c r="C730">
        <v>0</v>
      </c>
    </row>
    <row r="731" spans="1:3">
      <c r="A731" t="s">
        <v>1940</v>
      </c>
      <c r="B731" t="s">
        <v>1941</v>
      </c>
      <c r="C731">
        <v>0</v>
      </c>
    </row>
    <row r="732" spans="1:3">
      <c r="A732" t="s">
        <v>1942</v>
      </c>
      <c r="B732" t="s">
        <v>1943</v>
      </c>
      <c r="C732">
        <v>0</v>
      </c>
    </row>
    <row r="733" spans="1:3">
      <c r="A733" t="s">
        <v>1944</v>
      </c>
      <c r="B733" t="s">
        <v>1945</v>
      </c>
      <c r="C733">
        <v>24074525</v>
      </c>
    </row>
    <row r="734" spans="1:3">
      <c r="A734" t="s">
        <v>1946</v>
      </c>
      <c r="B734" t="s">
        <v>1947</v>
      </c>
      <c r="C734">
        <v>0</v>
      </c>
    </row>
    <row r="735" spans="1:3">
      <c r="A735" t="s">
        <v>1948</v>
      </c>
      <c r="B735" t="s">
        <v>1949</v>
      </c>
      <c r="C735">
        <v>6162193</v>
      </c>
    </row>
    <row r="736" spans="1:3">
      <c r="A736" t="s">
        <v>1950</v>
      </c>
      <c r="B736" t="s">
        <v>1951</v>
      </c>
      <c r="C736">
        <v>0</v>
      </c>
    </row>
    <row r="737" spans="1:3">
      <c r="A737" t="s">
        <v>1952</v>
      </c>
      <c r="B737" t="s">
        <v>1953</v>
      </c>
      <c r="C737">
        <v>0</v>
      </c>
    </row>
    <row r="738" spans="1:3">
      <c r="A738" t="s">
        <v>1954</v>
      </c>
      <c r="B738" t="s">
        <v>1955</v>
      </c>
      <c r="C738">
        <v>0</v>
      </c>
    </row>
    <row r="739" spans="1:3">
      <c r="A739" t="s">
        <v>1956</v>
      </c>
      <c r="B739" t="s">
        <v>1957</v>
      </c>
      <c r="C739">
        <v>0</v>
      </c>
    </row>
    <row r="740" spans="1:3">
      <c r="A740" t="s">
        <v>1958</v>
      </c>
      <c r="B740" t="s">
        <v>1959</v>
      </c>
      <c r="C740">
        <v>0</v>
      </c>
    </row>
    <row r="741" spans="1:3">
      <c r="A741" t="s">
        <v>1960</v>
      </c>
      <c r="B741" t="s">
        <v>1961</v>
      </c>
      <c r="C741">
        <v>0</v>
      </c>
    </row>
    <row r="742" spans="1:3">
      <c r="A742" t="s">
        <v>1962</v>
      </c>
      <c r="B742" t="s">
        <v>1963</v>
      </c>
      <c r="C742">
        <v>0</v>
      </c>
    </row>
    <row r="743" spans="1:3">
      <c r="A743" t="s">
        <v>1964</v>
      </c>
      <c r="B743" t="s">
        <v>1965</v>
      </c>
      <c r="C743">
        <v>0</v>
      </c>
    </row>
    <row r="744" spans="1:3">
      <c r="A744" t="s">
        <v>1966</v>
      </c>
      <c r="B744" t="s">
        <v>1967</v>
      </c>
      <c r="C744">
        <v>0</v>
      </c>
    </row>
    <row r="745" spans="1:3">
      <c r="A745" t="s">
        <v>1968</v>
      </c>
      <c r="B745" t="s">
        <v>1969</v>
      </c>
      <c r="C745">
        <v>0</v>
      </c>
    </row>
    <row r="746" spans="1:3">
      <c r="A746" t="s">
        <v>1970</v>
      </c>
      <c r="B746" t="s">
        <v>1971</v>
      </c>
      <c r="C746">
        <v>0</v>
      </c>
    </row>
    <row r="747" spans="1:3">
      <c r="A747" t="s">
        <v>1972</v>
      </c>
      <c r="B747" t="s">
        <v>1973</v>
      </c>
      <c r="C747">
        <v>317</v>
      </c>
    </row>
    <row r="748" spans="1:3">
      <c r="A748" t="s">
        <v>1974</v>
      </c>
      <c r="B748" t="s">
        <v>1975</v>
      </c>
      <c r="C748">
        <v>924</v>
      </c>
    </row>
    <row r="749" spans="1:3">
      <c r="A749" t="s">
        <v>1976</v>
      </c>
      <c r="B749" t="s">
        <v>1977</v>
      </c>
      <c r="C749">
        <v>871</v>
      </c>
    </row>
    <row r="750" spans="1:3">
      <c r="A750" t="s">
        <v>1978</v>
      </c>
      <c r="B750" t="s">
        <v>1979</v>
      </c>
      <c r="C750">
        <v>1</v>
      </c>
    </row>
    <row r="751" spans="1:3">
      <c r="A751" t="s">
        <v>1980</v>
      </c>
      <c r="B751" t="s">
        <v>1981</v>
      </c>
      <c r="C751">
        <v>277378</v>
      </c>
    </row>
    <row r="752" spans="1:3">
      <c r="A752" t="s">
        <v>1982</v>
      </c>
      <c r="B752" t="s">
        <v>1983</v>
      </c>
      <c r="C752">
        <v>0</v>
      </c>
    </row>
    <row r="753" spans="1:3">
      <c r="A753" t="s">
        <v>1984</v>
      </c>
      <c r="B753" t="s">
        <v>1985</v>
      </c>
      <c r="C753">
        <v>0</v>
      </c>
    </row>
    <row r="754" spans="1:3">
      <c r="A754" t="s">
        <v>1986</v>
      </c>
      <c r="B754" t="s">
        <v>1987</v>
      </c>
      <c r="C754">
        <v>0</v>
      </c>
    </row>
    <row r="755" spans="1:3">
      <c r="A755" t="s">
        <v>1988</v>
      </c>
      <c r="B755" t="s">
        <v>1989</v>
      </c>
      <c r="C755">
        <v>100</v>
      </c>
    </row>
    <row r="756" spans="1:3">
      <c r="A756" t="s">
        <v>1990</v>
      </c>
      <c r="B756" t="s">
        <v>1991</v>
      </c>
      <c r="C756">
        <v>0</v>
      </c>
    </row>
    <row r="757" spans="1:3">
      <c r="A757" t="s">
        <v>1992</v>
      </c>
      <c r="B757" t="s">
        <v>1993</v>
      </c>
      <c r="C757">
        <v>0</v>
      </c>
    </row>
    <row r="758" spans="1:3">
      <c r="A758" t="s">
        <v>1994</v>
      </c>
      <c r="B758" t="s">
        <v>1995</v>
      </c>
      <c r="C758">
        <v>142</v>
      </c>
    </row>
    <row r="759" spans="1:3">
      <c r="A759" t="s">
        <v>1996</v>
      </c>
      <c r="B759" t="s">
        <v>1997</v>
      </c>
      <c r="C759">
        <v>33268</v>
      </c>
    </row>
    <row r="760" spans="1:3">
      <c r="A760" t="s">
        <v>1998</v>
      </c>
      <c r="B760" t="s">
        <v>1999</v>
      </c>
      <c r="C760">
        <v>21900</v>
      </c>
    </row>
    <row r="761" spans="1:3">
      <c r="A761" t="s">
        <v>2000</v>
      </c>
      <c r="B761" t="s">
        <v>2001</v>
      </c>
      <c r="C761">
        <v>3178</v>
      </c>
    </row>
    <row r="762" spans="1:3">
      <c r="A762" t="s">
        <v>3385</v>
      </c>
      <c r="B762" t="s">
        <v>3386</v>
      </c>
      <c r="C762">
        <v>1415343</v>
      </c>
    </row>
    <row r="763" spans="1:3">
      <c r="A763" t="s">
        <v>3387</v>
      </c>
      <c r="B763" t="s">
        <v>3388</v>
      </c>
      <c r="C763">
        <v>11214</v>
      </c>
    </row>
    <row r="764" spans="1:3">
      <c r="A764" t="s">
        <v>2002</v>
      </c>
      <c r="B764" t="s">
        <v>2003</v>
      </c>
      <c r="C764">
        <v>0</v>
      </c>
    </row>
    <row r="765" spans="1:3">
      <c r="A765" t="s">
        <v>2004</v>
      </c>
      <c r="B765" t="s">
        <v>2005</v>
      </c>
      <c r="C765" t="s">
        <v>2006</v>
      </c>
    </row>
    <row r="766" spans="1:3">
      <c r="A766" t="s">
        <v>2007</v>
      </c>
      <c r="B766" t="s">
        <v>2008</v>
      </c>
      <c r="C766">
        <v>420390</v>
      </c>
    </row>
    <row r="767" spans="1:3">
      <c r="A767" t="s">
        <v>350</v>
      </c>
      <c r="B767" t="s">
        <v>2009</v>
      </c>
      <c r="C767">
        <v>336959425</v>
      </c>
    </row>
    <row r="768" spans="1:3">
      <c r="A768" t="s">
        <v>351</v>
      </c>
      <c r="B768" t="s">
        <v>2010</v>
      </c>
      <c r="C768">
        <v>4286023</v>
      </c>
    </row>
    <row r="769" spans="1:3">
      <c r="A769" t="s">
        <v>2011</v>
      </c>
      <c r="B769" t="s">
        <v>2012</v>
      </c>
      <c r="C769">
        <v>-7174</v>
      </c>
    </row>
    <row r="770" spans="1:3">
      <c r="A770" t="s">
        <v>2013</v>
      </c>
      <c r="B770" t="s">
        <v>2012</v>
      </c>
      <c r="C770">
        <v>-121</v>
      </c>
    </row>
    <row r="771" spans="1:3">
      <c r="A771" t="s">
        <v>2014</v>
      </c>
      <c r="B771" t="s">
        <v>2015</v>
      </c>
      <c r="C771">
        <v>1117830</v>
      </c>
    </row>
    <row r="772" spans="1:3">
      <c r="A772" t="s">
        <v>2016</v>
      </c>
      <c r="B772" t="s">
        <v>2017</v>
      </c>
      <c r="C772">
        <v>918130</v>
      </c>
    </row>
    <row r="773" spans="1:3">
      <c r="A773" t="s">
        <v>2018</v>
      </c>
      <c r="B773" t="s">
        <v>2019</v>
      </c>
      <c r="C773">
        <v>2815</v>
      </c>
    </row>
    <row r="774" spans="1:3">
      <c r="A774" t="s">
        <v>2020</v>
      </c>
      <c r="B774" t="s">
        <v>2021</v>
      </c>
      <c r="C774">
        <v>591</v>
      </c>
    </row>
    <row r="775" spans="1:3">
      <c r="A775" t="s">
        <v>2022</v>
      </c>
      <c r="B775" t="s">
        <v>2023</v>
      </c>
      <c r="C775">
        <v>0</v>
      </c>
    </row>
    <row r="776" spans="1:3">
      <c r="A776" t="s">
        <v>2024</v>
      </c>
      <c r="B776" t="s">
        <v>2025</v>
      </c>
      <c r="C776">
        <v>0</v>
      </c>
    </row>
    <row r="777" spans="1:3">
      <c r="A777" t="s">
        <v>2026</v>
      </c>
      <c r="B777" t="s">
        <v>2027</v>
      </c>
      <c r="C777">
        <v>3679167</v>
      </c>
    </row>
    <row r="778" spans="1:3">
      <c r="A778" t="s">
        <v>2028</v>
      </c>
      <c r="B778" t="s">
        <v>2029</v>
      </c>
      <c r="C778">
        <v>3777502</v>
      </c>
    </row>
    <row r="779" spans="1:3">
      <c r="A779" t="s">
        <v>2030</v>
      </c>
      <c r="B779" t="s">
        <v>2031</v>
      </c>
      <c r="C779">
        <v>0</v>
      </c>
    </row>
    <row r="780" spans="1:3">
      <c r="A780" t="s">
        <v>2032</v>
      </c>
      <c r="B780" t="s">
        <v>2033</v>
      </c>
      <c r="C780">
        <v>0</v>
      </c>
    </row>
    <row r="781" spans="1:3">
      <c r="A781" t="s">
        <v>2034</v>
      </c>
      <c r="B781" t="s">
        <v>2035</v>
      </c>
      <c r="C781">
        <v>0</v>
      </c>
    </row>
    <row r="782" spans="1:3">
      <c r="A782" t="s">
        <v>2036</v>
      </c>
      <c r="B782" t="s">
        <v>2037</v>
      </c>
      <c r="C782">
        <v>0</v>
      </c>
    </row>
    <row r="783" spans="1:3">
      <c r="A783" t="s">
        <v>2038</v>
      </c>
      <c r="B783" t="s">
        <v>2039</v>
      </c>
      <c r="C783">
        <v>0</v>
      </c>
    </row>
    <row r="784" spans="1:3">
      <c r="A784" t="s">
        <v>2040</v>
      </c>
      <c r="B784" t="s">
        <v>2041</v>
      </c>
      <c r="C784">
        <v>0</v>
      </c>
    </row>
    <row r="785" spans="1:3">
      <c r="A785" t="s">
        <v>2042</v>
      </c>
      <c r="B785" t="s">
        <v>2043</v>
      </c>
      <c r="C785">
        <v>5557837</v>
      </c>
    </row>
    <row r="786" spans="1:3">
      <c r="A786" t="s">
        <v>2044</v>
      </c>
      <c r="B786" t="s">
        <v>2045</v>
      </c>
      <c r="C786">
        <v>5592129</v>
      </c>
    </row>
    <row r="787" spans="1:3">
      <c r="A787" t="s">
        <v>2046</v>
      </c>
      <c r="B787" t="s">
        <v>2047</v>
      </c>
      <c r="C787">
        <v>0</v>
      </c>
    </row>
    <row r="788" spans="1:3">
      <c r="A788" t="s">
        <v>2048</v>
      </c>
      <c r="B788" t="s">
        <v>2049</v>
      </c>
      <c r="C788">
        <v>0</v>
      </c>
    </row>
    <row r="789" spans="1:3">
      <c r="A789" t="s">
        <v>2050</v>
      </c>
      <c r="B789" t="s">
        <v>2051</v>
      </c>
      <c r="C789">
        <v>0</v>
      </c>
    </row>
    <row r="790" spans="1:3">
      <c r="A790" t="s">
        <v>2052</v>
      </c>
      <c r="B790" t="s">
        <v>2053</v>
      </c>
      <c r="C790">
        <v>0</v>
      </c>
    </row>
    <row r="791" spans="1:3">
      <c r="A791" t="s">
        <v>2054</v>
      </c>
      <c r="B791" t="s">
        <v>2055</v>
      </c>
      <c r="C791">
        <v>75778459</v>
      </c>
    </row>
    <row r="792" spans="1:3">
      <c r="A792" t="s">
        <v>2056</v>
      </c>
      <c r="B792" t="s">
        <v>2057</v>
      </c>
      <c r="C792">
        <v>5155</v>
      </c>
    </row>
    <row r="793" spans="1:3">
      <c r="A793" t="s">
        <v>369</v>
      </c>
      <c r="B793" t="s">
        <v>2058</v>
      </c>
      <c r="C793">
        <v>0</v>
      </c>
    </row>
    <row r="794" spans="1:3">
      <c r="A794" t="s">
        <v>370</v>
      </c>
      <c r="B794" t="s">
        <v>2058</v>
      </c>
      <c r="C794">
        <v>206</v>
      </c>
    </row>
    <row r="795" spans="1:3">
      <c r="A795" t="s">
        <v>372</v>
      </c>
      <c r="B795" t="s">
        <v>2059</v>
      </c>
      <c r="C795">
        <v>14128</v>
      </c>
    </row>
    <row r="796" spans="1:3">
      <c r="A796" t="s">
        <v>373</v>
      </c>
      <c r="B796" t="s">
        <v>2059</v>
      </c>
      <c r="C796">
        <v>5492</v>
      </c>
    </row>
    <row r="797" spans="1:3">
      <c r="A797" t="s">
        <v>374</v>
      </c>
      <c r="B797" t="s">
        <v>2059</v>
      </c>
      <c r="C797">
        <v>17225</v>
      </c>
    </row>
    <row r="798" spans="1:3">
      <c r="A798" t="s">
        <v>375</v>
      </c>
      <c r="B798" t="s">
        <v>2058</v>
      </c>
      <c r="C798">
        <v>167164</v>
      </c>
    </row>
    <row r="799" spans="1:3">
      <c r="A799" t="s">
        <v>376</v>
      </c>
      <c r="B799" t="s">
        <v>2058</v>
      </c>
      <c r="C799">
        <v>0</v>
      </c>
    </row>
    <row r="800" spans="1:3">
      <c r="A800" t="s">
        <v>2060</v>
      </c>
      <c r="B800" t="s">
        <v>2061</v>
      </c>
      <c r="C800">
        <v>785308</v>
      </c>
    </row>
    <row r="801" spans="1:3">
      <c r="A801" t="s">
        <v>377</v>
      </c>
      <c r="B801" t="s">
        <v>2062</v>
      </c>
      <c r="C801">
        <v>0</v>
      </c>
    </row>
    <row r="802" spans="1:3">
      <c r="A802" t="s">
        <v>378</v>
      </c>
      <c r="B802" t="s">
        <v>2062</v>
      </c>
      <c r="C802">
        <v>0</v>
      </c>
    </row>
    <row r="803" spans="1:3">
      <c r="A803" t="s">
        <v>379</v>
      </c>
      <c r="B803" t="s">
        <v>2062</v>
      </c>
      <c r="C803">
        <v>459759</v>
      </c>
    </row>
    <row r="804" spans="1:3">
      <c r="A804" t="s">
        <v>380</v>
      </c>
      <c r="B804" t="s">
        <v>2062</v>
      </c>
      <c r="C804">
        <v>325549</v>
      </c>
    </row>
    <row r="805" spans="1:3">
      <c r="A805" t="s">
        <v>381</v>
      </c>
      <c r="B805" t="s">
        <v>2062</v>
      </c>
      <c r="C805">
        <v>0</v>
      </c>
    </row>
    <row r="806" spans="1:3">
      <c r="A806" t="s">
        <v>2063</v>
      </c>
      <c r="B806" t="s">
        <v>2064</v>
      </c>
      <c r="C806">
        <v>0</v>
      </c>
    </row>
    <row r="807" spans="1:3">
      <c r="A807" t="s">
        <v>2065</v>
      </c>
      <c r="B807" t="s">
        <v>2066</v>
      </c>
      <c r="C807">
        <v>0</v>
      </c>
    </row>
    <row r="808" spans="1:3">
      <c r="A808" t="s">
        <v>2067</v>
      </c>
      <c r="B808" t="s">
        <v>2068</v>
      </c>
      <c r="C808">
        <v>111285</v>
      </c>
    </row>
    <row r="809" spans="1:3">
      <c r="A809" t="s">
        <v>2069</v>
      </c>
      <c r="B809" t="s">
        <v>2070</v>
      </c>
      <c r="C809">
        <v>1918785</v>
      </c>
    </row>
    <row r="810" spans="1:3">
      <c r="A810" t="s">
        <v>2071</v>
      </c>
      <c r="B810" t="s">
        <v>2072</v>
      </c>
      <c r="C810">
        <v>0</v>
      </c>
    </row>
    <row r="811" spans="1:3">
      <c r="A811" t="s">
        <v>2073</v>
      </c>
      <c r="B811" t="s">
        <v>2074</v>
      </c>
      <c r="C811">
        <v>9107705</v>
      </c>
    </row>
    <row r="812" spans="1:3">
      <c r="A812" t="s">
        <v>2075</v>
      </c>
      <c r="B812" t="s">
        <v>2076</v>
      </c>
      <c r="C812">
        <v>84268110</v>
      </c>
    </row>
    <row r="813" spans="1:3">
      <c r="A813" t="s">
        <v>2077</v>
      </c>
      <c r="B813" t="s">
        <v>2078</v>
      </c>
      <c r="C813">
        <v>3913186</v>
      </c>
    </row>
    <row r="814" spans="1:3">
      <c r="A814" t="s">
        <v>2079</v>
      </c>
      <c r="B814" t="s">
        <v>2080</v>
      </c>
      <c r="C814">
        <v>18854</v>
      </c>
    </row>
    <row r="815" spans="1:3">
      <c r="A815" t="s">
        <v>2081</v>
      </c>
      <c r="B815" t="s">
        <v>2082</v>
      </c>
      <c r="C815">
        <v>38687198</v>
      </c>
    </row>
    <row r="816" spans="1:3">
      <c r="A816" t="s">
        <v>2083</v>
      </c>
      <c r="B816" t="s">
        <v>2084</v>
      </c>
      <c r="C816">
        <v>95601521</v>
      </c>
    </row>
    <row r="817" spans="1:3">
      <c r="A817" t="s">
        <v>2085</v>
      </c>
      <c r="B817" t="s">
        <v>2086</v>
      </c>
      <c r="C817">
        <v>75333406</v>
      </c>
    </row>
    <row r="818" spans="1:3">
      <c r="A818" t="s">
        <v>2087</v>
      </c>
      <c r="B818" t="s">
        <v>2088</v>
      </c>
      <c r="C818">
        <v>0</v>
      </c>
    </row>
    <row r="819" spans="1:3">
      <c r="A819" t="s">
        <v>2089</v>
      </c>
      <c r="B819" t="s">
        <v>2088</v>
      </c>
      <c r="C819">
        <v>0</v>
      </c>
    </row>
    <row r="820" spans="1:3">
      <c r="A820" t="s">
        <v>2090</v>
      </c>
      <c r="B820" t="s">
        <v>2091</v>
      </c>
      <c r="C820">
        <v>0</v>
      </c>
    </row>
    <row r="821" spans="1:3">
      <c r="A821" t="s">
        <v>2092</v>
      </c>
      <c r="B821" t="s">
        <v>2093</v>
      </c>
      <c r="C821">
        <v>0</v>
      </c>
    </row>
    <row r="822" spans="1:3">
      <c r="A822" t="s">
        <v>2094</v>
      </c>
      <c r="B822" t="s">
        <v>2093</v>
      </c>
      <c r="C822">
        <v>0</v>
      </c>
    </row>
    <row r="823" spans="1:3">
      <c r="A823" t="s">
        <v>2095</v>
      </c>
      <c r="B823" t="s">
        <v>2093</v>
      </c>
      <c r="C823">
        <v>0</v>
      </c>
    </row>
    <row r="824" spans="1:3">
      <c r="A824" t="s">
        <v>2096</v>
      </c>
      <c r="B824" t="s">
        <v>2097</v>
      </c>
      <c r="C824">
        <v>0</v>
      </c>
    </row>
    <row r="825" spans="1:3">
      <c r="A825" t="s">
        <v>2098</v>
      </c>
      <c r="B825" t="s">
        <v>2099</v>
      </c>
      <c r="C825">
        <v>0</v>
      </c>
    </row>
    <row r="826" spans="1:3">
      <c r="A826" t="s">
        <v>2100</v>
      </c>
      <c r="B826" t="s">
        <v>2099</v>
      </c>
      <c r="C826">
        <v>0</v>
      </c>
    </row>
    <row r="827" spans="1:3">
      <c r="A827" t="s">
        <v>2101</v>
      </c>
      <c r="B827" t="s">
        <v>2102</v>
      </c>
      <c r="C827">
        <v>0</v>
      </c>
    </row>
    <row r="828" spans="1:3">
      <c r="A828" t="s">
        <v>2103</v>
      </c>
      <c r="B828" t="s">
        <v>2104</v>
      </c>
      <c r="C828">
        <v>0</v>
      </c>
    </row>
    <row r="829" spans="1:3">
      <c r="A829" t="s">
        <v>2105</v>
      </c>
      <c r="B829" t="s">
        <v>2106</v>
      </c>
      <c r="C829">
        <v>0</v>
      </c>
    </row>
    <row r="830" spans="1:3">
      <c r="A830" t="s">
        <v>2107</v>
      </c>
      <c r="B830" t="s">
        <v>2108</v>
      </c>
      <c r="C830">
        <v>0</v>
      </c>
    </row>
    <row r="831" spans="1:3">
      <c r="A831" t="s">
        <v>2109</v>
      </c>
      <c r="B831" t="s">
        <v>2110</v>
      </c>
      <c r="C831">
        <v>0</v>
      </c>
    </row>
    <row r="832" spans="1:3">
      <c r="A832" t="s">
        <v>2111</v>
      </c>
      <c r="B832" t="s">
        <v>2112</v>
      </c>
      <c r="C832">
        <v>0</v>
      </c>
    </row>
    <row r="833" spans="1:3">
      <c r="A833" t="s">
        <v>2113</v>
      </c>
      <c r="B833" t="s">
        <v>2114</v>
      </c>
      <c r="C833">
        <v>0</v>
      </c>
    </row>
    <row r="834" spans="1:3">
      <c r="A834" t="s">
        <v>2115</v>
      </c>
      <c r="B834" t="s">
        <v>2116</v>
      </c>
      <c r="C834">
        <v>0</v>
      </c>
    </row>
    <row r="835" spans="1:3">
      <c r="A835" t="s">
        <v>3389</v>
      </c>
      <c r="B835" t="s">
        <v>3390</v>
      </c>
      <c r="C835">
        <v>0</v>
      </c>
    </row>
    <row r="836" spans="1:3">
      <c r="A836" t="s">
        <v>3391</v>
      </c>
      <c r="B836" t="s">
        <v>3392</v>
      </c>
      <c r="C836">
        <v>0</v>
      </c>
    </row>
    <row r="837" spans="1:3">
      <c r="A837" t="s">
        <v>2117</v>
      </c>
      <c r="B837" t="s">
        <v>2118</v>
      </c>
      <c r="C837">
        <v>3270783</v>
      </c>
    </row>
    <row r="838" spans="1:3">
      <c r="A838" t="s">
        <v>2119</v>
      </c>
      <c r="B838" t="s">
        <v>2120</v>
      </c>
      <c r="C838">
        <v>0</v>
      </c>
    </row>
    <row r="839" spans="1:3">
      <c r="A839" t="s">
        <v>2121</v>
      </c>
      <c r="B839" t="s">
        <v>2122</v>
      </c>
      <c r="C839">
        <v>344332</v>
      </c>
    </row>
    <row r="840" spans="1:3">
      <c r="A840" t="s">
        <v>2123</v>
      </c>
      <c r="B840" t="s">
        <v>2124</v>
      </c>
      <c r="C840">
        <v>696</v>
      </c>
    </row>
    <row r="841" spans="1:3">
      <c r="A841" t="s">
        <v>2125</v>
      </c>
      <c r="B841" t="s">
        <v>2124</v>
      </c>
      <c r="C841">
        <v>99</v>
      </c>
    </row>
    <row r="842" spans="1:3">
      <c r="A842" t="s">
        <v>2126</v>
      </c>
      <c r="B842" t="s">
        <v>2127</v>
      </c>
      <c r="C842">
        <v>57</v>
      </c>
    </row>
    <row r="843" spans="1:3">
      <c r="A843" t="s">
        <v>2128</v>
      </c>
      <c r="B843" t="s">
        <v>2129</v>
      </c>
      <c r="C843">
        <v>8228</v>
      </c>
    </row>
    <row r="844" spans="1:3">
      <c r="A844" t="s">
        <v>2130</v>
      </c>
      <c r="B844" t="s">
        <v>2129</v>
      </c>
      <c r="C844">
        <v>0</v>
      </c>
    </row>
    <row r="845" spans="1:3">
      <c r="A845" t="s">
        <v>2131</v>
      </c>
      <c r="B845" t="s">
        <v>2132</v>
      </c>
      <c r="C845">
        <v>34322</v>
      </c>
    </row>
    <row r="846" spans="1:3">
      <c r="A846" t="s">
        <v>2133</v>
      </c>
      <c r="B846" t="s">
        <v>2134</v>
      </c>
      <c r="C846">
        <v>7692</v>
      </c>
    </row>
    <row r="847" spans="1:3">
      <c r="A847" t="s">
        <v>2135</v>
      </c>
      <c r="B847" t="s">
        <v>2134</v>
      </c>
      <c r="C847">
        <v>0</v>
      </c>
    </row>
    <row r="848" spans="1:3">
      <c r="A848" t="s">
        <v>2136</v>
      </c>
      <c r="B848" t="s">
        <v>2134</v>
      </c>
      <c r="C848">
        <v>25524</v>
      </c>
    </row>
    <row r="849" spans="1:3">
      <c r="A849" t="s">
        <v>2137</v>
      </c>
      <c r="B849" t="s">
        <v>2138</v>
      </c>
      <c r="C849">
        <v>0</v>
      </c>
    </row>
    <row r="850" spans="1:3">
      <c r="A850" t="s">
        <v>2139</v>
      </c>
      <c r="B850" t="s">
        <v>2138</v>
      </c>
      <c r="C850">
        <v>0</v>
      </c>
    </row>
    <row r="851" spans="1:3">
      <c r="A851" t="s">
        <v>2140</v>
      </c>
      <c r="B851" t="s">
        <v>2138</v>
      </c>
      <c r="C851">
        <v>0</v>
      </c>
    </row>
    <row r="852" spans="1:3">
      <c r="A852" t="s">
        <v>2141</v>
      </c>
      <c r="B852" t="s">
        <v>2142</v>
      </c>
      <c r="C852">
        <v>0</v>
      </c>
    </row>
    <row r="853" spans="1:3">
      <c r="A853" t="s">
        <v>2143</v>
      </c>
      <c r="B853" t="s">
        <v>2142</v>
      </c>
      <c r="C853">
        <v>0</v>
      </c>
    </row>
    <row r="854" spans="1:3">
      <c r="A854" t="s">
        <v>2144</v>
      </c>
      <c r="B854" t="s">
        <v>2142</v>
      </c>
      <c r="C854">
        <v>0</v>
      </c>
    </row>
    <row r="855" spans="1:3">
      <c r="A855" t="s">
        <v>2145</v>
      </c>
      <c r="B855" t="s">
        <v>2142</v>
      </c>
      <c r="C855">
        <v>0</v>
      </c>
    </row>
    <row r="856" spans="1:3">
      <c r="A856" t="s">
        <v>2146</v>
      </c>
      <c r="B856" t="s">
        <v>2142</v>
      </c>
      <c r="C856">
        <v>0</v>
      </c>
    </row>
    <row r="857" spans="1:3">
      <c r="A857" t="s">
        <v>2147</v>
      </c>
      <c r="B857" t="s">
        <v>2142</v>
      </c>
      <c r="C857">
        <v>0</v>
      </c>
    </row>
    <row r="858" spans="1:3">
      <c r="A858" t="s">
        <v>2148</v>
      </c>
      <c r="B858" t="s">
        <v>2149</v>
      </c>
      <c r="C858">
        <v>0</v>
      </c>
    </row>
    <row r="859" spans="1:3">
      <c r="A859" t="s">
        <v>2150</v>
      </c>
      <c r="B859" t="s">
        <v>2151</v>
      </c>
      <c r="C859">
        <v>0</v>
      </c>
    </row>
    <row r="860" spans="1:3">
      <c r="A860" t="s">
        <v>2152</v>
      </c>
      <c r="B860" t="s">
        <v>2153</v>
      </c>
      <c r="C860">
        <v>0</v>
      </c>
    </row>
    <row r="861" spans="1:3">
      <c r="A861" t="s">
        <v>2154</v>
      </c>
      <c r="B861" t="s">
        <v>2155</v>
      </c>
      <c r="C861">
        <v>0</v>
      </c>
    </row>
    <row r="862" spans="1:3">
      <c r="A862" t="s">
        <v>2156</v>
      </c>
      <c r="B862" t="s">
        <v>2155</v>
      </c>
      <c r="C862">
        <v>0</v>
      </c>
    </row>
    <row r="863" spans="1:3">
      <c r="A863" t="s">
        <v>2157</v>
      </c>
      <c r="B863" t="s">
        <v>2155</v>
      </c>
      <c r="C863">
        <v>0</v>
      </c>
    </row>
    <row r="864" spans="1:3">
      <c r="A864" t="s">
        <v>2158</v>
      </c>
      <c r="B864" t="s">
        <v>2155</v>
      </c>
      <c r="C864">
        <v>0</v>
      </c>
    </row>
    <row r="865" spans="1:3">
      <c r="A865" t="s">
        <v>2159</v>
      </c>
      <c r="B865" t="s">
        <v>2155</v>
      </c>
      <c r="C865">
        <v>0</v>
      </c>
    </row>
    <row r="866" spans="1:3">
      <c r="A866" t="s">
        <v>2160</v>
      </c>
      <c r="B866" t="s">
        <v>2155</v>
      </c>
      <c r="C866">
        <v>0</v>
      </c>
    </row>
    <row r="867" spans="1:3">
      <c r="A867" t="s">
        <v>2161</v>
      </c>
      <c r="B867" t="s">
        <v>2155</v>
      </c>
      <c r="C867">
        <v>0</v>
      </c>
    </row>
    <row r="868" spans="1:3">
      <c r="A868" t="s">
        <v>2162</v>
      </c>
      <c r="B868" t="s">
        <v>2155</v>
      </c>
      <c r="C868">
        <v>0</v>
      </c>
    </row>
    <row r="869" spans="1:3">
      <c r="A869" t="s">
        <v>2163</v>
      </c>
      <c r="B869" t="s">
        <v>2155</v>
      </c>
      <c r="C869">
        <v>0</v>
      </c>
    </row>
    <row r="870" spans="1:3">
      <c r="A870" t="s">
        <v>2164</v>
      </c>
      <c r="B870" t="s">
        <v>2165</v>
      </c>
      <c r="C870">
        <v>0</v>
      </c>
    </row>
    <row r="871" spans="1:3">
      <c r="A871" t="s">
        <v>2166</v>
      </c>
      <c r="B871" t="s">
        <v>2165</v>
      </c>
      <c r="C871">
        <v>0</v>
      </c>
    </row>
    <row r="872" spans="1:3">
      <c r="A872" t="s">
        <v>2167</v>
      </c>
      <c r="B872" t="s">
        <v>2165</v>
      </c>
      <c r="C872">
        <v>0</v>
      </c>
    </row>
    <row r="873" spans="1:3">
      <c r="A873" t="s">
        <v>2168</v>
      </c>
      <c r="B873" t="s">
        <v>2169</v>
      </c>
      <c r="C873">
        <v>0</v>
      </c>
    </row>
    <row r="874" spans="1:3">
      <c r="A874" t="s">
        <v>2170</v>
      </c>
      <c r="B874" t="s">
        <v>2169</v>
      </c>
      <c r="C874">
        <v>0</v>
      </c>
    </row>
    <row r="875" spans="1:3">
      <c r="A875" t="s">
        <v>2171</v>
      </c>
      <c r="B875" t="s">
        <v>2169</v>
      </c>
      <c r="C875">
        <v>0</v>
      </c>
    </row>
    <row r="876" spans="1:3">
      <c r="A876" t="s">
        <v>2172</v>
      </c>
      <c r="B876" t="s">
        <v>2169</v>
      </c>
      <c r="C876">
        <v>0</v>
      </c>
    </row>
    <row r="877" spans="1:3">
      <c r="A877" t="s">
        <v>2173</v>
      </c>
      <c r="B877" t="s">
        <v>2169</v>
      </c>
      <c r="C877">
        <v>0</v>
      </c>
    </row>
    <row r="878" spans="1:3">
      <c r="A878" t="s">
        <v>2174</v>
      </c>
      <c r="B878" t="s">
        <v>2169</v>
      </c>
      <c r="C878">
        <v>0</v>
      </c>
    </row>
    <row r="879" spans="1:3">
      <c r="A879" t="s">
        <v>2175</v>
      </c>
      <c r="B879" t="s">
        <v>2176</v>
      </c>
      <c r="C879">
        <v>0</v>
      </c>
    </row>
    <row r="880" spans="1:3">
      <c r="A880" t="s">
        <v>2177</v>
      </c>
      <c r="B880" t="s">
        <v>2178</v>
      </c>
      <c r="C880">
        <v>0</v>
      </c>
    </row>
    <row r="881" spans="1:3">
      <c r="A881" t="s">
        <v>2179</v>
      </c>
      <c r="B881" t="s">
        <v>2180</v>
      </c>
      <c r="C881">
        <v>0</v>
      </c>
    </row>
    <row r="882" spans="1:3">
      <c r="A882" t="s">
        <v>2181</v>
      </c>
      <c r="B882" t="s">
        <v>2182</v>
      </c>
      <c r="C882">
        <v>0</v>
      </c>
    </row>
    <row r="883" spans="1:3">
      <c r="A883" t="s">
        <v>2183</v>
      </c>
      <c r="B883" t="s">
        <v>2184</v>
      </c>
      <c r="C883">
        <v>0</v>
      </c>
    </row>
    <row r="884" spans="1:3">
      <c r="A884" t="s">
        <v>2185</v>
      </c>
      <c r="B884" t="s">
        <v>2186</v>
      </c>
      <c r="C884">
        <v>0</v>
      </c>
    </row>
    <row r="885" spans="1:3">
      <c r="A885" t="s">
        <v>2187</v>
      </c>
      <c r="B885" t="s">
        <v>2188</v>
      </c>
      <c r="C885">
        <v>0</v>
      </c>
    </row>
    <row r="886" spans="1:3">
      <c r="A886" t="s">
        <v>2189</v>
      </c>
      <c r="B886" t="s">
        <v>2188</v>
      </c>
      <c r="C886">
        <v>0</v>
      </c>
    </row>
    <row r="887" spans="1:3">
      <c r="A887" t="s">
        <v>2190</v>
      </c>
      <c r="B887" t="s">
        <v>2188</v>
      </c>
      <c r="C887">
        <v>0</v>
      </c>
    </row>
    <row r="888" spans="1:3">
      <c r="A888" t="s">
        <v>2191</v>
      </c>
      <c r="B888" t="s">
        <v>2188</v>
      </c>
      <c r="C888">
        <v>0</v>
      </c>
    </row>
    <row r="889" spans="1:3">
      <c r="A889" t="s">
        <v>2192</v>
      </c>
      <c r="B889" t="s">
        <v>2188</v>
      </c>
      <c r="C889">
        <v>0</v>
      </c>
    </row>
    <row r="890" spans="1:3">
      <c r="A890" t="s">
        <v>2193</v>
      </c>
      <c r="B890" t="s">
        <v>2188</v>
      </c>
      <c r="C890">
        <v>0</v>
      </c>
    </row>
    <row r="891" spans="1:3">
      <c r="A891" t="s">
        <v>2194</v>
      </c>
      <c r="B891" t="s">
        <v>2195</v>
      </c>
      <c r="C891">
        <v>0</v>
      </c>
    </row>
    <row r="892" spans="1:3">
      <c r="A892" t="s">
        <v>2196</v>
      </c>
      <c r="B892" t="s">
        <v>2195</v>
      </c>
      <c r="C892">
        <v>0</v>
      </c>
    </row>
    <row r="893" spans="1:3">
      <c r="A893" t="s">
        <v>2197</v>
      </c>
      <c r="B893" t="s">
        <v>2195</v>
      </c>
      <c r="C893">
        <v>7369</v>
      </c>
    </row>
    <row r="894" spans="1:3">
      <c r="A894" t="s">
        <v>2198</v>
      </c>
      <c r="B894" t="s">
        <v>2199</v>
      </c>
      <c r="C894">
        <v>0</v>
      </c>
    </row>
    <row r="895" spans="1:3">
      <c r="A895" t="s">
        <v>2200</v>
      </c>
      <c r="B895" t="s">
        <v>2199</v>
      </c>
      <c r="C895">
        <v>0</v>
      </c>
    </row>
    <row r="896" spans="1:3">
      <c r="A896" t="s">
        <v>2201</v>
      </c>
      <c r="B896" t="s">
        <v>2199</v>
      </c>
      <c r="C896">
        <v>1552</v>
      </c>
    </row>
    <row r="897" spans="1:3">
      <c r="A897" t="s">
        <v>2202</v>
      </c>
      <c r="B897" t="s">
        <v>2199</v>
      </c>
      <c r="C897">
        <v>581</v>
      </c>
    </row>
    <row r="898" spans="1:3">
      <c r="A898" t="s">
        <v>2203</v>
      </c>
      <c r="B898" t="s">
        <v>2199</v>
      </c>
      <c r="C898">
        <v>0</v>
      </c>
    </row>
    <row r="899" spans="1:3">
      <c r="A899" t="s">
        <v>2204</v>
      </c>
      <c r="B899" t="s">
        <v>2199</v>
      </c>
      <c r="C899">
        <v>107556</v>
      </c>
    </row>
    <row r="900" spans="1:3">
      <c r="A900" t="s">
        <v>2205</v>
      </c>
      <c r="B900" t="s">
        <v>2206</v>
      </c>
      <c r="C900">
        <v>410</v>
      </c>
    </row>
    <row r="901" spans="1:3">
      <c r="A901" t="s">
        <v>2207</v>
      </c>
      <c r="B901" t="s">
        <v>2206</v>
      </c>
      <c r="C901">
        <v>238</v>
      </c>
    </row>
    <row r="902" spans="1:3">
      <c r="A902" t="s">
        <v>2208</v>
      </c>
      <c r="B902" t="s">
        <v>2206</v>
      </c>
      <c r="C902">
        <v>155101</v>
      </c>
    </row>
    <row r="903" spans="1:3">
      <c r="A903" t="s">
        <v>2209</v>
      </c>
      <c r="B903" t="s">
        <v>2210</v>
      </c>
      <c r="C903">
        <v>0</v>
      </c>
    </row>
    <row r="904" spans="1:3">
      <c r="A904" t="s">
        <v>2211</v>
      </c>
      <c r="B904" t="s">
        <v>2210</v>
      </c>
      <c r="C904">
        <v>0</v>
      </c>
    </row>
    <row r="905" spans="1:3">
      <c r="A905" t="s">
        <v>2212</v>
      </c>
      <c r="B905" t="s">
        <v>2210</v>
      </c>
      <c r="C905">
        <v>0</v>
      </c>
    </row>
    <row r="906" spans="1:3">
      <c r="A906" t="s">
        <v>2213</v>
      </c>
      <c r="B906" t="s">
        <v>2214</v>
      </c>
      <c r="C906">
        <v>300008</v>
      </c>
    </row>
    <row r="907" spans="1:3">
      <c r="A907" t="s">
        <v>2215</v>
      </c>
      <c r="B907" t="s">
        <v>2214</v>
      </c>
      <c r="C907">
        <v>39120</v>
      </c>
    </row>
    <row r="908" spans="1:3">
      <c r="A908" t="s">
        <v>2216</v>
      </c>
      <c r="B908" t="s">
        <v>2214</v>
      </c>
      <c r="C908">
        <v>37067</v>
      </c>
    </row>
    <row r="909" spans="1:3">
      <c r="A909" t="s">
        <v>2217</v>
      </c>
      <c r="B909" t="s">
        <v>2218</v>
      </c>
      <c r="C909">
        <v>0</v>
      </c>
    </row>
    <row r="910" spans="1:3">
      <c r="A910" t="s">
        <v>2219</v>
      </c>
      <c r="B910" t="s">
        <v>2218</v>
      </c>
      <c r="C910">
        <v>0</v>
      </c>
    </row>
    <row r="911" spans="1:3">
      <c r="A911" t="s">
        <v>2220</v>
      </c>
      <c r="B911" t="s">
        <v>2218</v>
      </c>
      <c r="C911">
        <v>0</v>
      </c>
    </row>
    <row r="912" spans="1:3">
      <c r="A912" t="s">
        <v>2221</v>
      </c>
      <c r="B912" t="s">
        <v>2218</v>
      </c>
      <c r="C912">
        <v>0</v>
      </c>
    </row>
    <row r="913" spans="1:3">
      <c r="A913" t="s">
        <v>2222</v>
      </c>
      <c r="B913" t="s">
        <v>2218</v>
      </c>
      <c r="C913">
        <v>0</v>
      </c>
    </row>
    <row r="914" spans="1:3">
      <c r="A914" t="s">
        <v>2223</v>
      </c>
      <c r="B914" t="s">
        <v>2218</v>
      </c>
      <c r="C914">
        <v>0</v>
      </c>
    </row>
    <row r="915" spans="1:3">
      <c r="A915" t="s">
        <v>2224</v>
      </c>
      <c r="B915" t="s">
        <v>2218</v>
      </c>
      <c r="C915">
        <v>53370</v>
      </c>
    </row>
    <row r="916" spans="1:3">
      <c r="A916" t="s">
        <v>2225</v>
      </c>
      <c r="B916" t="s">
        <v>2218</v>
      </c>
      <c r="C916">
        <v>39120</v>
      </c>
    </row>
    <row r="917" spans="1:3">
      <c r="A917" t="s">
        <v>2226</v>
      </c>
      <c r="B917" t="s">
        <v>2218</v>
      </c>
      <c r="C917">
        <v>6245</v>
      </c>
    </row>
    <row r="918" spans="1:3">
      <c r="A918" t="s">
        <v>2227</v>
      </c>
      <c r="B918" t="s">
        <v>2218</v>
      </c>
      <c r="C918">
        <v>246638</v>
      </c>
    </row>
    <row r="919" spans="1:3">
      <c r="A919" t="s">
        <v>2228</v>
      </c>
      <c r="B919" t="s">
        <v>2218</v>
      </c>
      <c r="C919">
        <v>0</v>
      </c>
    </row>
    <row r="920" spans="1:3">
      <c r="A920" t="s">
        <v>2229</v>
      </c>
      <c r="B920" t="s">
        <v>2218</v>
      </c>
      <c r="C920">
        <v>30229</v>
      </c>
    </row>
    <row r="921" spans="1:3">
      <c r="A921" t="s">
        <v>2230</v>
      </c>
      <c r="B921" t="s">
        <v>2218</v>
      </c>
      <c r="C921">
        <v>0</v>
      </c>
    </row>
    <row r="922" spans="1:3">
      <c r="A922" t="s">
        <v>2231</v>
      </c>
      <c r="B922" t="s">
        <v>2218</v>
      </c>
      <c r="C922">
        <v>0</v>
      </c>
    </row>
    <row r="923" spans="1:3">
      <c r="A923" t="s">
        <v>2232</v>
      </c>
      <c r="B923" t="s">
        <v>2218</v>
      </c>
      <c r="C923">
        <v>0</v>
      </c>
    </row>
    <row r="924" spans="1:3">
      <c r="A924" t="s">
        <v>2233</v>
      </c>
      <c r="B924" t="s">
        <v>2234</v>
      </c>
      <c r="C924">
        <v>308283</v>
      </c>
    </row>
    <row r="925" spans="1:3">
      <c r="A925" t="s">
        <v>2235</v>
      </c>
      <c r="B925" t="s">
        <v>2236</v>
      </c>
      <c r="C925">
        <v>0</v>
      </c>
    </row>
    <row r="926" spans="1:3">
      <c r="A926" t="s">
        <v>2237</v>
      </c>
      <c r="B926" t="s">
        <v>2238</v>
      </c>
      <c r="C926">
        <v>0</v>
      </c>
    </row>
    <row r="927" spans="1:3">
      <c r="A927" t="s">
        <v>2239</v>
      </c>
      <c r="B927" t="s">
        <v>2240</v>
      </c>
      <c r="C927">
        <v>0</v>
      </c>
    </row>
    <row r="928" spans="1:3">
      <c r="A928" t="s">
        <v>2241</v>
      </c>
      <c r="B928" t="s">
        <v>2242</v>
      </c>
      <c r="C928">
        <v>0</v>
      </c>
    </row>
    <row r="929" spans="1:3">
      <c r="A929" t="s">
        <v>2243</v>
      </c>
      <c r="B929" t="s">
        <v>2244</v>
      </c>
      <c r="C929">
        <v>0</v>
      </c>
    </row>
    <row r="930" spans="1:3">
      <c r="A930" t="s">
        <v>2245</v>
      </c>
      <c r="B930" t="s">
        <v>2246</v>
      </c>
      <c r="C930">
        <v>0</v>
      </c>
    </row>
    <row r="931" spans="1:3">
      <c r="A931" t="s">
        <v>2247</v>
      </c>
      <c r="B931" t="s">
        <v>2248</v>
      </c>
      <c r="C931">
        <v>0</v>
      </c>
    </row>
    <row r="932" spans="1:3">
      <c r="A932" t="s">
        <v>2249</v>
      </c>
      <c r="B932" t="s">
        <v>2250</v>
      </c>
      <c r="C932">
        <v>461298</v>
      </c>
    </row>
    <row r="933" spans="1:3">
      <c r="A933" t="s">
        <v>2251</v>
      </c>
      <c r="B933" t="s">
        <v>2252</v>
      </c>
      <c r="C933" t="s">
        <v>2253</v>
      </c>
    </row>
    <row r="934" spans="1:3">
      <c r="A934" t="s">
        <v>2254</v>
      </c>
      <c r="B934" t="s">
        <v>2255</v>
      </c>
      <c r="C934">
        <v>0</v>
      </c>
    </row>
    <row r="935" spans="1:3">
      <c r="A935" t="s">
        <v>2256</v>
      </c>
      <c r="B935" t="s">
        <v>2257</v>
      </c>
      <c r="C935">
        <v>0</v>
      </c>
    </row>
    <row r="936" spans="1:3">
      <c r="A936" t="s">
        <v>2258</v>
      </c>
      <c r="B936" t="s">
        <v>2259</v>
      </c>
      <c r="C936">
        <v>0</v>
      </c>
    </row>
    <row r="937" spans="1:3">
      <c r="A937" t="s">
        <v>2260</v>
      </c>
      <c r="B937" t="s">
        <v>2261</v>
      </c>
      <c r="C937">
        <v>0</v>
      </c>
    </row>
    <row r="938" spans="1:3">
      <c r="A938" t="s">
        <v>2262</v>
      </c>
      <c r="B938" t="s">
        <v>2263</v>
      </c>
      <c r="C938" t="s">
        <v>2264</v>
      </c>
    </row>
    <row r="939" spans="1:3">
      <c r="A939" t="s">
        <v>2265</v>
      </c>
      <c r="B939" t="s">
        <v>2266</v>
      </c>
      <c r="C939" t="s">
        <v>2267</v>
      </c>
    </row>
    <row r="940" spans="1:3">
      <c r="A940" t="s">
        <v>2268</v>
      </c>
      <c r="B940" t="s">
        <v>2269</v>
      </c>
      <c r="C940">
        <v>0</v>
      </c>
    </row>
    <row r="941" spans="1:3">
      <c r="A941" t="s">
        <v>2270</v>
      </c>
      <c r="B941" t="s">
        <v>2271</v>
      </c>
      <c r="C941">
        <v>0</v>
      </c>
    </row>
    <row r="942" spans="1:3">
      <c r="A942" t="s">
        <v>2272</v>
      </c>
      <c r="B942" t="s">
        <v>2273</v>
      </c>
      <c r="C942">
        <v>0</v>
      </c>
    </row>
    <row r="943" spans="1:3">
      <c r="A943" t="s">
        <v>2274</v>
      </c>
      <c r="B943" t="s">
        <v>2275</v>
      </c>
      <c r="C943">
        <v>0</v>
      </c>
    </row>
    <row r="944" spans="1:3">
      <c r="A944" t="s">
        <v>2276</v>
      </c>
      <c r="B944" t="s">
        <v>2277</v>
      </c>
      <c r="C944">
        <v>0</v>
      </c>
    </row>
    <row r="945" spans="1:3">
      <c r="A945" t="s">
        <v>2278</v>
      </c>
      <c r="B945" t="s">
        <v>2279</v>
      </c>
      <c r="C945">
        <v>41156</v>
      </c>
    </row>
    <row r="946" spans="1:3">
      <c r="A946" t="s">
        <v>2280</v>
      </c>
      <c r="B946" t="s">
        <v>2281</v>
      </c>
      <c r="C946">
        <v>2087179</v>
      </c>
    </row>
    <row r="947" spans="1:3">
      <c r="A947" t="s">
        <v>2282</v>
      </c>
      <c r="B947" t="s">
        <v>2283</v>
      </c>
      <c r="C947">
        <v>0</v>
      </c>
    </row>
    <row r="948" spans="1:3">
      <c r="A948" t="s">
        <v>2284</v>
      </c>
      <c r="B948" t="s">
        <v>2285</v>
      </c>
      <c r="C948">
        <v>0</v>
      </c>
    </row>
    <row r="949" spans="1:3">
      <c r="A949" t="s">
        <v>2286</v>
      </c>
      <c r="B949" t="s">
        <v>2287</v>
      </c>
      <c r="C949">
        <v>0</v>
      </c>
    </row>
    <row r="950" spans="1:3">
      <c r="A950" t="s">
        <v>2288</v>
      </c>
      <c r="B950" t="s">
        <v>2289</v>
      </c>
      <c r="C950" t="s">
        <v>2290</v>
      </c>
    </row>
    <row r="951" spans="1:3">
      <c r="A951" t="s">
        <v>2291</v>
      </c>
      <c r="B951" t="s">
        <v>2292</v>
      </c>
      <c r="C951" t="s">
        <v>2293</v>
      </c>
    </row>
    <row r="952" spans="1:3">
      <c r="A952" t="s">
        <v>2294</v>
      </c>
      <c r="B952" t="s">
        <v>2295</v>
      </c>
      <c r="C952" t="s">
        <v>2296</v>
      </c>
    </row>
    <row r="953" spans="1:3">
      <c r="A953" t="s">
        <v>371</v>
      </c>
      <c r="B953" t="s">
        <v>2297</v>
      </c>
      <c r="C953">
        <v>989</v>
      </c>
    </row>
    <row r="954" spans="1:3">
      <c r="A954" t="s">
        <v>387</v>
      </c>
      <c r="B954" t="s">
        <v>2298</v>
      </c>
      <c r="C954">
        <v>0</v>
      </c>
    </row>
    <row r="955" spans="1:3">
      <c r="A955" t="s">
        <v>2299</v>
      </c>
      <c r="B955" t="s">
        <v>2300</v>
      </c>
      <c r="C955">
        <v>0</v>
      </c>
    </row>
    <row r="956" spans="1:3">
      <c r="A956" t="s">
        <v>2301</v>
      </c>
      <c r="B956" t="s">
        <v>2302</v>
      </c>
      <c r="C956">
        <v>0</v>
      </c>
    </row>
    <row r="957" spans="1:3">
      <c r="A957" t="s">
        <v>2303</v>
      </c>
      <c r="B957" t="s">
        <v>2285</v>
      </c>
      <c r="C957">
        <v>0</v>
      </c>
    </row>
    <row r="958" spans="1:3">
      <c r="A958" t="s">
        <v>2304</v>
      </c>
      <c r="B958" t="s">
        <v>2287</v>
      </c>
      <c r="C958">
        <v>0</v>
      </c>
    </row>
    <row r="959" spans="1:3">
      <c r="A959" t="s">
        <v>2305</v>
      </c>
      <c r="B959" t="s">
        <v>2306</v>
      </c>
      <c r="C959">
        <v>0</v>
      </c>
    </row>
    <row r="960" spans="1:3">
      <c r="A960" t="s">
        <v>2307</v>
      </c>
      <c r="B960" t="s">
        <v>2308</v>
      </c>
      <c r="C960">
        <v>0</v>
      </c>
    </row>
    <row r="961" spans="1:3">
      <c r="A961" t="s">
        <v>2309</v>
      </c>
      <c r="B961" t="s">
        <v>2310</v>
      </c>
      <c r="C961">
        <v>0</v>
      </c>
    </row>
    <row r="962" spans="1:3">
      <c r="A962" t="s">
        <v>2311</v>
      </c>
      <c r="B962" t="s">
        <v>2312</v>
      </c>
      <c r="C962">
        <v>0</v>
      </c>
    </row>
    <row r="963" spans="1:3">
      <c r="A963" t="s">
        <v>2313</v>
      </c>
      <c r="B963" t="s">
        <v>2314</v>
      </c>
      <c r="C963">
        <v>0</v>
      </c>
    </row>
    <row r="964" spans="1:3">
      <c r="A964" t="s">
        <v>2315</v>
      </c>
      <c r="B964" t="s">
        <v>2316</v>
      </c>
      <c r="C964">
        <v>0</v>
      </c>
    </row>
    <row r="965" spans="1:3">
      <c r="A965" t="s">
        <v>2317</v>
      </c>
      <c r="B965" t="s">
        <v>2318</v>
      </c>
      <c r="C965">
        <v>0</v>
      </c>
    </row>
    <row r="966" spans="1:3">
      <c r="A966" t="s">
        <v>2319</v>
      </c>
      <c r="B966" t="s">
        <v>2320</v>
      </c>
      <c r="C966">
        <v>0</v>
      </c>
    </row>
    <row r="967" spans="1:3">
      <c r="A967" t="s">
        <v>2321</v>
      </c>
      <c r="B967" t="s">
        <v>2322</v>
      </c>
      <c r="C967">
        <v>0</v>
      </c>
    </row>
    <row r="968" spans="1:3">
      <c r="A968" t="s">
        <v>2323</v>
      </c>
      <c r="B968" t="s">
        <v>2324</v>
      </c>
      <c r="C968">
        <v>0</v>
      </c>
    </row>
    <row r="969" spans="1:3">
      <c r="A969" t="s">
        <v>2325</v>
      </c>
      <c r="B969" t="s">
        <v>2326</v>
      </c>
      <c r="C969">
        <v>4803856</v>
      </c>
    </row>
    <row r="970" spans="1:3">
      <c r="A970" t="s">
        <v>2327</v>
      </c>
      <c r="B970" t="s">
        <v>2328</v>
      </c>
      <c r="C970">
        <v>373828</v>
      </c>
    </row>
    <row r="971" spans="1:3">
      <c r="A971" t="s">
        <v>2329</v>
      </c>
      <c r="B971" t="s">
        <v>2330</v>
      </c>
      <c r="C971">
        <v>1</v>
      </c>
    </row>
    <row r="972" spans="1:3">
      <c r="A972" t="s">
        <v>2331</v>
      </c>
      <c r="B972" t="s">
        <v>2332</v>
      </c>
      <c r="C972">
        <v>0</v>
      </c>
    </row>
    <row r="973" spans="1:3">
      <c r="A973" t="s">
        <v>2333</v>
      </c>
      <c r="B973" t="s">
        <v>2334</v>
      </c>
      <c r="C973">
        <v>58580174</v>
      </c>
    </row>
    <row r="974" spans="1:3">
      <c r="A974" t="s">
        <v>2335</v>
      </c>
      <c r="B974" t="s">
        <v>2336</v>
      </c>
      <c r="C974">
        <v>14561880</v>
      </c>
    </row>
    <row r="975" spans="1:3">
      <c r="A975" t="s">
        <v>2337</v>
      </c>
      <c r="B975" t="s">
        <v>2338</v>
      </c>
      <c r="C975">
        <v>108091</v>
      </c>
    </row>
    <row r="976" spans="1:3">
      <c r="A976" t="s">
        <v>2339</v>
      </c>
      <c r="B976" t="s">
        <v>2340</v>
      </c>
      <c r="C976">
        <v>12736</v>
      </c>
    </row>
    <row r="977" spans="1:3">
      <c r="A977" t="s">
        <v>2341</v>
      </c>
      <c r="B977" t="s">
        <v>2342</v>
      </c>
      <c r="C977">
        <v>198</v>
      </c>
    </row>
    <row r="978" spans="1:3">
      <c r="A978" t="s">
        <v>2343</v>
      </c>
      <c r="B978" t="s">
        <v>2344</v>
      </c>
      <c r="C978">
        <v>0</v>
      </c>
    </row>
    <row r="979" spans="1:3">
      <c r="A979" t="s">
        <v>2345</v>
      </c>
      <c r="B979" t="s">
        <v>2346</v>
      </c>
      <c r="C979">
        <v>43500789</v>
      </c>
    </row>
    <row r="980" spans="1:3">
      <c r="A980" t="s">
        <v>2347</v>
      </c>
      <c r="B980" t="s">
        <v>2348</v>
      </c>
      <c r="C980">
        <v>0</v>
      </c>
    </row>
    <row r="981" spans="1:3">
      <c r="A981" t="s">
        <v>2349</v>
      </c>
      <c r="B981" t="s">
        <v>2350</v>
      </c>
      <c r="C981">
        <v>0</v>
      </c>
    </row>
    <row r="982" spans="1:3">
      <c r="A982" t="s">
        <v>2351</v>
      </c>
      <c r="B982" t="s">
        <v>2352</v>
      </c>
      <c r="C982">
        <v>43500789</v>
      </c>
    </row>
    <row r="983" spans="1:3">
      <c r="A983" t="s">
        <v>2353</v>
      </c>
      <c r="B983" t="s">
        <v>2354</v>
      </c>
      <c r="C983">
        <v>4845262</v>
      </c>
    </row>
    <row r="984" spans="1:3">
      <c r="A984" t="s">
        <v>2355</v>
      </c>
      <c r="B984" t="s">
        <v>2356</v>
      </c>
      <c r="C984">
        <v>0</v>
      </c>
    </row>
    <row r="985" spans="1:3">
      <c r="A985" t="s">
        <v>2357</v>
      </c>
      <c r="B985" t="s">
        <v>2358</v>
      </c>
      <c r="C985">
        <v>0</v>
      </c>
    </row>
    <row r="986" spans="1:3">
      <c r="A986" t="s">
        <v>2359</v>
      </c>
      <c r="B986" t="s">
        <v>2360</v>
      </c>
      <c r="C986">
        <v>4845262</v>
      </c>
    </row>
    <row r="987" spans="1:3">
      <c r="A987" t="s">
        <v>2361</v>
      </c>
      <c r="B987" t="s">
        <v>2362</v>
      </c>
      <c r="C987">
        <v>0</v>
      </c>
    </row>
    <row r="988" spans="1:3">
      <c r="A988" t="s">
        <v>2363</v>
      </c>
      <c r="B988" t="s">
        <v>2364</v>
      </c>
      <c r="C988">
        <v>4845262</v>
      </c>
    </row>
    <row r="989" spans="1:3">
      <c r="A989" t="s">
        <v>2365</v>
      </c>
      <c r="B989" t="s">
        <v>2366</v>
      </c>
      <c r="C989">
        <v>48346051</v>
      </c>
    </row>
    <row r="990" spans="1:3">
      <c r="A990" t="s">
        <v>2367</v>
      </c>
      <c r="B990" t="s">
        <v>2368</v>
      </c>
      <c r="C990">
        <v>3252351</v>
      </c>
    </row>
    <row r="991" spans="1:3">
      <c r="A991" t="s">
        <v>2369</v>
      </c>
      <c r="B991" t="s">
        <v>2370</v>
      </c>
      <c r="C991">
        <v>0</v>
      </c>
    </row>
    <row r="992" spans="1:3">
      <c r="A992" t="s">
        <v>2371</v>
      </c>
      <c r="B992" t="s">
        <v>2372</v>
      </c>
      <c r="C992">
        <v>279805</v>
      </c>
    </row>
    <row r="993" spans="1:3">
      <c r="A993" t="s">
        <v>2373</v>
      </c>
      <c r="B993" t="s">
        <v>2374</v>
      </c>
      <c r="C993">
        <v>4210488</v>
      </c>
    </row>
    <row r="994" spans="1:3">
      <c r="A994" t="s">
        <v>2375</v>
      </c>
      <c r="B994" t="s">
        <v>2376</v>
      </c>
      <c r="C994">
        <v>7742644</v>
      </c>
    </row>
    <row r="995" spans="1:3">
      <c r="A995" t="s">
        <v>2377</v>
      </c>
      <c r="B995" t="s">
        <v>2378</v>
      </c>
      <c r="C995">
        <v>0</v>
      </c>
    </row>
    <row r="996" spans="1:3">
      <c r="A996" t="s">
        <v>2379</v>
      </c>
      <c r="B996" t="s">
        <v>2380</v>
      </c>
      <c r="C996">
        <v>7742644</v>
      </c>
    </row>
    <row r="997" spans="1:3">
      <c r="A997" t="s">
        <v>2381</v>
      </c>
      <c r="B997" t="s">
        <v>2382</v>
      </c>
      <c r="C997">
        <v>56088695</v>
      </c>
    </row>
    <row r="998" spans="1:3">
      <c r="A998" t="s">
        <v>2383</v>
      </c>
      <c r="B998" t="s">
        <v>2384</v>
      </c>
      <c r="C998">
        <v>14682707</v>
      </c>
    </row>
    <row r="999" spans="1:3">
      <c r="A999" t="s">
        <v>2385</v>
      </c>
      <c r="B999" t="s">
        <v>2386</v>
      </c>
      <c r="C999">
        <v>-30194</v>
      </c>
    </row>
    <row r="1000" spans="1:3">
      <c r="A1000" t="s">
        <v>2387</v>
      </c>
      <c r="B1000" t="s">
        <v>2388</v>
      </c>
      <c r="C1000">
        <v>415140926</v>
      </c>
    </row>
    <row r="1001" spans="1:3">
      <c r="A1001" t="s">
        <v>2389</v>
      </c>
      <c r="B1001" t="s">
        <v>2390</v>
      </c>
      <c r="C1001">
        <v>332673402</v>
      </c>
    </row>
    <row r="1002" spans="1:3">
      <c r="A1002" t="s">
        <v>2391</v>
      </c>
      <c r="B1002" t="s">
        <v>2392</v>
      </c>
      <c r="C1002">
        <v>13.0761</v>
      </c>
    </row>
    <row r="1003" spans="1:3">
      <c r="A1003" t="s">
        <v>2393</v>
      </c>
      <c r="B1003" t="s">
        <v>2394</v>
      </c>
      <c r="C1003">
        <v>14.5326</v>
      </c>
    </row>
    <row r="1004" spans="1:3">
      <c r="A1004" t="s">
        <v>2395</v>
      </c>
      <c r="B1004" t="s">
        <v>2396</v>
      </c>
      <c r="C1004">
        <v>16.86</v>
      </c>
    </row>
    <row r="1005" spans="1:3">
      <c r="A1005" t="s">
        <v>2397</v>
      </c>
      <c r="B1005" t="s">
        <v>2398</v>
      </c>
      <c r="C1005">
        <v>11.6457</v>
      </c>
    </row>
    <row r="1006" spans="1:3">
      <c r="A1006" t="s">
        <v>2399</v>
      </c>
      <c r="B1006" t="s">
        <v>2400</v>
      </c>
      <c r="C1006">
        <v>0</v>
      </c>
    </row>
    <row r="1007" spans="1:3">
      <c r="A1007" t="s">
        <v>2401</v>
      </c>
      <c r="B1007" t="s">
        <v>2402</v>
      </c>
      <c r="C1007">
        <v>0</v>
      </c>
    </row>
    <row r="1008" spans="1:3">
      <c r="A1008" t="s">
        <v>2403</v>
      </c>
      <c r="B1008" t="s">
        <v>2404</v>
      </c>
      <c r="C1008">
        <v>0</v>
      </c>
    </row>
    <row r="1009" spans="1:3">
      <c r="A1009" t="s">
        <v>2405</v>
      </c>
      <c r="B1009" t="s">
        <v>2406</v>
      </c>
      <c r="C1009">
        <v>0</v>
      </c>
    </row>
    <row r="1010" spans="1:3">
      <c r="A1010" t="s">
        <v>2407</v>
      </c>
      <c r="B1010" t="s">
        <v>2408</v>
      </c>
      <c r="C1010">
        <v>0</v>
      </c>
    </row>
    <row r="1011" spans="1:3">
      <c r="A1011" t="s">
        <v>2409</v>
      </c>
      <c r="B1011" t="s">
        <v>2410</v>
      </c>
      <c r="C1011">
        <v>0</v>
      </c>
    </row>
    <row r="1012" spans="1:3">
      <c r="A1012" t="s">
        <v>2411</v>
      </c>
      <c r="B1012" t="s">
        <v>2412</v>
      </c>
      <c r="C1012">
        <v>0</v>
      </c>
    </row>
    <row r="1013" spans="1:3">
      <c r="A1013" t="s">
        <v>2413</v>
      </c>
      <c r="B1013" t="s">
        <v>2414</v>
      </c>
      <c r="C1013">
        <v>0</v>
      </c>
    </row>
    <row r="1014" spans="1:3">
      <c r="A1014" t="s">
        <v>2415</v>
      </c>
      <c r="B1014" t="s">
        <v>2416</v>
      </c>
      <c r="C1014">
        <v>0</v>
      </c>
    </row>
    <row r="1015" spans="1:3">
      <c r="A1015" t="s">
        <v>2417</v>
      </c>
      <c r="B1015" t="s">
        <v>2418</v>
      </c>
      <c r="C1015">
        <v>0</v>
      </c>
    </row>
    <row r="1016" spans="1:3">
      <c r="A1016" t="s">
        <v>2419</v>
      </c>
      <c r="B1016" t="s">
        <v>2420</v>
      </c>
      <c r="C1016">
        <v>0</v>
      </c>
    </row>
    <row r="1017" spans="1:3">
      <c r="A1017" t="s">
        <v>2421</v>
      </c>
      <c r="B1017" t="s">
        <v>2422</v>
      </c>
      <c r="C1017">
        <v>0</v>
      </c>
    </row>
    <row r="1018" spans="1:3">
      <c r="A1018" t="s">
        <v>2423</v>
      </c>
      <c r="B1018" t="s">
        <v>2424</v>
      </c>
      <c r="C1018">
        <v>0</v>
      </c>
    </row>
    <row r="1019" spans="1:3">
      <c r="A1019" t="s">
        <v>2425</v>
      </c>
      <c r="B1019" t="s">
        <v>2426</v>
      </c>
      <c r="C1019">
        <v>0</v>
      </c>
    </row>
    <row r="1020" spans="1:3">
      <c r="A1020" t="s">
        <v>2427</v>
      </c>
      <c r="B1020" t="s">
        <v>2428</v>
      </c>
      <c r="C1020">
        <v>0</v>
      </c>
    </row>
    <row r="1021" spans="1:3">
      <c r="A1021" t="s">
        <v>2429</v>
      </c>
      <c r="B1021" t="s">
        <v>2430</v>
      </c>
      <c r="C1021">
        <v>0</v>
      </c>
    </row>
    <row r="1022" spans="1:3">
      <c r="A1022" t="s">
        <v>2431</v>
      </c>
      <c r="B1022" t="s">
        <v>2432</v>
      </c>
      <c r="C1022">
        <v>0</v>
      </c>
    </row>
    <row r="1023" spans="1:3">
      <c r="A1023" t="s">
        <v>2433</v>
      </c>
      <c r="B1023" t="s">
        <v>2434</v>
      </c>
      <c r="C1023">
        <v>0</v>
      </c>
    </row>
    <row r="1024" spans="1:3">
      <c r="A1024" t="s">
        <v>2435</v>
      </c>
      <c r="B1024" t="s">
        <v>2436</v>
      </c>
      <c r="C1024">
        <v>0</v>
      </c>
    </row>
    <row r="1025" spans="1:3">
      <c r="A1025" t="s">
        <v>2437</v>
      </c>
      <c r="B1025" t="s">
        <v>2438</v>
      </c>
      <c r="C1025">
        <v>0</v>
      </c>
    </row>
    <row r="1026" spans="1:3">
      <c r="A1026" t="s">
        <v>494</v>
      </c>
      <c r="B1026" t="s">
        <v>2439</v>
      </c>
      <c r="C1026">
        <v>0</v>
      </c>
    </row>
    <row r="1027" spans="1:3">
      <c r="A1027" t="s">
        <v>497</v>
      </c>
      <c r="B1027" t="s">
        <v>2440</v>
      </c>
      <c r="C1027">
        <v>0</v>
      </c>
    </row>
    <row r="1028" spans="1:3">
      <c r="A1028" t="s">
        <v>2441</v>
      </c>
      <c r="B1028" t="s">
        <v>2442</v>
      </c>
      <c r="C1028">
        <v>331364</v>
      </c>
    </row>
    <row r="1029" spans="1:3">
      <c r="A1029" t="s">
        <v>2443</v>
      </c>
      <c r="B1029" t="s">
        <v>2444</v>
      </c>
      <c r="C1029">
        <v>710879</v>
      </c>
    </row>
    <row r="1030" spans="1:3">
      <c r="A1030" t="s">
        <v>2445</v>
      </c>
      <c r="B1030" t="s">
        <v>2446</v>
      </c>
      <c r="C1030">
        <v>0</v>
      </c>
    </row>
    <row r="1031" spans="1:3">
      <c r="A1031" t="s">
        <v>2447</v>
      </c>
      <c r="B1031" t="s">
        <v>2448</v>
      </c>
      <c r="C1031">
        <v>353176</v>
      </c>
    </row>
    <row r="1032" spans="1:3">
      <c r="A1032" t="s">
        <v>2449</v>
      </c>
      <c r="B1032" t="s">
        <v>2450</v>
      </c>
      <c r="C1032">
        <v>0</v>
      </c>
    </row>
    <row r="1033" spans="1:3">
      <c r="A1033" t="s">
        <v>385</v>
      </c>
      <c r="B1033" t="s">
        <v>2451</v>
      </c>
      <c r="C1033">
        <v>1850022</v>
      </c>
    </row>
    <row r="1034" spans="1:3">
      <c r="A1034" t="s">
        <v>2452</v>
      </c>
      <c r="B1034" t="s">
        <v>2453</v>
      </c>
      <c r="C1034">
        <v>0</v>
      </c>
    </row>
    <row r="1035" spans="1:3">
      <c r="A1035" t="s">
        <v>2454</v>
      </c>
      <c r="B1035" t="s">
        <v>2455</v>
      </c>
      <c r="C1035">
        <v>6982</v>
      </c>
    </row>
    <row r="1036" spans="1:3">
      <c r="A1036" t="s">
        <v>2456</v>
      </c>
      <c r="B1036" t="s">
        <v>2457</v>
      </c>
      <c r="C1036">
        <v>0</v>
      </c>
    </row>
    <row r="1037" spans="1:3">
      <c r="A1037" t="s">
        <v>2458</v>
      </c>
      <c r="B1037" t="s">
        <v>2459</v>
      </c>
      <c r="C1037">
        <v>0</v>
      </c>
    </row>
    <row r="1038" spans="1:3">
      <c r="A1038" t="s">
        <v>2460</v>
      </c>
      <c r="B1038" t="s">
        <v>2461</v>
      </c>
      <c r="C1038">
        <v>426</v>
      </c>
    </row>
    <row r="1039" spans="1:3">
      <c r="A1039" t="s">
        <v>2462</v>
      </c>
      <c r="B1039" t="s">
        <v>2463</v>
      </c>
      <c r="C1039">
        <v>0</v>
      </c>
    </row>
    <row r="1040" spans="1:3">
      <c r="A1040" t="s">
        <v>2464</v>
      </c>
      <c r="B1040" t="s">
        <v>2465</v>
      </c>
      <c r="C1040">
        <v>0</v>
      </c>
    </row>
    <row r="1041" spans="1:3">
      <c r="A1041" t="s">
        <v>2466</v>
      </c>
      <c r="B1041" t="s">
        <v>2467</v>
      </c>
      <c r="C1041">
        <v>0</v>
      </c>
    </row>
    <row r="1042" spans="1:3">
      <c r="A1042" t="s">
        <v>3393</v>
      </c>
      <c r="B1042" t="s">
        <v>3394</v>
      </c>
      <c r="C1042">
        <v>1</v>
      </c>
    </row>
    <row r="1043" spans="1:3">
      <c r="A1043" t="s">
        <v>2472</v>
      </c>
      <c r="B1043" t="s">
        <v>2473</v>
      </c>
      <c r="C1043">
        <v>0</v>
      </c>
    </row>
    <row r="1044" spans="1:3">
      <c r="A1044" t="s">
        <v>2474</v>
      </c>
      <c r="B1044" t="s">
        <v>2475</v>
      </c>
      <c r="C1044">
        <v>0</v>
      </c>
    </row>
    <row r="1045" spans="1:3">
      <c r="A1045" t="s">
        <v>2476</v>
      </c>
      <c r="B1045" t="s">
        <v>2477</v>
      </c>
      <c r="C1045">
        <v>1952377</v>
      </c>
    </row>
    <row r="1046" spans="1:3">
      <c r="A1046" t="s">
        <v>2478</v>
      </c>
      <c r="B1046" t="s">
        <v>2479</v>
      </c>
      <c r="C1046">
        <v>1952627</v>
      </c>
    </row>
    <row r="1047" spans="1:3">
      <c r="A1047" t="s">
        <v>2480</v>
      </c>
      <c r="B1047" t="s">
        <v>2481</v>
      </c>
      <c r="C1047">
        <v>72729</v>
      </c>
    </row>
    <row r="1048" spans="1:3">
      <c r="A1048" t="s">
        <v>364</v>
      </c>
      <c r="B1048" t="s">
        <v>2482</v>
      </c>
      <c r="C1048">
        <v>72729</v>
      </c>
    </row>
    <row r="1049" spans="1:3">
      <c r="A1049" t="s">
        <v>2483</v>
      </c>
      <c r="B1049" t="s">
        <v>2484</v>
      </c>
      <c r="C1049">
        <v>0</v>
      </c>
    </row>
    <row r="1050" spans="1:3">
      <c r="A1050" t="s">
        <v>2485</v>
      </c>
      <c r="B1050" t="s">
        <v>2486</v>
      </c>
      <c r="C1050">
        <v>0</v>
      </c>
    </row>
    <row r="1051" spans="1:3">
      <c r="A1051" t="s">
        <v>2487</v>
      </c>
      <c r="B1051" t="s">
        <v>2488</v>
      </c>
      <c r="C1051">
        <v>0</v>
      </c>
    </row>
    <row r="1052" spans="1:3">
      <c r="A1052" t="s">
        <v>2489</v>
      </c>
      <c r="B1052" t="s">
        <v>2490</v>
      </c>
      <c r="C1052">
        <v>2824888</v>
      </c>
    </row>
    <row r="1053" spans="1:3">
      <c r="A1053" t="s">
        <v>2491</v>
      </c>
      <c r="B1053" t="s">
        <v>2492</v>
      </c>
      <c r="C1053">
        <v>0</v>
      </c>
    </row>
    <row r="1054" spans="1:3">
      <c r="A1054" t="s">
        <v>2493</v>
      </c>
      <c r="B1054" t="s">
        <v>2494</v>
      </c>
      <c r="C1054">
        <v>0</v>
      </c>
    </row>
    <row r="1055" spans="1:3">
      <c r="A1055" t="s">
        <v>2495</v>
      </c>
      <c r="B1055" t="s">
        <v>2496</v>
      </c>
      <c r="C1055">
        <v>0</v>
      </c>
    </row>
    <row r="1056" spans="1:3">
      <c r="A1056" t="s">
        <v>2497</v>
      </c>
      <c r="B1056" t="s">
        <v>2498</v>
      </c>
      <c r="C1056">
        <v>2846786</v>
      </c>
    </row>
    <row r="1057" spans="1:3">
      <c r="A1057" t="s">
        <v>2499</v>
      </c>
      <c r="B1057" t="s">
        <v>2500</v>
      </c>
      <c r="C1057">
        <v>0</v>
      </c>
    </row>
    <row r="1058" spans="1:3">
      <c r="A1058" t="s">
        <v>2501</v>
      </c>
      <c r="B1058" t="s">
        <v>2502</v>
      </c>
      <c r="C1058">
        <v>14993866</v>
      </c>
    </row>
    <row r="1059" spans="1:3">
      <c r="A1059" t="s">
        <v>2503</v>
      </c>
      <c r="B1059" t="s">
        <v>2504</v>
      </c>
      <c r="C1059">
        <v>12390129</v>
      </c>
    </row>
    <row r="1060" spans="1:3">
      <c r="A1060" t="s">
        <v>2505</v>
      </c>
      <c r="B1060" t="s">
        <v>2506</v>
      </c>
      <c r="C1060">
        <v>61028844</v>
      </c>
    </row>
    <row r="1061" spans="1:3">
      <c r="A1061" t="s">
        <v>2507</v>
      </c>
      <c r="B1061" t="s">
        <v>2508</v>
      </c>
      <c r="C1061">
        <v>2505984</v>
      </c>
    </row>
    <row r="1062" spans="1:3">
      <c r="A1062" t="s">
        <v>2509</v>
      </c>
      <c r="B1062" t="s">
        <v>2510</v>
      </c>
      <c r="C1062">
        <v>11430068</v>
      </c>
    </row>
    <row r="1063" spans="1:3">
      <c r="A1063" t="s">
        <v>2511</v>
      </c>
      <c r="B1063" t="s">
        <v>2512</v>
      </c>
      <c r="C1063">
        <v>95260739</v>
      </c>
    </row>
    <row r="1064" spans="1:3">
      <c r="A1064" t="s">
        <v>2513</v>
      </c>
      <c r="B1064" t="s">
        <v>2514</v>
      </c>
      <c r="C1064">
        <v>2128335</v>
      </c>
    </row>
    <row r="1065" spans="1:3">
      <c r="A1065" t="s">
        <v>2515</v>
      </c>
      <c r="B1065" t="s">
        <v>2516</v>
      </c>
      <c r="C1065">
        <v>1314944</v>
      </c>
    </row>
    <row r="1066" spans="1:3">
      <c r="A1066" t="s">
        <v>2517</v>
      </c>
      <c r="B1066" t="s">
        <v>2518</v>
      </c>
      <c r="C1066">
        <v>15436283</v>
      </c>
    </row>
    <row r="1067" spans="1:3">
      <c r="A1067" t="s">
        <v>2519</v>
      </c>
      <c r="B1067" t="s">
        <v>2520</v>
      </c>
      <c r="C1067">
        <v>15729516</v>
      </c>
    </row>
    <row r="1068" spans="1:3">
      <c r="A1068" t="s">
        <v>2521</v>
      </c>
      <c r="B1068" t="s">
        <v>2522</v>
      </c>
      <c r="C1068">
        <v>50940</v>
      </c>
    </row>
    <row r="1069" spans="1:3">
      <c r="A1069" t="s">
        <v>2523</v>
      </c>
      <c r="B1069" t="s">
        <v>2524</v>
      </c>
      <c r="C1069">
        <v>36968139</v>
      </c>
    </row>
    <row r="1070" spans="1:3">
      <c r="A1070" t="s">
        <v>137</v>
      </c>
      <c r="B1070" t="s">
        <v>2525</v>
      </c>
      <c r="C1070">
        <v>11430068</v>
      </c>
    </row>
    <row r="1071" spans="1:3">
      <c r="A1071" t="s">
        <v>2526</v>
      </c>
      <c r="B1071" t="s">
        <v>2527</v>
      </c>
      <c r="C1071">
        <v>432381054</v>
      </c>
    </row>
    <row r="1072" spans="1:3">
      <c r="A1072" t="s">
        <v>485</v>
      </c>
      <c r="B1072" t="s">
        <v>2528</v>
      </c>
      <c r="C1072">
        <v>9104</v>
      </c>
    </row>
    <row r="1073" spans="1:3">
      <c r="A1073" t="s">
        <v>488</v>
      </c>
      <c r="B1073" t="s">
        <v>2529</v>
      </c>
      <c r="C1073">
        <v>175961</v>
      </c>
    </row>
    <row r="1074" spans="1:3">
      <c r="A1074" t="s">
        <v>491</v>
      </c>
      <c r="B1074" t="s">
        <v>2530</v>
      </c>
      <c r="C1074">
        <v>0</v>
      </c>
    </row>
    <row r="1075" spans="1:3">
      <c r="A1075" t="s">
        <v>2531</v>
      </c>
      <c r="B1075" t="s">
        <v>2532</v>
      </c>
      <c r="C1075">
        <v>-2483</v>
      </c>
    </row>
    <row r="1076" spans="1:3">
      <c r="A1076" t="s">
        <v>2533</v>
      </c>
      <c r="B1076" t="s">
        <v>2534</v>
      </c>
      <c r="C1076">
        <v>0</v>
      </c>
    </row>
    <row r="1077" spans="1:3">
      <c r="A1077" t="s">
        <v>2535</v>
      </c>
      <c r="B1077" t="s">
        <v>2536</v>
      </c>
      <c r="C1077">
        <v>0</v>
      </c>
    </row>
    <row r="1078" spans="1:3">
      <c r="A1078" t="s">
        <v>2537</v>
      </c>
      <c r="B1078" t="s">
        <v>2538</v>
      </c>
      <c r="C1078">
        <v>0</v>
      </c>
    </row>
    <row r="1079" spans="1:3">
      <c r="A1079" t="s">
        <v>2539</v>
      </c>
      <c r="B1079" t="s">
        <v>2540</v>
      </c>
      <c r="C1079">
        <v>0</v>
      </c>
    </row>
    <row r="1080" spans="1:3">
      <c r="A1080" t="s">
        <v>2541</v>
      </c>
      <c r="B1080" t="s">
        <v>2542</v>
      </c>
      <c r="C1080">
        <v>0</v>
      </c>
    </row>
    <row r="1081" spans="1:3">
      <c r="A1081" t="s">
        <v>2543</v>
      </c>
      <c r="B1081" t="s">
        <v>2544</v>
      </c>
      <c r="C1081">
        <v>0</v>
      </c>
    </row>
    <row r="1082" spans="1:3">
      <c r="A1082" t="s">
        <v>2545</v>
      </c>
      <c r="B1082" t="s">
        <v>2546</v>
      </c>
      <c r="C1082">
        <v>0</v>
      </c>
    </row>
    <row r="1083" spans="1:3">
      <c r="A1083" t="s">
        <v>2547</v>
      </c>
      <c r="B1083" t="s">
        <v>2548</v>
      </c>
      <c r="C1083">
        <v>0</v>
      </c>
    </row>
    <row r="1084" spans="1:3">
      <c r="A1084" t="s">
        <v>2549</v>
      </c>
      <c r="B1084" t="s">
        <v>2550</v>
      </c>
      <c r="C1084">
        <v>58</v>
      </c>
    </row>
    <row r="1085" spans="1:3">
      <c r="A1085" t="s">
        <v>2551</v>
      </c>
      <c r="B1085" t="s">
        <v>2552</v>
      </c>
      <c r="C1085">
        <v>72</v>
      </c>
    </row>
    <row r="1086" spans="1:3">
      <c r="A1086" t="s">
        <v>2553</v>
      </c>
      <c r="B1086" t="s">
        <v>2554</v>
      </c>
      <c r="C1086">
        <v>682</v>
      </c>
    </row>
    <row r="1087" spans="1:3">
      <c r="A1087" t="s">
        <v>2555</v>
      </c>
      <c r="B1087" t="s">
        <v>2556</v>
      </c>
      <c r="C1087">
        <v>143</v>
      </c>
    </row>
    <row r="1088" spans="1:3">
      <c r="A1088" t="s">
        <v>2557</v>
      </c>
      <c r="B1088" t="s">
        <v>2558</v>
      </c>
      <c r="C1088">
        <v>5907</v>
      </c>
    </row>
    <row r="1089" spans="1:3">
      <c r="A1089" t="s">
        <v>2559</v>
      </c>
      <c r="B1089" t="s">
        <v>2560</v>
      </c>
      <c r="C1089">
        <v>957</v>
      </c>
    </row>
    <row r="1090" spans="1:3">
      <c r="A1090" t="s">
        <v>2561</v>
      </c>
      <c r="B1090" t="s">
        <v>2562</v>
      </c>
      <c r="C1090">
        <v>0</v>
      </c>
    </row>
    <row r="1091" spans="1:3">
      <c r="A1091" t="s">
        <v>2563</v>
      </c>
      <c r="B1091" t="s">
        <v>2564</v>
      </c>
      <c r="C1091">
        <v>0</v>
      </c>
    </row>
    <row r="1092" spans="1:3">
      <c r="A1092" t="s">
        <v>386</v>
      </c>
      <c r="B1092" t="s">
        <v>3395</v>
      </c>
      <c r="C1092">
        <v>0</v>
      </c>
    </row>
    <row r="1093" spans="1:3">
      <c r="A1093" t="s">
        <v>356</v>
      </c>
      <c r="B1093" t="s">
        <v>2565</v>
      </c>
      <c r="C1093">
        <v>4189</v>
      </c>
    </row>
    <row r="1094" spans="1:3">
      <c r="A1094" t="s">
        <v>11</v>
      </c>
      <c r="B1094" t="s">
        <v>2566</v>
      </c>
      <c r="C1094">
        <v>2871538</v>
      </c>
    </row>
    <row r="1095" spans="1:3">
      <c r="A1095" t="s">
        <v>14</v>
      </c>
      <c r="B1095" t="s">
        <v>2567</v>
      </c>
      <c r="C1095">
        <v>1699521</v>
      </c>
    </row>
    <row r="1096" spans="1:3">
      <c r="A1096" t="s">
        <v>15</v>
      </c>
      <c r="B1096" t="s">
        <v>2568</v>
      </c>
      <c r="C1096">
        <v>17244182</v>
      </c>
    </row>
    <row r="1097" spans="1:3">
      <c r="A1097" t="s">
        <v>2569</v>
      </c>
      <c r="B1097" t="s">
        <v>2570</v>
      </c>
      <c r="C1097">
        <v>119</v>
      </c>
    </row>
    <row r="1098" spans="1:3">
      <c r="A1098" t="s">
        <v>2571</v>
      </c>
      <c r="B1098" t="s">
        <v>2572</v>
      </c>
      <c r="C1098">
        <v>5680938</v>
      </c>
    </row>
    <row r="1099" spans="1:3">
      <c r="A1099" t="s">
        <v>2573</v>
      </c>
      <c r="B1099" t="s">
        <v>2574</v>
      </c>
      <c r="C1099">
        <v>0</v>
      </c>
    </row>
    <row r="1100" spans="1:3">
      <c r="A1100" t="s">
        <v>2575</v>
      </c>
      <c r="B1100" t="s">
        <v>2576</v>
      </c>
      <c r="C1100">
        <v>0</v>
      </c>
    </row>
    <row r="1101" spans="1:3">
      <c r="A1101" t="s">
        <v>2577</v>
      </c>
      <c r="B1101" t="s">
        <v>2578</v>
      </c>
      <c r="C1101">
        <v>0</v>
      </c>
    </row>
    <row r="1102" spans="1:3">
      <c r="A1102" t="s">
        <v>2579</v>
      </c>
      <c r="B1102" t="s">
        <v>2580</v>
      </c>
      <c r="C1102">
        <v>0</v>
      </c>
    </row>
    <row r="1103" spans="1:3">
      <c r="A1103" t="s">
        <v>2581</v>
      </c>
      <c r="B1103" t="s">
        <v>2582</v>
      </c>
      <c r="C1103">
        <v>0</v>
      </c>
    </row>
    <row r="1104" spans="1:3">
      <c r="A1104" t="s">
        <v>2583</v>
      </c>
      <c r="B1104" t="s">
        <v>2584</v>
      </c>
      <c r="C1104">
        <v>0</v>
      </c>
    </row>
    <row r="1105" spans="1:3">
      <c r="A1105" t="s">
        <v>2585</v>
      </c>
      <c r="B1105" t="s">
        <v>2586</v>
      </c>
      <c r="C1105">
        <v>0</v>
      </c>
    </row>
    <row r="1106" spans="1:3">
      <c r="A1106" t="s">
        <v>2587</v>
      </c>
      <c r="B1106" t="s">
        <v>2588</v>
      </c>
      <c r="C1106">
        <v>0</v>
      </c>
    </row>
    <row r="1107" spans="1:3">
      <c r="A1107" t="s">
        <v>2589</v>
      </c>
      <c r="B1107" t="s">
        <v>2590</v>
      </c>
      <c r="C1107">
        <v>0</v>
      </c>
    </row>
    <row r="1108" spans="1:3">
      <c r="A1108" t="s">
        <v>2591</v>
      </c>
      <c r="B1108" t="s">
        <v>2592</v>
      </c>
      <c r="C1108">
        <v>20024</v>
      </c>
    </row>
    <row r="1109" spans="1:3">
      <c r="A1109" t="s">
        <v>2593</v>
      </c>
      <c r="B1109" t="s">
        <v>2594</v>
      </c>
      <c r="C1109">
        <v>0</v>
      </c>
    </row>
    <row r="1110" spans="1:3">
      <c r="A1110" t="s">
        <v>2595</v>
      </c>
      <c r="B1110" t="s">
        <v>2596</v>
      </c>
      <c r="C1110">
        <v>27266</v>
      </c>
    </row>
    <row r="1111" spans="1:3">
      <c r="A1111" t="s">
        <v>2597</v>
      </c>
      <c r="B1111" t="s">
        <v>2598</v>
      </c>
      <c r="C1111">
        <v>747</v>
      </c>
    </row>
    <row r="1112" spans="1:3">
      <c r="A1112" t="s">
        <v>2599</v>
      </c>
      <c r="B1112" t="s">
        <v>2600</v>
      </c>
      <c r="C1112">
        <v>0</v>
      </c>
    </row>
    <row r="1113" spans="1:3">
      <c r="A1113" t="s">
        <v>2601</v>
      </c>
      <c r="B1113" t="s">
        <v>2602</v>
      </c>
      <c r="C1113">
        <v>37254</v>
      </c>
    </row>
    <row r="1114" spans="1:3">
      <c r="A1114" t="s">
        <v>2603</v>
      </c>
      <c r="B1114" t="s">
        <v>2604</v>
      </c>
      <c r="C1114">
        <v>59088</v>
      </c>
    </row>
    <row r="1115" spans="1:3">
      <c r="A1115" t="s">
        <v>2605</v>
      </c>
      <c r="B1115" t="s">
        <v>2606</v>
      </c>
      <c r="C1115">
        <v>1540</v>
      </c>
    </row>
    <row r="1116" spans="1:3">
      <c r="A1116" t="s">
        <v>2607</v>
      </c>
      <c r="B1116" t="s">
        <v>2608</v>
      </c>
      <c r="C1116">
        <v>284572</v>
      </c>
    </row>
    <row r="1117" spans="1:3">
      <c r="A1117" t="s">
        <v>2609</v>
      </c>
      <c r="B1117" t="s">
        <v>2610</v>
      </c>
      <c r="C1117">
        <v>0</v>
      </c>
    </row>
    <row r="1118" spans="1:3">
      <c r="A1118" t="s">
        <v>2611</v>
      </c>
      <c r="B1118" t="s">
        <v>2612</v>
      </c>
      <c r="C1118">
        <v>0</v>
      </c>
    </row>
    <row r="1119" spans="1:3">
      <c r="A1119" t="s">
        <v>2613</v>
      </c>
      <c r="B1119" t="s">
        <v>2614</v>
      </c>
      <c r="C1119">
        <v>0</v>
      </c>
    </row>
    <row r="1120" spans="1:3">
      <c r="A1120" t="s">
        <v>2615</v>
      </c>
      <c r="B1120" t="s">
        <v>2616</v>
      </c>
      <c r="C1120">
        <v>0</v>
      </c>
    </row>
    <row r="1121" spans="1:3">
      <c r="A1121" t="s">
        <v>2617</v>
      </c>
      <c r="B1121" t="s">
        <v>2618</v>
      </c>
      <c r="C1121">
        <v>0</v>
      </c>
    </row>
    <row r="1122" spans="1:3">
      <c r="A1122" t="s">
        <v>2619</v>
      </c>
      <c r="B1122" t="s">
        <v>2620</v>
      </c>
      <c r="C1122">
        <v>0</v>
      </c>
    </row>
    <row r="1123" spans="1:3">
      <c r="A1123" t="s">
        <v>2621</v>
      </c>
      <c r="B1123" t="s">
        <v>2622</v>
      </c>
      <c r="C1123">
        <v>0</v>
      </c>
    </row>
    <row r="1124" spans="1:3">
      <c r="A1124" t="s">
        <v>2623</v>
      </c>
      <c r="B1124" t="s">
        <v>2624</v>
      </c>
      <c r="C1124">
        <v>0</v>
      </c>
    </row>
    <row r="1125" spans="1:3">
      <c r="A1125" t="s">
        <v>2625</v>
      </c>
      <c r="B1125" t="s">
        <v>2626</v>
      </c>
      <c r="C1125">
        <v>0</v>
      </c>
    </row>
    <row r="1126" spans="1:3">
      <c r="A1126" t="s">
        <v>2627</v>
      </c>
      <c r="B1126" t="s">
        <v>2628</v>
      </c>
      <c r="C1126">
        <v>9044</v>
      </c>
    </row>
    <row r="1127" spans="1:3">
      <c r="A1127" t="s">
        <v>2629</v>
      </c>
      <c r="B1127" t="s">
        <v>2630</v>
      </c>
      <c r="C1127">
        <v>1210194</v>
      </c>
    </row>
    <row r="1128" spans="1:3">
      <c r="A1128" t="s">
        <v>2631</v>
      </c>
      <c r="B1128" t="s">
        <v>2632</v>
      </c>
      <c r="C1128">
        <v>21731313</v>
      </c>
    </row>
    <row r="1129" spans="1:3">
      <c r="A1129" t="s">
        <v>2633</v>
      </c>
      <c r="B1129" t="s">
        <v>2634</v>
      </c>
      <c r="C1129">
        <v>3859811</v>
      </c>
    </row>
    <row r="1130" spans="1:3">
      <c r="A1130" t="s">
        <v>518</v>
      </c>
      <c r="B1130" t="s">
        <v>2635</v>
      </c>
      <c r="C1130">
        <v>0</v>
      </c>
    </row>
    <row r="1131" spans="1:3">
      <c r="A1131" t="s">
        <v>521</v>
      </c>
      <c r="B1131" t="s">
        <v>2636</v>
      </c>
      <c r="C1131">
        <v>0</v>
      </c>
    </row>
    <row r="1132" spans="1:3">
      <c r="A1132" t="s">
        <v>524</v>
      </c>
      <c r="B1132" t="s">
        <v>2637</v>
      </c>
      <c r="C1132">
        <v>0</v>
      </c>
    </row>
    <row r="1133" spans="1:3">
      <c r="A1133" t="s">
        <v>2638</v>
      </c>
      <c r="B1133" t="s">
        <v>2639</v>
      </c>
      <c r="C1133">
        <v>0</v>
      </c>
    </row>
    <row r="1134" spans="1:3">
      <c r="A1134" t="s">
        <v>2640</v>
      </c>
      <c r="B1134" t="s">
        <v>2641</v>
      </c>
      <c r="C1134">
        <v>0</v>
      </c>
    </row>
    <row r="1135" spans="1:3">
      <c r="A1135" t="s">
        <v>2642</v>
      </c>
      <c r="B1135" t="s">
        <v>2643</v>
      </c>
      <c r="C1135">
        <v>0</v>
      </c>
    </row>
    <row r="1136" spans="1:3">
      <c r="A1136" t="s">
        <v>2644</v>
      </c>
      <c r="B1136" t="s">
        <v>2645</v>
      </c>
      <c r="C1136">
        <v>0</v>
      </c>
    </row>
    <row r="1137" spans="1:3">
      <c r="A1137" t="s">
        <v>2646</v>
      </c>
      <c r="B1137" t="s">
        <v>2647</v>
      </c>
      <c r="C1137">
        <v>0</v>
      </c>
    </row>
    <row r="1138" spans="1:3">
      <c r="A1138" t="s">
        <v>2648</v>
      </c>
      <c r="B1138" t="s">
        <v>2649</v>
      </c>
      <c r="C1138">
        <v>194023</v>
      </c>
    </row>
    <row r="1139" spans="1:3">
      <c r="A1139" t="s">
        <v>2650</v>
      </c>
      <c r="B1139" t="s">
        <v>2651</v>
      </c>
      <c r="C1139">
        <v>31180588</v>
      </c>
    </row>
    <row r="1140" spans="1:3">
      <c r="A1140" t="s">
        <v>2652</v>
      </c>
      <c r="B1140" t="s">
        <v>2653</v>
      </c>
      <c r="C1140">
        <v>0</v>
      </c>
    </row>
    <row r="1141" spans="1:3">
      <c r="A1141" t="s">
        <v>2654</v>
      </c>
      <c r="B1141" t="s">
        <v>2655</v>
      </c>
      <c r="C1141">
        <v>0</v>
      </c>
    </row>
    <row r="1142" spans="1:3">
      <c r="A1142" t="s">
        <v>2656</v>
      </c>
      <c r="B1142" t="s">
        <v>2657</v>
      </c>
      <c r="C1142">
        <v>93</v>
      </c>
    </row>
    <row r="1143" spans="1:3">
      <c r="A1143" t="s">
        <v>2658</v>
      </c>
      <c r="B1143" t="s">
        <v>2659</v>
      </c>
      <c r="C1143">
        <v>0</v>
      </c>
    </row>
    <row r="1144" spans="1:3">
      <c r="A1144" t="s">
        <v>2660</v>
      </c>
      <c r="B1144" t="s">
        <v>2661</v>
      </c>
      <c r="C1144">
        <v>0</v>
      </c>
    </row>
    <row r="1145" spans="1:3">
      <c r="A1145" t="s">
        <v>2662</v>
      </c>
      <c r="B1145" t="s">
        <v>2663</v>
      </c>
      <c r="C1145">
        <v>0</v>
      </c>
    </row>
    <row r="1146" spans="1:3">
      <c r="A1146" t="s">
        <v>2664</v>
      </c>
      <c r="B1146" t="s">
        <v>2665</v>
      </c>
      <c r="C1146">
        <v>0</v>
      </c>
    </row>
    <row r="1147" spans="1:3">
      <c r="A1147" t="s">
        <v>2666</v>
      </c>
      <c r="B1147" t="s">
        <v>2667</v>
      </c>
      <c r="C1147">
        <v>0</v>
      </c>
    </row>
    <row r="1148" spans="1:3">
      <c r="A1148" t="s">
        <v>2668</v>
      </c>
      <c r="B1148" t="s">
        <v>2669</v>
      </c>
      <c r="C1148">
        <v>0</v>
      </c>
    </row>
    <row r="1149" spans="1:3">
      <c r="A1149" t="s">
        <v>2670</v>
      </c>
      <c r="B1149" t="s">
        <v>2671</v>
      </c>
      <c r="C1149">
        <v>0</v>
      </c>
    </row>
    <row r="1150" spans="1:3">
      <c r="A1150" t="s">
        <v>2672</v>
      </c>
      <c r="B1150" t="s">
        <v>2673</v>
      </c>
      <c r="C1150">
        <v>12390133</v>
      </c>
    </row>
    <row r="1151" spans="1:3">
      <c r="A1151" t="s">
        <v>2674</v>
      </c>
      <c r="B1151" t="s">
        <v>2675</v>
      </c>
      <c r="C1151">
        <v>4</v>
      </c>
    </row>
    <row r="1152" spans="1:3">
      <c r="A1152" t="s">
        <v>2676</v>
      </c>
      <c r="B1152" t="s">
        <v>2677</v>
      </c>
      <c r="C1152">
        <v>61029363</v>
      </c>
    </row>
    <row r="1153" spans="1:3">
      <c r="A1153" t="s">
        <v>388</v>
      </c>
      <c r="B1153" t="s">
        <v>3396</v>
      </c>
      <c r="C1153">
        <v>0</v>
      </c>
    </row>
    <row r="1154" spans="1:3">
      <c r="A1154" t="s">
        <v>392</v>
      </c>
      <c r="B1154" t="s">
        <v>3397</v>
      </c>
      <c r="C1154">
        <v>0</v>
      </c>
    </row>
    <row r="1155" spans="1:3">
      <c r="A1155" t="s">
        <v>396</v>
      </c>
      <c r="B1155" t="s">
        <v>3398</v>
      </c>
      <c r="C1155">
        <v>0</v>
      </c>
    </row>
    <row r="1156" spans="1:3">
      <c r="A1156" t="s">
        <v>389</v>
      </c>
      <c r="B1156" t="s">
        <v>3399</v>
      </c>
      <c r="C1156">
        <v>0</v>
      </c>
    </row>
    <row r="1157" spans="1:3">
      <c r="A1157" t="s">
        <v>393</v>
      </c>
      <c r="B1157" t="s">
        <v>3400</v>
      </c>
      <c r="C1157">
        <v>0</v>
      </c>
    </row>
    <row r="1158" spans="1:3">
      <c r="A1158" t="s">
        <v>397</v>
      </c>
      <c r="B1158" t="s">
        <v>3401</v>
      </c>
      <c r="C1158">
        <v>0</v>
      </c>
    </row>
    <row r="1159" spans="1:3">
      <c r="A1159" t="s">
        <v>390</v>
      </c>
      <c r="B1159" t="s">
        <v>3402</v>
      </c>
      <c r="C1159">
        <v>0</v>
      </c>
    </row>
    <row r="1160" spans="1:3">
      <c r="A1160" t="s">
        <v>394</v>
      </c>
      <c r="B1160" t="s">
        <v>3403</v>
      </c>
      <c r="C1160">
        <v>0</v>
      </c>
    </row>
    <row r="1161" spans="1:3">
      <c r="A1161" t="s">
        <v>398</v>
      </c>
      <c r="B1161" t="s">
        <v>3404</v>
      </c>
      <c r="C1161">
        <v>0</v>
      </c>
    </row>
    <row r="1162" spans="1:3">
      <c r="A1162" t="s">
        <v>391</v>
      </c>
      <c r="B1162" t="s">
        <v>3405</v>
      </c>
      <c r="C1162">
        <v>0</v>
      </c>
    </row>
    <row r="1163" spans="1:3">
      <c r="A1163" t="s">
        <v>395</v>
      </c>
      <c r="B1163" t="s">
        <v>3406</v>
      </c>
      <c r="C1163">
        <v>0</v>
      </c>
    </row>
    <row r="1164" spans="1:3">
      <c r="A1164" t="s">
        <v>399</v>
      </c>
      <c r="B1164" t="s">
        <v>3407</v>
      </c>
      <c r="C1164">
        <v>0</v>
      </c>
    </row>
    <row r="1165" spans="1:3">
      <c r="A1165" t="s">
        <v>2678</v>
      </c>
      <c r="B1165" t="s">
        <v>2679</v>
      </c>
      <c r="C1165">
        <v>0</v>
      </c>
    </row>
    <row r="1166" spans="1:3">
      <c r="A1166" t="s">
        <v>2680</v>
      </c>
      <c r="B1166" t="s">
        <v>2681</v>
      </c>
      <c r="C1166">
        <v>0</v>
      </c>
    </row>
    <row r="1167" spans="1:3">
      <c r="A1167" t="s">
        <v>2682</v>
      </c>
      <c r="B1167" t="s">
        <v>2683</v>
      </c>
      <c r="C1167">
        <v>0</v>
      </c>
    </row>
    <row r="1168" spans="1:3">
      <c r="A1168" t="s">
        <v>2684</v>
      </c>
      <c r="B1168" t="s">
        <v>2685</v>
      </c>
      <c r="C1168">
        <v>0</v>
      </c>
    </row>
    <row r="1169" spans="1:3">
      <c r="A1169" t="s">
        <v>2686</v>
      </c>
      <c r="B1169" t="s">
        <v>2687</v>
      </c>
      <c r="C1169">
        <v>0</v>
      </c>
    </row>
    <row r="1170" spans="1:3">
      <c r="A1170" t="s">
        <v>3408</v>
      </c>
      <c r="B1170" t="s">
        <v>3409</v>
      </c>
      <c r="C1170" t="s">
        <v>3410</v>
      </c>
    </row>
    <row r="1171" spans="1:3">
      <c r="A1171" t="s">
        <v>3411</v>
      </c>
      <c r="B1171" t="s">
        <v>3412</v>
      </c>
      <c r="C1171" t="s">
        <v>3413</v>
      </c>
    </row>
    <row r="1172" spans="1:3">
      <c r="A1172" t="s">
        <v>3414</v>
      </c>
      <c r="B1172" t="s">
        <v>3415</v>
      </c>
      <c r="C1172">
        <v>22102</v>
      </c>
    </row>
    <row r="1173" spans="1:3">
      <c r="A1173" t="s">
        <v>2688</v>
      </c>
      <c r="B1173" t="s">
        <v>2689</v>
      </c>
      <c r="C1173" t="s">
        <v>2690</v>
      </c>
    </row>
    <row r="1174" spans="1:3">
      <c r="A1174" t="s">
        <v>2691</v>
      </c>
      <c r="B1174" t="s">
        <v>2692</v>
      </c>
      <c r="C1174" t="s">
        <v>3416</v>
      </c>
    </row>
    <row r="1175" spans="1:3">
      <c r="A1175" t="s">
        <v>2694</v>
      </c>
      <c r="B1175" t="s">
        <v>2695</v>
      </c>
      <c r="C1175" t="s">
        <v>3417</v>
      </c>
    </row>
    <row r="1176" spans="1:3">
      <c r="A1176" t="s">
        <v>2697</v>
      </c>
      <c r="B1176" t="s">
        <v>2698</v>
      </c>
      <c r="C1176" t="s">
        <v>2699</v>
      </c>
    </row>
    <row r="1177" spans="1:3">
      <c r="A1177" t="s">
        <v>2700</v>
      </c>
      <c r="B1177" t="s">
        <v>2701</v>
      </c>
      <c r="C1177" t="s">
        <v>3418</v>
      </c>
    </row>
    <row r="1178" spans="1:3">
      <c r="A1178" t="s">
        <v>2703</v>
      </c>
      <c r="B1178" t="s">
        <v>2704</v>
      </c>
      <c r="C1178" s="78">
        <v>44509</v>
      </c>
    </row>
    <row r="1179" spans="1:3">
      <c r="A1179" t="s">
        <v>2705</v>
      </c>
      <c r="B1179" t="s">
        <v>2706</v>
      </c>
      <c r="C1179">
        <v>296693</v>
      </c>
    </row>
    <row r="1180" spans="1:3">
      <c r="A1180" t="s">
        <v>2707</v>
      </c>
      <c r="B1180" t="s">
        <v>2708</v>
      </c>
      <c r="C1180">
        <v>123587</v>
      </c>
    </row>
    <row r="1181" spans="1:3">
      <c r="A1181" t="s">
        <v>2709</v>
      </c>
      <c r="B1181" t="s">
        <v>2710</v>
      </c>
      <c r="C1181">
        <v>-23800</v>
      </c>
    </row>
    <row r="1182" spans="1:3">
      <c r="A1182" t="s">
        <v>2711</v>
      </c>
      <c r="B1182" t="s">
        <v>2712</v>
      </c>
      <c r="C1182">
        <v>0</v>
      </c>
    </row>
    <row r="1183" spans="1:3">
      <c r="A1183" t="s">
        <v>28</v>
      </c>
      <c r="B1183" t="s">
        <v>2713</v>
      </c>
      <c r="C1183">
        <v>21792730</v>
      </c>
    </row>
    <row r="1184" spans="1:3">
      <c r="A1184" t="s">
        <v>29</v>
      </c>
      <c r="B1184" t="s">
        <v>2714</v>
      </c>
      <c r="C1184">
        <v>0</v>
      </c>
    </row>
    <row r="1185" spans="1:3">
      <c r="A1185" t="s">
        <v>30</v>
      </c>
      <c r="B1185" t="s">
        <v>2715</v>
      </c>
      <c r="C1185">
        <v>18764196</v>
      </c>
    </row>
    <row r="1186" spans="1:3">
      <c r="A1186" t="s">
        <v>9</v>
      </c>
      <c r="B1186" t="s">
        <v>2716</v>
      </c>
      <c r="C1186">
        <v>3028534</v>
      </c>
    </row>
    <row r="1187" spans="1:3">
      <c r="A1187" t="s">
        <v>31</v>
      </c>
      <c r="B1187" t="s">
        <v>2717</v>
      </c>
      <c r="C1187">
        <v>0</v>
      </c>
    </row>
    <row r="1188" spans="1:3">
      <c r="A1188" t="s">
        <v>32</v>
      </c>
      <c r="B1188" t="s">
        <v>2718</v>
      </c>
      <c r="C1188">
        <v>0</v>
      </c>
    </row>
    <row r="1189" spans="1:3">
      <c r="A1189" t="s">
        <v>33</v>
      </c>
      <c r="B1189" t="s">
        <v>2719</v>
      </c>
      <c r="C1189">
        <v>0</v>
      </c>
    </row>
    <row r="1190" spans="1:3">
      <c r="A1190" t="s">
        <v>34</v>
      </c>
      <c r="B1190" t="s">
        <v>2720</v>
      </c>
      <c r="C1190">
        <v>0</v>
      </c>
    </row>
    <row r="1191" spans="1:3">
      <c r="A1191" t="s">
        <v>35</v>
      </c>
      <c r="B1191" t="s">
        <v>2721</v>
      </c>
      <c r="C1191">
        <v>0</v>
      </c>
    </row>
    <row r="1192" spans="1:3">
      <c r="A1192" t="s">
        <v>36</v>
      </c>
      <c r="B1192" t="s">
        <v>2722</v>
      </c>
      <c r="C1192">
        <v>0</v>
      </c>
    </row>
    <row r="1193" spans="1:3">
      <c r="A1193" t="s">
        <v>39</v>
      </c>
      <c r="B1193" t="s">
        <v>2723</v>
      </c>
      <c r="C1193">
        <v>0</v>
      </c>
    </row>
    <row r="1194" spans="1:3">
      <c r="A1194" t="s">
        <v>40</v>
      </c>
      <c r="B1194" t="s">
        <v>2724</v>
      </c>
      <c r="C1194">
        <v>0</v>
      </c>
    </row>
    <row r="1195" spans="1:3">
      <c r="A1195" t="s">
        <v>27</v>
      </c>
      <c r="B1195" t="s">
        <v>2725</v>
      </c>
      <c r="C1195">
        <v>0</v>
      </c>
    </row>
    <row r="1196" spans="1:3">
      <c r="A1196" t="s">
        <v>41</v>
      </c>
      <c r="B1196" t="s">
        <v>2726</v>
      </c>
      <c r="C1196">
        <v>0</v>
      </c>
    </row>
    <row r="1197" spans="1:3">
      <c r="A1197" t="s">
        <v>43</v>
      </c>
      <c r="B1197" t="s">
        <v>2727</v>
      </c>
      <c r="C1197">
        <v>121450</v>
      </c>
    </row>
    <row r="1198" spans="1:3">
      <c r="A1198" t="s">
        <v>44</v>
      </c>
      <c r="B1198" t="s">
        <v>2728</v>
      </c>
      <c r="C1198">
        <v>34044204</v>
      </c>
    </row>
    <row r="1199" spans="1:3">
      <c r="A1199" t="s">
        <v>47</v>
      </c>
      <c r="B1199" t="s">
        <v>2729</v>
      </c>
      <c r="C1199">
        <v>58288112</v>
      </c>
    </row>
    <row r="1200" spans="1:3">
      <c r="A1200" t="s">
        <v>48</v>
      </c>
      <c r="B1200" t="s">
        <v>2730</v>
      </c>
      <c r="C1200">
        <v>0</v>
      </c>
    </row>
    <row r="1201" spans="1:3">
      <c r="A1201" t="s">
        <v>26</v>
      </c>
      <c r="B1201" t="s">
        <v>2731</v>
      </c>
      <c r="C1201">
        <v>652729</v>
      </c>
    </row>
    <row r="1202" spans="1:3">
      <c r="A1202" t="s">
        <v>49</v>
      </c>
      <c r="B1202" t="s">
        <v>2732</v>
      </c>
      <c r="C1202">
        <v>0</v>
      </c>
    </row>
    <row r="1203" spans="1:3">
      <c r="A1203" t="s">
        <v>50</v>
      </c>
      <c r="B1203" t="s">
        <v>2733</v>
      </c>
      <c r="C1203">
        <v>0</v>
      </c>
    </row>
    <row r="1204" spans="1:3">
      <c r="A1204" t="s">
        <v>51</v>
      </c>
      <c r="B1204" t="s">
        <v>2734</v>
      </c>
      <c r="C1204">
        <v>0</v>
      </c>
    </row>
    <row r="1205" spans="1:3">
      <c r="A1205" t="s">
        <v>52</v>
      </c>
      <c r="B1205" t="s">
        <v>2735</v>
      </c>
      <c r="C1205">
        <v>0</v>
      </c>
    </row>
    <row r="1206" spans="1:3">
      <c r="A1206" t="s">
        <v>53</v>
      </c>
      <c r="B1206" t="s">
        <v>2736</v>
      </c>
      <c r="C1206">
        <v>0</v>
      </c>
    </row>
    <row r="1207" spans="1:3">
      <c r="A1207" t="s">
        <v>54</v>
      </c>
      <c r="B1207" t="s">
        <v>2737</v>
      </c>
      <c r="C1207">
        <v>0</v>
      </c>
    </row>
    <row r="1208" spans="1:3">
      <c r="A1208" t="s">
        <v>55</v>
      </c>
      <c r="B1208" t="s">
        <v>2738</v>
      </c>
      <c r="C1208">
        <v>0</v>
      </c>
    </row>
    <row r="1209" spans="1:3">
      <c r="A1209" t="s">
        <v>56</v>
      </c>
      <c r="B1209" t="s">
        <v>2739</v>
      </c>
      <c r="C1209">
        <v>0</v>
      </c>
    </row>
    <row r="1210" spans="1:3">
      <c r="A1210" t="s">
        <v>57</v>
      </c>
      <c r="B1210" t="s">
        <v>2740</v>
      </c>
      <c r="C1210">
        <v>0</v>
      </c>
    </row>
    <row r="1211" spans="1:3">
      <c r="A1211" t="s">
        <v>58</v>
      </c>
      <c r="B1211" t="s">
        <v>2741</v>
      </c>
      <c r="C1211">
        <v>0</v>
      </c>
    </row>
    <row r="1212" spans="1:3">
      <c r="A1212" t="s">
        <v>59</v>
      </c>
      <c r="B1212" t="s">
        <v>2742</v>
      </c>
      <c r="C1212">
        <v>0</v>
      </c>
    </row>
    <row r="1213" spans="1:3">
      <c r="A1213" t="s">
        <v>60</v>
      </c>
      <c r="B1213" t="s">
        <v>2743</v>
      </c>
      <c r="C1213">
        <v>0</v>
      </c>
    </row>
    <row r="1214" spans="1:3">
      <c r="A1214" t="s">
        <v>61</v>
      </c>
      <c r="B1214" t="s">
        <v>2744</v>
      </c>
      <c r="C1214">
        <v>0</v>
      </c>
    </row>
    <row r="1215" spans="1:3">
      <c r="A1215" t="s">
        <v>62</v>
      </c>
      <c r="B1215" t="s">
        <v>2745</v>
      </c>
      <c r="C1215">
        <v>0</v>
      </c>
    </row>
    <row r="1216" spans="1:3">
      <c r="A1216" t="s">
        <v>63</v>
      </c>
      <c r="B1216" t="s">
        <v>2746</v>
      </c>
      <c r="C1216">
        <v>0</v>
      </c>
    </row>
    <row r="1217" spans="1:3">
      <c r="A1217" t="s">
        <v>64</v>
      </c>
      <c r="B1217" t="s">
        <v>2747</v>
      </c>
      <c r="C1217">
        <v>0</v>
      </c>
    </row>
    <row r="1218" spans="1:3">
      <c r="A1218" t="s">
        <v>65</v>
      </c>
      <c r="B1218" t="s">
        <v>2748</v>
      </c>
      <c r="C1218">
        <v>0</v>
      </c>
    </row>
    <row r="1219" spans="1:3">
      <c r="A1219" t="s">
        <v>66</v>
      </c>
      <c r="B1219" t="s">
        <v>2749</v>
      </c>
      <c r="C1219">
        <v>0</v>
      </c>
    </row>
    <row r="1220" spans="1:3">
      <c r="A1220" t="s">
        <v>67</v>
      </c>
      <c r="B1220" t="s">
        <v>2750</v>
      </c>
      <c r="C1220">
        <v>0</v>
      </c>
    </row>
    <row r="1221" spans="1:3">
      <c r="A1221" t="s">
        <v>68</v>
      </c>
      <c r="B1221" t="s">
        <v>2751</v>
      </c>
      <c r="C1221">
        <v>0</v>
      </c>
    </row>
    <row r="1222" spans="1:3">
      <c r="A1222" t="s">
        <v>69</v>
      </c>
      <c r="B1222" t="s">
        <v>2752</v>
      </c>
      <c r="C1222">
        <v>0</v>
      </c>
    </row>
    <row r="1223" spans="1:3">
      <c r="A1223" t="s">
        <v>70</v>
      </c>
      <c r="B1223" t="s">
        <v>2753</v>
      </c>
      <c r="C1223">
        <v>0</v>
      </c>
    </row>
    <row r="1224" spans="1:3">
      <c r="A1224" t="s">
        <v>71</v>
      </c>
      <c r="B1224" t="s">
        <v>2754</v>
      </c>
      <c r="C1224">
        <v>0</v>
      </c>
    </row>
    <row r="1225" spans="1:3">
      <c r="A1225" t="s">
        <v>72</v>
      </c>
      <c r="B1225" t="s">
        <v>2755</v>
      </c>
      <c r="C1225">
        <v>0</v>
      </c>
    </row>
    <row r="1226" spans="1:3">
      <c r="A1226" t="s">
        <v>73</v>
      </c>
      <c r="B1226" t="s">
        <v>2756</v>
      </c>
      <c r="C1226">
        <v>0</v>
      </c>
    </row>
    <row r="1227" spans="1:3">
      <c r="A1227" t="s">
        <v>74</v>
      </c>
      <c r="B1227" t="s">
        <v>2757</v>
      </c>
      <c r="C1227">
        <v>0</v>
      </c>
    </row>
    <row r="1228" spans="1:3">
      <c r="A1228" t="s">
        <v>75</v>
      </c>
      <c r="B1228" t="s">
        <v>2758</v>
      </c>
      <c r="C1228">
        <v>0</v>
      </c>
    </row>
    <row r="1229" spans="1:3">
      <c r="A1229" t="s">
        <v>76</v>
      </c>
      <c r="B1229" t="s">
        <v>2759</v>
      </c>
      <c r="C1229">
        <v>0</v>
      </c>
    </row>
    <row r="1230" spans="1:3">
      <c r="A1230" t="s">
        <v>77</v>
      </c>
      <c r="B1230" t="s">
        <v>2760</v>
      </c>
      <c r="C1230">
        <v>0</v>
      </c>
    </row>
    <row r="1231" spans="1:3">
      <c r="A1231" t="s">
        <v>78</v>
      </c>
      <c r="B1231" t="s">
        <v>2761</v>
      </c>
      <c r="C1231">
        <v>0</v>
      </c>
    </row>
    <row r="1232" spans="1:3">
      <c r="A1232" t="s">
        <v>79</v>
      </c>
      <c r="B1232" t="s">
        <v>2762</v>
      </c>
      <c r="C1232">
        <v>14684</v>
      </c>
    </row>
    <row r="1233" spans="1:3">
      <c r="A1233" t="s">
        <v>80</v>
      </c>
      <c r="B1233" t="s">
        <v>2763</v>
      </c>
      <c r="C1233">
        <v>0</v>
      </c>
    </row>
    <row r="1234" spans="1:3">
      <c r="A1234" t="s">
        <v>81</v>
      </c>
      <c r="B1234" t="s">
        <v>2764</v>
      </c>
      <c r="C1234">
        <v>0</v>
      </c>
    </row>
    <row r="1235" spans="1:3">
      <c r="A1235" t="s">
        <v>84</v>
      </c>
      <c r="B1235" t="s">
        <v>2765</v>
      </c>
      <c r="C1235">
        <v>0</v>
      </c>
    </row>
    <row r="1236" spans="1:3">
      <c r="A1236" t="s">
        <v>85</v>
      </c>
      <c r="B1236" t="s">
        <v>2766</v>
      </c>
      <c r="C1236">
        <v>0</v>
      </c>
    </row>
    <row r="1237" spans="1:3">
      <c r="A1237" t="s">
        <v>86</v>
      </c>
      <c r="B1237" t="s">
        <v>2767</v>
      </c>
      <c r="C1237">
        <v>0</v>
      </c>
    </row>
    <row r="1238" spans="1:3">
      <c r="A1238" t="s">
        <v>87</v>
      </c>
      <c r="B1238" t="s">
        <v>2768</v>
      </c>
      <c r="C1238">
        <v>14684</v>
      </c>
    </row>
    <row r="1239" spans="1:3">
      <c r="A1239" t="s">
        <v>88</v>
      </c>
      <c r="B1239" t="s">
        <v>2769</v>
      </c>
      <c r="C1239">
        <v>0</v>
      </c>
    </row>
    <row r="1240" spans="1:3">
      <c r="A1240" t="s">
        <v>89</v>
      </c>
      <c r="B1240" t="s">
        <v>2770</v>
      </c>
      <c r="C1240">
        <v>0</v>
      </c>
    </row>
    <row r="1241" spans="1:3">
      <c r="A1241" t="s">
        <v>90</v>
      </c>
      <c r="B1241" t="s">
        <v>2771</v>
      </c>
      <c r="C1241">
        <v>5872737</v>
      </c>
    </row>
    <row r="1242" spans="1:3">
      <c r="A1242" t="s">
        <v>91</v>
      </c>
      <c r="B1242" t="s">
        <v>2772</v>
      </c>
      <c r="C1242">
        <v>0</v>
      </c>
    </row>
    <row r="1243" spans="1:3">
      <c r="A1243" t="s">
        <v>92</v>
      </c>
      <c r="B1243" t="s">
        <v>2773</v>
      </c>
      <c r="C1243">
        <v>0</v>
      </c>
    </row>
    <row r="1244" spans="1:3">
      <c r="A1244" t="s">
        <v>95</v>
      </c>
      <c r="B1244" t="s">
        <v>2774</v>
      </c>
      <c r="C1244">
        <v>0</v>
      </c>
    </row>
    <row r="1245" spans="1:3">
      <c r="A1245" t="s">
        <v>96</v>
      </c>
      <c r="B1245" t="s">
        <v>2775</v>
      </c>
      <c r="C1245">
        <v>0</v>
      </c>
    </row>
    <row r="1246" spans="1:3">
      <c r="A1246" t="s">
        <v>97</v>
      </c>
      <c r="B1246" t="s">
        <v>2776</v>
      </c>
      <c r="C1246">
        <v>5872737</v>
      </c>
    </row>
    <row r="1247" spans="1:3">
      <c r="A1247" t="s">
        <v>98</v>
      </c>
      <c r="B1247" t="s">
        <v>2777</v>
      </c>
      <c r="C1247">
        <v>0</v>
      </c>
    </row>
    <row r="1248" spans="1:3">
      <c r="A1248" t="s">
        <v>99</v>
      </c>
      <c r="B1248" t="s">
        <v>2778</v>
      </c>
      <c r="C1248">
        <v>0</v>
      </c>
    </row>
    <row r="1249" spans="1:3">
      <c r="A1249" t="s">
        <v>100</v>
      </c>
      <c r="B1249" t="s">
        <v>2779</v>
      </c>
      <c r="C1249">
        <v>0</v>
      </c>
    </row>
    <row r="1250" spans="1:3">
      <c r="A1250" t="s">
        <v>10</v>
      </c>
      <c r="B1250" t="s">
        <v>2780</v>
      </c>
      <c r="C1250">
        <v>3634969</v>
      </c>
    </row>
    <row r="1251" spans="1:3">
      <c r="A1251" t="s">
        <v>101</v>
      </c>
      <c r="B1251" t="s">
        <v>2781</v>
      </c>
      <c r="C1251">
        <v>0</v>
      </c>
    </row>
    <row r="1252" spans="1:3">
      <c r="A1252" t="s">
        <v>102</v>
      </c>
      <c r="B1252" t="s">
        <v>2782</v>
      </c>
      <c r="C1252">
        <v>0</v>
      </c>
    </row>
    <row r="1253" spans="1:3">
      <c r="A1253" t="s">
        <v>103</v>
      </c>
      <c r="B1253" t="s">
        <v>2783</v>
      </c>
      <c r="C1253">
        <v>0</v>
      </c>
    </row>
    <row r="1254" spans="1:3">
      <c r="A1254" t="s">
        <v>6</v>
      </c>
      <c r="B1254" t="s">
        <v>2784</v>
      </c>
      <c r="C1254">
        <v>3446339</v>
      </c>
    </row>
    <row r="1255" spans="1:3">
      <c r="A1255" t="s">
        <v>104</v>
      </c>
      <c r="B1255" t="s">
        <v>2785</v>
      </c>
      <c r="C1255">
        <v>188630</v>
      </c>
    </row>
    <row r="1256" spans="1:3">
      <c r="A1256" t="s">
        <v>105</v>
      </c>
      <c r="B1256" t="s">
        <v>2786</v>
      </c>
      <c r="C1256">
        <v>0</v>
      </c>
    </row>
    <row r="1257" spans="1:3">
      <c r="A1257" t="s">
        <v>106</v>
      </c>
      <c r="B1257" t="s">
        <v>2787</v>
      </c>
      <c r="C1257">
        <v>0</v>
      </c>
    </row>
    <row r="1258" spans="1:3">
      <c r="A1258" t="s">
        <v>107</v>
      </c>
      <c r="B1258" t="s">
        <v>2788</v>
      </c>
      <c r="C1258">
        <v>202596</v>
      </c>
    </row>
    <row r="1259" spans="1:3">
      <c r="A1259" t="s">
        <v>108</v>
      </c>
      <c r="B1259" t="s">
        <v>2789</v>
      </c>
      <c r="C1259">
        <v>0</v>
      </c>
    </row>
    <row r="1260" spans="1:3">
      <c r="A1260" t="s">
        <v>109</v>
      </c>
      <c r="B1260" t="s">
        <v>2790</v>
      </c>
      <c r="C1260">
        <v>0</v>
      </c>
    </row>
    <row r="1261" spans="1:3">
      <c r="A1261" t="s">
        <v>110</v>
      </c>
      <c r="B1261" t="s">
        <v>2791</v>
      </c>
      <c r="C1261">
        <v>0</v>
      </c>
    </row>
    <row r="1262" spans="1:3">
      <c r="A1262" t="s">
        <v>111</v>
      </c>
      <c r="B1262" t="s">
        <v>2792</v>
      </c>
      <c r="C1262">
        <v>0</v>
      </c>
    </row>
    <row r="1263" spans="1:3">
      <c r="A1263" t="s">
        <v>112</v>
      </c>
      <c r="B1263" t="s">
        <v>2793</v>
      </c>
      <c r="C1263">
        <v>0</v>
      </c>
    </row>
    <row r="1264" spans="1:3">
      <c r="A1264" t="s">
        <v>113</v>
      </c>
      <c r="B1264" t="s">
        <v>2794</v>
      </c>
      <c r="C1264">
        <v>202596</v>
      </c>
    </row>
    <row r="1265" spans="1:3">
      <c r="A1265" t="s">
        <v>114</v>
      </c>
      <c r="B1265" t="s">
        <v>2795</v>
      </c>
      <c r="C1265">
        <v>0</v>
      </c>
    </row>
    <row r="1266" spans="1:3">
      <c r="A1266" t="s">
        <v>115</v>
      </c>
      <c r="B1266" t="s">
        <v>2796</v>
      </c>
      <c r="C1266">
        <v>0</v>
      </c>
    </row>
    <row r="1267" spans="1:3">
      <c r="A1267" t="s">
        <v>116</v>
      </c>
      <c r="B1267" t="s">
        <v>2797</v>
      </c>
      <c r="C1267">
        <v>2843475</v>
      </c>
    </row>
    <row r="1268" spans="1:3">
      <c r="A1268" t="s">
        <v>117</v>
      </c>
      <c r="B1268" t="s">
        <v>2798</v>
      </c>
      <c r="C1268">
        <v>0</v>
      </c>
    </row>
    <row r="1269" spans="1:3">
      <c r="A1269" t="s">
        <v>118</v>
      </c>
      <c r="B1269" t="s">
        <v>2799</v>
      </c>
      <c r="C1269">
        <v>2</v>
      </c>
    </row>
    <row r="1270" spans="1:3">
      <c r="A1270" t="s">
        <v>121</v>
      </c>
      <c r="B1270" t="s">
        <v>2800</v>
      </c>
      <c r="C1270">
        <v>40</v>
      </c>
    </row>
    <row r="1271" spans="1:3">
      <c r="A1271" t="s">
        <v>122</v>
      </c>
      <c r="B1271" t="s">
        <v>2801</v>
      </c>
      <c r="C1271">
        <v>0</v>
      </c>
    </row>
    <row r="1272" spans="1:3">
      <c r="A1272" t="s">
        <v>123</v>
      </c>
      <c r="B1272" t="s">
        <v>2802</v>
      </c>
      <c r="C1272">
        <v>0</v>
      </c>
    </row>
    <row r="1273" spans="1:3">
      <c r="A1273" t="s">
        <v>16</v>
      </c>
      <c r="B1273" t="s">
        <v>2803</v>
      </c>
      <c r="C1273">
        <v>2843433</v>
      </c>
    </row>
    <row r="1274" spans="1:3">
      <c r="A1274" t="s">
        <v>124</v>
      </c>
      <c r="B1274" t="s">
        <v>2804</v>
      </c>
      <c r="C1274">
        <v>0</v>
      </c>
    </row>
    <row r="1275" spans="1:3">
      <c r="A1275" t="s">
        <v>125</v>
      </c>
      <c r="B1275" t="s">
        <v>2805</v>
      </c>
      <c r="C1275">
        <v>0</v>
      </c>
    </row>
    <row r="1276" spans="1:3">
      <c r="A1276" t="s">
        <v>126</v>
      </c>
      <c r="B1276" t="s">
        <v>2806</v>
      </c>
      <c r="C1276">
        <v>259788347</v>
      </c>
    </row>
    <row r="1277" spans="1:3">
      <c r="A1277" t="s">
        <v>127</v>
      </c>
      <c r="B1277" t="s">
        <v>2807</v>
      </c>
      <c r="C1277">
        <v>7795</v>
      </c>
    </row>
    <row r="1278" spans="1:3">
      <c r="A1278" t="s">
        <v>128</v>
      </c>
      <c r="B1278" t="s">
        <v>2808</v>
      </c>
      <c r="C1278">
        <v>426286</v>
      </c>
    </row>
    <row r="1279" spans="1:3">
      <c r="A1279" t="s">
        <v>131</v>
      </c>
      <c r="B1279" t="s">
        <v>2809</v>
      </c>
      <c r="C1279">
        <v>2217123</v>
      </c>
    </row>
    <row r="1280" spans="1:3">
      <c r="A1280" t="s">
        <v>132</v>
      </c>
      <c r="B1280" t="s">
        <v>2810</v>
      </c>
      <c r="C1280">
        <v>3545184</v>
      </c>
    </row>
    <row r="1281" spans="1:3">
      <c r="A1281" t="s">
        <v>133</v>
      </c>
      <c r="B1281" t="s">
        <v>2811</v>
      </c>
      <c r="C1281">
        <v>253591959</v>
      </c>
    </row>
    <row r="1282" spans="1:3">
      <c r="A1282" t="s">
        <v>134</v>
      </c>
      <c r="B1282" t="s">
        <v>2812</v>
      </c>
      <c r="C1282">
        <v>0</v>
      </c>
    </row>
    <row r="1283" spans="1:3">
      <c r="A1283" t="s">
        <v>135</v>
      </c>
      <c r="B1283" t="s">
        <v>2813</v>
      </c>
      <c r="C1283">
        <v>0</v>
      </c>
    </row>
    <row r="1284" spans="1:3">
      <c r="A1284" t="s">
        <v>136</v>
      </c>
      <c r="B1284" t="s">
        <v>2814</v>
      </c>
      <c r="C1284">
        <v>0</v>
      </c>
    </row>
    <row r="1285" spans="1:3">
      <c r="A1285" t="s">
        <v>138</v>
      </c>
      <c r="B1285" t="s">
        <v>2815</v>
      </c>
      <c r="C1285">
        <v>11430068</v>
      </c>
    </row>
    <row r="1286" spans="1:3">
      <c r="A1286" t="s">
        <v>139</v>
      </c>
      <c r="B1286" t="s">
        <v>2816</v>
      </c>
      <c r="C1286">
        <v>2087179</v>
      </c>
    </row>
    <row r="1287" spans="1:3">
      <c r="A1287" t="s">
        <v>140</v>
      </c>
      <c r="B1287" t="s">
        <v>2817</v>
      </c>
      <c r="C1287">
        <v>2087179</v>
      </c>
    </row>
    <row r="1288" spans="1:3">
      <c r="A1288" t="s">
        <v>141</v>
      </c>
      <c r="B1288" t="s">
        <v>2818</v>
      </c>
      <c r="C1288">
        <v>0</v>
      </c>
    </row>
    <row r="1289" spans="1:3">
      <c r="A1289" t="s">
        <v>144</v>
      </c>
      <c r="B1289" t="s">
        <v>2819</v>
      </c>
      <c r="C1289">
        <v>0</v>
      </c>
    </row>
    <row r="1290" spans="1:3">
      <c r="A1290" t="s">
        <v>145</v>
      </c>
      <c r="B1290" t="s">
        <v>2820</v>
      </c>
      <c r="C1290">
        <v>0</v>
      </c>
    </row>
    <row r="1291" spans="1:3">
      <c r="A1291" t="s">
        <v>146</v>
      </c>
      <c r="B1291" t="s">
        <v>2821</v>
      </c>
      <c r="C1291">
        <v>0</v>
      </c>
    </row>
    <row r="1292" spans="1:3">
      <c r="A1292" t="s">
        <v>147</v>
      </c>
      <c r="B1292" t="s">
        <v>2822</v>
      </c>
      <c r="C1292">
        <v>0</v>
      </c>
    </row>
    <row r="1293" spans="1:3">
      <c r="A1293" t="s">
        <v>148</v>
      </c>
      <c r="B1293" t="s">
        <v>2823</v>
      </c>
      <c r="C1293">
        <v>0</v>
      </c>
    </row>
    <row r="1294" spans="1:3">
      <c r="A1294" t="s">
        <v>149</v>
      </c>
      <c r="B1294" t="s">
        <v>2824</v>
      </c>
      <c r="C1294">
        <v>0</v>
      </c>
    </row>
    <row r="1295" spans="1:3">
      <c r="A1295" t="s">
        <v>150</v>
      </c>
      <c r="B1295" t="s">
        <v>2825</v>
      </c>
      <c r="C1295">
        <v>0</v>
      </c>
    </row>
    <row r="1296" spans="1:3">
      <c r="A1296" t="s">
        <v>151</v>
      </c>
      <c r="B1296" t="s">
        <v>2826</v>
      </c>
      <c r="C1296">
        <v>0</v>
      </c>
    </row>
    <row r="1297" spans="1:3">
      <c r="A1297" t="s">
        <v>152</v>
      </c>
      <c r="B1297" t="s">
        <v>2827</v>
      </c>
      <c r="C1297">
        <v>0</v>
      </c>
    </row>
    <row r="1298" spans="1:3">
      <c r="A1298" t="s">
        <v>153</v>
      </c>
      <c r="B1298" t="s">
        <v>2828</v>
      </c>
      <c r="C1298">
        <v>40575827</v>
      </c>
    </row>
    <row r="1299" spans="1:3">
      <c r="A1299" t="s">
        <v>154</v>
      </c>
      <c r="B1299" t="s">
        <v>2829</v>
      </c>
      <c r="C1299">
        <v>15113345</v>
      </c>
    </row>
    <row r="1300" spans="1:3">
      <c r="A1300" t="s">
        <v>155</v>
      </c>
      <c r="B1300" t="s">
        <v>2830</v>
      </c>
      <c r="C1300">
        <v>2307361</v>
      </c>
    </row>
    <row r="1301" spans="1:3">
      <c r="A1301" t="s">
        <v>158</v>
      </c>
      <c r="B1301" t="s">
        <v>2831</v>
      </c>
      <c r="C1301">
        <v>519278</v>
      </c>
    </row>
    <row r="1302" spans="1:3">
      <c r="A1302" t="s">
        <v>159</v>
      </c>
      <c r="B1302" t="s">
        <v>2832</v>
      </c>
      <c r="C1302">
        <v>34107</v>
      </c>
    </row>
    <row r="1303" spans="1:3">
      <c r="A1303" t="s">
        <v>160</v>
      </c>
      <c r="B1303" t="s">
        <v>2833</v>
      </c>
      <c r="C1303">
        <v>19210207</v>
      </c>
    </row>
    <row r="1304" spans="1:3">
      <c r="A1304" t="s">
        <v>161</v>
      </c>
      <c r="B1304" t="s">
        <v>2834</v>
      </c>
      <c r="C1304">
        <v>57912</v>
      </c>
    </row>
    <row r="1305" spans="1:3">
      <c r="A1305" t="s">
        <v>163</v>
      </c>
      <c r="B1305" t="s">
        <v>2835</v>
      </c>
      <c r="C1305">
        <v>0</v>
      </c>
    </row>
    <row r="1306" spans="1:3">
      <c r="A1306" t="s">
        <v>164</v>
      </c>
      <c r="B1306" t="s">
        <v>2836</v>
      </c>
      <c r="C1306">
        <v>0</v>
      </c>
    </row>
    <row r="1307" spans="1:3">
      <c r="A1307" t="s">
        <v>165</v>
      </c>
      <c r="B1307" t="s">
        <v>2837</v>
      </c>
      <c r="C1307">
        <v>0</v>
      </c>
    </row>
    <row r="1308" spans="1:3">
      <c r="A1308" t="s">
        <v>166</v>
      </c>
      <c r="B1308" t="s">
        <v>2838</v>
      </c>
      <c r="C1308">
        <v>0</v>
      </c>
    </row>
    <row r="1309" spans="1:3">
      <c r="A1309" t="s">
        <v>167</v>
      </c>
      <c r="B1309" t="s">
        <v>2839</v>
      </c>
      <c r="C1309">
        <v>0</v>
      </c>
    </row>
    <row r="1310" spans="1:3">
      <c r="A1310" t="s">
        <v>21</v>
      </c>
      <c r="B1310" t="s">
        <v>2840</v>
      </c>
      <c r="C1310">
        <v>1872565</v>
      </c>
    </row>
    <row r="1311" spans="1:3">
      <c r="A1311" t="s">
        <v>168</v>
      </c>
      <c r="B1311" t="s">
        <v>2841</v>
      </c>
      <c r="C1311">
        <v>491443</v>
      </c>
    </row>
    <row r="1312" spans="1:3">
      <c r="A1312" t="s">
        <v>169</v>
      </c>
      <c r="B1312" t="s">
        <v>2842</v>
      </c>
      <c r="C1312">
        <v>5496</v>
      </c>
    </row>
    <row r="1313" spans="1:3">
      <c r="A1313" t="s">
        <v>170</v>
      </c>
      <c r="B1313" t="s">
        <v>2843</v>
      </c>
      <c r="C1313">
        <v>0</v>
      </c>
    </row>
    <row r="1314" spans="1:3">
      <c r="A1314" t="s">
        <v>172</v>
      </c>
      <c r="B1314" t="s">
        <v>2844</v>
      </c>
      <c r="C1314">
        <v>0</v>
      </c>
    </row>
    <row r="1315" spans="1:3">
      <c r="A1315" t="s">
        <v>173</v>
      </c>
      <c r="B1315" t="s">
        <v>2845</v>
      </c>
      <c r="C1315">
        <v>0</v>
      </c>
    </row>
    <row r="1316" spans="1:3">
      <c r="A1316" t="s">
        <v>174</v>
      </c>
      <c r="B1316" t="s">
        <v>2846</v>
      </c>
      <c r="C1316">
        <v>0</v>
      </c>
    </row>
    <row r="1317" spans="1:3">
      <c r="A1317" t="s">
        <v>175</v>
      </c>
      <c r="B1317" t="s">
        <v>2847</v>
      </c>
      <c r="C1317">
        <v>0</v>
      </c>
    </row>
    <row r="1318" spans="1:3">
      <c r="A1318" t="s">
        <v>176</v>
      </c>
      <c r="B1318" t="s">
        <v>2848</v>
      </c>
      <c r="C1318">
        <v>0</v>
      </c>
    </row>
    <row r="1319" spans="1:3">
      <c r="A1319" t="s">
        <v>177</v>
      </c>
      <c r="B1319" t="s">
        <v>2849</v>
      </c>
      <c r="C1319">
        <v>2948222</v>
      </c>
    </row>
    <row r="1320" spans="1:3">
      <c r="A1320" t="s">
        <v>178</v>
      </c>
      <c r="B1320" t="s">
        <v>2850</v>
      </c>
      <c r="C1320">
        <v>2948222</v>
      </c>
    </row>
    <row r="1321" spans="1:3">
      <c r="A1321" t="s">
        <v>179</v>
      </c>
      <c r="B1321" t="s">
        <v>2851</v>
      </c>
      <c r="C1321">
        <v>0</v>
      </c>
    </row>
    <row r="1322" spans="1:3">
      <c r="A1322" t="s">
        <v>180</v>
      </c>
      <c r="B1322" t="s">
        <v>2852</v>
      </c>
      <c r="C1322">
        <v>2159985</v>
      </c>
    </row>
    <row r="1323" spans="1:3">
      <c r="A1323" t="s">
        <v>181</v>
      </c>
      <c r="B1323" t="s">
        <v>2853</v>
      </c>
      <c r="C1323">
        <v>0</v>
      </c>
    </row>
    <row r="1324" spans="1:3">
      <c r="A1324" t="s">
        <v>182</v>
      </c>
      <c r="B1324" t="s">
        <v>2854</v>
      </c>
      <c r="C1324">
        <v>41156</v>
      </c>
    </row>
    <row r="1325" spans="1:3">
      <c r="A1325" t="s">
        <v>183</v>
      </c>
      <c r="B1325" t="s">
        <v>2855</v>
      </c>
      <c r="C1325">
        <v>41156</v>
      </c>
    </row>
    <row r="1326" spans="1:3">
      <c r="A1326" t="s">
        <v>184</v>
      </c>
      <c r="B1326" t="s">
        <v>2856</v>
      </c>
      <c r="C1326">
        <v>0</v>
      </c>
    </row>
    <row r="1327" spans="1:3">
      <c r="A1327" t="s">
        <v>185</v>
      </c>
      <c r="B1327" t="s">
        <v>2857</v>
      </c>
      <c r="C1327">
        <v>105819</v>
      </c>
    </row>
    <row r="1328" spans="1:3">
      <c r="A1328" t="s">
        <v>186</v>
      </c>
      <c r="B1328" t="s">
        <v>2858</v>
      </c>
      <c r="C1328">
        <v>0</v>
      </c>
    </row>
    <row r="1329" spans="1:3">
      <c r="A1329" t="s">
        <v>187</v>
      </c>
      <c r="B1329" t="s">
        <v>2859</v>
      </c>
      <c r="C1329">
        <v>10902705</v>
      </c>
    </row>
    <row r="1330" spans="1:3">
      <c r="A1330" t="s">
        <v>188</v>
      </c>
      <c r="B1330" t="s">
        <v>2860</v>
      </c>
      <c r="C1330">
        <v>10902705</v>
      </c>
    </row>
    <row r="1331" spans="1:3">
      <c r="A1331" t="s">
        <v>189</v>
      </c>
      <c r="B1331" t="s">
        <v>2861</v>
      </c>
      <c r="C1331">
        <v>0</v>
      </c>
    </row>
    <row r="1332" spans="1:3">
      <c r="A1332" t="s">
        <v>190</v>
      </c>
      <c r="B1332" t="s">
        <v>2862</v>
      </c>
      <c r="C1332">
        <v>2835852</v>
      </c>
    </row>
    <row r="1333" spans="1:3">
      <c r="A1333" t="s">
        <v>191</v>
      </c>
      <c r="B1333" t="s">
        <v>2863</v>
      </c>
      <c r="C1333">
        <v>0</v>
      </c>
    </row>
    <row r="1334" spans="1:3">
      <c r="A1334" t="s">
        <v>192</v>
      </c>
      <c r="B1334" t="s">
        <v>2864</v>
      </c>
      <c r="C1334">
        <v>1465618</v>
      </c>
    </row>
    <row r="1335" spans="1:3">
      <c r="A1335" t="s">
        <v>193</v>
      </c>
      <c r="B1335" t="s">
        <v>2865</v>
      </c>
      <c r="C1335">
        <v>1465618</v>
      </c>
    </row>
    <row r="1336" spans="1:3">
      <c r="A1336" t="s">
        <v>194</v>
      </c>
      <c r="B1336" t="s">
        <v>2866</v>
      </c>
      <c r="C1336">
        <v>0</v>
      </c>
    </row>
    <row r="1337" spans="1:3">
      <c r="A1337" t="s">
        <v>195</v>
      </c>
      <c r="B1337" t="s">
        <v>2867</v>
      </c>
      <c r="C1337">
        <v>299698</v>
      </c>
    </row>
    <row r="1338" spans="1:3">
      <c r="A1338" t="s">
        <v>196</v>
      </c>
      <c r="B1338" t="s">
        <v>2868</v>
      </c>
      <c r="C1338">
        <v>0</v>
      </c>
    </row>
    <row r="1339" spans="1:3">
      <c r="A1339" t="s">
        <v>199</v>
      </c>
      <c r="B1339" t="s">
        <v>2869</v>
      </c>
      <c r="C1339">
        <v>19791784</v>
      </c>
    </row>
    <row r="1340" spans="1:3">
      <c r="A1340" t="s">
        <v>200</v>
      </c>
      <c r="B1340" t="s">
        <v>2870</v>
      </c>
      <c r="C1340">
        <v>55542049</v>
      </c>
    </row>
    <row r="1341" spans="1:3">
      <c r="A1341" t="s">
        <v>203</v>
      </c>
      <c r="B1341" t="s">
        <v>2871</v>
      </c>
      <c r="C1341">
        <v>64053087</v>
      </c>
    </row>
    <row r="1342" spans="1:3">
      <c r="A1342" t="s">
        <v>204</v>
      </c>
      <c r="B1342" t="s">
        <v>2872</v>
      </c>
      <c r="C1342">
        <v>7025630</v>
      </c>
    </row>
    <row r="1343" spans="1:3">
      <c r="A1343" t="s">
        <v>205</v>
      </c>
      <c r="B1343" t="s">
        <v>2873</v>
      </c>
      <c r="C1343">
        <v>279516262</v>
      </c>
    </row>
    <row r="1344" spans="1:3">
      <c r="A1344" t="s">
        <v>206</v>
      </c>
      <c r="B1344" t="s">
        <v>2874</v>
      </c>
      <c r="C1344">
        <v>3118625</v>
      </c>
    </row>
    <row r="1345" spans="1:3">
      <c r="A1345" t="s">
        <v>208</v>
      </c>
      <c r="B1345" t="s">
        <v>2875</v>
      </c>
      <c r="C1345">
        <v>0</v>
      </c>
    </row>
    <row r="1346" spans="1:3">
      <c r="A1346" t="s">
        <v>209</v>
      </c>
      <c r="B1346" t="s">
        <v>2876</v>
      </c>
      <c r="C1346">
        <v>0</v>
      </c>
    </row>
    <row r="1347" spans="1:3">
      <c r="A1347" t="s">
        <v>210</v>
      </c>
      <c r="B1347" t="s">
        <v>2877</v>
      </c>
      <c r="C1347">
        <v>0</v>
      </c>
    </row>
    <row r="1348" spans="1:3">
      <c r="A1348" t="s">
        <v>211</v>
      </c>
      <c r="B1348" t="s">
        <v>2878</v>
      </c>
      <c r="C1348">
        <v>0</v>
      </c>
    </row>
    <row r="1349" spans="1:3">
      <c r="A1349" t="s">
        <v>212</v>
      </c>
      <c r="B1349" t="s">
        <v>2879</v>
      </c>
      <c r="C1349">
        <v>1878061</v>
      </c>
    </row>
    <row r="1350" spans="1:3">
      <c r="A1350" t="s">
        <v>214</v>
      </c>
      <c r="B1350" t="s">
        <v>2880</v>
      </c>
      <c r="C1350">
        <v>1343274</v>
      </c>
    </row>
    <row r="1351" spans="1:3">
      <c r="A1351" t="s">
        <v>215</v>
      </c>
      <c r="B1351" t="s">
        <v>2881</v>
      </c>
      <c r="C1351">
        <v>1343274</v>
      </c>
    </row>
    <row r="1352" spans="1:3">
      <c r="A1352" t="s">
        <v>216</v>
      </c>
      <c r="B1352" t="s">
        <v>2882</v>
      </c>
      <c r="C1352">
        <v>127883</v>
      </c>
    </row>
    <row r="1353" spans="1:3">
      <c r="A1353" t="s">
        <v>219</v>
      </c>
      <c r="B1353" t="s">
        <v>2883</v>
      </c>
      <c r="C1353">
        <v>0</v>
      </c>
    </row>
    <row r="1354" spans="1:3">
      <c r="A1354" t="s">
        <v>220</v>
      </c>
      <c r="B1354" t="s">
        <v>2884</v>
      </c>
      <c r="C1354">
        <v>0</v>
      </c>
    </row>
    <row r="1355" spans="1:3">
      <c r="A1355" t="s">
        <v>221</v>
      </c>
      <c r="B1355" t="s">
        <v>2885</v>
      </c>
      <c r="C1355">
        <v>1215297</v>
      </c>
    </row>
    <row r="1356" spans="1:3">
      <c r="A1356" t="s">
        <v>222</v>
      </c>
      <c r="B1356" t="s">
        <v>2886</v>
      </c>
      <c r="C1356">
        <v>94</v>
      </c>
    </row>
    <row r="1357" spans="1:3">
      <c r="A1357" t="s">
        <v>224</v>
      </c>
      <c r="B1357" t="s">
        <v>2887</v>
      </c>
      <c r="C1357">
        <v>63878</v>
      </c>
    </row>
    <row r="1358" spans="1:3">
      <c r="A1358" t="s">
        <v>225</v>
      </c>
      <c r="B1358" t="s">
        <v>2888</v>
      </c>
      <c r="C1358">
        <v>31939</v>
      </c>
    </row>
    <row r="1359" spans="1:3">
      <c r="A1359" t="s">
        <v>226</v>
      </c>
      <c r="B1359" t="s">
        <v>2889</v>
      </c>
      <c r="C1359">
        <v>1136</v>
      </c>
    </row>
    <row r="1360" spans="1:3">
      <c r="A1360" t="s">
        <v>227</v>
      </c>
      <c r="B1360" t="s">
        <v>2890</v>
      </c>
      <c r="C1360">
        <v>0</v>
      </c>
    </row>
    <row r="1361" spans="1:3">
      <c r="A1361" t="s">
        <v>228</v>
      </c>
      <c r="B1361" t="s">
        <v>2891</v>
      </c>
      <c r="C1361">
        <v>0</v>
      </c>
    </row>
    <row r="1362" spans="1:3">
      <c r="A1362" t="s">
        <v>229</v>
      </c>
      <c r="B1362" t="s">
        <v>2892</v>
      </c>
      <c r="C1362">
        <v>30803</v>
      </c>
    </row>
    <row r="1363" spans="1:3">
      <c r="A1363" t="s">
        <v>230</v>
      </c>
      <c r="B1363" t="s">
        <v>2893</v>
      </c>
      <c r="C1363">
        <v>0</v>
      </c>
    </row>
    <row r="1364" spans="1:3">
      <c r="A1364" t="s">
        <v>232</v>
      </c>
      <c r="B1364" t="s">
        <v>2894</v>
      </c>
      <c r="C1364">
        <v>11050</v>
      </c>
    </row>
    <row r="1365" spans="1:3">
      <c r="A1365" t="s">
        <v>233</v>
      </c>
      <c r="B1365" t="s">
        <v>2895</v>
      </c>
      <c r="C1365">
        <v>2210</v>
      </c>
    </row>
    <row r="1366" spans="1:3">
      <c r="A1366" t="s">
        <v>234</v>
      </c>
      <c r="B1366" t="s">
        <v>2896</v>
      </c>
      <c r="C1366">
        <v>0</v>
      </c>
    </row>
    <row r="1367" spans="1:3">
      <c r="A1367" t="s">
        <v>237</v>
      </c>
      <c r="B1367" t="s">
        <v>2897</v>
      </c>
      <c r="C1367">
        <v>0</v>
      </c>
    </row>
    <row r="1368" spans="1:3">
      <c r="A1368" t="s">
        <v>238</v>
      </c>
      <c r="B1368" t="s">
        <v>2898</v>
      </c>
      <c r="C1368">
        <v>0</v>
      </c>
    </row>
    <row r="1369" spans="1:3">
      <c r="A1369" t="s">
        <v>239</v>
      </c>
      <c r="B1369" t="s">
        <v>2899</v>
      </c>
      <c r="C1369">
        <v>2210</v>
      </c>
    </row>
    <row r="1370" spans="1:3">
      <c r="A1370" t="s">
        <v>240</v>
      </c>
      <c r="B1370" t="s">
        <v>2900</v>
      </c>
      <c r="C1370">
        <v>0</v>
      </c>
    </row>
    <row r="1371" spans="1:3">
      <c r="A1371" t="s">
        <v>242</v>
      </c>
      <c r="B1371" t="s">
        <v>2901</v>
      </c>
      <c r="C1371">
        <v>0</v>
      </c>
    </row>
    <row r="1372" spans="1:3">
      <c r="A1372" t="s">
        <v>243</v>
      </c>
      <c r="B1372" t="s">
        <v>2902</v>
      </c>
      <c r="C1372">
        <v>0</v>
      </c>
    </row>
    <row r="1373" spans="1:3">
      <c r="A1373" t="s">
        <v>244</v>
      </c>
      <c r="B1373" t="s">
        <v>2903</v>
      </c>
      <c r="C1373">
        <v>0</v>
      </c>
    </row>
    <row r="1374" spans="1:3">
      <c r="A1374" t="s">
        <v>245</v>
      </c>
      <c r="B1374" t="s">
        <v>2904</v>
      </c>
      <c r="C1374">
        <v>0</v>
      </c>
    </row>
    <row r="1375" spans="1:3">
      <c r="A1375" t="s">
        <v>246</v>
      </c>
      <c r="B1375" t="s">
        <v>2905</v>
      </c>
      <c r="C1375">
        <v>0</v>
      </c>
    </row>
    <row r="1376" spans="1:3">
      <c r="A1376" t="s">
        <v>247</v>
      </c>
      <c r="B1376" t="s">
        <v>2906</v>
      </c>
      <c r="C1376">
        <v>0</v>
      </c>
    </row>
    <row r="1377" spans="1:3">
      <c r="A1377" t="s">
        <v>248</v>
      </c>
      <c r="B1377" t="s">
        <v>2907</v>
      </c>
      <c r="C1377">
        <v>0</v>
      </c>
    </row>
    <row r="1378" spans="1:3">
      <c r="A1378" t="s">
        <v>249</v>
      </c>
      <c r="B1378" t="s">
        <v>2908</v>
      </c>
      <c r="C1378">
        <v>835912</v>
      </c>
    </row>
    <row r="1379" spans="1:3">
      <c r="A1379" t="s">
        <v>22</v>
      </c>
      <c r="B1379" t="s">
        <v>2909</v>
      </c>
      <c r="C1379">
        <v>835912</v>
      </c>
    </row>
    <row r="1380" spans="1:3">
      <c r="A1380" t="s">
        <v>250</v>
      </c>
      <c r="B1380" t="s">
        <v>2910</v>
      </c>
      <c r="C1380">
        <v>772216</v>
      </c>
    </row>
    <row r="1381" spans="1:3">
      <c r="A1381" t="s">
        <v>251</v>
      </c>
      <c r="B1381" t="s">
        <v>2911</v>
      </c>
      <c r="C1381">
        <v>0</v>
      </c>
    </row>
    <row r="1382" spans="1:3">
      <c r="A1382" t="s">
        <v>252</v>
      </c>
      <c r="B1382" t="s">
        <v>2912</v>
      </c>
      <c r="C1382">
        <v>0</v>
      </c>
    </row>
    <row r="1383" spans="1:3">
      <c r="A1383" t="s">
        <v>253</v>
      </c>
      <c r="B1383" t="s">
        <v>2913</v>
      </c>
      <c r="C1383">
        <v>0</v>
      </c>
    </row>
    <row r="1384" spans="1:3">
      <c r="A1384" t="s">
        <v>254</v>
      </c>
      <c r="B1384" t="s">
        <v>2914</v>
      </c>
      <c r="C1384">
        <v>0</v>
      </c>
    </row>
    <row r="1385" spans="1:3">
      <c r="A1385" t="s">
        <v>255</v>
      </c>
      <c r="B1385" t="s">
        <v>2915</v>
      </c>
      <c r="C1385">
        <v>63696</v>
      </c>
    </row>
    <row r="1386" spans="1:3">
      <c r="A1386" t="s">
        <v>256</v>
      </c>
      <c r="B1386" t="s">
        <v>2916</v>
      </c>
      <c r="C1386">
        <v>0</v>
      </c>
    </row>
    <row r="1387" spans="1:3">
      <c r="A1387" t="s">
        <v>257</v>
      </c>
      <c r="B1387" t="s">
        <v>2917</v>
      </c>
      <c r="C1387">
        <v>0</v>
      </c>
    </row>
    <row r="1388" spans="1:3">
      <c r="A1388" t="s">
        <v>258</v>
      </c>
      <c r="B1388" t="s">
        <v>2918</v>
      </c>
      <c r="C1388">
        <v>0</v>
      </c>
    </row>
    <row r="1389" spans="1:3">
      <c r="A1389" t="s">
        <v>260</v>
      </c>
      <c r="B1389" t="s">
        <v>2919</v>
      </c>
      <c r="C1389">
        <v>6094512</v>
      </c>
    </row>
    <row r="1390" spans="1:3">
      <c r="A1390" t="s">
        <v>261</v>
      </c>
      <c r="B1390" t="s">
        <v>2920</v>
      </c>
      <c r="C1390">
        <v>6094512</v>
      </c>
    </row>
    <row r="1391" spans="1:3">
      <c r="A1391" t="s">
        <v>262</v>
      </c>
      <c r="B1391" t="s">
        <v>2921</v>
      </c>
      <c r="C1391">
        <v>0</v>
      </c>
    </row>
    <row r="1392" spans="1:3">
      <c r="A1392" t="s">
        <v>263</v>
      </c>
      <c r="B1392" t="s">
        <v>2922</v>
      </c>
      <c r="C1392">
        <v>0</v>
      </c>
    </row>
    <row r="1393" spans="1:3">
      <c r="A1393" t="s">
        <v>264</v>
      </c>
      <c r="B1393" t="s">
        <v>2923</v>
      </c>
      <c r="C1393">
        <v>4565535</v>
      </c>
    </row>
    <row r="1394" spans="1:3">
      <c r="A1394" t="s">
        <v>265</v>
      </c>
      <c r="B1394" t="s">
        <v>2924</v>
      </c>
      <c r="C1394">
        <v>1528977</v>
      </c>
    </row>
    <row r="1395" spans="1:3">
      <c r="A1395" t="s">
        <v>266</v>
      </c>
      <c r="B1395" t="s">
        <v>2925</v>
      </c>
      <c r="C1395">
        <v>0</v>
      </c>
    </row>
    <row r="1396" spans="1:3">
      <c r="A1396" t="s">
        <v>23</v>
      </c>
      <c r="B1396" t="s">
        <v>2926</v>
      </c>
      <c r="C1396">
        <v>1335230</v>
      </c>
    </row>
    <row r="1397" spans="1:3">
      <c r="A1397" t="s">
        <v>267</v>
      </c>
      <c r="B1397" t="s">
        <v>2927</v>
      </c>
      <c r="C1397">
        <v>267046</v>
      </c>
    </row>
    <row r="1398" spans="1:3">
      <c r="A1398" t="s">
        <v>268</v>
      </c>
      <c r="B1398" t="s">
        <v>2928</v>
      </c>
      <c r="C1398">
        <v>0</v>
      </c>
    </row>
    <row r="1399" spans="1:3">
      <c r="A1399" t="s">
        <v>271</v>
      </c>
      <c r="B1399" t="s">
        <v>2929</v>
      </c>
      <c r="C1399">
        <v>10150</v>
      </c>
    </row>
    <row r="1400" spans="1:3">
      <c r="A1400" t="s">
        <v>272</v>
      </c>
      <c r="B1400" t="s">
        <v>2930</v>
      </c>
      <c r="C1400">
        <v>0</v>
      </c>
    </row>
    <row r="1401" spans="1:3">
      <c r="A1401" t="s">
        <v>273</v>
      </c>
      <c r="B1401" t="s">
        <v>2931</v>
      </c>
      <c r="C1401">
        <v>256834</v>
      </c>
    </row>
    <row r="1402" spans="1:3">
      <c r="A1402" t="s">
        <v>274</v>
      </c>
      <c r="B1402" t="s">
        <v>2932</v>
      </c>
      <c r="C1402">
        <v>62</v>
      </c>
    </row>
    <row r="1403" spans="1:3">
      <c r="A1403" t="s">
        <v>275</v>
      </c>
      <c r="B1403" t="s">
        <v>2933</v>
      </c>
      <c r="C1403">
        <v>0</v>
      </c>
    </row>
    <row r="1404" spans="1:3">
      <c r="A1404" t="s">
        <v>276</v>
      </c>
      <c r="B1404" t="s">
        <v>2934</v>
      </c>
      <c r="C1404">
        <v>0</v>
      </c>
    </row>
    <row r="1405" spans="1:3">
      <c r="A1405" t="s">
        <v>24</v>
      </c>
      <c r="B1405" t="s">
        <v>2935</v>
      </c>
      <c r="C1405">
        <v>38076956</v>
      </c>
    </row>
    <row r="1406" spans="1:3">
      <c r="A1406" t="s">
        <v>277</v>
      </c>
      <c r="B1406" t="s">
        <v>2936</v>
      </c>
      <c r="C1406">
        <v>19038478</v>
      </c>
    </row>
    <row r="1407" spans="1:3">
      <c r="A1407" t="s">
        <v>278</v>
      </c>
      <c r="B1407" t="s">
        <v>2937</v>
      </c>
      <c r="C1407">
        <v>0</v>
      </c>
    </row>
    <row r="1408" spans="1:3">
      <c r="A1408" t="s">
        <v>281</v>
      </c>
      <c r="B1408" t="s">
        <v>2938</v>
      </c>
      <c r="C1408">
        <v>639573</v>
      </c>
    </row>
    <row r="1409" spans="1:3">
      <c r="A1409" t="s">
        <v>282</v>
      </c>
      <c r="B1409" t="s">
        <v>2939</v>
      </c>
      <c r="C1409">
        <v>0</v>
      </c>
    </row>
    <row r="1410" spans="1:3">
      <c r="A1410" t="s">
        <v>283</v>
      </c>
      <c r="B1410" t="s">
        <v>2940</v>
      </c>
      <c r="C1410">
        <v>18136451</v>
      </c>
    </row>
    <row r="1411" spans="1:3">
      <c r="A1411" t="s">
        <v>284</v>
      </c>
      <c r="B1411" t="s">
        <v>2941</v>
      </c>
      <c r="C1411">
        <v>262454</v>
      </c>
    </row>
    <row r="1412" spans="1:3">
      <c r="A1412" t="s">
        <v>285</v>
      </c>
      <c r="B1412" t="s">
        <v>2942</v>
      </c>
      <c r="C1412">
        <v>0</v>
      </c>
    </row>
    <row r="1413" spans="1:3">
      <c r="A1413" t="s">
        <v>286</v>
      </c>
      <c r="B1413" t="s">
        <v>2943</v>
      </c>
      <c r="C1413">
        <v>0</v>
      </c>
    </row>
    <row r="1414" spans="1:3">
      <c r="A1414" t="s">
        <v>25</v>
      </c>
      <c r="B1414" t="s">
        <v>2944</v>
      </c>
      <c r="C1414">
        <v>372272785</v>
      </c>
    </row>
    <row r="1415" spans="1:3">
      <c r="A1415" t="s">
        <v>287</v>
      </c>
      <c r="B1415" t="s">
        <v>2945</v>
      </c>
      <c r="C1415">
        <v>0</v>
      </c>
    </row>
    <row r="1416" spans="1:3">
      <c r="A1416" t="s">
        <v>289</v>
      </c>
      <c r="B1416" t="s">
        <v>2946</v>
      </c>
      <c r="C1416">
        <v>3462932</v>
      </c>
    </row>
    <row r="1417" spans="1:3">
      <c r="A1417" t="s">
        <v>290</v>
      </c>
      <c r="B1417" t="s">
        <v>2947</v>
      </c>
      <c r="C1417">
        <v>352541</v>
      </c>
    </row>
    <row r="1418" spans="1:3">
      <c r="A1418" t="s">
        <v>293</v>
      </c>
      <c r="B1418" t="s">
        <v>2948</v>
      </c>
      <c r="C1418">
        <v>0</v>
      </c>
    </row>
    <row r="1419" spans="1:3">
      <c r="A1419" t="s">
        <v>294</v>
      </c>
      <c r="B1419" t="s">
        <v>2949</v>
      </c>
      <c r="C1419">
        <v>559014</v>
      </c>
    </row>
    <row r="1420" spans="1:3">
      <c r="A1420" t="s">
        <v>295</v>
      </c>
      <c r="B1420" t="s">
        <v>2950</v>
      </c>
      <c r="C1420">
        <v>0</v>
      </c>
    </row>
    <row r="1421" spans="1:3">
      <c r="A1421" t="s">
        <v>296</v>
      </c>
      <c r="B1421" t="s">
        <v>2951</v>
      </c>
      <c r="C1421">
        <v>2551377</v>
      </c>
    </row>
    <row r="1422" spans="1:3">
      <c r="A1422" t="s">
        <v>297</v>
      </c>
      <c r="B1422" t="s">
        <v>2952</v>
      </c>
      <c r="C1422">
        <v>0</v>
      </c>
    </row>
    <row r="1423" spans="1:3">
      <c r="A1423" t="s">
        <v>298</v>
      </c>
      <c r="B1423" t="s">
        <v>2953</v>
      </c>
      <c r="C1423">
        <v>0</v>
      </c>
    </row>
    <row r="1424" spans="1:3">
      <c r="A1424" t="s">
        <v>299</v>
      </c>
      <c r="B1424" t="s">
        <v>2954</v>
      </c>
      <c r="C1424">
        <v>0</v>
      </c>
    </row>
    <row r="1425" spans="1:3">
      <c r="A1425" t="s">
        <v>301</v>
      </c>
      <c r="B1425" t="s">
        <v>2955</v>
      </c>
      <c r="C1425">
        <v>4282098</v>
      </c>
    </row>
    <row r="1426" spans="1:3">
      <c r="A1426" t="s">
        <v>302</v>
      </c>
      <c r="B1426" t="s">
        <v>2956</v>
      </c>
      <c r="C1426">
        <v>0</v>
      </c>
    </row>
    <row r="1427" spans="1:3">
      <c r="A1427" t="s">
        <v>303</v>
      </c>
      <c r="B1427" t="s">
        <v>2957</v>
      </c>
      <c r="C1427">
        <v>4282098</v>
      </c>
    </row>
    <row r="1428" spans="1:3">
      <c r="A1428" t="s">
        <v>304</v>
      </c>
      <c r="B1428" t="s">
        <v>2958</v>
      </c>
      <c r="C1428">
        <v>0</v>
      </c>
    </row>
    <row r="1429" spans="1:3">
      <c r="A1429" t="s">
        <v>305</v>
      </c>
      <c r="B1429" t="s">
        <v>2959</v>
      </c>
      <c r="C1429">
        <v>0</v>
      </c>
    </row>
    <row r="1430" spans="1:3">
      <c r="A1430" t="s">
        <v>306</v>
      </c>
      <c r="B1430" t="s">
        <v>2960</v>
      </c>
      <c r="C1430">
        <v>0</v>
      </c>
    </row>
    <row r="1431" spans="1:3">
      <c r="A1431" t="s">
        <v>307</v>
      </c>
      <c r="B1431" t="s">
        <v>2961</v>
      </c>
      <c r="C1431">
        <v>0</v>
      </c>
    </row>
    <row r="1432" spans="1:3">
      <c r="A1432" t="s">
        <v>308</v>
      </c>
      <c r="B1432" t="s">
        <v>2962</v>
      </c>
      <c r="C1432">
        <v>0</v>
      </c>
    </row>
    <row r="1433" spans="1:3">
      <c r="A1433" t="s">
        <v>309</v>
      </c>
      <c r="B1433" t="s">
        <v>2963</v>
      </c>
      <c r="C1433">
        <v>0</v>
      </c>
    </row>
    <row r="1434" spans="1:3">
      <c r="A1434" t="s">
        <v>310</v>
      </c>
      <c r="B1434" t="s">
        <v>2964</v>
      </c>
      <c r="C1434">
        <v>0</v>
      </c>
    </row>
    <row r="1435" spans="1:3">
      <c r="A1435" t="s">
        <v>311</v>
      </c>
      <c r="B1435" t="s">
        <v>2965</v>
      </c>
      <c r="C1435">
        <v>0</v>
      </c>
    </row>
    <row r="1436" spans="1:3">
      <c r="A1436" t="s">
        <v>312</v>
      </c>
      <c r="B1436" t="s">
        <v>2966</v>
      </c>
      <c r="C1436">
        <v>0</v>
      </c>
    </row>
    <row r="1437" spans="1:3">
      <c r="A1437" t="s">
        <v>313</v>
      </c>
      <c r="B1437" t="s">
        <v>2967</v>
      </c>
      <c r="C1437">
        <v>0</v>
      </c>
    </row>
    <row r="1438" spans="1:3">
      <c r="A1438" t="s">
        <v>314</v>
      </c>
      <c r="B1438" t="s">
        <v>2968</v>
      </c>
      <c r="C1438">
        <v>0</v>
      </c>
    </row>
    <row r="1439" spans="1:3">
      <c r="A1439" t="s">
        <v>315</v>
      </c>
      <c r="B1439" t="s">
        <v>2969</v>
      </c>
      <c r="C1439">
        <v>0</v>
      </c>
    </row>
    <row r="1440" spans="1:3">
      <c r="A1440" t="s">
        <v>316</v>
      </c>
      <c r="B1440" t="s">
        <v>2970</v>
      </c>
      <c r="C1440">
        <v>0</v>
      </c>
    </row>
    <row r="1441" spans="1:3">
      <c r="A1441" t="s">
        <v>317</v>
      </c>
      <c r="B1441" t="s">
        <v>2971</v>
      </c>
      <c r="C1441">
        <v>0</v>
      </c>
    </row>
    <row r="1442" spans="1:3">
      <c r="A1442" t="s">
        <v>318</v>
      </c>
      <c r="B1442" t="s">
        <v>2972</v>
      </c>
      <c r="C1442">
        <v>56795825</v>
      </c>
    </row>
    <row r="1443" spans="1:3">
      <c r="A1443" t="s">
        <v>319</v>
      </c>
      <c r="B1443" t="s">
        <v>2973</v>
      </c>
      <c r="C1443">
        <v>4282098</v>
      </c>
    </row>
    <row r="1444" spans="1:3">
      <c r="A1444" t="s">
        <v>320</v>
      </c>
      <c r="B1444" t="s">
        <v>2974</v>
      </c>
      <c r="C1444">
        <v>0</v>
      </c>
    </row>
    <row r="1445" spans="1:3">
      <c r="A1445" t="s">
        <v>321</v>
      </c>
      <c r="B1445" t="s">
        <v>2975</v>
      </c>
      <c r="C1445">
        <v>0</v>
      </c>
    </row>
    <row r="1446" spans="1:3">
      <c r="A1446" t="s">
        <v>322</v>
      </c>
      <c r="B1446" t="s">
        <v>2976</v>
      </c>
      <c r="C1446">
        <v>65261824</v>
      </c>
    </row>
    <row r="1447" spans="1:3">
      <c r="A1447" t="s">
        <v>323</v>
      </c>
      <c r="B1447" t="s">
        <v>2977</v>
      </c>
      <c r="C1447">
        <v>11591165</v>
      </c>
    </row>
    <row r="1448" spans="1:3">
      <c r="A1448" t="s">
        <v>324</v>
      </c>
      <c r="B1448" t="s">
        <v>2978</v>
      </c>
      <c r="C1448">
        <v>303301907</v>
      </c>
    </row>
    <row r="1449" spans="1:3">
      <c r="A1449" t="s">
        <v>325</v>
      </c>
      <c r="B1449" t="s">
        <v>2979</v>
      </c>
      <c r="C1449">
        <v>3381235</v>
      </c>
    </row>
    <row r="1450" spans="1:3">
      <c r="A1450" t="s">
        <v>327</v>
      </c>
      <c r="B1450" t="s">
        <v>2980</v>
      </c>
      <c r="C1450">
        <v>0</v>
      </c>
    </row>
    <row r="1451" spans="1:3">
      <c r="A1451" t="s">
        <v>328</v>
      </c>
      <c r="B1451" t="s">
        <v>2981</v>
      </c>
      <c r="C1451">
        <v>0</v>
      </c>
    </row>
    <row r="1452" spans="1:3">
      <c r="A1452" t="s">
        <v>329</v>
      </c>
      <c r="B1452" t="s">
        <v>2982</v>
      </c>
      <c r="C1452">
        <v>0</v>
      </c>
    </row>
    <row r="1453" spans="1:3">
      <c r="A1453" t="s">
        <v>330</v>
      </c>
      <c r="B1453" t="s">
        <v>2983</v>
      </c>
      <c r="C1453">
        <v>0</v>
      </c>
    </row>
    <row r="1454" spans="1:3">
      <c r="A1454" t="s">
        <v>331</v>
      </c>
      <c r="B1454" t="s">
        <v>2984</v>
      </c>
      <c r="C1454">
        <v>0</v>
      </c>
    </row>
    <row r="1455" spans="1:3">
      <c r="A1455" t="s">
        <v>332</v>
      </c>
      <c r="B1455" t="s">
        <v>2985</v>
      </c>
      <c r="C1455">
        <v>0</v>
      </c>
    </row>
    <row r="1456" spans="1:3">
      <c r="A1456" t="s">
        <v>333</v>
      </c>
      <c r="B1456" t="s">
        <v>2986</v>
      </c>
      <c r="C1456">
        <v>0</v>
      </c>
    </row>
    <row r="1457" spans="1:3">
      <c r="A1457" t="s">
        <v>334</v>
      </c>
      <c r="B1457" t="s">
        <v>2987</v>
      </c>
      <c r="C1457">
        <v>85642</v>
      </c>
    </row>
    <row r="1458" spans="1:3">
      <c r="A1458" t="s">
        <v>335</v>
      </c>
      <c r="B1458" t="s">
        <v>2988</v>
      </c>
      <c r="C1458">
        <v>0</v>
      </c>
    </row>
    <row r="1459" spans="1:3">
      <c r="A1459" t="s">
        <v>336</v>
      </c>
      <c r="B1459" t="s">
        <v>2989</v>
      </c>
      <c r="C1459">
        <v>0</v>
      </c>
    </row>
    <row r="1460" spans="1:3">
      <c r="A1460" t="s">
        <v>337</v>
      </c>
      <c r="B1460" t="s">
        <v>2990</v>
      </c>
      <c r="C1460">
        <v>13052365</v>
      </c>
    </row>
    <row r="1461" spans="1:3">
      <c r="A1461" t="s">
        <v>338</v>
      </c>
      <c r="B1461" t="s">
        <v>2991</v>
      </c>
      <c r="C1461">
        <v>5795583</v>
      </c>
    </row>
    <row r="1462" spans="1:3">
      <c r="A1462" t="s">
        <v>339</v>
      </c>
      <c r="B1462" t="s">
        <v>2992</v>
      </c>
      <c r="C1462">
        <v>303301907</v>
      </c>
    </row>
    <row r="1463" spans="1:3">
      <c r="A1463" t="s">
        <v>340</v>
      </c>
      <c r="B1463" t="s">
        <v>2993</v>
      </c>
      <c r="C1463">
        <v>5071853</v>
      </c>
    </row>
    <row r="1464" spans="1:3">
      <c r="A1464" t="s">
        <v>342</v>
      </c>
      <c r="B1464" t="s">
        <v>2994</v>
      </c>
      <c r="C1464">
        <v>0</v>
      </c>
    </row>
    <row r="1465" spans="1:3">
      <c r="A1465" t="s">
        <v>343</v>
      </c>
      <c r="B1465" t="s">
        <v>2995</v>
      </c>
      <c r="C1465">
        <v>0</v>
      </c>
    </row>
    <row r="1466" spans="1:3">
      <c r="A1466" t="s">
        <v>344</v>
      </c>
      <c r="B1466" t="s">
        <v>2996</v>
      </c>
      <c r="C1466">
        <v>0</v>
      </c>
    </row>
    <row r="1467" spans="1:3">
      <c r="A1467" t="s">
        <v>345</v>
      </c>
      <c r="B1467" t="s">
        <v>2997</v>
      </c>
      <c r="C1467">
        <v>0</v>
      </c>
    </row>
    <row r="1468" spans="1:3">
      <c r="A1468" t="s">
        <v>346</v>
      </c>
      <c r="B1468" t="s">
        <v>2998</v>
      </c>
      <c r="C1468">
        <v>0</v>
      </c>
    </row>
    <row r="1469" spans="1:3">
      <c r="A1469" t="s">
        <v>347</v>
      </c>
      <c r="B1469" t="s">
        <v>2999</v>
      </c>
      <c r="C1469">
        <v>0</v>
      </c>
    </row>
    <row r="1470" spans="1:3">
      <c r="A1470" t="s">
        <v>348</v>
      </c>
      <c r="B1470" t="s">
        <v>3000</v>
      </c>
      <c r="C1470">
        <v>336839037</v>
      </c>
    </row>
    <row r="1471" spans="1:3">
      <c r="A1471" t="s">
        <v>349</v>
      </c>
      <c r="B1471" t="s">
        <v>3001</v>
      </c>
      <c r="C1471">
        <v>120388</v>
      </c>
    </row>
    <row r="1472" spans="1:3">
      <c r="A1472" t="s">
        <v>354</v>
      </c>
      <c r="B1472" t="s">
        <v>3002</v>
      </c>
      <c r="C1472">
        <v>332673402</v>
      </c>
    </row>
    <row r="1473" spans="1:3">
      <c r="A1473" t="s">
        <v>3003</v>
      </c>
      <c r="B1473" t="s">
        <v>3004</v>
      </c>
      <c r="C1473">
        <v>3140196</v>
      </c>
    </row>
    <row r="1474" spans="1:3">
      <c r="A1474" t="s">
        <v>3005</v>
      </c>
      <c r="B1474" t="s">
        <v>3006</v>
      </c>
      <c r="C1474">
        <v>22644575</v>
      </c>
    </row>
    <row r="1475" spans="1:3">
      <c r="A1475" t="s">
        <v>3007</v>
      </c>
      <c r="B1475" t="s">
        <v>3008</v>
      </c>
      <c r="C1475">
        <v>36369179</v>
      </c>
    </row>
    <row r="1476" spans="1:3">
      <c r="A1476" t="s">
        <v>3009</v>
      </c>
      <c r="B1476" t="s">
        <v>3010</v>
      </c>
      <c r="C1476">
        <v>11880135</v>
      </c>
    </row>
    <row r="1477" spans="1:3">
      <c r="A1477" t="s">
        <v>3011</v>
      </c>
      <c r="B1477" t="s">
        <v>3012</v>
      </c>
      <c r="C1477">
        <v>12050977</v>
      </c>
    </row>
    <row r="1478" spans="1:3">
      <c r="A1478" t="s">
        <v>3013</v>
      </c>
      <c r="B1478" t="s">
        <v>3014</v>
      </c>
      <c r="C1478">
        <v>1256202</v>
      </c>
    </row>
    <row r="1479" spans="1:3">
      <c r="A1479" t="s">
        <v>3015</v>
      </c>
      <c r="B1479" t="s">
        <v>3016</v>
      </c>
      <c r="C1479">
        <v>568500</v>
      </c>
    </row>
    <row r="1480" spans="1:3">
      <c r="A1480" t="s">
        <v>3017</v>
      </c>
      <c r="B1480" t="s">
        <v>3018</v>
      </c>
      <c r="C1480">
        <v>0</v>
      </c>
    </row>
    <row r="1481" spans="1:3">
      <c r="A1481" t="s">
        <v>3019</v>
      </c>
      <c r="B1481" t="s">
        <v>3020</v>
      </c>
      <c r="C1481">
        <v>0</v>
      </c>
    </row>
    <row r="1482" spans="1:3">
      <c r="A1482" t="s">
        <v>3021</v>
      </c>
      <c r="B1482" t="s">
        <v>3022</v>
      </c>
      <c r="C1482">
        <v>0</v>
      </c>
    </row>
    <row r="1483" spans="1:3">
      <c r="A1483" t="s">
        <v>3023</v>
      </c>
      <c r="B1483" t="s">
        <v>3024</v>
      </c>
      <c r="C1483">
        <v>843571</v>
      </c>
    </row>
    <row r="1484" spans="1:3">
      <c r="A1484" t="s">
        <v>3025</v>
      </c>
      <c r="B1484" t="s">
        <v>3026</v>
      </c>
      <c r="C1484">
        <v>3413202</v>
      </c>
    </row>
    <row r="1485" spans="1:3">
      <c r="A1485" t="s">
        <v>3027</v>
      </c>
      <c r="B1485" t="s">
        <v>3028</v>
      </c>
      <c r="C1485">
        <v>1054965</v>
      </c>
    </row>
    <row r="1486" spans="1:3">
      <c r="A1486" t="s">
        <v>3029</v>
      </c>
      <c r="B1486" t="s">
        <v>3030</v>
      </c>
      <c r="C1486">
        <v>0</v>
      </c>
    </row>
    <row r="1487" spans="1:3">
      <c r="A1487" t="s">
        <v>3031</v>
      </c>
      <c r="B1487" t="s">
        <v>3032</v>
      </c>
      <c r="C1487">
        <v>0</v>
      </c>
    </row>
    <row r="1488" spans="1:3">
      <c r="A1488" t="s">
        <v>3033</v>
      </c>
      <c r="B1488" t="s">
        <v>3034</v>
      </c>
      <c r="C1488">
        <v>0</v>
      </c>
    </row>
    <row r="1489" spans="1:3">
      <c r="A1489" t="s">
        <v>3035</v>
      </c>
      <c r="B1489" t="s">
        <v>3036</v>
      </c>
      <c r="C1489">
        <v>0</v>
      </c>
    </row>
    <row r="1490" spans="1:3">
      <c r="A1490" t="s">
        <v>3037</v>
      </c>
      <c r="B1490" t="s">
        <v>3038</v>
      </c>
      <c r="C1490">
        <v>0</v>
      </c>
    </row>
    <row r="1491" spans="1:3">
      <c r="A1491" t="s">
        <v>3039</v>
      </c>
      <c r="B1491" t="s">
        <v>3040</v>
      </c>
      <c r="C1491">
        <v>0</v>
      </c>
    </row>
    <row r="1492" spans="1:3">
      <c r="A1492" t="s">
        <v>3041</v>
      </c>
      <c r="B1492" t="s">
        <v>3042</v>
      </c>
      <c r="C1492">
        <v>2716233</v>
      </c>
    </row>
    <row r="1493" spans="1:3">
      <c r="A1493" t="s">
        <v>3043</v>
      </c>
      <c r="B1493" t="s">
        <v>3044</v>
      </c>
      <c r="C1493">
        <v>1542072</v>
      </c>
    </row>
    <row r="1494" spans="1:3">
      <c r="A1494" t="s">
        <v>3045</v>
      </c>
      <c r="B1494" t="s">
        <v>3046</v>
      </c>
      <c r="C1494">
        <v>0</v>
      </c>
    </row>
    <row r="1495" spans="1:3">
      <c r="A1495" t="s">
        <v>3047</v>
      </c>
      <c r="B1495" t="s">
        <v>3048</v>
      </c>
      <c r="C1495">
        <v>32054642</v>
      </c>
    </row>
    <row r="1496" spans="1:3">
      <c r="A1496" t="s">
        <v>3049</v>
      </c>
      <c r="B1496" t="s">
        <v>3050</v>
      </c>
      <c r="C1496">
        <v>52055584</v>
      </c>
    </row>
    <row r="1497" spans="1:3">
      <c r="A1497" t="s">
        <v>3051</v>
      </c>
      <c r="B1497" t="s">
        <v>3052</v>
      </c>
      <c r="C1497">
        <v>25585811</v>
      </c>
    </row>
    <row r="1498" spans="1:3">
      <c r="A1498" t="s">
        <v>3053</v>
      </c>
      <c r="B1498" t="s">
        <v>3054</v>
      </c>
      <c r="C1498">
        <v>0</v>
      </c>
    </row>
    <row r="1499" spans="1:3">
      <c r="A1499" t="s">
        <v>3055</v>
      </c>
      <c r="B1499" t="s">
        <v>3056</v>
      </c>
      <c r="C1499">
        <v>0</v>
      </c>
    </row>
    <row r="1500" spans="1:3">
      <c r="A1500" t="s">
        <v>3057</v>
      </c>
      <c r="B1500" t="s">
        <v>3058</v>
      </c>
      <c r="C1500">
        <v>0</v>
      </c>
    </row>
    <row r="1501" spans="1:3">
      <c r="A1501" t="s">
        <v>3059</v>
      </c>
      <c r="B1501" t="s">
        <v>3060</v>
      </c>
      <c r="C1501">
        <v>0</v>
      </c>
    </row>
    <row r="1502" spans="1:3">
      <c r="A1502" t="s">
        <v>3061</v>
      </c>
      <c r="B1502" t="s">
        <v>3062</v>
      </c>
      <c r="C1502">
        <v>0</v>
      </c>
    </row>
    <row r="1503" spans="1:3">
      <c r="A1503" t="s">
        <v>3063</v>
      </c>
      <c r="B1503" t="s">
        <v>3064</v>
      </c>
      <c r="C1503">
        <v>0</v>
      </c>
    </row>
    <row r="1504" spans="1:3">
      <c r="A1504" t="s">
        <v>3065</v>
      </c>
      <c r="B1504" t="s">
        <v>3066</v>
      </c>
      <c r="C1504">
        <v>0</v>
      </c>
    </row>
    <row r="1505" spans="1:3">
      <c r="A1505" t="s">
        <v>3067</v>
      </c>
      <c r="B1505" t="s">
        <v>3068</v>
      </c>
      <c r="C1505">
        <v>0</v>
      </c>
    </row>
    <row r="1506" spans="1:3">
      <c r="A1506" t="s">
        <v>3069</v>
      </c>
      <c r="B1506" t="s">
        <v>3070</v>
      </c>
      <c r="C1506">
        <v>0</v>
      </c>
    </row>
    <row r="1507" spans="1:3">
      <c r="A1507" t="s">
        <v>3071</v>
      </c>
      <c r="B1507" t="s">
        <v>3072</v>
      </c>
      <c r="C1507">
        <v>0</v>
      </c>
    </row>
    <row r="1508" spans="1:3">
      <c r="A1508" t="s">
        <v>3073</v>
      </c>
      <c r="B1508" t="s">
        <v>3074</v>
      </c>
      <c r="C1508">
        <v>0</v>
      </c>
    </row>
    <row r="1509" spans="1:3">
      <c r="A1509" t="s">
        <v>3075</v>
      </c>
      <c r="B1509" t="s">
        <v>3076</v>
      </c>
      <c r="C1509">
        <v>0</v>
      </c>
    </row>
    <row r="1510" spans="1:3">
      <c r="A1510" t="s">
        <v>3077</v>
      </c>
      <c r="B1510" t="s">
        <v>3078</v>
      </c>
      <c r="C1510">
        <v>0</v>
      </c>
    </row>
    <row r="1511" spans="1:3">
      <c r="A1511" t="s">
        <v>3079</v>
      </c>
      <c r="B1511" t="s">
        <v>3080</v>
      </c>
      <c r="C1511">
        <v>0</v>
      </c>
    </row>
    <row r="1512" spans="1:3">
      <c r="A1512" t="s">
        <v>3081</v>
      </c>
      <c r="B1512" t="s">
        <v>3082</v>
      </c>
      <c r="C1512">
        <v>0</v>
      </c>
    </row>
    <row r="1513" spans="1:3">
      <c r="A1513" t="s">
        <v>3083</v>
      </c>
      <c r="B1513" t="s">
        <v>3084</v>
      </c>
      <c r="C1513">
        <v>6529698</v>
      </c>
    </row>
    <row r="1514" spans="1:3">
      <c r="A1514" t="s">
        <v>3085</v>
      </c>
      <c r="B1514" t="s">
        <v>3086</v>
      </c>
      <c r="C1514">
        <v>1775473</v>
      </c>
    </row>
    <row r="1515" spans="1:3">
      <c r="A1515" t="s">
        <v>3087</v>
      </c>
      <c r="B1515" t="s">
        <v>3088</v>
      </c>
      <c r="C1515">
        <v>5496</v>
      </c>
    </row>
    <row r="1516" spans="1:3">
      <c r="A1516" t="s">
        <v>3089</v>
      </c>
      <c r="B1516" t="s">
        <v>3090</v>
      </c>
      <c r="C1516">
        <v>0</v>
      </c>
    </row>
    <row r="1517" spans="1:3">
      <c r="A1517" t="s">
        <v>3091</v>
      </c>
      <c r="B1517" t="s">
        <v>3092</v>
      </c>
      <c r="C1517">
        <v>-3557</v>
      </c>
    </row>
    <row r="1518" spans="1:3">
      <c r="A1518" t="s">
        <v>3093</v>
      </c>
      <c r="B1518" t="s">
        <v>3094</v>
      </c>
      <c r="C1518">
        <v>-4682</v>
      </c>
    </row>
    <row r="1519" spans="1:3">
      <c r="A1519" t="s">
        <v>3095</v>
      </c>
      <c r="B1519" t="s">
        <v>3096</v>
      </c>
      <c r="C1519" t="s">
        <v>3097</v>
      </c>
    </row>
    <row r="1520" spans="1:3">
      <c r="A1520" t="s">
        <v>3098</v>
      </c>
      <c r="B1520" t="s">
        <v>3099</v>
      </c>
      <c r="C1520">
        <v>-1125</v>
      </c>
    </row>
    <row r="1521" spans="1:3">
      <c r="A1521" t="s">
        <v>3100</v>
      </c>
      <c r="B1521" t="s">
        <v>3094</v>
      </c>
      <c r="C1521">
        <v>0</v>
      </c>
    </row>
    <row r="1522" spans="1:3">
      <c r="A1522" t="s">
        <v>3101</v>
      </c>
      <c r="B1522" t="s">
        <v>3102</v>
      </c>
      <c r="C1522">
        <v>0</v>
      </c>
    </row>
    <row r="1523" spans="1:3">
      <c r="A1523" t="s">
        <v>3103</v>
      </c>
      <c r="B1523" t="s">
        <v>3104</v>
      </c>
      <c r="C1523">
        <v>0</v>
      </c>
    </row>
    <row r="1524" spans="1:3">
      <c r="A1524" t="s">
        <v>3105</v>
      </c>
      <c r="B1524" t="s">
        <v>3106</v>
      </c>
      <c r="C1524">
        <v>0</v>
      </c>
    </row>
    <row r="1525" spans="1:3">
      <c r="A1525" t="s">
        <v>3107</v>
      </c>
      <c r="B1525" t="s">
        <v>3108</v>
      </c>
      <c r="C1525">
        <v>0</v>
      </c>
    </row>
    <row r="1526" spans="1:3">
      <c r="A1526" t="s">
        <v>3109</v>
      </c>
      <c r="B1526" t="s">
        <v>3110</v>
      </c>
      <c r="C1526">
        <v>9.9395000000000007</v>
      </c>
    </row>
    <row r="1527" spans="1:3">
      <c r="A1527" t="s">
        <v>37</v>
      </c>
      <c r="B1527" t="s">
        <v>3111</v>
      </c>
      <c r="C1527">
        <v>0</v>
      </c>
    </row>
    <row r="1528" spans="1:3">
      <c r="A1528" t="s">
        <v>38</v>
      </c>
      <c r="B1528" t="s">
        <v>3112</v>
      </c>
      <c r="C1528">
        <v>0</v>
      </c>
    </row>
    <row r="1529" spans="1:3">
      <c r="A1529" t="s">
        <v>45</v>
      </c>
      <c r="B1529" t="s">
        <v>3113</v>
      </c>
      <c r="C1529">
        <v>0</v>
      </c>
    </row>
    <row r="1530" spans="1:3">
      <c r="A1530" t="s">
        <v>46</v>
      </c>
      <c r="B1530" t="s">
        <v>3114</v>
      </c>
      <c r="C1530">
        <v>0</v>
      </c>
    </row>
    <row r="1531" spans="1:3">
      <c r="A1531" t="s">
        <v>82</v>
      </c>
      <c r="B1531" t="s">
        <v>3115</v>
      </c>
      <c r="C1531">
        <v>0</v>
      </c>
    </row>
    <row r="1532" spans="1:3">
      <c r="A1532" t="s">
        <v>83</v>
      </c>
      <c r="B1532" t="s">
        <v>3116</v>
      </c>
      <c r="C1532">
        <v>0</v>
      </c>
    </row>
    <row r="1533" spans="1:3">
      <c r="A1533" t="s">
        <v>93</v>
      </c>
      <c r="B1533" t="s">
        <v>3117</v>
      </c>
      <c r="C1533">
        <v>0</v>
      </c>
    </row>
    <row r="1534" spans="1:3">
      <c r="A1534" t="s">
        <v>94</v>
      </c>
      <c r="B1534" t="s">
        <v>3118</v>
      </c>
      <c r="C1534">
        <v>0</v>
      </c>
    </row>
    <row r="1535" spans="1:3">
      <c r="A1535" t="s">
        <v>119</v>
      </c>
      <c r="B1535" t="s">
        <v>3119</v>
      </c>
      <c r="C1535">
        <v>0</v>
      </c>
    </row>
    <row r="1536" spans="1:3">
      <c r="A1536" t="s">
        <v>120</v>
      </c>
      <c r="B1536" t="s">
        <v>3120</v>
      </c>
      <c r="C1536">
        <v>0</v>
      </c>
    </row>
    <row r="1537" spans="1:3">
      <c r="A1537" t="s">
        <v>129</v>
      </c>
      <c r="B1537" t="s">
        <v>3121</v>
      </c>
      <c r="C1537">
        <v>0</v>
      </c>
    </row>
    <row r="1538" spans="1:3">
      <c r="A1538" t="s">
        <v>130</v>
      </c>
      <c r="B1538" t="s">
        <v>3122</v>
      </c>
      <c r="C1538">
        <v>0</v>
      </c>
    </row>
    <row r="1539" spans="1:3">
      <c r="A1539" t="s">
        <v>142</v>
      </c>
      <c r="B1539" t="s">
        <v>3123</v>
      </c>
      <c r="C1539">
        <v>0</v>
      </c>
    </row>
    <row r="1540" spans="1:3">
      <c r="A1540" t="s">
        <v>143</v>
      </c>
      <c r="B1540" t="s">
        <v>3124</v>
      </c>
      <c r="C1540">
        <v>0</v>
      </c>
    </row>
    <row r="1541" spans="1:3">
      <c r="A1541" t="s">
        <v>156</v>
      </c>
      <c r="B1541" t="s">
        <v>3125</v>
      </c>
      <c r="C1541">
        <v>0</v>
      </c>
    </row>
    <row r="1542" spans="1:3">
      <c r="A1542" t="s">
        <v>157</v>
      </c>
      <c r="B1542" t="s">
        <v>3126</v>
      </c>
      <c r="C1542">
        <v>0</v>
      </c>
    </row>
    <row r="1543" spans="1:3">
      <c r="A1543" t="s">
        <v>201</v>
      </c>
      <c r="B1543" t="s">
        <v>3127</v>
      </c>
      <c r="C1543">
        <v>0</v>
      </c>
    </row>
    <row r="1544" spans="1:3">
      <c r="A1544" t="s">
        <v>202</v>
      </c>
      <c r="B1544" t="s">
        <v>3128</v>
      </c>
      <c r="C1544">
        <v>0</v>
      </c>
    </row>
    <row r="1545" spans="1:3">
      <c r="A1545" t="s">
        <v>217</v>
      </c>
      <c r="B1545" t="s">
        <v>3129</v>
      </c>
      <c r="C1545">
        <v>0</v>
      </c>
    </row>
    <row r="1546" spans="1:3">
      <c r="A1546" t="s">
        <v>218</v>
      </c>
      <c r="B1546" t="s">
        <v>3130</v>
      </c>
      <c r="C1546">
        <v>0</v>
      </c>
    </row>
    <row r="1547" spans="1:3">
      <c r="A1547" t="s">
        <v>235</v>
      </c>
      <c r="B1547" t="s">
        <v>3131</v>
      </c>
      <c r="C1547">
        <v>0</v>
      </c>
    </row>
    <row r="1548" spans="1:3">
      <c r="A1548" t="s">
        <v>236</v>
      </c>
      <c r="B1548" t="s">
        <v>3132</v>
      </c>
      <c r="C1548">
        <v>0</v>
      </c>
    </row>
    <row r="1549" spans="1:3">
      <c r="A1549" t="s">
        <v>269</v>
      </c>
      <c r="B1549" t="s">
        <v>3133</v>
      </c>
      <c r="C1549">
        <v>0</v>
      </c>
    </row>
    <row r="1550" spans="1:3">
      <c r="A1550" t="s">
        <v>270</v>
      </c>
      <c r="B1550" t="s">
        <v>3134</v>
      </c>
      <c r="C1550">
        <v>0</v>
      </c>
    </row>
    <row r="1551" spans="1:3">
      <c r="A1551" t="s">
        <v>279</v>
      </c>
      <c r="B1551" t="s">
        <v>3135</v>
      </c>
      <c r="C1551">
        <v>0</v>
      </c>
    </row>
    <row r="1552" spans="1:3">
      <c r="A1552" t="s">
        <v>280</v>
      </c>
      <c r="B1552" t="s">
        <v>3136</v>
      </c>
      <c r="C1552">
        <v>0</v>
      </c>
    </row>
    <row r="1553" spans="1:3">
      <c r="A1553" t="s">
        <v>291</v>
      </c>
      <c r="B1553" t="s">
        <v>3137</v>
      </c>
      <c r="C1553">
        <v>0</v>
      </c>
    </row>
    <row r="1554" spans="1:3">
      <c r="A1554" t="s">
        <v>292</v>
      </c>
      <c r="B1554" t="s">
        <v>3138</v>
      </c>
      <c r="C1554">
        <v>0</v>
      </c>
    </row>
    <row r="1555" spans="1:3">
      <c r="A1555" t="s">
        <v>382</v>
      </c>
      <c r="B1555" t="s">
        <v>3139</v>
      </c>
      <c r="C1555">
        <v>990512</v>
      </c>
    </row>
    <row r="1556" spans="1:3">
      <c r="A1556" t="s">
        <v>3140</v>
      </c>
      <c r="B1556" t="s">
        <v>3141</v>
      </c>
      <c r="C1556">
        <v>300999</v>
      </c>
    </row>
    <row r="1557" spans="1:3">
      <c r="A1557" t="s">
        <v>3142</v>
      </c>
      <c r="B1557" t="s">
        <v>3143</v>
      </c>
      <c r="C1557">
        <v>39358</v>
      </c>
    </row>
    <row r="1558" spans="1:3">
      <c r="A1558" t="s">
        <v>3144</v>
      </c>
      <c r="B1558" t="s">
        <v>3145</v>
      </c>
      <c r="C1558">
        <v>308738</v>
      </c>
    </row>
    <row r="1559" spans="1:3">
      <c r="A1559" t="s">
        <v>162</v>
      </c>
      <c r="B1559" t="s">
        <v>3146</v>
      </c>
      <c r="C1559">
        <v>1455556</v>
      </c>
    </row>
    <row r="1560" spans="1:3">
      <c r="A1560" t="s">
        <v>3147</v>
      </c>
      <c r="B1560" t="s">
        <v>3148</v>
      </c>
      <c r="C1560">
        <v>15795940</v>
      </c>
    </row>
    <row r="1561" spans="1:3">
      <c r="A1561" t="s">
        <v>3149</v>
      </c>
      <c r="B1561" t="s">
        <v>3150</v>
      </c>
      <c r="C1561">
        <v>12871</v>
      </c>
    </row>
    <row r="1562" spans="1:3">
      <c r="A1562" t="s">
        <v>42</v>
      </c>
      <c r="B1562" t="s">
        <v>3151</v>
      </c>
      <c r="C1562">
        <v>93106495</v>
      </c>
    </row>
    <row r="1563" spans="1:3">
      <c r="A1563" t="s">
        <v>20</v>
      </c>
      <c r="B1563" t="s">
        <v>3152</v>
      </c>
      <c r="C1563">
        <v>793978</v>
      </c>
    </row>
    <row r="1564" spans="1:3">
      <c r="A1564" t="s">
        <v>207</v>
      </c>
      <c r="B1564" t="s">
        <v>3153</v>
      </c>
      <c r="C1564">
        <v>1455556</v>
      </c>
    </row>
    <row r="1565" spans="1:3">
      <c r="A1565" t="s">
        <v>326</v>
      </c>
      <c r="B1565" t="s">
        <v>3154</v>
      </c>
      <c r="C1565">
        <v>1455556</v>
      </c>
    </row>
    <row r="1566" spans="1:3">
      <c r="A1566" t="s">
        <v>341</v>
      </c>
      <c r="B1566" t="s">
        <v>3155</v>
      </c>
      <c r="C1566">
        <v>3638890</v>
      </c>
    </row>
    <row r="1567" spans="1:3">
      <c r="A1567" t="s">
        <v>3156</v>
      </c>
      <c r="B1567" t="s">
        <v>3157</v>
      </c>
      <c r="C1567">
        <v>96054717</v>
      </c>
    </row>
    <row r="1568" spans="1:3">
      <c r="A1568" t="s">
        <v>3158</v>
      </c>
      <c r="B1568" t="s">
        <v>3159</v>
      </c>
      <c r="C1568">
        <v>15313777</v>
      </c>
    </row>
    <row r="1569" spans="1:3">
      <c r="A1569" t="s">
        <v>3160</v>
      </c>
      <c r="B1569" t="s">
        <v>3161</v>
      </c>
      <c r="C1569">
        <v>0</v>
      </c>
    </row>
    <row r="1570" spans="1:3">
      <c r="A1570" t="s">
        <v>3162</v>
      </c>
      <c r="B1570" t="s">
        <v>3163</v>
      </c>
      <c r="C1570">
        <v>0</v>
      </c>
    </row>
    <row r="1571" spans="1:3">
      <c r="A1571" t="s">
        <v>3164</v>
      </c>
      <c r="B1571" t="s">
        <v>3165</v>
      </c>
      <c r="C1571">
        <v>0</v>
      </c>
    </row>
    <row r="1572" spans="1:3">
      <c r="A1572" t="s">
        <v>3166</v>
      </c>
      <c r="B1572" t="s">
        <v>3167</v>
      </c>
      <c r="C1572">
        <v>0</v>
      </c>
    </row>
    <row r="1573" spans="1:3">
      <c r="A1573" t="s">
        <v>3168</v>
      </c>
      <c r="B1573" t="s">
        <v>3169</v>
      </c>
      <c r="C1573">
        <v>0</v>
      </c>
    </row>
    <row r="1574" spans="1:3">
      <c r="A1574" t="s">
        <v>3170</v>
      </c>
      <c r="B1574" t="s">
        <v>3171</v>
      </c>
      <c r="C1574">
        <v>0</v>
      </c>
    </row>
    <row r="1575" spans="1:3">
      <c r="A1575" t="s">
        <v>3172</v>
      </c>
      <c r="B1575" t="s">
        <v>3173</v>
      </c>
      <c r="C1575">
        <v>0</v>
      </c>
    </row>
    <row r="1576" spans="1:3">
      <c r="A1576" t="s">
        <v>3174</v>
      </c>
      <c r="B1576" t="s">
        <v>3175</v>
      </c>
      <c r="C1576">
        <v>0</v>
      </c>
    </row>
    <row r="1577" spans="1:3">
      <c r="A1577" t="s">
        <v>3176</v>
      </c>
      <c r="B1577" t="s">
        <v>3177</v>
      </c>
      <c r="C1577">
        <v>0</v>
      </c>
    </row>
    <row r="1578" spans="1:3">
      <c r="A1578" t="s">
        <v>3178</v>
      </c>
      <c r="B1578" t="s">
        <v>3179</v>
      </c>
      <c r="C1578">
        <v>0</v>
      </c>
    </row>
    <row r="1579" spans="1:3">
      <c r="A1579" t="s">
        <v>3180</v>
      </c>
      <c r="B1579" t="s">
        <v>3181</v>
      </c>
      <c r="C1579">
        <v>0</v>
      </c>
    </row>
    <row r="1580" spans="1:3">
      <c r="A1580" t="s">
        <v>3182</v>
      </c>
      <c r="B1580" t="s">
        <v>3183</v>
      </c>
      <c r="C1580">
        <v>0</v>
      </c>
    </row>
    <row r="1581" spans="1:3">
      <c r="A1581" t="s">
        <v>3184</v>
      </c>
      <c r="B1581" t="s">
        <v>3185</v>
      </c>
      <c r="C1581">
        <v>0</v>
      </c>
    </row>
    <row r="1582" spans="1:3">
      <c r="A1582" t="s">
        <v>3186</v>
      </c>
      <c r="B1582" t="s">
        <v>3187</v>
      </c>
      <c r="C1582">
        <v>0</v>
      </c>
    </row>
    <row r="1583" spans="1:3">
      <c r="A1583" t="s">
        <v>3188</v>
      </c>
      <c r="B1583" t="s">
        <v>3189</v>
      </c>
      <c r="C1583">
        <v>0</v>
      </c>
    </row>
    <row r="1584" spans="1:3">
      <c r="A1584" t="s">
        <v>3190</v>
      </c>
      <c r="B1584" t="s">
        <v>3191</v>
      </c>
      <c r="C1584">
        <v>0</v>
      </c>
    </row>
    <row r="1585" spans="1:3">
      <c r="A1585" t="s">
        <v>3192</v>
      </c>
      <c r="B1585" t="s">
        <v>3193</v>
      </c>
      <c r="C1585">
        <v>0</v>
      </c>
    </row>
    <row r="1586" spans="1:3">
      <c r="A1586" t="s">
        <v>3194</v>
      </c>
      <c r="B1586" t="s">
        <v>3195</v>
      </c>
      <c r="C1586">
        <v>0</v>
      </c>
    </row>
    <row r="1587" spans="1:3">
      <c r="A1587" t="s">
        <v>3196</v>
      </c>
      <c r="B1587" t="s">
        <v>3197</v>
      </c>
      <c r="C1587">
        <v>0</v>
      </c>
    </row>
    <row r="1588" spans="1:3">
      <c r="A1588" t="s">
        <v>3198</v>
      </c>
      <c r="B1588" t="s">
        <v>3199</v>
      </c>
      <c r="C1588">
        <v>0</v>
      </c>
    </row>
    <row r="1589" spans="1:3">
      <c r="A1589" t="s">
        <v>3200</v>
      </c>
      <c r="B1589" t="s">
        <v>3201</v>
      </c>
      <c r="C1589">
        <v>0</v>
      </c>
    </row>
    <row r="1590" spans="1:3">
      <c r="A1590" t="s">
        <v>3202</v>
      </c>
      <c r="B1590" t="s">
        <v>3203</v>
      </c>
      <c r="C1590">
        <v>0</v>
      </c>
    </row>
    <row r="1591" spans="1:3">
      <c r="A1591" t="s">
        <v>3204</v>
      </c>
      <c r="B1591" t="s">
        <v>3205</v>
      </c>
      <c r="C1591">
        <v>0</v>
      </c>
    </row>
    <row r="1592" spans="1:3">
      <c r="A1592" t="s">
        <v>3206</v>
      </c>
      <c r="B1592" t="s">
        <v>3207</v>
      </c>
      <c r="C1592">
        <v>0</v>
      </c>
    </row>
    <row r="1593" spans="1:3">
      <c r="A1593" t="s">
        <v>3208</v>
      </c>
      <c r="B1593" t="s">
        <v>3209</v>
      </c>
      <c r="C1593">
        <v>0</v>
      </c>
    </row>
    <row r="1594" spans="1:3">
      <c r="A1594" t="s">
        <v>3210</v>
      </c>
      <c r="B1594" t="s">
        <v>3211</v>
      </c>
      <c r="C1594">
        <v>0</v>
      </c>
    </row>
    <row r="1595" spans="1:3">
      <c r="A1595" t="s">
        <v>3212</v>
      </c>
      <c r="B1595" t="s">
        <v>3213</v>
      </c>
      <c r="C1595">
        <v>18842</v>
      </c>
    </row>
    <row r="1596" spans="1:3">
      <c r="A1596" t="s">
        <v>3214</v>
      </c>
      <c r="B1596" t="s">
        <v>3215</v>
      </c>
      <c r="C1596">
        <v>0</v>
      </c>
    </row>
    <row r="1597" spans="1:3">
      <c r="A1597" t="s">
        <v>3216</v>
      </c>
      <c r="B1597" t="s">
        <v>3217</v>
      </c>
      <c r="C1597">
        <v>0</v>
      </c>
    </row>
    <row r="1598" spans="1:3">
      <c r="A1598" t="s">
        <v>3218</v>
      </c>
      <c r="B1598" t="s">
        <v>3219</v>
      </c>
      <c r="C1598">
        <v>0</v>
      </c>
    </row>
    <row r="1599" spans="1:3">
      <c r="A1599" t="s">
        <v>3220</v>
      </c>
      <c r="B1599" t="s">
        <v>3221</v>
      </c>
      <c r="C1599">
        <v>0</v>
      </c>
    </row>
    <row r="1600" spans="1:3">
      <c r="A1600" t="s">
        <v>3222</v>
      </c>
      <c r="B1600" t="s">
        <v>3223</v>
      </c>
      <c r="C1600">
        <v>0</v>
      </c>
    </row>
    <row r="1601" spans="1:3">
      <c r="A1601" t="s">
        <v>3224</v>
      </c>
      <c r="B1601" t="s">
        <v>3225</v>
      </c>
      <c r="C1601">
        <v>0</v>
      </c>
    </row>
    <row r="1602" spans="1:3">
      <c r="A1602" t="s">
        <v>3226</v>
      </c>
      <c r="B1602" t="s">
        <v>3227</v>
      </c>
      <c r="C1602">
        <v>0</v>
      </c>
    </row>
    <row r="1603" spans="1:3">
      <c r="A1603" t="s">
        <v>3228</v>
      </c>
      <c r="B1603" t="s">
        <v>3229</v>
      </c>
      <c r="C1603">
        <v>23339846</v>
      </c>
    </row>
    <row r="1604" spans="1:3">
      <c r="A1604" t="s">
        <v>3230</v>
      </c>
      <c r="B1604" t="s">
        <v>3229</v>
      </c>
      <c r="C1604">
        <v>40058</v>
      </c>
    </row>
    <row r="1605" spans="1:3">
      <c r="A1605" t="s">
        <v>3231</v>
      </c>
      <c r="B1605" t="s">
        <v>3232</v>
      </c>
      <c r="C1605">
        <v>0</v>
      </c>
    </row>
    <row r="1606" spans="1:3">
      <c r="A1606" t="s">
        <v>3233</v>
      </c>
      <c r="B1606" t="s">
        <v>3234</v>
      </c>
      <c r="C1606">
        <v>0</v>
      </c>
    </row>
    <row r="1607" spans="1:3">
      <c r="A1607" t="s">
        <v>3235</v>
      </c>
      <c r="B1607" t="s">
        <v>3236</v>
      </c>
      <c r="C1607">
        <v>21510</v>
      </c>
    </row>
    <row r="1608" spans="1:3">
      <c r="A1608" t="s">
        <v>3237</v>
      </c>
      <c r="B1608" t="s">
        <v>3238</v>
      </c>
      <c r="C1608">
        <v>0</v>
      </c>
    </row>
    <row r="1609" spans="1:3">
      <c r="A1609" t="s">
        <v>3239</v>
      </c>
      <c r="B1609" t="s">
        <v>3240</v>
      </c>
      <c r="C1609">
        <v>53011</v>
      </c>
    </row>
    <row r="1610" spans="1:3">
      <c r="A1610" t="s">
        <v>3241</v>
      </c>
      <c r="B1610" t="s">
        <v>3242</v>
      </c>
      <c r="C1610">
        <v>0</v>
      </c>
    </row>
    <row r="1611" spans="1:3">
      <c r="A1611" t="s">
        <v>3243</v>
      </c>
      <c r="B1611" t="s">
        <v>3244</v>
      </c>
      <c r="C1611">
        <v>0</v>
      </c>
    </row>
    <row r="1612" spans="1:3">
      <c r="A1612" t="s">
        <v>3245</v>
      </c>
      <c r="B1612" t="s">
        <v>3246</v>
      </c>
      <c r="C1612">
        <v>0</v>
      </c>
    </row>
    <row r="1613" spans="1:3">
      <c r="A1613" t="s">
        <v>3247</v>
      </c>
      <c r="B1613" t="s">
        <v>3248</v>
      </c>
      <c r="C1613">
        <v>2275787</v>
      </c>
    </row>
    <row r="1614" spans="1:3">
      <c r="A1614" t="s">
        <v>3249</v>
      </c>
      <c r="B1614" t="s">
        <v>3250</v>
      </c>
      <c r="C1614">
        <v>473141</v>
      </c>
    </row>
    <row r="1615" spans="1:3">
      <c r="A1615" t="s">
        <v>3251</v>
      </c>
      <c r="B1615" t="s">
        <v>3238</v>
      </c>
      <c r="C1615">
        <v>14993866</v>
      </c>
    </row>
    <row r="1616" spans="1:3">
      <c r="A1616" t="s">
        <v>3252</v>
      </c>
      <c r="B1616" t="s">
        <v>3253</v>
      </c>
      <c r="C1616">
        <v>0</v>
      </c>
    </row>
    <row r="1617" spans="1:3">
      <c r="A1617" t="s">
        <v>3254</v>
      </c>
      <c r="B1617" t="s">
        <v>3255</v>
      </c>
      <c r="C1617">
        <v>15313777</v>
      </c>
    </row>
    <row r="1618" spans="1:3">
      <c r="A1618" t="s">
        <v>3256</v>
      </c>
      <c r="B1618" t="s">
        <v>3257</v>
      </c>
      <c r="C1618">
        <v>111232</v>
      </c>
    </row>
    <row r="1619" spans="1:3">
      <c r="A1619" t="s">
        <v>3258</v>
      </c>
      <c r="B1619" t="s">
        <v>3259</v>
      </c>
      <c r="C1619">
        <v>2</v>
      </c>
    </row>
    <row r="1620" spans="1:3">
      <c r="A1620" t="s">
        <v>3260</v>
      </c>
      <c r="B1620" t="s">
        <v>3261</v>
      </c>
      <c r="C1620">
        <v>53402490</v>
      </c>
    </row>
    <row r="1621" spans="1:3">
      <c r="A1621" t="s">
        <v>3262</v>
      </c>
      <c r="B1621" t="s">
        <v>3263</v>
      </c>
      <c r="C1621">
        <v>429793439</v>
      </c>
    </row>
    <row r="1622" spans="1:3">
      <c r="A1622" t="s">
        <v>3264</v>
      </c>
      <c r="B1622" t="s">
        <v>955</v>
      </c>
      <c r="C1622">
        <v>0</v>
      </c>
    </row>
    <row r="1623" spans="1:3">
      <c r="A1623" t="s">
        <v>3265</v>
      </c>
      <c r="B1623" t="s">
        <v>3266</v>
      </c>
      <c r="C1623">
        <v>0</v>
      </c>
    </row>
    <row r="1624" spans="1:3">
      <c r="A1624" t="s">
        <v>3267</v>
      </c>
      <c r="B1624" t="s">
        <v>3268</v>
      </c>
      <c r="C1624">
        <v>0</v>
      </c>
    </row>
    <row r="1625" spans="1:3">
      <c r="A1625" t="s">
        <v>3269</v>
      </c>
      <c r="B1625" t="s">
        <v>3270</v>
      </c>
      <c r="C1625">
        <v>0</v>
      </c>
    </row>
    <row r="1626" spans="1:3">
      <c r="A1626" t="s">
        <v>3271</v>
      </c>
      <c r="B1626" t="s">
        <v>1047</v>
      </c>
      <c r="C1626">
        <v>0</v>
      </c>
    </row>
    <row r="1627" spans="1:3">
      <c r="A1627" t="s">
        <v>3272</v>
      </c>
      <c r="B1627" t="s">
        <v>3273</v>
      </c>
      <c r="C1627">
        <v>0</v>
      </c>
    </row>
    <row r="1628" spans="1:3">
      <c r="A1628" t="s">
        <v>3274</v>
      </c>
      <c r="B1628" t="s">
        <v>955</v>
      </c>
      <c r="C1628">
        <v>1462</v>
      </c>
    </row>
    <row r="1629" spans="1:3">
      <c r="A1629" t="s">
        <v>3275</v>
      </c>
      <c r="B1629" t="s">
        <v>3276</v>
      </c>
      <c r="C1629">
        <v>7482</v>
      </c>
    </row>
    <row r="1630" spans="1:3">
      <c r="A1630" t="s">
        <v>3277</v>
      </c>
      <c r="B1630" t="s">
        <v>3278</v>
      </c>
      <c r="C1630">
        <v>-2211</v>
      </c>
    </row>
    <row r="1631" spans="1:3">
      <c r="A1631" t="s">
        <v>3279</v>
      </c>
      <c r="B1631" t="s">
        <v>3280</v>
      </c>
      <c r="C1631">
        <v>0</v>
      </c>
    </row>
    <row r="1632" spans="1:3">
      <c r="A1632" t="s">
        <v>3281</v>
      </c>
      <c r="B1632" t="s">
        <v>1047</v>
      </c>
      <c r="C1632">
        <v>6048</v>
      </c>
    </row>
    <row r="1633" spans="1:3">
      <c r="A1633" t="s">
        <v>3282</v>
      </c>
      <c r="B1633" t="s">
        <v>3283</v>
      </c>
      <c r="C1633">
        <v>685</v>
      </c>
    </row>
    <row r="1634" spans="1:3">
      <c r="A1634" t="s">
        <v>3284</v>
      </c>
      <c r="B1634" t="s">
        <v>1049</v>
      </c>
      <c r="C1634">
        <v>0</v>
      </c>
    </row>
    <row r="1635" spans="1:3">
      <c r="A1635" t="s">
        <v>3285</v>
      </c>
      <c r="B1635" t="s">
        <v>1049</v>
      </c>
      <c r="C1635">
        <v>0</v>
      </c>
    </row>
    <row r="1636" spans="1:3">
      <c r="A1636" t="s">
        <v>3286</v>
      </c>
      <c r="B1636" t="s">
        <v>3287</v>
      </c>
      <c r="C1636">
        <v>0</v>
      </c>
    </row>
    <row r="1637" spans="1:3">
      <c r="A1637" t="s">
        <v>3288</v>
      </c>
      <c r="B1637" t="s">
        <v>3289</v>
      </c>
      <c r="C1637">
        <v>0</v>
      </c>
    </row>
    <row r="1638" spans="1:3">
      <c r="A1638" t="s">
        <v>3290</v>
      </c>
      <c r="B1638" t="s">
        <v>3291</v>
      </c>
      <c r="C1638">
        <v>0</v>
      </c>
    </row>
    <row r="1639" spans="1:3">
      <c r="A1639" t="s">
        <v>3292</v>
      </c>
      <c r="B1639" t="s">
        <v>3293</v>
      </c>
      <c r="C1639">
        <v>0</v>
      </c>
    </row>
    <row r="1640" spans="1:3">
      <c r="A1640" t="s">
        <v>3294</v>
      </c>
      <c r="B1640" t="s">
        <v>3295</v>
      </c>
      <c r="C1640">
        <v>0</v>
      </c>
    </row>
    <row r="1641" spans="1:3">
      <c r="A1641" t="s">
        <v>3296</v>
      </c>
      <c r="B1641" t="s">
        <v>3297</v>
      </c>
      <c r="C1641">
        <v>84922500</v>
      </c>
    </row>
    <row r="1642" spans="1:3">
      <c r="A1642" t="s">
        <v>3298</v>
      </c>
      <c r="B1642" t="s">
        <v>3299</v>
      </c>
      <c r="C1642">
        <v>114771936</v>
      </c>
    </row>
    <row r="1643" spans="1:3">
      <c r="A1643" t="s">
        <v>3300</v>
      </c>
      <c r="B1643" t="s">
        <v>3301</v>
      </c>
      <c r="C1643">
        <v>77645540</v>
      </c>
    </row>
    <row r="1644" spans="1:3">
      <c r="A1644" t="s">
        <v>3302</v>
      </c>
      <c r="B1644" t="s">
        <v>3303</v>
      </c>
      <c r="C1644">
        <v>277339976</v>
      </c>
    </row>
    <row r="1645" spans="1:3">
      <c r="A1645" t="s">
        <v>3304</v>
      </c>
      <c r="B1645" t="s">
        <v>3305</v>
      </c>
      <c r="C1645">
        <v>0</v>
      </c>
    </row>
    <row r="1646" spans="1:3">
      <c r="A1646" t="s">
        <v>3306</v>
      </c>
      <c r="B1646" t="s">
        <v>3307</v>
      </c>
      <c r="C1646">
        <v>0</v>
      </c>
    </row>
    <row r="1647" spans="1:3">
      <c r="A1647" t="s">
        <v>3308</v>
      </c>
      <c r="B1647" t="s">
        <v>3309</v>
      </c>
      <c r="C1647">
        <v>0</v>
      </c>
    </row>
    <row r="1648" spans="1:3">
      <c r="A1648" t="s">
        <v>3310</v>
      </c>
      <c r="B1648" t="s">
        <v>3311</v>
      </c>
      <c r="C1648">
        <v>1167344</v>
      </c>
    </row>
    <row r="1649" spans="1:3">
      <c r="A1649" t="s">
        <v>3312</v>
      </c>
      <c r="B1649" t="s">
        <v>3313</v>
      </c>
      <c r="C1649">
        <v>8345327</v>
      </c>
    </row>
    <row r="1650" spans="1:3">
      <c r="A1650" t="s">
        <v>3314</v>
      </c>
      <c r="B1650" t="s">
        <v>3315</v>
      </c>
      <c r="C1650">
        <v>1917397</v>
      </c>
    </row>
    <row r="1651" spans="1:3">
      <c r="A1651" t="s">
        <v>3316</v>
      </c>
      <c r="B1651" t="s">
        <v>3317</v>
      </c>
      <c r="C1651">
        <v>0</v>
      </c>
    </row>
    <row r="1652" spans="1:3">
      <c r="A1652" t="s">
        <v>3318</v>
      </c>
      <c r="B1652" t="s">
        <v>3319</v>
      </c>
      <c r="C1652">
        <v>11430068</v>
      </c>
    </row>
    <row r="1653" spans="1:3">
      <c r="A1653" t="s">
        <v>3320</v>
      </c>
      <c r="B1653" t="s">
        <v>3321</v>
      </c>
      <c r="C1653">
        <v>0</v>
      </c>
    </row>
    <row r="1654" spans="1:3">
      <c r="A1654" t="s">
        <v>3322</v>
      </c>
      <c r="B1654" t="s">
        <v>3323</v>
      </c>
      <c r="C1654">
        <v>0</v>
      </c>
    </row>
    <row r="1655" spans="1:3">
      <c r="A1655" t="s">
        <v>3324</v>
      </c>
      <c r="B1655" t="s">
        <v>3325</v>
      </c>
      <c r="C1655">
        <v>0</v>
      </c>
    </row>
    <row r="1656" spans="1:3">
      <c r="A1656" t="s">
        <v>3326</v>
      </c>
      <c r="B1656" t="s">
        <v>3327</v>
      </c>
      <c r="C1656">
        <v>0</v>
      </c>
    </row>
    <row r="1657" spans="1:3">
      <c r="A1657" t="s">
        <v>3328</v>
      </c>
      <c r="B1657" t="s">
        <v>3329</v>
      </c>
      <c r="C1657">
        <v>0</v>
      </c>
    </row>
    <row r="1658" spans="1:3">
      <c r="A1658" t="s">
        <v>3330</v>
      </c>
      <c r="B1658" t="s">
        <v>3331</v>
      </c>
      <c r="C1658">
        <v>0</v>
      </c>
    </row>
    <row r="1659" spans="1:3">
      <c r="A1659" t="s">
        <v>3332</v>
      </c>
      <c r="B1659" t="s">
        <v>3333</v>
      </c>
      <c r="C1659">
        <v>7795</v>
      </c>
    </row>
    <row r="1660" spans="1:3">
      <c r="A1660" t="s">
        <v>3334</v>
      </c>
      <c r="B1660" t="s">
        <v>3335</v>
      </c>
      <c r="C1660">
        <v>0</v>
      </c>
    </row>
    <row r="1661" spans="1:3">
      <c r="A1661" t="s">
        <v>3336</v>
      </c>
      <c r="B1661" t="s">
        <v>3337</v>
      </c>
      <c r="C1661">
        <v>0</v>
      </c>
    </row>
    <row r="1662" spans="1:3">
      <c r="A1662" t="s">
        <v>3338</v>
      </c>
      <c r="B1662" t="s">
        <v>3339</v>
      </c>
      <c r="C1662">
        <v>-1943511</v>
      </c>
    </row>
    <row r="1663" spans="1:3">
      <c r="A1663" t="s">
        <v>457</v>
      </c>
      <c r="B1663" t="s">
        <v>3340</v>
      </c>
      <c r="C1663">
        <v>0</v>
      </c>
    </row>
    <row r="1664" spans="1:3">
      <c r="A1664" t="s">
        <v>3341</v>
      </c>
      <c r="B1664" t="s">
        <v>3342</v>
      </c>
      <c r="C1664">
        <v>0</v>
      </c>
    </row>
    <row r="1665" spans="1:3">
      <c r="A1665" t="s">
        <v>3343</v>
      </c>
      <c r="B1665" t="s">
        <v>3344</v>
      </c>
      <c r="C1665">
        <v>0</v>
      </c>
    </row>
    <row r="1666" spans="1:3">
      <c r="A1666" t="s">
        <v>3345</v>
      </c>
      <c r="B1666" t="s">
        <v>3346</v>
      </c>
      <c r="C1666">
        <v>0</v>
      </c>
    </row>
    <row r="1667" spans="1:3">
      <c r="A1667" t="s">
        <v>3347</v>
      </c>
      <c r="B1667" t="s">
        <v>3348</v>
      </c>
      <c r="C1667">
        <v>0</v>
      </c>
    </row>
    <row r="1668" spans="1:3">
      <c r="A1668" t="s">
        <v>3349</v>
      </c>
      <c r="B1668" t="s">
        <v>3350</v>
      </c>
      <c r="C1668">
        <v>3420</v>
      </c>
    </row>
    <row r="1669" spans="1:3">
      <c r="A1669" t="s">
        <v>3351</v>
      </c>
      <c r="B1669" t="s">
        <v>3352</v>
      </c>
      <c r="C1669">
        <v>334179</v>
      </c>
    </row>
    <row r="1670" spans="1:3">
      <c r="A1670" t="s">
        <v>3353</v>
      </c>
      <c r="B1670" t="s">
        <v>3354</v>
      </c>
      <c r="C1670">
        <v>0</v>
      </c>
    </row>
    <row r="1671" spans="1:3">
      <c r="A1671" t="s">
        <v>3355</v>
      </c>
      <c r="B1671" t="s">
        <v>3356</v>
      </c>
      <c r="C1671">
        <v>0</v>
      </c>
    </row>
    <row r="1672" spans="1:3">
      <c r="A1672" t="s">
        <v>3357</v>
      </c>
      <c r="B1672" t="s">
        <v>3358</v>
      </c>
      <c r="C1672">
        <v>2.5</v>
      </c>
    </row>
    <row r="1673" spans="1:3">
      <c r="A1673" t="s">
        <v>3359</v>
      </c>
      <c r="B1673" t="s">
        <v>3360</v>
      </c>
      <c r="C1673">
        <v>0</v>
      </c>
    </row>
    <row r="1674" spans="1:3">
      <c r="A1674" t="s">
        <v>3361</v>
      </c>
      <c r="B1674" t="s">
        <v>3362</v>
      </c>
      <c r="C1674">
        <v>486404913</v>
      </c>
    </row>
    <row r="1675" spans="1:3">
      <c r="A1675" t="s">
        <v>3363</v>
      </c>
      <c r="B1675" t="s">
        <v>3364</v>
      </c>
      <c r="C1675">
        <v>0</v>
      </c>
    </row>
    <row r="1676" spans="1:3">
      <c r="A1676" t="s">
        <v>3365</v>
      </c>
      <c r="B1676" t="s">
        <v>3366</v>
      </c>
      <c r="C1676">
        <v>8.5326000000000004</v>
      </c>
    </row>
    <row r="1677" spans="1:3">
      <c r="A1677" t="s">
        <v>3367</v>
      </c>
      <c r="B1677" t="s">
        <v>3368</v>
      </c>
      <c r="C1677">
        <v>3097532</v>
      </c>
    </row>
    <row r="1678" spans="1:3">
      <c r="A1678" t="s">
        <v>3369</v>
      </c>
      <c r="B1678" t="s">
        <v>3370</v>
      </c>
      <c r="C1678">
        <v>4040459</v>
      </c>
    </row>
    <row r="1679" spans="1:3">
      <c r="A1679" t="s">
        <v>3371</v>
      </c>
      <c r="B1679" t="s">
        <v>3372</v>
      </c>
      <c r="C1679">
        <v>0</v>
      </c>
    </row>
    <row r="1680" spans="1:3">
      <c r="A1680" t="s">
        <v>3373</v>
      </c>
      <c r="B1680" t="s">
        <v>3374</v>
      </c>
      <c r="C1680">
        <v>-29649</v>
      </c>
    </row>
    <row r="1681" spans="1:3">
      <c r="A1681" t="s">
        <v>3375</v>
      </c>
      <c r="B1681" t="s">
        <v>3376</v>
      </c>
      <c r="C1681">
        <v>2693601</v>
      </c>
    </row>
    <row r="1682" spans="1:3">
      <c r="A1682" t="s">
        <v>3377</v>
      </c>
      <c r="B1682" t="s">
        <v>3378</v>
      </c>
      <c r="C1682">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EA1F5-47E9-E949-A982-220F716E9504}">
  <sheetPr>
    <tabColor theme="4" tint="0.59999389629810485"/>
  </sheetPr>
  <dimension ref="A1:C1654"/>
  <sheetViews>
    <sheetView workbookViewId="0">
      <selection activeCell="C1" sqref="C1:C2"/>
    </sheetView>
  </sheetViews>
  <sheetFormatPr baseColWidth="10" defaultRowHeight="13"/>
  <cols>
    <col min="1" max="1" width="13.6640625" style="79" bestFit="1" customWidth="1"/>
    <col min="2" max="2" width="62.5" style="79" customWidth="1"/>
    <col min="3" max="3" width="47.33203125" style="79" customWidth="1"/>
  </cols>
  <sheetData>
    <row r="1" spans="1:3" ht="14">
      <c r="A1" s="79" t="s">
        <v>573</v>
      </c>
      <c r="B1" s="79" t="s">
        <v>574</v>
      </c>
      <c r="C1" s="79" t="s">
        <v>575</v>
      </c>
    </row>
    <row r="2" spans="1:3" ht="14">
      <c r="A2" s="79" t="s">
        <v>576</v>
      </c>
      <c r="C2" s="79" t="s">
        <v>577</v>
      </c>
    </row>
    <row r="3" spans="1:3" ht="14">
      <c r="A3" s="79" t="s">
        <v>578</v>
      </c>
      <c r="C3" s="79" t="s">
        <v>579</v>
      </c>
    </row>
    <row r="4" spans="1:3" ht="14">
      <c r="A4" s="79" t="s">
        <v>580</v>
      </c>
      <c r="C4" s="79" t="s">
        <v>581</v>
      </c>
    </row>
    <row r="5" spans="1:3" ht="14">
      <c r="A5" s="79" t="s">
        <v>582</v>
      </c>
      <c r="C5" s="79" t="s">
        <v>583</v>
      </c>
    </row>
    <row r="6" spans="1:3" ht="14">
      <c r="A6" s="79" t="s">
        <v>584</v>
      </c>
      <c r="C6" s="79">
        <v>22102</v>
      </c>
    </row>
    <row r="7" spans="1:3" ht="14">
      <c r="A7" s="79" t="s">
        <v>585</v>
      </c>
      <c r="B7" s="79" t="s">
        <v>586</v>
      </c>
      <c r="C7" s="79">
        <v>20220331</v>
      </c>
    </row>
    <row r="8" spans="1:3" ht="14">
      <c r="A8" s="79" t="s">
        <v>587</v>
      </c>
      <c r="B8" s="79" t="s">
        <v>588</v>
      </c>
      <c r="C8" s="79">
        <v>2277860</v>
      </c>
    </row>
    <row r="9" spans="1:3" ht="28">
      <c r="A9" s="79" t="s">
        <v>589</v>
      </c>
      <c r="B9" s="79" t="s">
        <v>590</v>
      </c>
      <c r="C9" s="79">
        <v>5045620</v>
      </c>
    </row>
    <row r="10" spans="1:3" ht="14">
      <c r="A10" s="79" t="s">
        <v>443</v>
      </c>
      <c r="B10" s="79" t="s">
        <v>591</v>
      </c>
      <c r="C10" s="79">
        <v>20073413</v>
      </c>
    </row>
    <row r="11" spans="1:3" ht="28">
      <c r="A11" s="79" t="s">
        <v>445</v>
      </c>
      <c r="B11" s="79" t="s">
        <v>592</v>
      </c>
      <c r="C11" s="79">
        <v>1705406</v>
      </c>
    </row>
    <row r="12" spans="1:3" ht="28">
      <c r="A12" s="79" t="s">
        <v>593</v>
      </c>
      <c r="B12" s="79" t="s">
        <v>594</v>
      </c>
      <c r="C12" s="79">
        <v>281621276</v>
      </c>
    </row>
    <row r="13" spans="1:3" ht="28">
      <c r="A13" s="79" t="s">
        <v>595</v>
      </c>
      <c r="B13" s="79" t="s">
        <v>596</v>
      </c>
      <c r="C13" s="79">
        <v>11307659</v>
      </c>
    </row>
    <row r="14" spans="1:3" ht="28">
      <c r="A14" s="79" t="s">
        <v>353</v>
      </c>
      <c r="B14" s="79" t="s">
        <v>597</v>
      </c>
      <c r="C14" s="79">
        <v>0</v>
      </c>
    </row>
    <row r="15" spans="1:3" ht="14">
      <c r="A15" s="79" t="s">
        <v>598</v>
      </c>
      <c r="B15" s="79" t="s">
        <v>599</v>
      </c>
      <c r="C15" s="79">
        <v>4485393</v>
      </c>
    </row>
    <row r="16" spans="1:3" ht="14">
      <c r="A16" s="79" t="s">
        <v>600</v>
      </c>
      <c r="B16" s="79" t="s">
        <v>601</v>
      </c>
      <c r="C16" s="79">
        <v>39600</v>
      </c>
    </row>
    <row r="17" spans="1:3" ht="28">
      <c r="A17" s="79" t="s">
        <v>602</v>
      </c>
      <c r="B17" s="79" t="s">
        <v>603</v>
      </c>
      <c r="C17" s="79">
        <v>5257602</v>
      </c>
    </row>
    <row r="18" spans="1:3" ht="14">
      <c r="A18" s="79" t="s">
        <v>604</v>
      </c>
      <c r="B18" s="79" t="s">
        <v>605</v>
      </c>
      <c r="C18" s="79">
        <v>430456</v>
      </c>
    </row>
    <row r="19" spans="1:3" ht="14">
      <c r="A19" s="79" t="s">
        <v>606</v>
      </c>
      <c r="B19" s="79" t="s">
        <v>607</v>
      </c>
      <c r="C19" s="79">
        <v>14783699</v>
      </c>
    </row>
    <row r="20" spans="1:3" ht="14">
      <c r="A20" s="79" t="s">
        <v>608</v>
      </c>
      <c r="B20" s="79" t="s">
        <v>609</v>
      </c>
      <c r="C20" s="79">
        <v>18380662</v>
      </c>
    </row>
    <row r="21" spans="1:3" ht="14">
      <c r="A21" s="79" t="s">
        <v>198</v>
      </c>
      <c r="B21" s="79" t="s">
        <v>610</v>
      </c>
      <c r="C21" s="79">
        <v>434195249</v>
      </c>
    </row>
    <row r="22" spans="1:3" ht="14">
      <c r="A22" s="79" t="s">
        <v>611</v>
      </c>
      <c r="B22" s="79" t="s">
        <v>612</v>
      </c>
      <c r="C22" s="79">
        <v>37649566</v>
      </c>
    </row>
    <row r="23" spans="1:3" ht="14">
      <c r="A23" s="79" t="s">
        <v>613</v>
      </c>
      <c r="B23" s="79" t="s">
        <v>614</v>
      </c>
      <c r="C23" s="79">
        <v>275648353</v>
      </c>
    </row>
    <row r="24" spans="1:3" ht="14">
      <c r="A24" s="79" t="s">
        <v>615</v>
      </c>
      <c r="B24" s="79" t="s">
        <v>616</v>
      </c>
      <c r="C24" s="79">
        <v>135855</v>
      </c>
    </row>
    <row r="25" spans="1:3" ht="14">
      <c r="A25" s="79" t="s">
        <v>617</v>
      </c>
      <c r="B25" s="79" t="s">
        <v>618</v>
      </c>
      <c r="C25" s="79">
        <v>0</v>
      </c>
    </row>
    <row r="26" spans="1:3" ht="14">
      <c r="A26" s="79" t="s">
        <v>619</v>
      </c>
      <c r="B26" s="79" t="s">
        <v>620</v>
      </c>
      <c r="C26" s="79">
        <v>0</v>
      </c>
    </row>
    <row r="27" spans="1:3" ht="28">
      <c r="A27" s="79" t="s">
        <v>621</v>
      </c>
      <c r="B27" s="79" t="s">
        <v>622</v>
      </c>
      <c r="C27" s="79">
        <v>9597854</v>
      </c>
    </row>
    <row r="28" spans="1:3" ht="28">
      <c r="A28" s="79" t="s">
        <v>623</v>
      </c>
      <c r="B28" s="79" t="s">
        <v>624</v>
      </c>
      <c r="C28" s="79">
        <v>30126195</v>
      </c>
    </row>
    <row r="29" spans="1:3" ht="14">
      <c r="A29" s="79" t="s">
        <v>625</v>
      </c>
      <c r="B29" s="79" t="s">
        <v>626</v>
      </c>
      <c r="C29" s="79">
        <v>5308783</v>
      </c>
    </row>
    <row r="30" spans="1:3" ht="28">
      <c r="A30" s="79" t="s">
        <v>627</v>
      </c>
      <c r="B30" s="79" t="s">
        <v>628</v>
      </c>
      <c r="C30" s="79">
        <v>528</v>
      </c>
    </row>
    <row r="31" spans="1:3" ht="14">
      <c r="A31" s="79" t="s">
        <v>629</v>
      </c>
      <c r="B31" s="79" t="s">
        <v>630</v>
      </c>
      <c r="C31" s="79">
        <v>377849976</v>
      </c>
    </row>
    <row r="32" spans="1:3" ht="14">
      <c r="A32" s="79" t="s">
        <v>631</v>
      </c>
      <c r="B32" s="79" t="s">
        <v>632</v>
      </c>
      <c r="C32" s="79">
        <v>4845263</v>
      </c>
    </row>
    <row r="33" spans="1:3" ht="14">
      <c r="A33" s="79" t="s">
        <v>633</v>
      </c>
      <c r="B33" s="79" t="s">
        <v>634</v>
      </c>
      <c r="C33" s="79">
        <v>6876</v>
      </c>
    </row>
    <row r="34" spans="1:3" ht="14">
      <c r="A34" s="79" t="s">
        <v>635</v>
      </c>
      <c r="B34" s="79" t="s">
        <v>636</v>
      </c>
      <c r="C34" s="79">
        <v>29440249</v>
      </c>
    </row>
    <row r="35" spans="1:3" ht="14">
      <c r="A35" s="79" t="s">
        <v>637</v>
      </c>
      <c r="B35" s="79" t="s">
        <v>638</v>
      </c>
      <c r="C35" s="79">
        <v>53099293</v>
      </c>
    </row>
    <row r="36" spans="1:3" ht="28">
      <c r="A36" s="79" t="s">
        <v>639</v>
      </c>
      <c r="B36" s="79" t="s">
        <v>640</v>
      </c>
      <c r="C36" s="79">
        <v>56344745</v>
      </c>
    </row>
    <row r="37" spans="1:3" ht="14">
      <c r="A37" s="79" t="s">
        <v>641</v>
      </c>
      <c r="B37" s="79" t="s">
        <v>642</v>
      </c>
      <c r="C37" s="79">
        <v>434195249</v>
      </c>
    </row>
    <row r="38" spans="1:3" ht="14">
      <c r="A38" s="79" t="s">
        <v>643</v>
      </c>
      <c r="B38" s="79" t="s">
        <v>644</v>
      </c>
      <c r="C38" s="79">
        <v>15245353</v>
      </c>
    </row>
    <row r="39" spans="1:3" ht="28">
      <c r="A39" s="79" t="s">
        <v>645</v>
      </c>
      <c r="B39" s="79" t="s">
        <v>646</v>
      </c>
      <c r="C39" s="79">
        <v>11339480</v>
      </c>
    </row>
    <row r="40" spans="1:3" ht="28">
      <c r="A40" s="79" t="s">
        <v>647</v>
      </c>
      <c r="B40" s="79" t="s">
        <v>648</v>
      </c>
      <c r="C40" s="79">
        <v>7064254</v>
      </c>
    </row>
    <row r="41" spans="1:3" ht="28">
      <c r="A41" s="79" t="s">
        <v>649</v>
      </c>
      <c r="B41" s="79" t="s">
        <v>650</v>
      </c>
      <c r="C41" s="79">
        <v>70672278</v>
      </c>
    </row>
    <row r="42" spans="1:3" ht="14">
      <c r="A42" s="79" t="s">
        <v>651</v>
      </c>
      <c r="B42" s="79" t="s">
        <v>652</v>
      </c>
      <c r="C42" s="79">
        <v>20341201</v>
      </c>
    </row>
    <row r="43" spans="1:3" ht="14">
      <c r="A43" s="79" t="s">
        <v>355</v>
      </c>
      <c r="B43" s="79" t="s">
        <v>653</v>
      </c>
      <c r="C43" s="79">
        <v>32050398</v>
      </c>
    </row>
    <row r="44" spans="1:3" ht="28">
      <c r="A44" s="79" t="s">
        <v>654</v>
      </c>
      <c r="B44" s="79" t="s">
        <v>655</v>
      </c>
      <c r="C44" s="79">
        <v>41715936</v>
      </c>
    </row>
    <row r="45" spans="1:3" ht="28">
      <c r="A45" s="79" t="s">
        <v>656</v>
      </c>
      <c r="B45" s="79" t="s">
        <v>657</v>
      </c>
      <c r="C45" s="79">
        <v>872375</v>
      </c>
    </row>
    <row r="46" spans="1:3" ht="28">
      <c r="A46" s="79" t="s">
        <v>658</v>
      </c>
      <c r="B46" s="79" t="s">
        <v>659</v>
      </c>
      <c r="C46" s="79">
        <v>17261</v>
      </c>
    </row>
    <row r="47" spans="1:3" ht="28">
      <c r="A47" s="79" t="s">
        <v>660</v>
      </c>
      <c r="B47" s="79" t="s">
        <v>661</v>
      </c>
      <c r="C47" s="79">
        <v>0</v>
      </c>
    </row>
    <row r="48" spans="1:3" ht="14">
      <c r="A48" s="79" t="s">
        <v>662</v>
      </c>
      <c r="B48" s="79" t="s">
        <v>663</v>
      </c>
      <c r="C48" s="79">
        <v>0</v>
      </c>
    </row>
    <row r="49" spans="1:3" ht="14">
      <c r="A49" s="79" t="s">
        <v>18</v>
      </c>
      <c r="B49" s="79" t="s">
        <v>664</v>
      </c>
      <c r="C49" s="79">
        <v>42588311</v>
      </c>
    </row>
    <row r="50" spans="1:3" ht="14">
      <c r="A50" s="79" t="s">
        <v>361</v>
      </c>
      <c r="B50" s="79" t="s">
        <v>665</v>
      </c>
      <c r="C50" s="79">
        <v>17261</v>
      </c>
    </row>
    <row r="51" spans="1:3" ht="14">
      <c r="A51" s="79" t="s">
        <v>19</v>
      </c>
      <c r="B51" s="79" t="s">
        <v>666</v>
      </c>
      <c r="C51" s="79">
        <v>176674419</v>
      </c>
    </row>
    <row r="52" spans="1:3" ht="14">
      <c r="A52" s="79" t="s">
        <v>362</v>
      </c>
      <c r="B52" s="79" t="s">
        <v>667</v>
      </c>
      <c r="C52" s="79">
        <v>0</v>
      </c>
    </row>
    <row r="53" spans="1:3" ht="14">
      <c r="A53" s="79" t="s">
        <v>366</v>
      </c>
      <c r="B53" s="79" t="s">
        <v>668</v>
      </c>
      <c r="C53" s="79">
        <v>0</v>
      </c>
    </row>
    <row r="54" spans="1:3" ht="14">
      <c r="A54" s="79" t="s">
        <v>367</v>
      </c>
      <c r="B54" s="79" t="s">
        <v>669</v>
      </c>
      <c r="C54" s="79">
        <v>0</v>
      </c>
    </row>
    <row r="55" spans="1:3" ht="28">
      <c r="A55" s="79" t="s">
        <v>368</v>
      </c>
      <c r="B55" s="79" t="s">
        <v>670</v>
      </c>
      <c r="C55" s="79">
        <v>275671154</v>
      </c>
    </row>
    <row r="56" spans="1:3" ht="14">
      <c r="A56" s="79" t="s">
        <v>12</v>
      </c>
      <c r="B56" s="79" t="s">
        <v>671</v>
      </c>
      <c r="C56" s="79">
        <v>13255</v>
      </c>
    </row>
    <row r="57" spans="1:3" ht="14">
      <c r="A57" s="79" t="s">
        <v>357</v>
      </c>
      <c r="B57" s="79" t="s">
        <v>672</v>
      </c>
      <c r="C57" s="79">
        <v>9493</v>
      </c>
    </row>
    <row r="58" spans="1:3" ht="14">
      <c r="A58" s="79" t="s">
        <v>13</v>
      </c>
      <c r="B58" s="79" t="s">
        <v>673</v>
      </c>
      <c r="C58" s="79">
        <v>10310337</v>
      </c>
    </row>
    <row r="59" spans="1:3" ht="14">
      <c r="A59" s="79" t="s">
        <v>383</v>
      </c>
      <c r="B59" s="79" t="s">
        <v>674</v>
      </c>
      <c r="C59" s="79">
        <v>16791603</v>
      </c>
    </row>
    <row r="60" spans="1:3" ht="14">
      <c r="A60" s="79" t="s">
        <v>675</v>
      </c>
      <c r="B60" s="79" t="s">
        <v>676</v>
      </c>
      <c r="C60" s="79">
        <v>37649566</v>
      </c>
    </row>
    <row r="61" spans="1:3" ht="28">
      <c r="A61" s="79" t="s">
        <v>677</v>
      </c>
      <c r="B61" s="79" t="s">
        <v>678</v>
      </c>
      <c r="C61" s="79">
        <v>52263846</v>
      </c>
    </row>
    <row r="62" spans="1:3" ht="28">
      <c r="A62" s="79" t="s">
        <v>679</v>
      </c>
      <c r="B62" s="79" t="s">
        <v>680</v>
      </c>
      <c r="C62" s="79">
        <v>206078051</v>
      </c>
    </row>
    <row r="63" spans="1:3" ht="14">
      <c r="A63" s="79" t="s">
        <v>681</v>
      </c>
      <c r="B63" s="79" t="s">
        <v>682</v>
      </c>
      <c r="C63" s="79">
        <v>0</v>
      </c>
    </row>
    <row r="64" spans="1:3" ht="28">
      <c r="A64" s="79" t="s">
        <v>683</v>
      </c>
      <c r="B64" s="79" t="s">
        <v>684</v>
      </c>
      <c r="C64" s="79">
        <v>0</v>
      </c>
    </row>
    <row r="65" spans="1:3" ht="28">
      <c r="A65" s="79" t="s">
        <v>685</v>
      </c>
      <c r="B65" s="79" t="s">
        <v>686</v>
      </c>
      <c r="C65" s="79">
        <v>0</v>
      </c>
    </row>
    <row r="66" spans="1:3" ht="28">
      <c r="A66" s="79" t="s">
        <v>687</v>
      </c>
      <c r="B66" s="79" t="s">
        <v>688</v>
      </c>
      <c r="C66" s="79">
        <v>200610779</v>
      </c>
    </row>
    <row r="67" spans="1:3" ht="14">
      <c r="A67" s="79" t="s">
        <v>689</v>
      </c>
      <c r="B67" s="79" t="s">
        <v>690</v>
      </c>
      <c r="C67" s="79">
        <v>10298136</v>
      </c>
    </row>
    <row r="68" spans="1:3" ht="14">
      <c r="A68" s="79" t="s">
        <v>691</v>
      </c>
      <c r="B68" s="79" t="s">
        <v>692</v>
      </c>
      <c r="C68" s="79">
        <v>0</v>
      </c>
    </row>
    <row r="69" spans="1:3" ht="42">
      <c r="A69" s="79" t="s">
        <v>693</v>
      </c>
      <c r="B69" s="79" t="s">
        <v>694</v>
      </c>
      <c r="C69" s="79">
        <v>1409408</v>
      </c>
    </row>
    <row r="70" spans="1:3" ht="14">
      <c r="A70" s="79" t="s">
        <v>695</v>
      </c>
      <c r="B70" s="79" t="s">
        <v>696</v>
      </c>
      <c r="C70" s="79">
        <v>431803624</v>
      </c>
    </row>
    <row r="71" spans="1:3" ht="14">
      <c r="A71" s="79" t="s">
        <v>697</v>
      </c>
      <c r="B71" s="79" t="s">
        <v>698</v>
      </c>
      <c r="C71" s="79">
        <v>271823237</v>
      </c>
    </row>
    <row r="72" spans="1:3" ht="14">
      <c r="A72" s="79" t="s">
        <v>699</v>
      </c>
      <c r="B72" s="79" t="s">
        <v>700</v>
      </c>
      <c r="C72" s="79">
        <v>0</v>
      </c>
    </row>
    <row r="73" spans="1:3" ht="14">
      <c r="A73" s="79" t="s">
        <v>701</v>
      </c>
      <c r="B73" s="79" t="s">
        <v>702</v>
      </c>
      <c r="C73" s="79">
        <v>59436589</v>
      </c>
    </row>
    <row r="74" spans="1:3" ht="14">
      <c r="A74" s="79" t="s">
        <v>703</v>
      </c>
      <c r="B74" s="79" t="s">
        <v>704</v>
      </c>
      <c r="C74" s="79">
        <v>36685521</v>
      </c>
    </row>
    <row r="75" spans="1:3" ht="28">
      <c r="A75" s="79" t="s">
        <v>705</v>
      </c>
      <c r="B75" s="79" t="s">
        <v>706</v>
      </c>
      <c r="C75" s="79">
        <v>0</v>
      </c>
    </row>
    <row r="76" spans="1:3" ht="28">
      <c r="A76" s="79" t="s">
        <v>707</v>
      </c>
      <c r="B76" s="79" t="s">
        <v>708</v>
      </c>
      <c r="C76" s="79">
        <v>629665</v>
      </c>
    </row>
    <row r="77" spans="1:3" ht="42">
      <c r="A77" s="79" t="s">
        <v>709</v>
      </c>
      <c r="B77" s="79" t="s">
        <v>710</v>
      </c>
      <c r="C77" s="79">
        <v>9305405</v>
      </c>
    </row>
    <row r="78" spans="1:3" ht="14">
      <c r="A78" s="79" t="s">
        <v>447</v>
      </c>
      <c r="B78" s="79" t="s">
        <v>711</v>
      </c>
      <c r="C78" s="79">
        <v>1155136</v>
      </c>
    </row>
    <row r="79" spans="1:3" ht="14">
      <c r="A79" s="79" t="s">
        <v>358</v>
      </c>
      <c r="B79" s="79" t="s">
        <v>712</v>
      </c>
      <c r="C79" s="79">
        <v>120462</v>
      </c>
    </row>
    <row r="80" spans="1:3" ht="14">
      <c r="A80" s="79" t="s">
        <v>359</v>
      </c>
      <c r="B80" s="79" t="s">
        <v>713</v>
      </c>
      <c r="C80" s="79">
        <v>14776</v>
      </c>
    </row>
    <row r="81" spans="1:3" ht="14">
      <c r="A81" s="79" t="s">
        <v>585</v>
      </c>
      <c r="C81" s="80">
        <v>44651</v>
      </c>
    </row>
    <row r="82" spans="1:3" ht="14">
      <c r="A82" s="79" t="s">
        <v>714</v>
      </c>
      <c r="B82" s="79" t="s">
        <v>715</v>
      </c>
      <c r="C82" s="79">
        <v>0</v>
      </c>
    </row>
    <row r="83" spans="1:3" ht="14">
      <c r="A83" s="79" t="s">
        <v>459</v>
      </c>
      <c r="B83" s="79" t="s">
        <v>716</v>
      </c>
      <c r="C83" s="79">
        <v>89076012</v>
      </c>
    </row>
    <row r="84" spans="1:3" ht="14">
      <c r="A84" s="79" t="s">
        <v>717</v>
      </c>
      <c r="B84" s="79" t="s">
        <v>718</v>
      </c>
      <c r="C84" s="79">
        <v>3543890</v>
      </c>
    </row>
    <row r="85" spans="1:3" ht="28">
      <c r="A85" s="79" t="s">
        <v>719</v>
      </c>
      <c r="B85" s="79" t="s">
        <v>720</v>
      </c>
      <c r="C85" s="79">
        <v>0</v>
      </c>
    </row>
    <row r="86" spans="1:3" ht="28">
      <c r="A86" s="79" t="s">
        <v>721</v>
      </c>
      <c r="B86" s="79" t="s">
        <v>722</v>
      </c>
      <c r="C86" s="79">
        <v>0</v>
      </c>
    </row>
    <row r="87" spans="1:3" ht="28">
      <c r="A87" s="79" t="s">
        <v>723</v>
      </c>
      <c r="B87" s="79" t="s">
        <v>724</v>
      </c>
      <c r="C87" s="79">
        <v>9521080</v>
      </c>
    </row>
    <row r="88" spans="1:3" ht="28">
      <c r="A88" s="79" t="s">
        <v>725</v>
      </c>
      <c r="B88" s="79" t="s">
        <v>726</v>
      </c>
      <c r="C88" s="79">
        <v>9496952</v>
      </c>
    </row>
    <row r="89" spans="1:3" ht="28">
      <c r="A89" s="79" t="s">
        <v>727</v>
      </c>
      <c r="B89" s="79" t="s">
        <v>728</v>
      </c>
      <c r="C89" s="79">
        <v>1963222</v>
      </c>
    </row>
    <row r="90" spans="1:3" ht="42">
      <c r="A90" s="79" t="s">
        <v>729</v>
      </c>
      <c r="B90" s="79" t="s">
        <v>730</v>
      </c>
      <c r="C90" s="79">
        <v>0</v>
      </c>
    </row>
    <row r="91" spans="1:3" ht="28">
      <c r="A91" s="79" t="s">
        <v>731</v>
      </c>
      <c r="B91" s="79" t="s">
        <v>732</v>
      </c>
      <c r="C91" s="79">
        <v>0</v>
      </c>
    </row>
    <row r="92" spans="1:3" ht="14">
      <c r="A92" s="79" t="s">
        <v>453</v>
      </c>
      <c r="B92" s="79" t="s">
        <v>733</v>
      </c>
      <c r="C92" s="79">
        <v>3716951</v>
      </c>
    </row>
    <row r="93" spans="1:3" ht="28">
      <c r="A93" s="79" t="s">
        <v>734</v>
      </c>
      <c r="B93" s="79" t="s">
        <v>735</v>
      </c>
      <c r="C93" s="79">
        <v>3543890</v>
      </c>
    </row>
    <row r="94" spans="1:3" ht="14">
      <c r="A94" s="79" t="s">
        <v>360</v>
      </c>
      <c r="B94" s="79" t="s">
        <v>736</v>
      </c>
      <c r="C94" s="79">
        <v>0</v>
      </c>
    </row>
    <row r="95" spans="1:3" ht="28">
      <c r="A95" s="79" t="s">
        <v>737</v>
      </c>
      <c r="B95" s="79" t="s">
        <v>738</v>
      </c>
      <c r="C95" s="79">
        <v>0</v>
      </c>
    </row>
    <row r="96" spans="1:3" ht="14">
      <c r="A96" s="79" t="s">
        <v>17</v>
      </c>
      <c r="B96" s="79" t="s">
        <v>739</v>
      </c>
      <c r="C96" s="79">
        <v>0</v>
      </c>
    </row>
    <row r="97" spans="1:3" ht="28">
      <c r="A97" s="79" t="s">
        <v>740</v>
      </c>
      <c r="B97" s="79" t="s">
        <v>741</v>
      </c>
      <c r="C97" s="79">
        <v>0</v>
      </c>
    </row>
    <row r="98" spans="1:3" ht="14">
      <c r="A98" s="79" t="s">
        <v>449</v>
      </c>
      <c r="B98" s="79" t="s">
        <v>742</v>
      </c>
      <c r="C98" s="79">
        <v>280466140</v>
      </c>
    </row>
    <row r="99" spans="1:3" ht="28">
      <c r="A99" s="79" t="s">
        <v>743</v>
      </c>
      <c r="B99" s="79" t="s">
        <v>744</v>
      </c>
      <c r="C99" s="79">
        <v>269158481</v>
      </c>
    </row>
    <row r="100" spans="1:3" ht="14">
      <c r="A100" s="79" t="s">
        <v>745</v>
      </c>
      <c r="B100" s="79" t="s">
        <v>746</v>
      </c>
      <c r="C100" s="79">
        <v>39724049</v>
      </c>
    </row>
    <row r="101" spans="1:3" ht="28">
      <c r="A101" s="79" t="s">
        <v>747</v>
      </c>
      <c r="B101" s="79" t="s">
        <v>748</v>
      </c>
      <c r="C101" s="79">
        <v>-4093037</v>
      </c>
    </row>
    <row r="102" spans="1:3" ht="28">
      <c r="A102" s="79" t="s">
        <v>749</v>
      </c>
      <c r="B102" s="79" t="s">
        <v>750</v>
      </c>
      <c r="C102" s="79">
        <v>-26953899</v>
      </c>
    </row>
    <row r="103" spans="1:3" ht="28">
      <c r="A103" s="79" t="s">
        <v>751</v>
      </c>
      <c r="B103" s="79" t="s">
        <v>752</v>
      </c>
      <c r="C103" s="79">
        <v>103971904</v>
      </c>
    </row>
    <row r="104" spans="1:3" ht="42">
      <c r="A104" s="79" t="s">
        <v>753</v>
      </c>
      <c r="B104" s="79" t="s">
        <v>754</v>
      </c>
      <c r="C104" s="79">
        <v>41919</v>
      </c>
    </row>
    <row r="105" spans="1:3" ht="28">
      <c r="A105" s="79" t="s">
        <v>384</v>
      </c>
      <c r="B105" s="79" t="s">
        <v>755</v>
      </c>
      <c r="C105" s="79">
        <v>63432</v>
      </c>
    </row>
    <row r="106" spans="1:3" ht="14">
      <c r="A106" s="79" t="s">
        <v>756</v>
      </c>
      <c r="B106" s="79" t="s">
        <v>757</v>
      </c>
      <c r="C106" s="79">
        <v>2955087</v>
      </c>
    </row>
    <row r="107" spans="1:3" ht="14">
      <c r="A107" s="79" t="s">
        <v>758</v>
      </c>
      <c r="B107" s="79" t="s">
        <v>759</v>
      </c>
      <c r="C107" s="79">
        <v>18267520</v>
      </c>
    </row>
    <row r="108" spans="1:3" ht="28">
      <c r="A108" s="79" t="s">
        <v>760</v>
      </c>
      <c r="B108" s="79" t="s">
        <v>761</v>
      </c>
      <c r="C108" s="79">
        <v>15613167</v>
      </c>
    </row>
    <row r="109" spans="1:3" ht="28">
      <c r="A109" s="79" t="s">
        <v>762</v>
      </c>
      <c r="B109" s="79" t="s">
        <v>763</v>
      </c>
      <c r="C109" s="79">
        <v>1693289</v>
      </c>
    </row>
    <row r="110" spans="1:3" ht="28">
      <c r="A110" s="79" t="s">
        <v>764</v>
      </c>
      <c r="B110" s="79" t="s">
        <v>765</v>
      </c>
      <c r="C110" s="79">
        <v>0</v>
      </c>
    </row>
    <row r="111" spans="1:3" ht="28">
      <c r="A111" s="79" t="s">
        <v>766</v>
      </c>
      <c r="B111" s="79" t="s">
        <v>767</v>
      </c>
      <c r="C111" s="79">
        <v>0</v>
      </c>
    </row>
    <row r="112" spans="1:3" ht="42">
      <c r="A112" s="79" t="s">
        <v>768</v>
      </c>
      <c r="B112" s="79" t="s">
        <v>769</v>
      </c>
      <c r="C112" s="79">
        <v>5069456</v>
      </c>
    </row>
    <row r="113" spans="1:3" ht="42">
      <c r="A113" s="79" t="s">
        <v>770</v>
      </c>
      <c r="B113" s="79" t="s">
        <v>771</v>
      </c>
      <c r="C113" s="79">
        <v>3897476</v>
      </c>
    </row>
    <row r="114" spans="1:3" ht="42">
      <c r="A114" s="79" t="s">
        <v>772</v>
      </c>
      <c r="B114" s="79" t="s">
        <v>773</v>
      </c>
      <c r="C114" s="79">
        <v>1172536</v>
      </c>
    </row>
    <row r="115" spans="1:3" ht="28">
      <c r="A115" s="79" t="s">
        <v>774</v>
      </c>
      <c r="B115" s="79" t="s">
        <v>775</v>
      </c>
      <c r="C115" s="79">
        <v>326930</v>
      </c>
    </row>
    <row r="116" spans="1:3" ht="14">
      <c r="A116" s="79" t="s">
        <v>776</v>
      </c>
      <c r="B116" s="79" t="s">
        <v>777</v>
      </c>
      <c r="C116" s="79">
        <v>0</v>
      </c>
    </row>
    <row r="117" spans="1:3" ht="14">
      <c r="A117" s="79" t="s">
        <v>778</v>
      </c>
      <c r="B117" s="79" t="s">
        <v>779</v>
      </c>
      <c r="C117" s="79">
        <v>0</v>
      </c>
    </row>
    <row r="118" spans="1:3" ht="28">
      <c r="A118" s="79" t="s">
        <v>780</v>
      </c>
      <c r="B118" s="79" t="s">
        <v>781</v>
      </c>
      <c r="C118" s="79">
        <v>0</v>
      </c>
    </row>
    <row r="119" spans="1:3" ht="14">
      <c r="A119" s="79" t="s">
        <v>428</v>
      </c>
      <c r="B119" s="79" t="s">
        <v>782</v>
      </c>
      <c r="C119" s="79">
        <v>6783729</v>
      </c>
    </row>
    <row r="120" spans="1:3" ht="28">
      <c r="A120" s="79" t="s">
        <v>783</v>
      </c>
      <c r="B120" s="79" t="s">
        <v>784</v>
      </c>
      <c r="C120" s="79">
        <v>0</v>
      </c>
    </row>
    <row r="121" spans="1:3" ht="28">
      <c r="A121" s="79" t="s">
        <v>785</v>
      </c>
      <c r="B121" s="79" t="s">
        <v>786</v>
      </c>
      <c r="C121" s="79">
        <v>97</v>
      </c>
    </row>
    <row r="122" spans="1:3" ht="28">
      <c r="A122" s="79" t="s">
        <v>787</v>
      </c>
      <c r="B122" s="79" t="s">
        <v>788</v>
      </c>
      <c r="C122" s="79">
        <v>40298</v>
      </c>
    </row>
    <row r="123" spans="1:3" ht="14">
      <c r="A123" s="79" t="s">
        <v>789</v>
      </c>
      <c r="B123" s="79" t="s">
        <v>790</v>
      </c>
      <c r="C123" s="79">
        <v>0</v>
      </c>
    </row>
    <row r="124" spans="1:3" ht="14">
      <c r="A124" s="79" t="s">
        <v>434</v>
      </c>
      <c r="B124" s="79" t="s">
        <v>791</v>
      </c>
      <c r="C124" s="79">
        <v>387525</v>
      </c>
    </row>
    <row r="125" spans="1:3" ht="14">
      <c r="A125" s="79" t="s">
        <v>792</v>
      </c>
      <c r="B125" s="79" t="s">
        <v>793</v>
      </c>
      <c r="C125" s="79">
        <v>6396204</v>
      </c>
    </row>
    <row r="126" spans="1:3" ht="28">
      <c r="A126" s="79" t="s">
        <v>794</v>
      </c>
      <c r="B126" s="79" t="s">
        <v>795</v>
      </c>
      <c r="C126" s="79">
        <v>648259</v>
      </c>
    </row>
    <row r="127" spans="1:3" ht="14">
      <c r="A127" s="79" t="s">
        <v>479</v>
      </c>
      <c r="B127" s="79" t="s">
        <v>796</v>
      </c>
      <c r="C127" s="79">
        <v>966</v>
      </c>
    </row>
    <row r="128" spans="1:3" ht="14">
      <c r="A128" s="79" t="s">
        <v>482</v>
      </c>
      <c r="B128" s="79" t="s">
        <v>797</v>
      </c>
      <c r="C128" s="79">
        <v>30117</v>
      </c>
    </row>
    <row r="129" spans="1:3" ht="14">
      <c r="A129" s="79" t="s">
        <v>798</v>
      </c>
      <c r="B129" s="79" t="s">
        <v>799</v>
      </c>
      <c r="C129" s="79">
        <v>1810591</v>
      </c>
    </row>
    <row r="130" spans="1:3" ht="14">
      <c r="A130" s="79" t="s">
        <v>800</v>
      </c>
      <c r="B130" s="79" t="s">
        <v>801</v>
      </c>
      <c r="C130" s="79">
        <v>2236952</v>
      </c>
    </row>
    <row r="131" spans="1:3" ht="14">
      <c r="A131" s="79" t="s">
        <v>802</v>
      </c>
      <c r="B131" s="79" t="s">
        <v>803</v>
      </c>
      <c r="C131" s="79">
        <v>288589</v>
      </c>
    </row>
    <row r="132" spans="1:3" ht="14">
      <c r="A132" s="79" t="s">
        <v>533</v>
      </c>
      <c r="B132" s="79" t="s">
        <v>804</v>
      </c>
      <c r="C132" s="79">
        <v>2017481</v>
      </c>
    </row>
    <row r="133" spans="1:3" ht="14">
      <c r="A133" s="79" t="s">
        <v>805</v>
      </c>
      <c r="B133" s="79" t="s">
        <v>806</v>
      </c>
      <c r="C133" s="79">
        <v>4556591</v>
      </c>
    </row>
    <row r="134" spans="1:3" ht="28">
      <c r="A134" s="79" t="s">
        <v>807</v>
      </c>
      <c r="B134" s="79" t="s">
        <v>808</v>
      </c>
      <c r="C134" s="79">
        <v>2944947</v>
      </c>
    </row>
    <row r="135" spans="1:3" ht="14">
      <c r="A135" s="79" t="s">
        <v>809</v>
      </c>
      <c r="B135" s="79" t="s">
        <v>810</v>
      </c>
      <c r="C135" s="79">
        <v>541812</v>
      </c>
    </row>
    <row r="136" spans="1:3" ht="14">
      <c r="A136" s="79" t="s">
        <v>811</v>
      </c>
      <c r="B136" s="79" t="s">
        <v>812</v>
      </c>
      <c r="C136" s="79">
        <v>2403135</v>
      </c>
    </row>
    <row r="137" spans="1:3" ht="28">
      <c r="A137" s="79" t="s">
        <v>813</v>
      </c>
      <c r="B137" s="79" t="s">
        <v>814</v>
      </c>
      <c r="C137" s="79">
        <v>2403216</v>
      </c>
    </row>
    <row r="138" spans="1:3" ht="14">
      <c r="A138" s="79" t="s">
        <v>815</v>
      </c>
      <c r="B138" s="79" t="s">
        <v>816</v>
      </c>
      <c r="C138" s="79">
        <v>0</v>
      </c>
    </row>
    <row r="139" spans="1:3" ht="14">
      <c r="A139" s="79" t="s">
        <v>817</v>
      </c>
      <c r="B139" s="79" t="s">
        <v>818</v>
      </c>
      <c r="C139" s="79">
        <v>6733</v>
      </c>
    </row>
    <row r="140" spans="1:3" ht="28">
      <c r="A140" s="79" t="s">
        <v>819</v>
      </c>
      <c r="B140" s="79" t="s">
        <v>820</v>
      </c>
      <c r="C140" s="79">
        <v>6396204</v>
      </c>
    </row>
    <row r="141" spans="1:3" ht="28">
      <c r="A141" s="79" t="s">
        <v>821</v>
      </c>
      <c r="B141" s="79" t="s">
        <v>822</v>
      </c>
      <c r="C141" s="79">
        <v>2944947</v>
      </c>
    </row>
    <row r="142" spans="1:3" ht="28">
      <c r="A142" s="79" t="s">
        <v>823</v>
      </c>
      <c r="B142" s="79" t="s">
        <v>824</v>
      </c>
      <c r="C142" s="79">
        <v>174275</v>
      </c>
    </row>
    <row r="143" spans="1:3" ht="42">
      <c r="A143" s="79" t="s">
        <v>825</v>
      </c>
      <c r="B143" s="79" t="s">
        <v>826</v>
      </c>
      <c r="C143" s="79">
        <v>61028844</v>
      </c>
    </row>
    <row r="144" spans="1:3" ht="28">
      <c r="A144" s="79" t="s">
        <v>827</v>
      </c>
      <c r="B144" s="79" t="s">
        <v>828</v>
      </c>
      <c r="C144" s="79">
        <v>0</v>
      </c>
    </row>
    <row r="145" spans="1:3" ht="28">
      <c r="A145" s="79" t="s">
        <v>829</v>
      </c>
      <c r="B145" s="79" t="s">
        <v>830</v>
      </c>
      <c r="C145" s="79">
        <v>56969</v>
      </c>
    </row>
    <row r="146" spans="1:3" ht="28">
      <c r="A146" s="79" t="s">
        <v>831</v>
      </c>
      <c r="B146" s="79" t="s">
        <v>832</v>
      </c>
      <c r="C146" s="79">
        <v>252851</v>
      </c>
    </row>
    <row r="147" spans="1:3" ht="14">
      <c r="A147" s="79" t="s">
        <v>833</v>
      </c>
      <c r="B147" s="79" t="s">
        <v>834</v>
      </c>
      <c r="C147" s="79">
        <v>0</v>
      </c>
    </row>
    <row r="148" spans="1:3" ht="14">
      <c r="A148" s="79" t="s">
        <v>835</v>
      </c>
      <c r="B148" s="79" t="s">
        <v>836</v>
      </c>
      <c r="C148" s="79">
        <v>2484324</v>
      </c>
    </row>
    <row r="149" spans="1:3" ht="28">
      <c r="A149" s="79" t="s">
        <v>837</v>
      </c>
      <c r="B149" s="79" t="s">
        <v>838</v>
      </c>
      <c r="C149" s="79">
        <v>0</v>
      </c>
    </row>
    <row r="150" spans="1:3" ht="28">
      <c r="A150" s="79" t="s">
        <v>839</v>
      </c>
      <c r="B150" s="79" t="s">
        <v>840</v>
      </c>
      <c r="C150" s="79">
        <v>0</v>
      </c>
    </row>
    <row r="151" spans="1:3" ht="28">
      <c r="A151" s="79" t="s">
        <v>841</v>
      </c>
      <c r="B151" s="79" t="s">
        <v>842</v>
      </c>
      <c r="C151" s="79">
        <v>0</v>
      </c>
    </row>
    <row r="152" spans="1:3" ht="14">
      <c r="A152" s="79" t="s">
        <v>843</v>
      </c>
      <c r="B152" s="79" t="s">
        <v>844</v>
      </c>
      <c r="C152" s="79">
        <v>68154</v>
      </c>
    </row>
    <row r="153" spans="1:3" ht="28">
      <c r="A153" s="79" t="s">
        <v>845</v>
      </c>
      <c r="B153" s="79" t="s">
        <v>846</v>
      </c>
      <c r="C153" s="79">
        <v>105540</v>
      </c>
    </row>
    <row r="154" spans="1:3" ht="28">
      <c r="A154" s="79" t="s">
        <v>847</v>
      </c>
      <c r="B154" s="79" t="s">
        <v>848</v>
      </c>
      <c r="C154" s="79">
        <v>0</v>
      </c>
    </row>
    <row r="155" spans="1:3" ht="28">
      <c r="A155" s="79" t="s">
        <v>849</v>
      </c>
      <c r="B155" s="79" t="s">
        <v>850</v>
      </c>
      <c r="C155" s="79">
        <v>0</v>
      </c>
    </row>
    <row r="156" spans="1:3" ht="14">
      <c r="A156" s="79" t="s">
        <v>851</v>
      </c>
      <c r="B156" s="79" t="s">
        <v>852</v>
      </c>
      <c r="C156" s="79">
        <v>52857</v>
      </c>
    </row>
    <row r="157" spans="1:3" ht="14">
      <c r="A157" s="79" t="s">
        <v>853</v>
      </c>
      <c r="B157" s="79" t="s">
        <v>854</v>
      </c>
      <c r="C157" s="79">
        <v>16078</v>
      </c>
    </row>
    <row r="158" spans="1:3" ht="14">
      <c r="A158" s="79" t="s">
        <v>855</v>
      </c>
      <c r="B158" s="79" t="s">
        <v>856</v>
      </c>
      <c r="C158" s="79">
        <v>0</v>
      </c>
    </row>
    <row r="159" spans="1:3" ht="14">
      <c r="A159" s="79" t="s">
        <v>857</v>
      </c>
      <c r="B159" s="79" t="s">
        <v>858</v>
      </c>
      <c r="C159" s="79">
        <v>0</v>
      </c>
    </row>
    <row r="160" spans="1:3" ht="14">
      <c r="A160" s="79" t="s">
        <v>859</v>
      </c>
      <c r="B160" s="79" t="s">
        <v>860</v>
      </c>
      <c r="C160" s="79">
        <v>0</v>
      </c>
    </row>
    <row r="161" spans="1:3" ht="14">
      <c r="A161" s="79" t="s">
        <v>861</v>
      </c>
      <c r="B161" s="79" t="s">
        <v>862</v>
      </c>
      <c r="C161" s="79">
        <v>14</v>
      </c>
    </row>
    <row r="162" spans="1:3" ht="14">
      <c r="A162" s="79" t="s">
        <v>863</v>
      </c>
      <c r="B162" s="79" t="s">
        <v>864</v>
      </c>
      <c r="C162" s="79">
        <v>0</v>
      </c>
    </row>
    <row r="163" spans="1:3" ht="14">
      <c r="A163" s="79" t="s">
        <v>865</v>
      </c>
      <c r="B163" s="79" t="s">
        <v>866</v>
      </c>
      <c r="C163" s="79">
        <v>0</v>
      </c>
    </row>
    <row r="164" spans="1:3" ht="28">
      <c r="A164" s="79" t="s">
        <v>867</v>
      </c>
      <c r="B164" s="79" t="s">
        <v>868</v>
      </c>
      <c r="C164" s="79">
        <v>554663</v>
      </c>
    </row>
    <row r="165" spans="1:3" ht="28">
      <c r="A165" s="79" t="s">
        <v>869</v>
      </c>
      <c r="B165" s="79" t="s">
        <v>870</v>
      </c>
      <c r="C165" s="79">
        <v>1321416</v>
      </c>
    </row>
    <row r="166" spans="1:3" ht="14">
      <c r="A166" s="79" t="s">
        <v>871</v>
      </c>
      <c r="B166" s="79" t="s">
        <v>872</v>
      </c>
      <c r="C166" s="79">
        <v>0</v>
      </c>
    </row>
    <row r="167" spans="1:3" ht="14">
      <c r="A167" s="79" t="s">
        <v>873</v>
      </c>
      <c r="B167" s="79" t="s">
        <v>874</v>
      </c>
      <c r="C167" s="79">
        <v>0</v>
      </c>
    </row>
    <row r="168" spans="1:3" ht="14">
      <c r="A168" s="79" t="s">
        <v>875</v>
      </c>
      <c r="B168" s="79" t="s">
        <v>876</v>
      </c>
      <c r="C168" s="79">
        <v>0</v>
      </c>
    </row>
    <row r="169" spans="1:3" ht="14">
      <c r="A169" s="79" t="s">
        <v>877</v>
      </c>
      <c r="B169" s="79" t="s">
        <v>878</v>
      </c>
      <c r="C169" s="79">
        <v>0</v>
      </c>
    </row>
    <row r="170" spans="1:3" ht="14">
      <c r="A170" s="79" t="s">
        <v>879</v>
      </c>
      <c r="B170" s="79" t="s">
        <v>880</v>
      </c>
      <c r="C170" s="79">
        <v>0</v>
      </c>
    </row>
    <row r="171" spans="1:3" ht="14">
      <c r="A171" s="79" t="s">
        <v>881</v>
      </c>
      <c r="B171" s="79" t="s">
        <v>882</v>
      </c>
      <c r="C171" s="79">
        <v>0</v>
      </c>
    </row>
    <row r="172" spans="1:3" ht="14">
      <c r="A172" s="79" t="s">
        <v>883</v>
      </c>
      <c r="B172" s="79" t="s">
        <v>884</v>
      </c>
      <c r="C172" s="79">
        <v>1</v>
      </c>
    </row>
    <row r="173" spans="1:3" ht="14">
      <c r="A173" s="79" t="s">
        <v>885</v>
      </c>
      <c r="B173" s="79" t="s">
        <v>886</v>
      </c>
      <c r="C173" s="79">
        <v>0</v>
      </c>
    </row>
    <row r="174" spans="1:3" ht="14">
      <c r="A174" s="79" t="s">
        <v>887</v>
      </c>
      <c r="B174" s="79" t="s">
        <v>888</v>
      </c>
      <c r="C174" s="79">
        <v>0</v>
      </c>
    </row>
    <row r="175" spans="1:3" ht="14">
      <c r="A175" s="79" t="s">
        <v>889</v>
      </c>
      <c r="B175" s="79" t="s">
        <v>890</v>
      </c>
      <c r="C175" s="79">
        <v>19581</v>
      </c>
    </row>
    <row r="176" spans="1:3" ht="14">
      <c r="A176" s="79" t="s">
        <v>891</v>
      </c>
      <c r="B176" s="79" t="s">
        <v>892</v>
      </c>
      <c r="C176" s="79">
        <v>3220</v>
      </c>
    </row>
    <row r="177" spans="1:3" ht="28">
      <c r="A177" s="79" t="s">
        <v>543</v>
      </c>
      <c r="B177" s="79" t="s">
        <v>893</v>
      </c>
      <c r="C177" s="79">
        <v>0</v>
      </c>
    </row>
    <row r="178" spans="1:3" ht="28">
      <c r="A178" s="79" t="s">
        <v>545</v>
      </c>
      <c r="B178" s="79" t="s">
        <v>894</v>
      </c>
      <c r="C178" s="79">
        <v>3573</v>
      </c>
    </row>
    <row r="179" spans="1:3" ht="28">
      <c r="A179" s="79" t="s">
        <v>547</v>
      </c>
      <c r="B179" s="79" t="s">
        <v>895</v>
      </c>
      <c r="C179" s="79">
        <v>232161</v>
      </c>
    </row>
    <row r="180" spans="1:3" ht="28">
      <c r="A180" s="79" t="s">
        <v>549</v>
      </c>
      <c r="B180" s="79" t="s">
        <v>896</v>
      </c>
      <c r="C180" s="79">
        <v>1220</v>
      </c>
    </row>
    <row r="181" spans="1:3" ht="28">
      <c r="A181" s="79" t="s">
        <v>897</v>
      </c>
      <c r="B181" s="79" t="s">
        <v>898</v>
      </c>
      <c r="C181" s="79">
        <v>273738</v>
      </c>
    </row>
    <row r="182" spans="1:3" ht="28">
      <c r="A182" s="79" t="s">
        <v>899</v>
      </c>
      <c r="B182" s="79" t="s">
        <v>900</v>
      </c>
      <c r="C182" s="79">
        <v>0</v>
      </c>
    </row>
    <row r="183" spans="1:3" ht="28">
      <c r="A183" s="79" t="s">
        <v>901</v>
      </c>
      <c r="B183" s="79" t="s">
        <v>902</v>
      </c>
      <c r="C183" s="79">
        <v>0</v>
      </c>
    </row>
    <row r="184" spans="1:3" ht="28">
      <c r="A184" s="79" t="s">
        <v>903</v>
      </c>
      <c r="B184" s="79" t="s">
        <v>904</v>
      </c>
      <c r="C184" s="79">
        <v>184115</v>
      </c>
    </row>
    <row r="185" spans="1:3" ht="28">
      <c r="A185" s="79" t="s">
        <v>905</v>
      </c>
      <c r="B185" s="79" t="s">
        <v>906</v>
      </c>
      <c r="C185" s="79">
        <v>194144</v>
      </c>
    </row>
    <row r="186" spans="1:3" ht="28">
      <c r="A186" s="79" t="s">
        <v>907</v>
      </c>
      <c r="B186" s="79" t="s">
        <v>908</v>
      </c>
      <c r="C186" s="79">
        <v>0</v>
      </c>
    </row>
    <row r="187" spans="1:3" ht="28">
      <c r="A187" s="79" t="s">
        <v>909</v>
      </c>
      <c r="B187" s="79" t="s">
        <v>910</v>
      </c>
      <c r="C187" s="79">
        <v>1550</v>
      </c>
    </row>
    <row r="188" spans="1:3" ht="28">
      <c r="A188" s="79" t="s">
        <v>911</v>
      </c>
      <c r="B188" s="79" t="s">
        <v>912</v>
      </c>
      <c r="C188" s="79">
        <v>1550</v>
      </c>
    </row>
    <row r="189" spans="1:3" ht="28">
      <c r="A189" s="79" t="s">
        <v>913</v>
      </c>
      <c r="B189" s="79" t="s">
        <v>914</v>
      </c>
      <c r="C189" s="79">
        <v>-6</v>
      </c>
    </row>
    <row r="190" spans="1:3" ht="28">
      <c r="A190" s="79" t="s">
        <v>915</v>
      </c>
      <c r="B190" s="79" t="s">
        <v>916</v>
      </c>
      <c r="C190" s="79">
        <v>6112</v>
      </c>
    </row>
    <row r="191" spans="1:3" ht="28">
      <c r="A191" s="79" t="s">
        <v>917</v>
      </c>
      <c r="B191" s="79" t="s">
        <v>918</v>
      </c>
      <c r="C191" s="79">
        <v>0</v>
      </c>
    </row>
    <row r="192" spans="1:3" ht="14">
      <c r="A192" s="79" t="s">
        <v>538</v>
      </c>
      <c r="B192" s="79" t="s">
        <v>919</v>
      </c>
      <c r="C192" s="79">
        <v>8279</v>
      </c>
    </row>
    <row r="193" spans="1:3" ht="28">
      <c r="A193" s="79" t="s">
        <v>920</v>
      </c>
      <c r="B193" s="79" t="s">
        <v>921</v>
      </c>
      <c r="C193" s="79">
        <v>0</v>
      </c>
    </row>
    <row r="194" spans="1:3" ht="28">
      <c r="A194" s="79" t="s">
        <v>922</v>
      </c>
      <c r="B194" s="79" t="s">
        <v>923</v>
      </c>
      <c r="C194" s="79">
        <v>0</v>
      </c>
    </row>
    <row r="195" spans="1:3" ht="28">
      <c r="A195" s="79" t="s">
        <v>924</v>
      </c>
      <c r="B195" s="79" t="s">
        <v>925</v>
      </c>
      <c r="C195" s="79">
        <v>8501</v>
      </c>
    </row>
    <row r="196" spans="1:3" ht="42">
      <c r="A196" s="79" t="s">
        <v>465</v>
      </c>
      <c r="B196" s="79" t="s">
        <v>926</v>
      </c>
      <c r="C196" s="79">
        <v>8305</v>
      </c>
    </row>
    <row r="197" spans="1:3" ht="28">
      <c r="A197" s="79" t="s">
        <v>468</v>
      </c>
      <c r="B197" s="79" t="s">
        <v>927</v>
      </c>
      <c r="C197" s="79">
        <v>389249</v>
      </c>
    </row>
    <row r="198" spans="1:3" ht="28">
      <c r="A198" s="79" t="s">
        <v>471</v>
      </c>
      <c r="B198" s="79" t="s">
        <v>928</v>
      </c>
      <c r="C198" s="79">
        <v>4188</v>
      </c>
    </row>
    <row r="199" spans="1:3" ht="42">
      <c r="A199" s="79" t="s">
        <v>929</v>
      </c>
      <c r="B199" s="79" t="s">
        <v>930</v>
      </c>
      <c r="C199" s="79">
        <v>128661</v>
      </c>
    </row>
    <row r="200" spans="1:3" ht="28">
      <c r="A200" s="79" t="s">
        <v>553</v>
      </c>
      <c r="B200" s="79" t="s">
        <v>931</v>
      </c>
      <c r="C200" s="79">
        <v>0</v>
      </c>
    </row>
    <row r="201" spans="1:3" ht="14">
      <c r="A201" s="79" t="s">
        <v>503</v>
      </c>
      <c r="B201" s="79" t="s">
        <v>932</v>
      </c>
      <c r="C201" s="79">
        <v>16930</v>
      </c>
    </row>
    <row r="202" spans="1:3" ht="28">
      <c r="A202" s="79" t="s">
        <v>555</v>
      </c>
      <c r="B202" s="79" t="s">
        <v>933</v>
      </c>
      <c r="C202" s="79">
        <v>2231</v>
      </c>
    </row>
    <row r="203" spans="1:3" ht="28">
      <c r="A203" s="79" t="s">
        <v>551</v>
      </c>
      <c r="B203" s="79" t="s">
        <v>934</v>
      </c>
      <c r="C203" s="79">
        <v>4719</v>
      </c>
    </row>
    <row r="204" spans="1:3" ht="14">
      <c r="A204" s="79" t="s">
        <v>527</v>
      </c>
      <c r="B204" s="79" t="s">
        <v>935</v>
      </c>
      <c r="C204" s="79">
        <v>1474537</v>
      </c>
    </row>
    <row r="205" spans="1:3" ht="28">
      <c r="A205" s="79" t="s">
        <v>936</v>
      </c>
      <c r="B205" s="79" t="s">
        <v>937</v>
      </c>
      <c r="C205" s="79">
        <v>0</v>
      </c>
    </row>
    <row r="206" spans="1:3" ht="28">
      <c r="A206" s="79" t="s">
        <v>938</v>
      </c>
      <c r="B206" s="79" t="s">
        <v>939</v>
      </c>
      <c r="C206" s="79">
        <v>45285</v>
      </c>
    </row>
    <row r="207" spans="1:3" ht="42">
      <c r="A207" s="79" t="s">
        <v>940</v>
      </c>
      <c r="B207" s="79" t="s">
        <v>941</v>
      </c>
      <c r="C207" s="79">
        <v>0</v>
      </c>
    </row>
    <row r="208" spans="1:3" ht="28">
      <c r="A208" s="79" t="s">
        <v>942</v>
      </c>
      <c r="B208" s="79" t="s">
        <v>943</v>
      </c>
      <c r="C208" s="79">
        <v>61028844</v>
      </c>
    </row>
    <row r="209" spans="1:3" ht="28">
      <c r="A209" s="79" t="s">
        <v>944</v>
      </c>
      <c r="B209" s="79" t="s">
        <v>945</v>
      </c>
      <c r="C209" s="79">
        <v>-4466865</v>
      </c>
    </row>
    <row r="210" spans="1:3" ht="28">
      <c r="A210" s="79" t="s">
        <v>946</v>
      </c>
      <c r="B210" s="79" t="s">
        <v>947</v>
      </c>
      <c r="C210" s="79">
        <v>0</v>
      </c>
    </row>
    <row r="211" spans="1:3" ht="28">
      <c r="A211" s="79" t="s">
        <v>948</v>
      </c>
      <c r="B211" s="79" t="s">
        <v>949</v>
      </c>
      <c r="C211" s="79">
        <v>0</v>
      </c>
    </row>
    <row r="212" spans="1:3" ht="42">
      <c r="A212" s="79" t="s">
        <v>950</v>
      </c>
      <c r="B212" s="79" t="s">
        <v>951</v>
      </c>
      <c r="C212" s="79">
        <v>921819</v>
      </c>
    </row>
    <row r="213" spans="1:3" ht="42">
      <c r="A213" s="79" t="s">
        <v>952</v>
      </c>
      <c r="B213" s="79" t="s">
        <v>953</v>
      </c>
      <c r="C213" s="79">
        <v>335078</v>
      </c>
    </row>
    <row r="214" spans="1:3" ht="42">
      <c r="A214" s="79" t="s">
        <v>954</v>
      </c>
      <c r="B214" s="79" t="s">
        <v>955</v>
      </c>
      <c r="C214" s="79">
        <v>11430068</v>
      </c>
    </row>
    <row r="215" spans="1:3" ht="28">
      <c r="A215" s="79" t="s">
        <v>956</v>
      </c>
      <c r="B215" s="79" t="s">
        <v>957</v>
      </c>
      <c r="C215" s="79">
        <v>0</v>
      </c>
    </row>
    <row r="216" spans="1:3" ht="28">
      <c r="A216" s="79" t="s">
        <v>958</v>
      </c>
      <c r="B216" s="79" t="s">
        <v>959</v>
      </c>
      <c r="C216" s="79">
        <v>0</v>
      </c>
    </row>
    <row r="217" spans="1:3" ht="28">
      <c r="A217" s="79" t="s">
        <v>960</v>
      </c>
      <c r="B217" s="79" t="s">
        <v>961</v>
      </c>
      <c r="C217" s="79">
        <v>0</v>
      </c>
    </row>
    <row r="218" spans="1:3" ht="28">
      <c r="A218" s="79" t="s">
        <v>962</v>
      </c>
      <c r="B218" s="79" t="s">
        <v>963</v>
      </c>
      <c r="C218" s="79">
        <v>0</v>
      </c>
    </row>
    <row r="219" spans="1:3" ht="28">
      <c r="A219" s="79" t="s">
        <v>964</v>
      </c>
      <c r="B219" s="79" t="s">
        <v>965</v>
      </c>
      <c r="C219" s="79">
        <v>0</v>
      </c>
    </row>
    <row r="220" spans="1:3" ht="28">
      <c r="A220" s="79" t="s">
        <v>966</v>
      </c>
      <c r="B220" s="79" t="s">
        <v>967</v>
      </c>
      <c r="C220" s="79">
        <v>0</v>
      </c>
    </row>
    <row r="221" spans="1:3" ht="28">
      <c r="A221" s="79" t="s">
        <v>968</v>
      </c>
      <c r="B221" s="79" t="s">
        <v>969</v>
      </c>
      <c r="C221" s="79">
        <v>885386</v>
      </c>
    </row>
    <row r="222" spans="1:3" ht="28">
      <c r="A222" s="79" t="s">
        <v>970</v>
      </c>
      <c r="B222" s="79" t="s">
        <v>971</v>
      </c>
      <c r="C222" s="79">
        <v>885844</v>
      </c>
    </row>
    <row r="223" spans="1:3" ht="28">
      <c r="A223" s="79" t="s">
        <v>972</v>
      </c>
      <c r="B223" s="79" t="s">
        <v>973</v>
      </c>
      <c r="C223" s="79">
        <v>0</v>
      </c>
    </row>
    <row r="224" spans="1:3" ht="28">
      <c r="A224" s="79" t="s">
        <v>974</v>
      </c>
      <c r="B224" s="79" t="s">
        <v>975</v>
      </c>
      <c r="C224" s="79">
        <v>0</v>
      </c>
    </row>
    <row r="225" spans="1:3" ht="28">
      <c r="A225" s="79" t="s">
        <v>976</v>
      </c>
      <c r="B225" s="79" t="s">
        <v>977</v>
      </c>
      <c r="C225" s="79">
        <v>0</v>
      </c>
    </row>
    <row r="226" spans="1:3" ht="28">
      <c r="A226" s="79" t="s">
        <v>978</v>
      </c>
      <c r="B226" s="79" t="s">
        <v>979</v>
      </c>
      <c r="C226" s="79">
        <v>0</v>
      </c>
    </row>
    <row r="227" spans="1:3" ht="28">
      <c r="A227" s="79" t="s">
        <v>980</v>
      </c>
      <c r="B227" s="79" t="s">
        <v>981</v>
      </c>
      <c r="C227" s="79">
        <v>0</v>
      </c>
    </row>
    <row r="228" spans="1:3" ht="28">
      <c r="A228" s="79" t="s">
        <v>982</v>
      </c>
      <c r="B228" s="79" t="s">
        <v>983</v>
      </c>
      <c r="C228" s="79">
        <v>0</v>
      </c>
    </row>
    <row r="229" spans="1:3" ht="28">
      <c r="A229" s="79" t="s">
        <v>984</v>
      </c>
      <c r="B229" s="79" t="s">
        <v>985</v>
      </c>
      <c r="C229" s="79">
        <v>1060157</v>
      </c>
    </row>
    <row r="230" spans="1:3" ht="28">
      <c r="A230" s="79" t="s">
        <v>986</v>
      </c>
      <c r="B230" s="79" t="s">
        <v>987</v>
      </c>
      <c r="C230" s="79">
        <v>1049724</v>
      </c>
    </row>
    <row r="231" spans="1:3" ht="28">
      <c r="A231" s="79" t="s">
        <v>988</v>
      </c>
      <c r="B231" s="79" t="s">
        <v>989</v>
      </c>
      <c r="C231" s="79">
        <v>0</v>
      </c>
    </row>
    <row r="232" spans="1:3" ht="28">
      <c r="A232" s="79" t="s">
        <v>990</v>
      </c>
      <c r="B232" s="79" t="s">
        <v>991</v>
      </c>
      <c r="C232" s="79">
        <v>0</v>
      </c>
    </row>
    <row r="233" spans="1:3" ht="28">
      <c r="A233" s="79" t="s">
        <v>992</v>
      </c>
      <c r="B233" s="79" t="s">
        <v>993</v>
      </c>
      <c r="C233" s="79">
        <v>0</v>
      </c>
    </row>
    <row r="234" spans="1:3" ht="28">
      <c r="A234" s="79" t="s">
        <v>994</v>
      </c>
      <c r="B234" s="79" t="s">
        <v>995</v>
      </c>
      <c r="C234" s="79">
        <v>0</v>
      </c>
    </row>
    <row r="235" spans="1:3" ht="28">
      <c r="A235" s="79" t="s">
        <v>996</v>
      </c>
      <c r="B235" s="79" t="s">
        <v>997</v>
      </c>
      <c r="C235" s="79">
        <v>0</v>
      </c>
    </row>
    <row r="236" spans="1:3" ht="28">
      <c r="A236" s="79" t="s">
        <v>998</v>
      </c>
      <c r="B236" s="79" t="s">
        <v>999</v>
      </c>
      <c r="C236" s="79">
        <v>0</v>
      </c>
    </row>
    <row r="237" spans="1:3" ht="28">
      <c r="A237" s="79" t="s">
        <v>1000</v>
      </c>
      <c r="B237" s="79" t="s">
        <v>1001</v>
      </c>
      <c r="C237" s="79">
        <v>99993</v>
      </c>
    </row>
    <row r="238" spans="1:3" ht="28">
      <c r="A238" s="79" t="s">
        <v>1002</v>
      </c>
      <c r="B238" s="79" t="s">
        <v>1003</v>
      </c>
      <c r="C238" s="79">
        <v>99264</v>
      </c>
    </row>
    <row r="239" spans="1:3" ht="28">
      <c r="A239" s="79" t="s">
        <v>1004</v>
      </c>
      <c r="B239" s="79" t="s">
        <v>1005</v>
      </c>
      <c r="C239" s="79">
        <v>0</v>
      </c>
    </row>
    <row r="240" spans="1:3" ht="28">
      <c r="A240" s="79" t="s">
        <v>1006</v>
      </c>
      <c r="B240" s="79" t="s">
        <v>1007</v>
      </c>
      <c r="C240" s="79">
        <v>0</v>
      </c>
    </row>
    <row r="241" spans="1:3" ht="28">
      <c r="A241" s="79" t="s">
        <v>1008</v>
      </c>
      <c r="B241" s="79" t="s">
        <v>1009</v>
      </c>
      <c r="C241" s="79">
        <v>0</v>
      </c>
    </row>
    <row r="242" spans="1:3" ht="28">
      <c r="A242" s="79" t="s">
        <v>1010</v>
      </c>
      <c r="B242" s="79" t="s">
        <v>1011</v>
      </c>
      <c r="C242" s="79">
        <v>0</v>
      </c>
    </row>
    <row r="243" spans="1:3" ht="28">
      <c r="A243" s="79" t="s">
        <v>1012</v>
      </c>
      <c r="B243" s="79" t="s">
        <v>1013</v>
      </c>
      <c r="C243" s="79">
        <v>0</v>
      </c>
    </row>
    <row r="244" spans="1:3" ht="28">
      <c r="A244" s="79" t="s">
        <v>1014</v>
      </c>
      <c r="B244" s="79" t="s">
        <v>1015</v>
      </c>
      <c r="C244" s="79">
        <v>0</v>
      </c>
    </row>
    <row r="245" spans="1:3" ht="28">
      <c r="A245" s="79" t="s">
        <v>1016</v>
      </c>
      <c r="B245" s="79" t="s">
        <v>1017</v>
      </c>
      <c r="C245" s="79">
        <v>0</v>
      </c>
    </row>
    <row r="246" spans="1:3" ht="28">
      <c r="A246" s="79" t="s">
        <v>1018</v>
      </c>
      <c r="B246" s="79" t="s">
        <v>1019</v>
      </c>
      <c r="C246" s="79">
        <v>0</v>
      </c>
    </row>
    <row r="247" spans="1:3" ht="28">
      <c r="A247" s="79" t="s">
        <v>1020</v>
      </c>
      <c r="B247" s="79" t="s">
        <v>1021</v>
      </c>
      <c r="C247" s="79">
        <v>0</v>
      </c>
    </row>
    <row r="248" spans="1:3" ht="14">
      <c r="A248" s="79" t="s">
        <v>1022</v>
      </c>
      <c r="B248" s="79" t="s">
        <v>1023</v>
      </c>
      <c r="C248" s="79">
        <v>0</v>
      </c>
    </row>
    <row r="249" spans="1:3" ht="28">
      <c r="A249" s="79" t="s">
        <v>1024</v>
      </c>
      <c r="B249" s="79" t="s">
        <v>1025</v>
      </c>
      <c r="C249" s="79">
        <v>752572</v>
      </c>
    </row>
    <row r="250" spans="1:3" ht="14">
      <c r="A250" s="79" t="s">
        <v>1026</v>
      </c>
      <c r="B250" s="79" t="s">
        <v>1027</v>
      </c>
      <c r="C250" s="79">
        <v>753870</v>
      </c>
    </row>
    <row r="251" spans="1:3" ht="28">
      <c r="A251" s="79" t="s">
        <v>1028</v>
      </c>
      <c r="B251" s="79" t="s">
        <v>1029</v>
      </c>
      <c r="C251" s="79">
        <v>0</v>
      </c>
    </row>
    <row r="252" spans="1:3" ht="28">
      <c r="A252" s="79" t="s">
        <v>1030</v>
      </c>
      <c r="B252" s="79" t="s">
        <v>1031</v>
      </c>
      <c r="C252" s="79">
        <v>92972851</v>
      </c>
    </row>
    <row r="253" spans="1:3" ht="28">
      <c r="A253" s="79" t="s">
        <v>1032</v>
      </c>
      <c r="B253" s="79" t="s">
        <v>1033</v>
      </c>
      <c r="C253" s="79">
        <v>0</v>
      </c>
    </row>
    <row r="254" spans="1:3" ht="28">
      <c r="A254" s="79" t="s">
        <v>1034</v>
      </c>
      <c r="B254" s="79" t="s">
        <v>1035</v>
      </c>
      <c r="C254" s="79">
        <v>0</v>
      </c>
    </row>
    <row r="255" spans="1:3" ht="28">
      <c r="A255" s="79" t="s">
        <v>1036</v>
      </c>
      <c r="B255" s="79" t="s">
        <v>1037</v>
      </c>
      <c r="C255" s="79">
        <v>0</v>
      </c>
    </row>
    <row r="256" spans="1:3" ht="28">
      <c r="A256" s="79" t="s">
        <v>1038</v>
      </c>
      <c r="B256" s="79" t="s">
        <v>1039</v>
      </c>
      <c r="C256" s="79">
        <v>0</v>
      </c>
    </row>
    <row r="257" spans="1:3" ht="28">
      <c r="A257" s="79" t="s">
        <v>1040</v>
      </c>
      <c r="B257" s="79" t="s">
        <v>1041</v>
      </c>
      <c r="C257" s="79">
        <v>0</v>
      </c>
    </row>
    <row r="258" spans="1:3" ht="28">
      <c r="A258" s="79" t="s">
        <v>1042</v>
      </c>
      <c r="B258" s="79" t="s">
        <v>1043</v>
      </c>
      <c r="C258" s="79">
        <v>0</v>
      </c>
    </row>
    <row r="259" spans="1:3" ht="28">
      <c r="A259" s="79" t="s">
        <v>1044</v>
      </c>
      <c r="B259" s="79" t="s">
        <v>1045</v>
      </c>
      <c r="C259" s="79">
        <v>0</v>
      </c>
    </row>
    <row r="260" spans="1:3" ht="28">
      <c r="A260" s="79" t="s">
        <v>1046</v>
      </c>
      <c r="B260" s="79" t="s">
        <v>1047</v>
      </c>
      <c r="C260" s="79">
        <v>1307641</v>
      </c>
    </row>
    <row r="261" spans="1:3" ht="28">
      <c r="A261" s="79" t="s">
        <v>1048</v>
      </c>
      <c r="B261" s="79" t="s">
        <v>1049</v>
      </c>
      <c r="C261" s="79">
        <v>13775</v>
      </c>
    </row>
    <row r="262" spans="1:3" ht="56">
      <c r="A262" s="79" t="s">
        <v>1050</v>
      </c>
      <c r="B262" s="79" t="s">
        <v>1051</v>
      </c>
      <c r="C262" s="79">
        <v>1</v>
      </c>
    </row>
    <row r="263" spans="1:3" ht="56">
      <c r="A263" s="79" t="s">
        <v>1052</v>
      </c>
      <c r="B263" s="79" t="s">
        <v>1053</v>
      </c>
      <c r="C263" s="79">
        <v>1</v>
      </c>
    </row>
    <row r="264" spans="1:3" ht="28">
      <c r="A264" s="79" t="s">
        <v>1054</v>
      </c>
      <c r="B264" s="79" t="s">
        <v>1055</v>
      </c>
      <c r="C264" s="79">
        <v>0</v>
      </c>
    </row>
    <row r="265" spans="1:3" ht="28">
      <c r="A265" s="79" t="s">
        <v>1056</v>
      </c>
      <c r="B265" s="79" t="s">
        <v>1057</v>
      </c>
      <c r="C265" s="79">
        <v>13569</v>
      </c>
    </row>
    <row r="266" spans="1:3" ht="42">
      <c r="A266" s="79" t="s">
        <v>1058</v>
      </c>
      <c r="B266" s="79" t="s">
        <v>1059</v>
      </c>
      <c r="C266" s="79">
        <v>0</v>
      </c>
    </row>
    <row r="267" spans="1:3" ht="42">
      <c r="A267" s="79" t="s">
        <v>1060</v>
      </c>
      <c r="B267" s="79" t="s">
        <v>1061</v>
      </c>
      <c r="C267" s="79">
        <v>15</v>
      </c>
    </row>
    <row r="268" spans="1:3" ht="42">
      <c r="A268" s="79" t="s">
        <v>1062</v>
      </c>
      <c r="B268" s="79" t="s">
        <v>1063</v>
      </c>
      <c r="C268" s="79">
        <v>0</v>
      </c>
    </row>
    <row r="269" spans="1:3" ht="42">
      <c r="A269" s="79" t="s">
        <v>1064</v>
      </c>
      <c r="B269" s="79" t="s">
        <v>1065</v>
      </c>
      <c r="C269" s="79">
        <v>0</v>
      </c>
    </row>
    <row r="270" spans="1:3" ht="28">
      <c r="A270" s="79" t="s">
        <v>1066</v>
      </c>
      <c r="B270" s="79" t="s">
        <v>1067</v>
      </c>
      <c r="C270" s="79">
        <v>-3915</v>
      </c>
    </row>
    <row r="271" spans="1:3" ht="14">
      <c r="A271" s="79" t="s">
        <v>451</v>
      </c>
      <c r="B271" s="79" t="s">
        <v>1068</v>
      </c>
      <c r="C271" s="79">
        <v>0</v>
      </c>
    </row>
    <row r="272" spans="1:3" ht="28">
      <c r="A272" s="79" t="s">
        <v>455</v>
      </c>
      <c r="B272" s="79" t="s">
        <v>1069</v>
      </c>
      <c r="C272" s="79">
        <v>0</v>
      </c>
    </row>
    <row r="273" spans="1:3" ht="28">
      <c r="A273" s="79" t="s">
        <v>1070</v>
      </c>
      <c r="B273" s="79" t="s">
        <v>1071</v>
      </c>
      <c r="C273" s="79">
        <v>0</v>
      </c>
    </row>
    <row r="274" spans="1:3" ht="28">
      <c r="A274" s="79" t="s">
        <v>1072</v>
      </c>
      <c r="B274" s="79" t="s">
        <v>1073</v>
      </c>
      <c r="C274" s="79">
        <v>594127</v>
      </c>
    </row>
    <row r="275" spans="1:3" ht="28">
      <c r="A275" s="79" t="s">
        <v>1074</v>
      </c>
      <c r="B275" s="79" t="s">
        <v>1075</v>
      </c>
      <c r="C275" s="79">
        <v>39807</v>
      </c>
    </row>
    <row r="276" spans="1:3" ht="28">
      <c r="A276" s="79" t="s">
        <v>1076</v>
      </c>
      <c r="B276" s="79" t="s">
        <v>1077</v>
      </c>
      <c r="C276" s="79">
        <v>4387</v>
      </c>
    </row>
    <row r="277" spans="1:3" ht="42">
      <c r="A277" s="79" t="s">
        <v>1078</v>
      </c>
      <c r="B277" s="79" t="s">
        <v>1079</v>
      </c>
      <c r="C277" s="79">
        <v>0</v>
      </c>
    </row>
    <row r="278" spans="1:3" ht="42">
      <c r="A278" s="79" t="s">
        <v>1080</v>
      </c>
      <c r="B278" s="79" t="s">
        <v>1081</v>
      </c>
      <c r="C278" s="79">
        <v>0</v>
      </c>
    </row>
    <row r="279" spans="1:3" ht="42">
      <c r="A279" s="79" t="s">
        <v>1082</v>
      </c>
      <c r="B279" s="79" t="s">
        <v>1083</v>
      </c>
      <c r="C279" s="79">
        <v>13518476</v>
      </c>
    </row>
    <row r="280" spans="1:3" ht="42">
      <c r="A280" s="79" t="s">
        <v>1084</v>
      </c>
      <c r="B280" s="79" t="s">
        <v>1085</v>
      </c>
      <c r="C280" s="79">
        <v>12945994</v>
      </c>
    </row>
    <row r="281" spans="1:3" ht="42">
      <c r="A281" s="79" t="s">
        <v>1086</v>
      </c>
      <c r="B281" s="79" t="s">
        <v>1087</v>
      </c>
      <c r="C281" s="79">
        <v>0</v>
      </c>
    </row>
    <row r="282" spans="1:3" ht="42">
      <c r="A282" s="79" t="s">
        <v>1088</v>
      </c>
      <c r="B282" s="79" t="s">
        <v>1089</v>
      </c>
      <c r="C282" s="79">
        <v>0</v>
      </c>
    </row>
    <row r="283" spans="1:3" ht="42">
      <c r="A283" s="79" t="s">
        <v>1090</v>
      </c>
      <c r="B283" s="79" t="s">
        <v>1091</v>
      </c>
      <c r="C283" s="79">
        <v>38534416</v>
      </c>
    </row>
    <row r="284" spans="1:3" ht="42">
      <c r="A284" s="79" t="s">
        <v>1092</v>
      </c>
      <c r="B284" s="79" t="s">
        <v>1093</v>
      </c>
      <c r="C284" s="79">
        <v>36017920</v>
      </c>
    </row>
    <row r="285" spans="1:3" ht="42">
      <c r="A285" s="79" t="s">
        <v>1094</v>
      </c>
      <c r="B285" s="79" t="s">
        <v>1095</v>
      </c>
      <c r="C285" s="79">
        <v>0</v>
      </c>
    </row>
    <row r="286" spans="1:3" ht="42">
      <c r="A286" s="79" t="s">
        <v>1096</v>
      </c>
      <c r="B286" s="79" t="s">
        <v>1097</v>
      </c>
      <c r="C286" s="79">
        <v>0</v>
      </c>
    </row>
    <row r="287" spans="1:3" ht="42">
      <c r="A287" s="79" t="s">
        <v>1098</v>
      </c>
      <c r="B287" s="79" t="s">
        <v>1099</v>
      </c>
      <c r="C287" s="79">
        <v>0</v>
      </c>
    </row>
    <row r="288" spans="1:3" ht="42">
      <c r="A288" s="79" t="s">
        <v>1100</v>
      </c>
      <c r="B288" s="79" t="s">
        <v>1101</v>
      </c>
      <c r="C288" s="79">
        <v>0</v>
      </c>
    </row>
    <row r="289" spans="1:3" ht="56">
      <c r="A289" s="79" t="s">
        <v>1102</v>
      </c>
      <c r="B289" s="79" t="s">
        <v>1103</v>
      </c>
      <c r="C289" s="79">
        <v>0</v>
      </c>
    </row>
    <row r="290" spans="1:3" ht="56">
      <c r="A290" s="79" t="s">
        <v>1104</v>
      </c>
      <c r="B290" s="79" t="s">
        <v>1103</v>
      </c>
      <c r="C290" s="79">
        <v>0</v>
      </c>
    </row>
    <row r="291" spans="1:3" ht="56">
      <c r="A291" s="79" t="s">
        <v>1105</v>
      </c>
      <c r="B291" s="79" t="s">
        <v>1106</v>
      </c>
      <c r="C291" s="79">
        <v>19239144</v>
      </c>
    </row>
    <row r="292" spans="1:3" ht="56">
      <c r="A292" s="79" t="s">
        <v>1107</v>
      </c>
      <c r="B292" s="79" t="s">
        <v>1106</v>
      </c>
      <c r="C292" s="79">
        <v>18560131</v>
      </c>
    </row>
    <row r="293" spans="1:3" ht="56">
      <c r="A293" s="79" t="s">
        <v>1108</v>
      </c>
      <c r="B293" s="79" t="s">
        <v>1109</v>
      </c>
      <c r="C293" s="79">
        <v>0</v>
      </c>
    </row>
    <row r="294" spans="1:3" ht="56">
      <c r="A294" s="79" t="s">
        <v>1110</v>
      </c>
      <c r="B294" s="79" t="s">
        <v>1109</v>
      </c>
      <c r="C294" s="79">
        <v>0</v>
      </c>
    </row>
    <row r="295" spans="1:3" ht="56">
      <c r="A295" s="79" t="s">
        <v>1111</v>
      </c>
      <c r="B295" s="79" t="s">
        <v>1109</v>
      </c>
      <c r="C295" s="79">
        <v>0</v>
      </c>
    </row>
    <row r="296" spans="1:3" ht="56">
      <c r="A296" s="79" t="s">
        <v>1112</v>
      </c>
      <c r="B296" s="79" t="s">
        <v>1109</v>
      </c>
      <c r="C296" s="79">
        <v>0</v>
      </c>
    </row>
    <row r="297" spans="1:3" ht="56">
      <c r="A297" s="79" t="s">
        <v>1113</v>
      </c>
      <c r="B297" s="79" t="s">
        <v>1114</v>
      </c>
      <c r="C297" s="79">
        <v>0</v>
      </c>
    </row>
    <row r="298" spans="1:3" ht="56">
      <c r="A298" s="79" t="s">
        <v>1115</v>
      </c>
      <c r="B298" s="79" t="s">
        <v>1116</v>
      </c>
      <c r="C298" s="79">
        <v>0</v>
      </c>
    </row>
    <row r="299" spans="1:3" ht="56">
      <c r="A299" s="79" t="s">
        <v>1117</v>
      </c>
      <c r="B299" s="79" t="s">
        <v>1118</v>
      </c>
      <c r="C299" s="79">
        <v>728420</v>
      </c>
    </row>
    <row r="300" spans="1:3" ht="56">
      <c r="A300" s="79" t="s">
        <v>1119</v>
      </c>
      <c r="B300" s="79" t="s">
        <v>1120</v>
      </c>
      <c r="C300" s="79">
        <v>900895</v>
      </c>
    </row>
    <row r="301" spans="1:3" ht="56">
      <c r="A301" s="79" t="s">
        <v>1121</v>
      </c>
      <c r="B301" s="79" t="s">
        <v>1122</v>
      </c>
      <c r="C301" s="79">
        <v>0</v>
      </c>
    </row>
    <row r="302" spans="1:3" ht="56">
      <c r="A302" s="79" t="s">
        <v>1123</v>
      </c>
      <c r="B302" s="79" t="s">
        <v>1124</v>
      </c>
      <c r="C302" s="79">
        <v>0</v>
      </c>
    </row>
    <row r="303" spans="1:3" ht="56">
      <c r="A303" s="79" t="s">
        <v>1125</v>
      </c>
      <c r="B303" s="79" t="s">
        <v>1126</v>
      </c>
      <c r="C303" s="79">
        <v>0</v>
      </c>
    </row>
    <row r="304" spans="1:3" ht="56">
      <c r="A304" s="79" t="s">
        <v>1127</v>
      </c>
      <c r="B304" s="79" t="s">
        <v>1128</v>
      </c>
      <c r="C304" s="79">
        <v>0</v>
      </c>
    </row>
    <row r="305" spans="1:3" ht="56">
      <c r="A305" s="79" t="s">
        <v>1129</v>
      </c>
      <c r="B305" s="79" t="s">
        <v>1130</v>
      </c>
      <c r="C305" s="79">
        <v>0</v>
      </c>
    </row>
    <row r="306" spans="1:3" ht="56">
      <c r="A306" s="79" t="s">
        <v>1131</v>
      </c>
      <c r="B306" s="79" t="s">
        <v>1132</v>
      </c>
      <c r="C306" s="79">
        <v>0</v>
      </c>
    </row>
    <row r="307" spans="1:3" ht="56">
      <c r="A307" s="79" t="s">
        <v>1133</v>
      </c>
      <c r="B307" s="79" t="s">
        <v>1134</v>
      </c>
      <c r="C307" s="79">
        <v>0</v>
      </c>
    </row>
    <row r="308" spans="1:3" ht="56">
      <c r="A308" s="79" t="s">
        <v>1135</v>
      </c>
      <c r="B308" s="79" t="s">
        <v>1136</v>
      </c>
      <c r="C308" s="79">
        <v>0</v>
      </c>
    </row>
    <row r="309" spans="1:3" ht="42">
      <c r="A309" s="79" t="s">
        <v>1137</v>
      </c>
      <c r="B309" s="79" t="s">
        <v>1138</v>
      </c>
      <c r="C309" s="79">
        <v>0</v>
      </c>
    </row>
    <row r="310" spans="1:3" ht="42">
      <c r="A310" s="79" t="s">
        <v>1139</v>
      </c>
      <c r="B310" s="79" t="s">
        <v>1140</v>
      </c>
      <c r="C310" s="79">
        <v>0</v>
      </c>
    </row>
    <row r="311" spans="1:3" ht="42">
      <c r="A311" s="79" t="s">
        <v>1141</v>
      </c>
      <c r="B311" s="79" t="s">
        <v>1142</v>
      </c>
      <c r="C311" s="79">
        <v>0</v>
      </c>
    </row>
    <row r="312" spans="1:3" ht="42">
      <c r="A312" s="79" t="s">
        <v>1143</v>
      </c>
      <c r="B312" s="79" t="s">
        <v>1144</v>
      </c>
      <c r="C312" s="79">
        <v>0</v>
      </c>
    </row>
    <row r="313" spans="1:3" ht="56">
      <c r="A313" s="79" t="s">
        <v>1145</v>
      </c>
      <c r="B313" s="79" t="s">
        <v>1146</v>
      </c>
      <c r="C313" s="79">
        <v>0</v>
      </c>
    </row>
    <row r="314" spans="1:3" ht="56">
      <c r="A314" s="79" t="s">
        <v>1147</v>
      </c>
      <c r="B314" s="79" t="s">
        <v>1148</v>
      </c>
      <c r="C314" s="79">
        <v>0</v>
      </c>
    </row>
    <row r="315" spans="1:3" ht="56">
      <c r="A315" s="79" t="s">
        <v>1149</v>
      </c>
      <c r="B315" s="79" t="s">
        <v>1150</v>
      </c>
      <c r="C315" s="79">
        <v>0</v>
      </c>
    </row>
    <row r="316" spans="1:3" ht="56">
      <c r="A316" s="79" t="s">
        <v>1151</v>
      </c>
      <c r="B316" s="79" t="s">
        <v>1152</v>
      </c>
      <c r="C316" s="79">
        <v>0</v>
      </c>
    </row>
    <row r="317" spans="1:3" ht="56">
      <c r="A317" s="79" t="s">
        <v>1153</v>
      </c>
      <c r="B317" s="79" t="s">
        <v>1154</v>
      </c>
      <c r="C317" s="79">
        <v>0</v>
      </c>
    </row>
    <row r="318" spans="1:3" ht="56">
      <c r="A318" s="79" t="s">
        <v>1155</v>
      </c>
      <c r="B318" s="79" t="s">
        <v>1156</v>
      </c>
      <c r="C318" s="79">
        <v>0</v>
      </c>
    </row>
    <row r="319" spans="1:3" ht="56">
      <c r="A319" s="79" t="s">
        <v>1157</v>
      </c>
      <c r="B319" s="79" t="s">
        <v>1158</v>
      </c>
      <c r="C319" s="79">
        <v>0</v>
      </c>
    </row>
    <row r="320" spans="1:3" ht="56">
      <c r="A320" s="79" t="s">
        <v>1159</v>
      </c>
      <c r="B320" s="79" t="s">
        <v>1160</v>
      </c>
      <c r="C320" s="79">
        <v>0</v>
      </c>
    </row>
    <row r="321" spans="1:3" ht="56">
      <c r="A321" s="79" t="s">
        <v>1161</v>
      </c>
      <c r="B321" s="79" t="s">
        <v>1162</v>
      </c>
      <c r="C321" s="79">
        <v>0</v>
      </c>
    </row>
    <row r="322" spans="1:3" ht="56">
      <c r="A322" s="79" t="s">
        <v>1163</v>
      </c>
      <c r="B322" s="79" t="s">
        <v>1164</v>
      </c>
      <c r="C322" s="79">
        <v>0</v>
      </c>
    </row>
    <row r="323" spans="1:3" ht="56">
      <c r="A323" s="79" t="s">
        <v>1165</v>
      </c>
      <c r="B323" s="79" t="s">
        <v>1166</v>
      </c>
      <c r="C323" s="79">
        <v>0</v>
      </c>
    </row>
    <row r="324" spans="1:3" ht="56">
      <c r="A324" s="79" t="s">
        <v>1167</v>
      </c>
      <c r="B324" s="79" t="s">
        <v>1168</v>
      </c>
      <c r="C324" s="79">
        <v>0</v>
      </c>
    </row>
    <row r="325" spans="1:3" ht="42">
      <c r="A325" s="79" t="s">
        <v>1169</v>
      </c>
      <c r="B325" s="79" t="s">
        <v>1170</v>
      </c>
      <c r="C325" s="79">
        <v>0</v>
      </c>
    </row>
    <row r="326" spans="1:3" ht="42">
      <c r="A326" s="79" t="s">
        <v>1171</v>
      </c>
      <c r="B326" s="79" t="s">
        <v>1172</v>
      </c>
      <c r="C326" s="79">
        <v>0</v>
      </c>
    </row>
    <row r="327" spans="1:3" ht="42">
      <c r="A327" s="79" t="s">
        <v>1173</v>
      </c>
      <c r="B327" s="79" t="s">
        <v>1174</v>
      </c>
      <c r="C327" s="79">
        <v>0</v>
      </c>
    </row>
    <row r="328" spans="1:3" ht="42">
      <c r="A328" s="79" t="s">
        <v>1175</v>
      </c>
      <c r="B328" s="79" t="s">
        <v>1176</v>
      </c>
      <c r="C328" s="79">
        <v>0</v>
      </c>
    </row>
    <row r="329" spans="1:3" ht="14">
      <c r="A329" s="79" t="s">
        <v>400</v>
      </c>
      <c r="B329" s="79" t="s">
        <v>1177</v>
      </c>
      <c r="C329" s="79">
        <v>65913033</v>
      </c>
    </row>
    <row r="330" spans="1:3" ht="42">
      <c r="A330" s="79" t="s">
        <v>1178</v>
      </c>
      <c r="B330" s="79" t="s">
        <v>1179</v>
      </c>
      <c r="C330" s="79">
        <v>0</v>
      </c>
    </row>
    <row r="331" spans="1:3" ht="56">
      <c r="A331" s="79" t="s">
        <v>1180</v>
      </c>
      <c r="B331" s="79" t="s">
        <v>1181</v>
      </c>
      <c r="C331" s="79">
        <v>0</v>
      </c>
    </row>
    <row r="332" spans="1:3" ht="42">
      <c r="A332" s="79" t="s">
        <v>1182</v>
      </c>
      <c r="B332" s="79" t="s">
        <v>1183</v>
      </c>
      <c r="C332" s="79">
        <v>0</v>
      </c>
    </row>
    <row r="333" spans="1:3" ht="28">
      <c r="A333" s="79" t="s">
        <v>1184</v>
      </c>
      <c r="B333" s="79" t="s">
        <v>1185</v>
      </c>
      <c r="C333" s="79">
        <v>0</v>
      </c>
    </row>
    <row r="334" spans="1:3" ht="42">
      <c r="A334" s="79" t="s">
        <v>1186</v>
      </c>
      <c r="B334" s="79" t="s">
        <v>1187</v>
      </c>
      <c r="C334" s="79">
        <v>0</v>
      </c>
    </row>
    <row r="335" spans="1:3" ht="42">
      <c r="A335" s="79" t="s">
        <v>1188</v>
      </c>
      <c r="B335" s="79" t="s">
        <v>1189</v>
      </c>
      <c r="C335" s="79">
        <v>0</v>
      </c>
    </row>
    <row r="336" spans="1:3" ht="42">
      <c r="A336" s="79" t="s">
        <v>1190</v>
      </c>
      <c r="B336" s="79" t="s">
        <v>1191</v>
      </c>
      <c r="C336" s="79">
        <v>2878406</v>
      </c>
    </row>
    <row r="337" spans="1:3" ht="56">
      <c r="A337" s="79" t="s">
        <v>1192</v>
      </c>
      <c r="B337" s="79" t="s">
        <v>1193</v>
      </c>
      <c r="C337" s="79">
        <v>0</v>
      </c>
    </row>
    <row r="338" spans="1:3" ht="56">
      <c r="A338" s="79" t="s">
        <v>1194</v>
      </c>
      <c r="B338" s="79" t="s">
        <v>1195</v>
      </c>
      <c r="C338" s="79">
        <v>3208046</v>
      </c>
    </row>
    <row r="339" spans="1:3" ht="42">
      <c r="A339" s="79" t="s">
        <v>1196</v>
      </c>
      <c r="B339" s="79" t="s">
        <v>1197</v>
      </c>
      <c r="C339" s="79">
        <v>0</v>
      </c>
    </row>
    <row r="340" spans="1:3" ht="42">
      <c r="A340" s="79" t="s">
        <v>1198</v>
      </c>
      <c r="B340" s="79" t="s">
        <v>1199</v>
      </c>
      <c r="C340" s="79">
        <v>0</v>
      </c>
    </row>
    <row r="341" spans="1:3" ht="42">
      <c r="A341" s="79" t="s">
        <v>1200</v>
      </c>
      <c r="B341" s="79" t="s">
        <v>1201</v>
      </c>
      <c r="C341" s="79">
        <v>0</v>
      </c>
    </row>
    <row r="342" spans="1:3" ht="42">
      <c r="A342" s="79" t="s">
        <v>1202</v>
      </c>
      <c r="B342" s="79" t="s">
        <v>1203</v>
      </c>
      <c r="C342" s="79">
        <v>966952</v>
      </c>
    </row>
    <row r="343" spans="1:3" ht="42">
      <c r="A343" s="79" t="s">
        <v>1204</v>
      </c>
      <c r="B343" s="79" t="s">
        <v>1205</v>
      </c>
      <c r="C343" s="79">
        <v>1665410</v>
      </c>
    </row>
    <row r="344" spans="1:3" ht="42">
      <c r="A344" s="79" t="s">
        <v>1206</v>
      </c>
      <c r="B344" s="79" t="s">
        <v>1207</v>
      </c>
      <c r="C344" s="79">
        <v>246044</v>
      </c>
    </row>
    <row r="345" spans="1:3" ht="42">
      <c r="A345" s="79" t="s">
        <v>1208</v>
      </c>
      <c r="B345" s="79" t="s">
        <v>1209</v>
      </c>
      <c r="C345" s="79">
        <v>0</v>
      </c>
    </row>
    <row r="346" spans="1:3" ht="42">
      <c r="A346" s="79" t="s">
        <v>1210</v>
      </c>
      <c r="B346" s="79" t="s">
        <v>1211</v>
      </c>
      <c r="C346" s="79">
        <v>0</v>
      </c>
    </row>
    <row r="347" spans="1:3" ht="42">
      <c r="A347" s="79" t="s">
        <v>1212</v>
      </c>
      <c r="B347" s="79" t="s">
        <v>1213</v>
      </c>
      <c r="C347" s="79">
        <v>0</v>
      </c>
    </row>
    <row r="348" spans="1:3" ht="42">
      <c r="A348" s="79" t="s">
        <v>1214</v>
      </c>
      <c r="B348" s="79" t="s">
        <v>1215</v>
      </c>
      <c r="C348" s="79">
        <v>254583</v>
      </c>
    </row>
    <row r="349" spans="1:3" ht="42">
      <c r="A349" s="79" t="s">
        <v>1216</v>
      </c>
      <c r="B349" s="79" t="s">
        <v>1217</v>
      </c>
      <c r="C349" s="79">
        <v>1751625</v>
      </c>
    </row>
    <row r="350" spans="1:3" ht="42">
      <c r="A350" s="79" t="s">
        <v>1218</v>
      </c>
      <c r="B350" s="79" t="s">
        <v>1219</v>
      </c>
      <c r="C350" s="79">
        <v>1201838</v>
      </c>
    </row>
    <row r="351" spans="1:3" ht="28">
      <c r="A351" s="79" t="s">
        <v>1220</v>
      </c>
      <c r="B351" s="79" t="s">
        <v>1221</v>
      </c>
      <c r="C351" s="79">
        <v>2477442</v>
      </c>
    </row>
    <row r="352" spans="1:3" ht="28">
      <c r="A352" s="79" t="s">
        <v>1222</v>
      </c>
      <c r="B352" s="79" t="s">
        <v>1223</v>
      </c>
      <c r="C352" s="79">
        <v>0</v>
      </c>
    </row>
    <row r="353" spans="1:3" ht="28">
      <c r="A353" s="79" t="s">
        <v>1224</v>
      </c>
      <c r="B353" s="79" t="s">
        <v>1225</v>
      </c>
      <c r="C353" s="79">
        <v>0</v>
      </c>
    </row>
    <row r="354" spans="1:3" ht="42">
      <c r="A354" s="79" t="s">
        <v>1226</v>
      </c>
      <c r="B354" s="79" t="s">
        <v>1227</v>
      </c>
      <c r="C354" s="79">
        <v>2530919</v>
      </c>
    </row>
    <row r="355" spans="1:3" ht="42">
      <c r="A355" s="79" t="s">
        <v>1228</v>
      </c>
      <c r="B355" s="79" t="s">
        <v>1229</v>
      </c>
      <c r="C355" s="79">
        <v>965370</v>
      </c>
    </row>
    <row r="356" spans="1:3" ht="28">
      <c r="A356" s="79" t="s">
        <v>1230</v>
      </c>
      <c r="B356" s="79" t="s">
        <v>1231</v>
      </c>
      <c r="C356" s="79">
        <v>0</v>
      </c>
    </row>
    <row r="357" spans="1:3" ht="42">
      <c r="A357" s="79" t="s">
        <v>1232</v>
      </c>
      <c r="B357" s="79" t="s">
        <v>1233</v>
      </c>
      <c r="C357" s="79">
        <v>0</v>
      </c>
    </row>
    <row r="358" spans="1:3" ht="42">
      <c r="A358" s="79" t="s">
        <v>1234</v>
      </c>
      <c r="B358" s="79" t="s">
        <v>1235</v>
      </c>
      <c r="C358" s="79">
        <v>500</v>
      </c>
    </row>
    <row r="359" spans="1:3" ht="42">
      <c r="A359" s="79" t="s">
        <v>1236</v>
      </c>
      <c r="B359" s="79" t="s">
        <v>1237</v>
      </c>
      <c r="C359" s="79">
        <v>0</v>
      </c>
    </row>
    <row r="360" spans="1:3" ht="28">
      <c r="A360" s="79" t="s">
        <v>1238</v>
      </c>
      <c r="B360" s="79" t="s">
        <v>1239</v>
      </c>
      <c r="C360" s="79">
        <v>0</v>
      </c>
    </row>
    <row r="361" spans="1:3" ht="42">
      <c r="A361" s="79" t="s">
        <v>1240</v>
      </c>
      <c r="B361" s="79" t="s">
        <v>1241</v>
      </c>
      <c r="C361" s="79">
        <v>0</v>
      </c>
    </row>
    <row r="362" spans="1:3" ht="42">
      <c r="A362" s="79" t="s">
        <v>1242</v>
      </c>
      <c r="B362" s="79" t="s">
        <v>1243</v>
      </c>
      <c r="C362" s="79">
        <v>0</v>
      </c>
    </row>
    <row r="363" spans="1:3" ht="42">
      <c r="A363" s="79" t="s">
        <v>1244</v>
      </c>
      <c r="B363" s="79" t="s">
        <v>1245</v>
      </c>
      <c r="C363" s="79">
        <v>14895</v>
      </c>
    </row>
    <row r="364" spans="1:3" ht="28">
      <c r="A364" s="79" t="s">
        <v>1246</v>
      </c>
      <c r="B364" s="79" t="s">
        <v>1247</v>
      </c>
      <c r="C364" s="79">
        <v>0</v>
      </c>
    </row>
    <row r="365" spans="1:3" ht="42">
      <c r="A365" s="79" t="s">
        <v>1248</v>
      </c>
      <c r="B365" s="79" t="s">
        <v>1249</v>
      </c>
      <c r="C365" s="79">
        <v>0</v>
      </c>
    </row>
    <row r="366" spans="1:3" ht="42">
      <c r="A366" s="79" t="s">
        <v>1250</v>
      </c>
      <c r="B366" s="79" t="s">
        <v>1251</v>
      </c>
      <c r="C366" s="79">
        <v>0</v>
      </c>
    </row>
    <row r="367" spans="1:3" ht="56">
      <c r="A367" s="79" t="s">
        <v>1252</v>
      </c>
      <c r="B367" s="79" t="s">
        <v>1253</v>
      </c>
      <c r="C367" s="79">
        <v>122</v>
      </c>
    </row>
    <row r="368" spans="1:3" ht="42">
      <c r="A368" s="79" t="s">
        <v>1254</v>
      </c>
      <c r="B368" s="79" t="s">
        <v>1255</v>
      </c>
      <c r="C368" s="79">
        <v>0</v>
      </c>
    </row>
    <row r="369" spans="1:3" ht="42">
      <c r="A369" s="79" t="s">
        <v>1256</v>
      </c>
      <c r="B369" s="79" t="s">
        <v>1257</v>
      </c>
      <c r="C369" s="79">
        <v>0</v>
      </c>
    </row>
    <row r="370" spans="1:3" ht="56">
      <c r="A370" s="79" t="s">
        <v>1258</v>
      </c>
      <c r="B370" s="79" t="s">
        <v>1259</v>
      </c>
      <c r="C370" s="79">
        <v>0</v>
      </c>
    </row>
    <row r="371" spans="1:3" ht="42">
      <c r="A371" s="79" t="s">
        <v>1260</v>
      </c>
      <c r="B371" s="79" t="s">
        <v>1261</v>
      </c>
      <c r="C371" s="79">
        <v>0</v>
      </c>
    </row>
    <row r="372" spans="1:3" ht="28">
      <c r="A372" s="79" t="s">
        <v>1262</v>
      </c>
      <c r="B372" s="79" t="s">
        <v>1263</v>
      </c>
      <c r="C372" s="79">
        <v>0</v>
      </c>
    </row>
    <row r="373" spans="1:3" ht="42">
      <c r="A373" s="79" t="s">
        <v>1264</v>
      </c>
      <c r="B373" s="79" t="s">
        <v>1265</v>
      </c>
      <c r="C373" s="79">
        <v>0</v>
      </c>
    </row>
    <row r="374" spans="1:3" ht="42">
      <c r="A374" s="79" t="s">
        <v>1266</v>
      </c>
      <c r="B374" s="79" t="s">
        <v>1267</v>
      </c>
      <c r="C374" s="79">
        <v>0</v>
      </c>
    </row>
    <row r="375" spans="1:3" ht="42">
      <c r="A375" s="79" t="s">
        <v>1268</v>
      </c>
      <c r="B375" s="79" t="s">
        <v>1269</v>
      </c>
      <c r="C375" s="79">
        <v>0</v>
      </c>
    </row>
    <row r="376" spans="1:3" ht="28">
      <c r="A376" s="79" t="s">
        <v>1270</v>
      </c>
      <c r="B376" s="79" t="s">
        <v>1271</v>
      </c>
      <c r="C376" s="79">
        <v>0</v>
      </c>
    </row>
    <row r="377" spans="1:3" ht="42">
      <c r="A377" s="79" t="s">
        <v>1272</v>
      </c>
      <c r="B377" s="79" t="s">
        <v>1273</v>
      </c>
      <c r="C377" s="79">
        <v>0</v>
      </c>
    </row>
    <row r="378" spans="1:3" ht="42">
      <c r="A378" s="79" t="s">
        <v>1274</v>
      </c>
      <c r="B378" s="79" t="s">
        <v>1275</v>
      </c>
      <c r="C378" s="79">
        <v>0</v>
      </c>
    </row>
    <row r="379" spans="1:3" ht="42">
      <c r="A379" s="79" t="s">
        <v>1276</v>
      </c>
      <c r="B379" s="79" t="s">
        <v>1277</v>
      </c>
      <c r="C379" s="79">
        <v>0</v>
      </c>
    </row>
    <row r="380" spans="1:3" ht="28">
      <c r="A380" s="79" t="s">
        <v>1278</v>
      </c>
      <c r="B380" s="79" t="s">
        <v>1279</v>
      </c>
      <c r="C380" s="79">
        <v>0</v>
      </c>
    </row>
    <row r="381" spans="1:3" ht="42">
      <c r="A381" s="79" t="s">
        <v>1280</v>
      </c>
      <c r="B381" s="79" t="s">
        <v>1281</v>
      </c>
      <c r="C381" s="79">
        <v>0</v>
      </c>
    </row>
    <row r="382" spans="1:3" ht="42">
      <c r="A382" s="79" t="s">
        <v>1282</v>
      </c>
      <c r="B382" s="79" t="s">
        <v>1283</v>
      </c>
      <c r="C382" s="79">
        <v>0</v>
      </c>
    </row>
    <row r="383" spans="1:3" ht="42">
      <c r="A383" s="79" t="s">
        <v>1284</v>
      </c>
      <c r="B383" s="79" t="s">
        <v>1285</v>
      </c>
      <c r="C383" s="79">
        <v>980387</v>
      </c>
    </row>
    <row r="384" spans="1:3" ht="42">
      <c r="A384" s="79" t="s">
        <v>1286</v>
      </c>
      <c r="B384" s="79" t="s">
        <v>1287</v>
      </c>
      <c r="C384" s="79">
        <v>0</v>
      </c>
    </row>
    <row r="385" spans="1:3" ht="42">
      <c r="A385" s="79" t="s">
        <v>1288</v>
      </c>
      <c r="B385" s="79" t="s">
        <v>1289</v>
      </c>
      <c r="C385" s="79">
        <v>0</v>
      </c>
    </row>
    <row r="386" spans="1:3" ht="42">
      <c r="A386" s="79" t="s">
        <v>1290</v>
      </c>
      <c r="B386" s="79" t="s">
        <v>1291</v>
      </c>
      <c r="C386" s="79">
        <v>500</v>
      </c>
    </row>
    <row r="387" spans="1:3" ht="42">
      <c r="A387" s="79" t="s">
        <v>1292</v>
      </c>
      <c r="B387" s="79" t="s">
        <v>1293</v>
      </c>
      <c r="C387" s="79">
        <v>0</v>
      </c>
    </row>
    <row r="388" spans="1:3" ht="42">
      <c r="A388" s="79" t="s">
        <v>1294</v>
      </c>
      <c r="B388" s="79" t="s">
        <v>1295</v>
      </c>
      <c r="C388" s="79">
        <v>10485637</v>
      </c>
    </row>
    <row r="389" spans="1:3" ht="42">
      <c r="A389" s="79" t="s">
        <v>1296</v>
      </c>
      <c r="B389" s="79" t="s">
        <v>1297</v>
      </c>
      <c r="C389" s="79">
        <v>79147396</v>
      </c>
    </row>
    <row r="390" spans="1:3" ht="42">
      <c r="A390" s="79" t="s">
        <v>1298</v>
      </c>
      <c r="B390" s="79" t="s">
        <v>1299</v>
      </c>
      <c r="C390" s="79">
        <v>232568</v>
      </c>
    </row>
    <row r="391" spans="1:3" ht="42">
      <c r="A391" s="79" t="s">
        <v>1300</v>
      </c>
      <c r="B391" s="79" t="s">
        <v>1301</v>
      </c>
      <c r="C391" s="79">
        <v>0</v>
      </c>
    </row>
    <row r="392" spans="1:3" ht="42">
      <c r="A392" s="79" t="s">
        <v>1302</v>
      </c>
      <c r="B392" s="79" t="s">
        <v>1303</v>
      </c>
      <c r="C392" s="79">
        <v>0</v>
      </c>
    </row>
    <row r="393" spans="1:3" ht="42">
      <c r="A393" s="79" t="s">
        <v>1304</v>
      </c>
      <c r="B393" s="79" t="s">
        <v>1305</v>
      </c>
      <c r="C393" s="79">
        <v>0</v>
      </c>
    </row>
    <row r="394" spans="1:3" ht="42">
      <c r="A394" s="79" t="s">
        <v>1306</v>
      </c>
      <c r="B394" s="79" t="s">
        <v>1307</v>
      </c>
      <c r="C394" s="79">
        <v>0</v>
      </c>
    </row>
    <row r="395" spans="1:3" ht="42">
      <c r="A395" s="79" t="s">
        <v>1308</v>
      </c>
      <c r="B395" s="79" t="s">
        <v>1309</v>
      </c>
      <c r="C395" s="79">
        <v>0</v>
      </c>
    </row>
    <row r="396" spans="1:3" ht="28">
      <c r="A396" s="79" t="s">
        <v>1310</v>
      </c>
      <c r="B396" s="79" t="s">
        <v>1311</v>
      </c>
      <c r="C396" s="79">
        <v>0</v>
      </c>
    </row>
    <row r="397" spans="1:3" ht="28">
      <c r="A397" s="79" t="s">
        <v>1312</v>
      </c>
      <c r="B397" s="79" t="s">
        <v>1313</v>
      </c>
      <c r="C397" s="79">
        <v>0</v>
      </c>
    </row>
    <row r="398" spans="1:3" ht="28">
      <c r="A398" s="79" t="s">
        <v>1314</v>
      </c>
      <c r="B398" s="79" t="s">
        <v>1315</v>
      </c>
      <c r="C398" s="79">
        <v>0</v>
      </c>
    </row>
    <row r="399" spans="1:3" ht="28">
      <c r="A399" s="79" t="s">
        <v>1316</v>
      </c>
      <c r="B399" s="79" t="s">
        <v>1317</v>
      </c>
      <c r="C399" s="79">
        <v>0</v>
      </c>
    </row>
    <row r="400" spans="1:3" ht="28">
      <c r="A400" s="79" t="s">
        <v>1318</v>
      </c>
      <c r="B400" s="79" t="s">
        <v>1319</v>
      </c>
      <c r="C400" s="79">
        <v>0</v>
      </c>
    </row>
    <row r="401" spans="1:3" ht="28">
      <c r="A401" s="79" t="s">
        <v>1320</v>
      </c>
      <c r="B401" s="79" t="s">
        <v>1321</v>
      </c>
      <c r="C401" s="79">
        <v>0</v>
      </c>
    </row>
    <row r="402" spans="1:3" ht="28">
      <c r="A402" s="79" t="s">
        <v>1322</v>
      </c>
      <c r="B402" s="79" t="s">
        <v>1323</v>
      </c>
      <c r="C402" s="79">
        <v>0</v>
      </c>
    </row>
    <row r="403" spans="1:3" ht="28">
      <c r="A403" s="79" t="s">
        <v>1324</v>
      </c>
      <c r="B403" s="79" t="s">
        <v>1325</v>
      </c>
      <c r="C403" s="79">
        <v>0</v>
      </c>
    </row>
    <row r="404" spans="1:3" ht="28">
      <c r="A404" s="79" t="s">
        <v>1326</v>
      </c>
      <c r="B404" s="79" t="s">
        <v>1327</v>
      </c>
      <c r="C404" s="79">
        <v>0</v>
      </c>
    </row>
    <row r="405" spans="1:3" ht="28">
      <c r="A405" s="79" t="s">
        <v>1328</v>
      </c>
      <c r="B405" s="79" t="s">
        <v>1329</v>
      </c>
      <c r="C405" s="79">
        <v>0</v>
      </c>
    </row>
    <row r="406" spans="1:3" ht="28">
      <c r="A406" s="79" t="s">
        <v>1330</v>
      </c>
      <c r="B406" s="79" t="s">
        <v>1331</v>
      </c>
      <c r="C406" s="79">
        <v>3677784</v>
      </c>
    </row>
    <row r="407" spans="1:3" ht="28">
      <c r="A407" s="79" t="s">
        <v>1332</v>
      </c>
      <c r="B407" s="79" t="s">
        <v>1333</v>
      </c>
      <c r="C407" s="79">
        <v>610158</v>
      </c>
    </row>
    <row r="408" spans="1:3" ht="28">
      <c r="A408" s="79" t="s">
        <v>1334</v>
      </c>
      <c r="B408" s="79" t="s">
        <v>1335</v>
      </c>
      <c r="C408" s="79">
        <v>1105935</v>
      </c>
    </row>
    <row r="409" spans="1:3" ht="28">
      <c r="A409" s="79" t="s">
        <v>1336</v>
      </c>
      <c r="B409" s="79" t="s">
        <v>1337</v>
      </c>
      <c r="C409" s="79">
        <v>3036273</v>
      </c>
    </row>
    <row r="410" spans="1:3" ht="28">
      <c r="A410" s="79" t="s">
        <v>1338</v>
      </c>
      <c r="B410" s="79" t="s">
        <v>1339</v>
      </c>
      <c r="C410" s="79">
        <v>145734</v>
      </c>
    </row>
    <row r="411" spans="1:3" ht="28">
      <c r="A411" s="79" t="s">
        <v>1340</v>
      </c>
      <c r="B411" s="79" t="s">
        <v>1341</v>
      </c>
      <c r="C411" s="79">
        <v>39167</v>
      </c>
    </row>
    <row r="412" spans="1:3" ht="28">
      <c r="A412" s="79" t="s">
        <v>1342</v>
      </c>
      <c r="B412" s="79" t="s">
        <v>1343</v>
      </c>
      <c r="C412" s="79">
        <v>0</v>
      </c>
    </row>
    <row r="413" spans="1:3" ht="28">
      <c r="A413" s="79" t="s">
        <v>1344</v>
      </c>
      <c r="B413" s="79" t="s">
        <v>1345</v>
      </c>
      <c r="C413" s="79">
        <v>0</v>
      </c>
    </row>
    <row r="414" spans="1:3" ht="28">
      <c r="A414" s="79" t="s">
        <v>1346</v>
      </c>
      <c r="B414" s="79" t="s">
        <v>1347</v>
      </c>
      <c r="C414" s="79">
        <v>0</v>
      </c>
    </row>
    <row r="415" spans="1:3" ht="28">
      <c r="A415" s="79" t="s">
        <v>1348</v>
      </c>
      <c r="B415" s="79" t="s">
        <v>1349</v>
      </c>
      <c r="C415" s="79">
        <v>39167</v>
      </c>
    </row>
    <row r="416" spans="1:3" ht="28">
      <c r="A416" s="79" t="s">
        <v>1350</v>
      </c>
      <c r="B416" s="79" t="s">
        <v>1351</v>
      </c>
      <c r="C416" s="79">
        <v>66993</v>
      </c>
    </row>
    <row r="417" spans="1:3" ht="28">
      <c r="A417" s="79" t="s">
        <v>1352</v>
      </c>
      <c r="B417" s="79" t="s">
        <v>1353</v>
      </c>
      <c r="C417" s="79">
        <v>150982</v>
      </c>
    </row>
    <row r="418" spans="1:3" ht="28">
      <c r="A418" s="79" t="s">
        <v>1354</v>
      </c>
      <c r="B418" s="79" t="s">
        <v>1355</v>
      </c>
      <c r="C418" s="79">
        <v>18</v>
      </c>
    </row>
    <row r="419" spans="1:3" ht="28">
      <c r="A419" s="79" t="s">
        <v>1356</v>
      </c>
      <c r="B419" s="79" t="s">
        <v>1357</v>
      </c>
      <c r="C419" s="79">
        <v>162464</v>
      </c>
    </row>
    <row r="420" spans="1:3" ht="28">
      <c r="A420" s="79" t="s">
        <v>1358</v>
      </c>
      <c r="B420" s="79" t="s">
        <v>1359</v>
      </c>
      <c r="C420" s="79">
        <v>55493</v>
      </c>
    </row>
    <row r="421" spans="1:3" ht="42">
      <c r="A421" s="79" t="s">
        <v>1360</v>
      </c>
      <c r="B421" s="79" t="s">
        <v>1361</v>
      </c>
      <c r="C421" s="79">
        <v>93649545</v>
      </c>
    </row>
    <row r="422" spans="1:3" ht="42">
      <c r="A422" s="79" t="s">
        <v>1362</v>
      </c>
      <c r="B422" s="79" t="s">
        <v>1363</v>
      </c>
      <c r="C422" s="79">
        <v>761140</v>
      </c>
    </row>
    <row r="423" spans="1:3" ht="28">
      <c r="A423" s="79" t="s">
        <v>1364</v>
      </c>
      <c r="B423" s="79" t="s">
        <v>1365</v>
      </c>
      <c r="C423" s="79">
        <v>11591590</v>
      </c>
    </row>
    <row r="424" spans="1:3" ht="28">
      <c r="A424" s="79" t="s">
        <v>1366</v>
      </c>
      <c r="B424" s="79" t="s">
        <v>1367</v>
      </c>
      <c r="C424" s="79">
        <v>82346133</v>
      </c>
    </row>
    <row r="425" spans="1:3" ht="28">
      <c r="A425" s="79" t="s">
        <v>1368</v>
      </c>
      <c r="B425" s="79" t="s">
        <v>1369</v>
      </c>
      <c r="C425" s="79">
        <v>472962</v>
      </c>
    </row>
    <row r="426" spans="1:3" ht="42">
      <c r="A426" s="79" t="s">
        <v>1370</v>
      </c>
      <c r="B426" s="79" t="s">
        <v>1371</v>
      </c>
      <c r="C426" s="79">
        <v>0</v>
      </c>
    </row>
    <row r="427" spans="1:3" ht="42">
      <c r="A427" s="79" t="s">
        <v>1372</v>
      </c>
      <c r="B427" s="79" t="s">
        <v>1373</v>
      </c>
      <c r="C427" s="79">
        <v>0</v>
      </c>
    </row>
    <row r="428" spans="1:3" ht="42">
      <c r="A428" s="79" t="s">
        <v>1374</v>
      </c>
      <c r="B428" s="79" t="s">
        <v>1375</v>
      </c>
      <c r="C428" s="79">
        <v>0</v>
      </c>
    </row>
    <row r="429" spans="1:3" ht="42">
      <c r="A429" s="79" t="s">
        <v>1376</v>
      </c>
      <c r="B429" s="79" t="s">
        <v>1377</v>
      </c>
      <c r="C429" s="79">
        <v>0</v>
      </c>
    </row>
    <row r="430" spans="1:3" ht="42">
      <c r="A430" s="79" t="s">
        <v>1378</v>
      </c>
      <c r="B430" s="79" t="s">
        <v>1379</v>
      </c>
      <c r="C430" s="79">
        <v>0</v>
      </c>
    </row>
    <row r="431" spans="1:3" ht="28">
      <c r="A431" s="79" t="s">
        <v>1380</v>
      </c>
      <c r="B431" s="79" t="s">
        <v>1381</v>
      </c>
      <c r="C431" s="79">
        <v>3543890</v>
      </c>
    </row>
    <row r="432" spans="1:3" ht="42">
      <c r="A432" s="79" t="s">
        <v>1382</v>
      </c>
      <c r="B432" s="79" t="s">
        <v>1383</v>
      </c>
      <c r="C432" s="79">
        <v>1022380</v>
      </c>
    </row>
    <row r="433" spans="1:3" ht="28">
      <c r="A433" s="79" t="s">
        <v>1384</v>
      </c>
      <c r="B433" s="79" t="s">
        <v>1385</v>
      </c>
      <c r="C433" s="79">
        <v>2225013</v>
      </c>
    </row>
    <row r="434" spans="1:3" ht="28">
      <c r="A434" s="79" t="s">
        <v>1386</v>
      </c>
      <c r="B434" s="79" t="s">
        <v>1387</v>
      </c>
      <c r="C434" s="79">
        <v>2260930</v>
      </c>
    </row>
    <row r="435" spans="1:3" ht="28">
      <c r="A435" s="79" t="s">
        <v>1388</v>
      </c>
      <c r="B435" s="79" t="s">
        <v>1389</v>
      </c>
      <c r="C435" s="79">
        <v>80327</v>
      </c>
    </row>
    <row r="436" spans="1:3" ht="28">
      <c r="A436" s="79" t="s">
        <v>1390</v>
      </c>
      <c r="B436" s="79" t="s">
        <v>1391</v>
      </c>
      <c r="C436" s="79">
        <v>0</v>
      </c>
    </row>
    <row r="437" spans="1:3" ht="42">
      <c r="A437" s="79" t="s">
        <v>1392</v>
      </c>
      <c r="B437" s="79" t="s">
        <v>1393</v>
      </c>
      <c r="C437" s="79">
        <v>0</v>
      </c>
    </row>
    <row r="438" spans="1:3" ht="28">
      <c r="A438" s="79" t="s">
        <v>1394</v>
      </c>
      <c r="B438" s="79" t="s">
        <v>1395</v>
      </c>
      <c r="C438" s="79">
        <v>0</v>
      </c>
    </row>
    <row r="439" spans="1:3" ht="28">
      <c r="A439" s="79" t="s">
        <v>1396</v>
      </c>
      <c r="B439" s="79" t="s">
        <v>1397</v>
      </c>
      <c r="C439" s="79">
        <v>0</v>
      </c>
    </row>
    <row r="440" spans="1:3" ht="28">
      <c r="A440" s="79" t="s">
        <v>1398</v>
      </c>
      <c r="B440" s="79" t="s">
        <v>1399</v>
      </c>
      <c r="C440" s="79">
        <v>0</v>
      </c>
    </row>
    <row r="441" spans="1:3" ht="28">
      <c r="A441" s="79" t="s">
        <v>1400</v>
      </c>
      <c r="B441" s="79" t="s">
        <v>1401</v>
      </c>
      <c r="C441" s="79">
        <v>0</v>
      </c>
    </row>
    <row r="442" spans="1:3" ht="28">
      <c r="A442" s="79" t="s">
        <v>1402</v>
      </c>
      <c r="B442" s="79" t="s">
        <v>1403</v>
      </c>
      <c r="C442" s="79">
        <v>0</v>
      </c>
    </row>
    <row r="443" spans="1:3" ht="28">
      <c r="A443" s="79" t="s">
        <v>1404</v>
      </c>
      <c r="B443" s="79" t="s">
        <v>1405</v>
      </c>
      <c r="C443" s="79">
        <v>0</v>
      </c>
    </row>
    <row r="444" spans="1:3" ht="28">
      <c r="A444" s="79" t="s">
        <v>1406</v>
      </c>
      <c r="B444" s="79" t="s">
        <v>1407</v>
      </c>
      <c r="C444" s="79">
        <v>0</v>
      </c>
    </row>
    <row r="445" spans="1:3" ht="28">
      <c r="A445" s="79" t="s">
        <v>1408</v>
      </c>
      <c r="B445" s="79" t="s">
        <v>1409</v>
      </c>
      <c r="C445" s="79">
        <v>0</v>
      </c>
    </row>
    <row r="446" spans="1:3" ht="28">
      <c r="A446" s="79" t="s">
        <v>1410</v>
      </c>
      <c r="B446" s="79" t="s">
        <v>1411</v>
      </c>
      <c r="C446" s="79">
        <v>0</v>
      </c>
    </row>
    <row r="447" spans="1:3" ht="28">
      <c r="A447" s="79" t="s">
        <v>1412</v>
      </c>
      <c r="B447" s="79" t="s">
        <v>1413</v>
      </c>
      <c r="C447" s="79">
        <v>0</v>
      </c>
    </row>
    <row r="448" spans="1:3" ht="28">
      <c r="A448" s="79" t="s">
        <v>1414</v>
      </c>
      <c r="B448" s="79" t="s">
        <v>1415</v>
      </c>
      <c r="C448" s="79">
        <v>0</v>
      </c>
    </row>
    <row r="449" spans="1:3" ht="28">
      <c r="A449" s="79" t="s">
        <v>1416</v>
      </c>
      <c r="B449" s="79" t="s">
        <v>1417</v>
      </c>
      <c r="C449" s="79">
        <v>0</v>
      </c>
    </row>
    <row r="450" spans="1:3" ht="28">
      <c r="A450" s="79" t="s">
        <v>1418</v>
      </c>
      <c r="B450" s="79" t="s">
        <v>1419</v>
      </c>
      <c r="C450" s="79">
        <v>0</v>
      </c>
    </row>
    <row r="451" spans="1:3" ht="28">
      <c r="A451" s="79" t="s">
        <v>1420</v>
      </c>
      <c r="B451" s="79" t="s">
        <v>1421</v>
      </c>
      <c r="C451" s="79">
        <v>23540</v>
      </c>
    </row>
    <row r="452" spans="1:3" ht="28">
      <c r="A452" s="79" t="s">
        <v>1422</v>
      </c>
      <c r="B452" s="79" t="s">
        <v>1423</v>
      </c>
      <c r="C452" s="79">
        <v>259772</v>
      </c>
    </row>
    <row r="453" spans="1:3" ht="28">
      <c r="A453" s="79" t="s">
        <v>1424</v>
      </c>
      <c r="B453" s="79" t="s">
        <v>1425</v>
      </c>
      <c r="C453" s="79">
        <v>0</v>
      </c>
    </row>
    <row r="454" spans="1:3" ht="28">
      <c r="A454" s="79" t="s">
        <v>1426</v>
      </c>
      <c r="B454" s="79" t="s">
        <v>1427</v>
      </c>
      <c r="C454" s="79">
        <v>266323</v>
      </c>
    </row>
    <row r="455" spans="1:3" ht="28">
      <c r="A455" s="79" t="s">
        <v>1428</v>
      </c>
      <c r="B455" s="79" t="s">
        <v>1429</v>
      </c>
      <c r="C455" s="79">
        <v>16989</v>
      </c>
    </row>
    <row r="456" spans="1:3" ht="42">
      <c r="A456" s="79" t="s">
        <v>1430</v>
      </c>
      <c r="B456" s="79" t="s">
        <v>1431</v>
      </c>
      <c r="C456" s="79">
        <v>3567430</v>
      </c>
    </row>
    <row r="457" spans="1:3" ht="42">
      <c r="A457" s="79" t="s">
        <v>1432</v>
      </c>
      <c r="B457" s="79" t="s">
        <v>1433</v>
      </c>
      <c r="C457" s="79">
        <v>1282152</v>
      </c>
    </row>
    <row r="458" spans="1:3" ht="28">
      <c r="A458" s="79" t="s">
        <v>1434</v>
      </c>
      <c r="B458" s="79" t="s">
        <v>1435</v>
      </c>
      <c r="C458" s="79">
        <v>2225013</v>
      </c>
    </row>
    <row r="459" spans="1:3" ht="28">
      <c r="A459" s="79" t="s">
        <v>1436</v>
      </c>
      <c r="B459" s="79" t="s">
        <v>1437</v>
      </c>
      <c r="C459" s="79">
        <v>2527253</v>
      </c>
    </row>
    <row r="460" spans="1:3" ht="28">
      <c r="A460" s="79" t="s">
        <v>1438</v>
      </c>
      <c r="B460" s="79" t="s">
        <v>1439</v>
      </c>
      <c r="C460" s="79">
        <v>97316</v>
      </c>
    </row>
    <row r="461" spans="1:3" ht="28">
      <c r="A461" s="79" t="s">
        <v>1440</v>
      </c>
      <c r="B461" s="79" t="s">
        <v>1441</v>
      </c>
      <c r="C461" s="79">
        <v>0</v>
      </c>
    </row>
    <row r="462" spans="1:3" ht="42">
      <c r="A462" s="79" t="s">
        <v>1442</v>
      </c>
      <c r="B462" s="79" t="s">
        <v>1443</v>
      </c>
      <c r="C462" s="79">
        <v>0</v>
      </c>
    </row>
    <row r="463" spans="1:3" ht="28">
      <c r="A463" s="79" t="s">
        <v>1444</v>
      </c>
      <c r="B463" s="79" t="s">
        <v>1445</v>
      </c>
      <c r="C463" s="79">
        <v>0</v>
      </c>
    </row>
    <row r="464" spans="1:3" ht="28">
      <c r="A464" s="79" t="s">
        <v>1446</v>
      </c>
      <c r="B464" s="79" t="s">
        <v>1447</v>
      </c>
      <c r="C464" s="79">
        <v>0</v>
      </c>
    </row>
    <row r="465" spans="1:3" ht="28">
      <c r="A465" s="79" t="s">
        <v>1448</v>
      </c>
      <c r="B465" s="79" t="s">
        <v>1449</v>
      </c>
      <c r="C465" s="79">
        <v>0</v>
      </c>
    </row>
    <row r="466" spans="1:3" ht="28">
      <c r="A466" s="79" t="s">
        <v>1450</v>
      </c>
      <c r="B466" s="79" t="s">
        <v>1451</v>
      </c>
      <c r="C466" s="79">
        <v>66993</v>
      </c>
    </row>
    <row r="467" spans="1:3" ht="42">
      <c r="A467" s="79" t="s">
        <v>1452</v>
      </c>
      <c r="B467" s="79" t="s">
        <v>1453</v>
      </c>
      <c r="C467" s="79">
        <v>150982</v>
      </c>
    </row>
    <row r="468" spans="1:3" ht="28">
      <c r="A468" s="79" t="s">
        <v>1454</v>
      </c>
      <c r="B468" s="79" t="s">
        <v>1455</v>
      </c>
      <c r="C468" s="79">
        <v>18</v>
      </c>
    </row>
    <row r="469" spans="1:3" ht="28">
      <c r="A469" s="79" t="s">
        <v>1456</v>
      </c>
      <c r="B469" s="79" t="s">
        <v>1457</v>
      </c>
      <c r="C469" s="79">
        <v>162464</v>
      </c>
    </row>
    <row r="470" spans="1:3" ht="28">
      <c r="A470" s="79" t="s">
        <v>1458</v>
      </c>
      <c r="B470" s="79" t="s">
        <v>1459</v>
      </c>
      <c r="C470" s="79">
        <v>55493</v>
      </c>
    </row>
    <row r="471" spans="1:3" ht="42">
      <c r="A471" s="79" t="s">
        <v>1460</v>
      </c>
      <c r="B471" s="79" t="s">
        <v>1461</v>
      </c>
      <c r="C471" s="79">
        <v>0</v>
      </c>
    </row>
    <row r="472" spans="1:3" ht="28">
      <c r="A472" s="79" t="s">
        <v>1462</v>
      </c>
      <c r="B472" s="79" t="s">
        <v>1463</v>
      </c>
      <c r="C472" s="79">
        <v>0</v>
      </c>
    </row>
    <row r="473" spans="1:3" ht="28">
      <c r="A473" s="79" t="s">
        <v>1464</v>
      </c>
      <c r="B473" s="79" t="s">
        <v>1465</v>
      </c>
      <c r="C473" s="79">
        <v>0</v>
      </c>
    </row>
    <row r="474" spans="1:3" ht="28">
      <c r="A474" s="79" t="s">
        <v>1466</v>
      </c>
      <c r="B474" s="79" t="s">
        <v>1467</v>
      </c>
      <c r="C474" s="79">
        <v>0</v>
      </c>
    </row>
    <row r="475" spans="1:3" ht="42">
      <c r="A475" s="79" t="s">
        <v>1468</v>
      </c>
      <c r="B475" s="79" t="s">
        <v>1461</v>
      </c>
      <c r="C475" s="79">
        <v>0</v>
      </c>
    </row>
    <row r="476" spans="1:3" ht="28">
      <c r="A476" s="79" t="s">
        <v>1469</v>
      </c>
      <c r="B476" s="79" t="s">
        <v>1463</v>
      </c>
      <c r="C476" s="79">
        <v>0</v>
      </c>
    </row>
    <row r="477" spans="1:3" ht="28">
      <c r="A477" s="79" t="s">
        <v>1470</v>
      </c>
      <c r="B477" s="79" t="s">
        <v>1465</v>
      </c>
      <c r="C477" s="79">
        <v>0</v>
      </c>
    </row>
    <row r="478" spans="1:3" ht="28">
      <c r="A478" s="79" t="s">
        <v>1471</v>
      </c>
      <c r="B478" s="79" t="s">
        <v>1467</v>
      </c>
      <c r="C478" s="79">
        <v>0</v>
      </c>
    </row>
    <row r="479" spans="1:3" ht="42">
      <c r="A479" s="79" t="s">
        <v>1472</v>
      </c>
      <c r="B479" s="79" t="s">
        <v>1461</v>
      </c>
      <c r="C479" s="79">
        <v>0</v>
      </c>
    </row>
    <row r="480" spans="1:3" ht="28">
      <c r="A480" s="79" t="s">
        <v>1473</v>
      </c>
      <c r="B480" s="79" t="s">
        <v>1463</v>
      </c>
      <c r="C480" s="79">
        <v>0</v>
      </c>
    </row>
    <row r="481" spans="1:3" ht="28">
      <c r="A481" s="79" t="s">
        <v>1474</v>
      </c>
      <c r="B481" s="79" t="s">
        <v>1465</v>
      </c>
      <c r="C481" s="79">
        <v>0</v>
      </c>
    </row>
    <row r="482" spans="1:3" ht="28">
      <c r="A482" s="79" t="s">
        <v>1475</v>
      </c>
      <c r="B482" s="79" t="s">
        <v>1467</v>
      </c>
      <c r="C482" s="79">
        <v>0</v>
      </c>
    </row>
    <row r="483" spans="1:3" ht="42">
      <c r="A483" s="79" t="s">
        <v>1476</v>
      </c>
      <c r="B483" s="79" t="s">
        <v>1461</v>
      </c>
      <c r="C483" s="79">
        <v>0</v>
      </c>
    </row>
    <row r="484" spans="1:3" ht="28">
      <c r="A484" s="79" t="s">
        <v>1477</v>
      </c>
      <c r="B484" s="79" t="s">
        <v>1463</v>
      </c>
      <c r="C484" s="79">
        <v>0</v>
      </c>
    </row>
    <row r="485" spans="1:3" ht="28">
      <c r="A485" s="79" t="s">
        <v>1478</v>
      </c>
      <c r="B485" s="79" t="s">
        <v>1465</v>
      </c>
      <c r="C485" s="79">
        <v>0</v>
      </c>
    </row>
    <row r="486" spans="1:3" ht="28">
      <c r="A486" s="79" t="s">
        <v>1479</v>
      </c>
      <c r="B486" s="79" t="s">
        <v>1467</v>
      </c>
      <c r="C486" s="79">
        <v>0</v>
      </c>
    </row>
    <row r="487" spans="1:3" ht="28">
      <c r="A487" s="79" t="s">
        <v>1480</v>
      </c>
      <c r="B487" s="79" t="s">
        <v>1481</v>
      </c>
      <c r="C487" s="79">
        <v>23540</v>
      </c>
    </row>
    <row r="488" spans="1:3" ht="42">
      <c r="A488" s="79" t="s">
        <v>1482</v>
      </c>
      <c r="B488" s="79" t="s">
        <v>1483</v>
      </c>
      <c r="C488" s="79">
        <v>259772</v>
      </c>
    </row>
    <row r="489" spans="1:3" ht="28">
      <c r="A489" s="79" t="s">
        <v>1484</v>
      </c>
      <c r="B489" s="79" t="s">
        <v>1485</v>
      </c>
      <c r="C489" s="79">
        <v>0</v>
      </c>
    </row>
    <row r="490" spans="1:3" ht="28">
      <c r="A490" s="79" t="s">
        <v>1486</v>
      </c>
      <c r="B490" s="79" t="s">
        <v>1487</v>
      </c>
      <c r="C490" s="79">
        <v>266323</v>
      </c>
    </row>
    <row r="491" spans="1:3" ht="28">
      <c r="A491" s="79" t="s">
        <v>1488</v>
      </c>
      <c r="B491" s="79" t="s">
        <v>1489</v>
      </c>
      <c r="C491" s="79">
        <v>16989</v>
      </c>
    </row>
    <row r="492" spans="1:3" ht="42">
      <c r="A492" s="79" t="s">
        <v>1490</v>
      </c>
      <c r="B492" s="79" t="s">
        <v>1491</v>
      </c>
      <c r="C492" s="79">
        <v>0</v>
      </c>
    </row>
    <row r="493" spans="1:3" ht="28">
      <c r="A493" s="79" t="s">
        <v>1492</v>
      </c>
      <c r="B493" s="79" t="s">
        <v>1493</v>
      </c>
      <c r="C493" s="79">
        <v>0</v>
      </c>
    </row>
    <row r="494" spans="1:3" ht="28">
      <c r="A494" s="79" t="s">
        <v>1494</v>
      </c>
      <c r="B494" s="79" t="s">
        <v>1495</v>
      </c>
      <c r="C494" s="79">
        <v>0</v>
      </c>
    </row>
    <row r="495" spans="1:3" ht="28">
      <c r="A495" s="79" t="s">
        <v>1496</v>
      </c>
      <c r="B495" s="79" t="s">
        <v>1497</v>
      </c>
      <c r="C495" s="79">
        <v>0</v>
      </c>
    </row>
    <row r="496" spans="1:3" ht="42">
      <c r="A496" s="79" t="s">
        <v>1498</v>
      </c>
      <c r="B496" s="79" t="s">
        <v>1491</v>
      </c>
      <c r="C496" s="79">
        <v>0</v>
      </c>
    </row>
    <row r="497" spans="1:3" ht="28">
      <c r="A497" s="79" t="s">
        <v>1499</v>
      </c>
      <c r="B497" s="79" t="s">
        <v>1493</v>
      </c>
      <c r="C497" s="79">
        <v>0</v>
      </c>
    </row>
    <row r="498" spans="1:3" ht="28">
      <c r="A498" s="79" t="s">
        <v>1500</v>
      </c>
      <c r="B498" s="79" t="s">
        <v>1495</v>
      </c>
      <c r="C498" s="79">
        <v>0</v>
      </c>
    </row>
    <row r="499" spans="1:3" ht="28">
      <c r="A499" s="79" t="s">
        <v>1501</v>
      </c>
      <c r="B499" s="79" t="s">
        <v>1497</v>
      </c>
      <c r="C499" s="79">
        <v>0</v>
      </c>
    </row>
    <row r="500" spans="1:3" ht="42">
      <c r="A500" s="79" t="s">
        <v>1502</v>
      </c>
      <c r="B500" s="79" t="s">
        <v>1491</v>
      </c>
      <c r="C500" s="79">
        <v>0</v>
      </c>
    </row>
    <row r="501" spans="1:3" ht="28">
      <c r="A501" s="79" t="s">
        <v>1503</v>
      </c>
      <c r="B501" s="79" t="s">
        <v>1493</v>
      </c>
      <c r="C501" s="79">
        <v>0</v>
      </c>
    </row>
    <row r="502" spans="1:3" ht="28">
      <c r="A502" s="79" t="s">
        <v>1504</v>
      </c>
      <c r="B502" s="79" t="s">
        <v>1495</v>
      </c>
      <c r="C502" s="79">
        <v>0</v>
      </c>
    </row>
    <row r="503" spans="1:3" ht="28">
      <c r="A503" s="79" t="s">
        <v>1505</v>
      </c>
      <c r="B503" s="79" t="s">
        <v>1497</v>
      </c>
      <c r="C503" s="79">
        <v>0</v>
      </c>
    </row>
    <row r="504" spans="1:3" ht="42">
      <c r="A504" s="79" t="s">
        <v>1506</v>
      </c>
      <c r="B504" s="79" t="s">
        <v>1491</v>
      </c>
      <c r="C504" s="79">
        <v>0</v>
      </c>
    </row>
    <row r="505" spans="1:3" ht="28">
      <c r="A505" s="79" t="s">
        <v>1507</v>
      </c>
      <c r="B505" s="79" t="s">
        <v>1493</v>
      </c>
      <c r="C505" s="79">
        <v>0</v>
      </c>
    </row>
    <row r="506" spans="1:3" ht="28">
      <c r="A506" s="79" t="s">
        <v>1508</v>
      </c>
      <c r="B506" s="79" t="s">
        <v>1495</v>
      </c>
      <c r="C506" s="79">
        <v>0</v>
      </c>
    </row>
    <row r="507" spans="1:3" ht="28">
      <c r="A507" s="79" t="s">
        <v>1509</v>
      </c>
      <c r="B507" s="79" t="s">
        <v>1497</v>
      </c>
      <c r="C507" s="79">
        <v>0</v>
      </c>
    </row>
    <row r="508" spans="1:3" ht="42">
      <c r="A508" s="79" t="s">
        <v>1510</v>
      </c>
      <c r="B508" s="79" t="s">
        <v>1511</v>
      </c>
      <c r="C508" s="79">
        <v>0</v>
      </c>
    </row>
    <row r="509" spans="1:3" ht="42">
      <c r="A509" s="79" t="s">
        <v>1512</v>
      </c>
      <c r="B509" s="79" t="s">
        <v>1511</v>
      </c>
      <c r="C509" s="79">
        <v>0</v>
      </c>
    </row>
    <row r="510" spans="1:3" ht="42">
      <c r="A510" s="79" t="s">
        <v>1513</v>
      </c>
      <c r="B510" s="79" t="s">
        <v>1511</v>
      </c>
      <c r="C510" s="79">
        <v>0</v>
      </c>
    </row>
    <row r="511" spans="1:3" ht="42">
      <c r="A511" s="79" t="s">
        <v>1514</v>
      </c>
      <c r="B511" s="79" t="s">
        <v>1511</v>
      </c>
      <c r="C511" s="79">
        <v>0</v>
      </c>
    </row>
    <row r="512" spans="1:3" ht="42">
      <c r="A512" s="79" t="s">
        <v>1515</v>
      </c>
      <c r="B512" s="79" t="s">
        <v>1516</v>
      </c>
      <c r="C512" s="79">
        <v>0</v>
      </c>
    </row>
    <row r="513" spans="1:3" ht="42">
      <c r="A513" s="79" t="s">
        <v>1517</v>
      </c>
      <c r="B513" s="79" t="s">
        <v>1516</v>
      </c>
      <c r="C513" s="79">
        <v>0</v>
      </c>
    </row>
    <row r="514" spans="1:3" ht="42">
      <c r="A514" s="79" t="s">
        <v>1518</v>
      </c>
      <c r="B514" s="79" t="s">
        <v>1516</v>
      </c>
      <c r="C514" s="79">
        <v>0</v>
      </c>
    </row>
    <row r="515" spans="1:3" ht="42">
      <c r="A515" s="79" t="s">
        <v>1519</v>
      </c>
      <c r="B515" s="79" t="s">
        <v>1516</v>
      </c>
      <c r="C515" s="79">
        <v>0</v>
      </c>
    </row>
    <row r="516" spans="1:3" ht="28">
      <c r="A516" s="79" t="s">
        <v>1520</v>
      </c>
      <c r="B516" s="79" t="s">
        <v>1521</v>
      </c>
      <c r="C516" s="79">
        <v>16760527</v>
      </c>
    </row>
    <row r="517" spans="1:3" ht="28">
      <c r="A517" s="79" t="s">
        <v>363</v>
      </c>
      <c r="B517" s="79" t="s">
        <v>1522</v>
      </c>
      <c r="C517" s="79">
        <v>16760527</v>
      </c>
    </row>
    <row r="518" spans="1:3" ht="28">
      <c r="A518" s="79" t="s">
        <v>1523</v>
      </c>
      <c r="B518" s="79" t="s">
        <v>1524</v>
      </c>
      <c r="C518" s="79">
        <v>7447260</v>
      </c>
    </row>
    <row r="519" spans="1:3" ht="28">
      <c r="A519" s="79" t="s">
        <v>365</v>
      </c>
      <c r="B519" s="79" t="s">
        <v>1525</v>
      </c>
      <c r="C519" s="79">
        <v>7447260</v>
      </c>
    </row>
    <row r="520" spans="1:3" ht="28">
      <c r="A520" s="79" t="s">
        <v>1526</v>
      </c>
      <c r="B520" s="79" t="s">
        <v>1527</v>
      </c>
      <c r="C520" s="79">
        <v>271410717</v>
      </c>
    </row>
    <row r="521" spans="1:3" ht="42">
      <c r="A521" s="79" t="s">
        <v>1528</v>
      </c>
      <c r="B521" s="79" t="s">
        <v>1529</v>
      </c>
      <c r="C521" s="79">
        <v>7611116</v>
      </c>
    </row>
    <row r="522" spans="1:3" ht="28">
      <c r="A522" s="79" t="s">
        <v>1530</v>
      </c>
      <c r="B522" s="79" t="s">
        <v>1531</v>
      </c>
      <c r="C522" s="79">
        <v>22850927</v>
      </c>
    </row>
    <row r="523" spans="1:3" ht="28">
      <c r="A523" s="79" t="s">
        <v>1532</v>
      </c>
      <c r="B523" s="79" t="s">
        <v>1533</v>
      </c>
      <c r="C523" s="79">
        <v>10775735</v>
      </c>
    </row>
    <row r="524" spans="1:3" ht="28">
      <c r="A524" s="79" t="s">
        <v>1534</v>
      </c>
      <c r="B524" s="79" t="s">
        <v>1535</v>
      </c>
      <c r="C524" s="79">
        <v>897101</v>
      </c>
    </row>
    <row r="525" spans="1:3" ht="28">
      <c r="A525" s="79" t="s">
        <v>1536</v>
      </c>
      <c r="B525" s="79" t="s">
        <v>1537</v>
      </c>
      <c r="C525" s="79">
        <v>0</v>
      </c>
    </row>
    <row r="526" spans="1:3" ht="28">
      <c r="A526" s="79" t="s">
        <v>1538</v>
      </c>
      <c r="B526" s="79" t="s">
        <v>1539</v>
      </c>
      <c r="C526" s="79">
        <v>0</v>
      </c>
    </row>
    <row r="527" spans="1:3" ht="56">
      <c r="A527" s="79" t="s">
        <v>1540</v>
      </c>
      <c r="B527" s="79" t="s">
        <v>1541</v>
      </c>
      <c r="C527" s="79">
        <v>0</v>
      </c>
    </row>
    <row r="528" spans="1:3" ht="14">
      <c r="A528" s="79" t="s">
        <v>1542</v>
      </c>
      <c r="B528" s="79" t="s">
        <v>1543</v>
      </c>
      <c r="C528" s="79">
        <v>17841</v>
      </c>
    </row>
    <row r="529" spans="1:3" ht="28">
      <c r="A529" s="79" t="s">
        <v>1544</v>
      </c>
      <c r="B529" s="79" t="s">
        <v>1545</v>
      </c>
      <c r="C529" s="79">
        <v>0</v>
      </c>
    </row>
    <row r="530" spans="1:3" ht="28">
      <c r="A530" s="79" t="s">
        <v>1546</v>
      </c>
      <c r="B530" s="79" t="s">
        <v>1547</v>
      </c>
      <c r="C530" s="79">
        <v>0</v>
      </c>
    </row>
    <row r="531" spans="1:3" ht="14">
      <c r="A531" s="79" t="s">
        <v>1548</v>
      </c>
      <c r="B531" s="79" t="s">
        <v>1549</v>
      </c>
      <c r="C531" s="79">
        <v>0</v>
      </c>
    </row>
    <row r="532" spans="1:3" ht="14">
      <c r="A532" s="79" t="s">
        <v>1550</v>
      </c>
      <c r="B532" s="79" t="s">
        <v>1551</v>
      </c>
      <c r="C532" s="79">
        <v>0</v>
      </c>
    </row>
    <row r="533" spans="1:3" ht="14">
      <c r="A533" s="79" t="s">
        <v>1552</v>
      </c>
      <c r="B533" s="79" t="s">
        <v>1553</v>
      </c>
      <c r="C533" s="79">
        <v>0</v>
      </c>
    </row>
    <row r="534" spans="1:3" ht="28">
      <c r="A534" s="79" t="s">
        <v>1554</v>
      </c>
      <c r="B534" s="79" t="s">
        <v>1555</v>
      </c>
      <c r="C534" s="79">
        <v>176502626</v>
      </c>
    </row>
    <row r="535" spans="1:3" ht="14">
      <c r="A535" s="79" t="s">
        <v>1556</v>
      </c>
      <c r="B535" s="79" t="s">
        <v>1557</v>
      </c>
      <c r="C535" s="79">
        <v>21749</v>
      </c>
    </row>
    <row r="536" spans="1:3" ht="28">
      <c r="A536" s="79" t="s">
        <v>1558</v>
      </c>
      <c r="B536" s="79" t="s">
        <v>1559</v>
      </c>
      <c r="C536" s="79">
        <v>5401406</v>
      </c>
    </row>
    <row r="537" spans="1:3" ht="14">
      <c r="A537" s="79" t="s">
        <v>1560</v>
      </c>
      <c r="B537" s="79" t="s">
        <v>1561</v>
      </c>
      <c r="C537" s="79">
        <v>0</v>
      </c>
    </row>
    <row r="538" spans="1:3" ht="28">
      <c r="A538" s="79" t="s">
        <v>1562</v>
      </c>
      <c r="B538" s="79" t="s">
        <v>1563</v>
      </c>
      <c r="C538" s="79">
        <v>1920020</v>
      </c>
    </row>
    <row r="539" spans="1:3" ht="14">
      <c r="A539" s="79" t="s">
        <v>1564</v>
      </c>
      <c r="B539" s="79" t="s">
        <v>1565</v>
      </c>
      <c r="C539" s="79">
        <v>398987722</v>
      </c>
    </row>
    <row r="540" spans="1:3" ht="14">
      <c r="A540" s="79" t="s">
        <v>1566</v>
      </c>
      <c r="B540" s="79" t="s">
        <v>1567</v>
      </c>
      <c r="C540" s="79">
        <v>59326</v>
      </c>
    </row>
    <row r="541" spans="1:3" ht="42">
      <c r="A541" s="79" t="s">
        <v>1568</v>
      </c>
      <c r="B541" s="79" t="s">
        <v>1569</v>
      </c>
      <c r="C541" s="79">
        <v>11701371</v>
      </c>
    </row>
    <row r="542" spans="1:3" ht="14">
      <c r="A542" s="79" t="s">
        <v>1570</v>
      </c>
      <c r="B542" s="79" t="s">
        <v>1571</v>
      </c>
      <c r="C542" s="79">
        <v>0</v>
      </c>
    </row>
    <row r="543" spans="1:3" ht="28">
      <c r="A543" s="79" t="s">
        <v>1572</v>
      </c>
      <c r="B543" s="79" t="s">
        <v>1573</v>
      </c>
      <c r="C543" s="79">
        <v>0</v>
      </c>
    </row>
    <row r="544" spans="1:3" ht="28">
      <c r="A544" s="79" t="s">
        <v>1574</v>
      </c>
      <c r="B544" s="79" t="s">
        <v>1575</v>
      </c>
      <c r="C544" s="79">
        <v>0</v>
      </c>
    </row>
    <row r="545" spans="1:3" ht="14">
      <c r="A545" s="79" t="s">
        <v>1576</v>
      </c>
      <c r="B545" s="79" t="s">
        <v>1577</v>
      </c>
      <c r="C545" s="79">
        <v>40929</v>
      </c>
    </row>
    <row r="546" spans="1:3" ht="14">
      <c r="A546" s="79" t="s">
        <v>1578</v>
      </c>
      <c r="B546" s="79" t="s">
        <v>1579</v>
      </c>
      <c r="C546" s="79">
        <v>241928</v>
      </c>
    </row>
    <row r="547" spans="1:3" ht="14">
      <c r="A547" s="79" t="s">
        <v>1580</v>
      </c>
      <c r="B547" s="79" t="s">
        <v>1581</v>
      </c>
      <c r="C547" s="79">
        <v>0</v>
      </c>
    </row>
    <row r="548" spans="1:3" ht="14">
      <c r="A548" s="79" t="s">
        <v>1582</v>
      </c>
      <c r="B548" s="79" t="s">
        <v>1583</v>
      </c>
      <c r="C548" s="79">
        <v>0</v>
      </c>
    </row>
    <row r="549" spans="1:3" ht="28">
      <c r="A549" s="79" t="s">
        <v>1584</v>
      </c>
      <c r="B549" s="79" t="s">
        <v>1585</v>
      </c>
      <c r="C549" s="79">
        <v>1522331</v>
      </c>
    </row>
    <row r="550" spans="1:3" ht="14">
      <c r="A550" s="79" t="s">
        <v>1586</v>
      </c>
      <c r="B550" s="79" t="s">
        <v>1587</v>
      </c>
      <c r="C550" s="79">
        <v>1139467</v>
      </c>
    </row>
    <row r="551" spans="1:3" ht="14">
      <c r="A551" s="79" t="s">
        <v>1588</v>
      </c>
      <c r="B551" s="79" t="s">
        <v>1589</v>
      </c>
      <c r="C551" s="79">
        <v>91270</v>
      </c>
    </row>
    <row r="552" spans="1:3" ht="14">
      <c r="A552" s="79" t="s">
        <v>1590</v>
      </c>
      <c r="B552" s="79" t="s">
        <v>1591</v>
      </c>
      <c r="C552" s="79">
        <v>8470</v>
      </c>
    </row>
    <row r="553" spans="1:3" ht="28">
      <c r="A553" s="79" t="s">
        <v>1592</v>
      </c>
      <c r="B553" s="79" t="s">
        <v>1593</v>
      </c>
      <c r="C553" s="79">
        <v>0</v>
      </c>
    </row>
    <row r="554" spans="1:3" ht="14">
      <c r="A554" s="79" t="s">
        <v>1594</v>
      </c>
      <c r="B554" s="79" t="s">
        <v>1595</v>
      </c>
      <c r="C554" s="79">
        <v>0</v>
      </c>
    </row>
    <row r="555" spans="1:3" ht="14">
      <c r="A555" s="79" t="s">
        <v>1596</v>
      </c>
      <c r="B555" s="79" t="s">
        <v>1597</v>
      </c>
      <c r="C555" s="79">
        <v>0</v>
      </c>
    </row>
    <row r="556" spans="1:3" ht="14">
      <c r="A556" s="79" t="s">
        <v>1598</v>
      </c>
      <c r="B556" s="79" t="s">
        <v>1599</v>
      </c>
      <c r="C556" s="79">
        <v>0</v>
      </c>
    </row>
    <row r="557" spans="1:3" ht="14">
      <c r="A557" s="79" t="s">
        <v>1600</v>
      </c>
      <c r="B557" s="79" t="s">
        <v>1601</v>
      </c>
      <c r="C557" s="79">
        <v>0</v>
      </c>
    </row>
    <row r="558" spans="1:3" ht="14">
      <c r="A558" s="79" t="s">
        <v>1602</v>
      </c>
      <c r="B558" s="79" t="s">
        <v>1603</v>
      </c>
      <c r="C558" s="79">
        <v>755</v>
      </c>
    </row>
    <row r="559" spans="1:3" ht="14">
      <c r="A559" s="79" t="s">
        <v>1604</v>
      </c>
      <c r="B559" s="79" t="s">
        <v>1605</v>
      </c>
      <c r="C559" s="79">
        <v>11748</v>
      </c>
    </row>
    <row r="560" spans="1:3" ht="14">
      <c r="A560" s="79" t="s">
        <v>1606</v>
      </c>
      <c r="B560" s="79" t="s">
        <v>1607</v>
      </c>
      <c r="C560" s="79">
        <v>131696</v>
      </c>
    </row>
    <row r="561" spans="1:3" ht="42">
      <c r="A561" s="79" t="s">
        <v>1608</v>
      </c>
      <c r="B561" s="79" t="s">
        <v>1609</v>
      </c>
      <c r="C561" s="79">
        <v>9412148</v>
      </c>
    </row>
    <row r="562" spans="1:3" ht="14">
      <c r="A562" s="79" t="s">
        <v>1610</v>
      </c>
      <c r="B562" s="79" t="s">
        <v>1611</v>
      </c>
      <c r="C562" s="79">
        <v>0</v>
      </c>
    </row>
    <row r="563" spans="1:3" ht="14">
      <c r="A563" s="79" t="s">
        <v>1612</v>
      </c>
      <c r="B563" s="79" t="s">
        <v>1613</v>
      </c>
      <c r="C563" s="79">
        <v>0</v>
      </c>
    </row>
    <row r="564" spans="1:3" ht="14">
      <c r="A564" s="79" t="s">
        <v>1614</v>
      </c>
      <c r="B564" s="79" t="s">
        <v>1615</v>
      </c>
      <c r="C564" s="79">
        <v>0</v>
      </c>
    </row>
    <row r="565" spans="1:3" ht="14">
      <c r="A565" s="79" t="s">
        <v>1616</v>
      </c>
      <c r="B565" s="79" t="s">
        <v>1617</v>
      </c>
      <c r="C565" s="79">
        <v>0</v>
      </c>
    </row>
    <row r="566" spans="1:3" ht="14">
      <c r="A566" s="79" t="s">
        <v>1618</v>
      </c>
      <c r="B566" s="79" t="s">
        <v>1619</v>
      </c>
      <c r="C566" s="79">
        <v>0</v>
      </c>
    </row>
    <row r="567" spans="1:3" ht="14">
      <c r="A567" s="79" t="s">
        <v>1620</v>
      </c>
      <c r="B567" s="79" t="s">
        <v>1621</v>
      </c>
      <c r="C567" s="79">
        <v>0</v>
      </c>
    </row>
    <row r="568" spans="1:3" ht="14">
      <c r="A568" s="79" t="s">
        <v>1622</v>
      </c>
      <c r="B568" s="79" t="s">
        <v>1623</v>
      </c>
      <c r="C568" s="79">
        <v>0</v>
      </c>
    </row>
    <row r="569" spans="1:3" ht="14">
      <c r="A569" s="79" t="s">
        <v>1624</v>
      </c>
      <c r="B569" s="79" t="s">
        <v>1625</v>
      </c>
      <c r="C569" s="79">
        <v>1476</v>
      </c>
    </row>
    <row r="570" spans="1:3" ht="14">
      <c r="A570" s="79" t="s">
        <v>1626</v>
      </c>
      <c r="B570" s="79" t="s">
        <v>1627</v>
      </c>
      <c r="C570" s="79">
        <v>6078228</v>
      </c>
    </row>
    <row r="571" spans="1:3" ht="14">
      <c r="A571" s="79" t="s">
        <v>1628</v>
      </c>
      <c r="B571" s="79" t="s">
        <v>1629</v>
      </c>
      <c r="C571" s="79">
        <v>136</v>
      </c>
    </row>
    <row r="572" spans="1:3" ht="14">
      <c r="A572" s="79" t="s">
        <v>1630</v>
      </c>
      <c r="B572" s="79" t="s">
        <v>1631</v>
      </c>
      <c r="C572" s="79">
        <v>501</v>
      </c>
    </row>
    <row r="573" spans="1:3" ht="28">
      <c r="A573" s="79" t="s">
        <v>1632</v>
      </c>
      <c r="B573" s="79" t="s">
        <v>1633</v>
      </c>
      <c r="C573" s="79">
        <v>1</v>
      </c>
    </row>
    <row r="574" spans="1:3" ht="42">
      <c r="A574" s="79" t="s">
        <v>1634</v>
      </c>
      <c r="B574" s="79" t="s">
        <v>1635</v>
      </c>
      <c r="C574" s="79">
        <v>44</v>
      </c>
    </row>
    <row r="575" spans="1:3" ht="28">
      <c r="A575" s="79" t="s">
        <v>1636</v>
      </c>
      <c r="B575" s="79" t="s">
        <v>1637</v>
      </c>
      <c r="C575" s="79">
        <v>0</v>
      </c>
    </row>
    <row r="576" spans="1:3" ht="28">
      <c r="A576" s="79" t="s">
        <v>1638</v>
      </c>
      <c r="B576" s="79" t="s">
        <v>1639</v>
      </c>
      <c r="C576" s="79">
        <v>0</v>
      </c>
    </row>
    <row r="577" spans="1:3" ht="28">
      <c r="A577" s="79" t="s">
        <v>1640</v>
      </c>
      <c r="B577" s="79" t="s">
        <v>1641</v>
      </c>
      <c r="C577" s="79">
        <v>0</v>
      </c>
    </row>
    <row r="578" spans="1:3" ht="28">
      <c r="A578" s="79" t="s">
        <v>1642</v>
      </c>
      <c r="B578" s="79" t="s">
        <v>1643</v>
      </c>
      <c r="C578" s="79">
        <v>0</v>
      </c>
    </row>
    <row r="579" spans="1:3" ht="14">
      <c r="A579" s="79" t="s">
        <v>1644</v>
      </c>
      <c r="B579" s="79" t="s">
        <v>1645</v>
      </c>
      <c r="C579" s="79">
        <v>269491</v>
      </c>
    </row>
    <row r="580" spans="1:3" ht="28">
      <c r="A580" s="79" t="s">
        <v>1646</v>
      </c>
      <c r="B580" s="79" t="s">
        <v>1647</v>
      </c>
      <c r="C580" s="79">
        <v>13443999</v>
      </c>
    </row>
    <row r="581" spans="1:3" ht="28">
      <c r="A581" s="79" t="s">
        <v>1648</v>
      </c>
      <c r="B581" s="79" t="s">
        <v>1649</v>
      </c>
      <c r="C581" s="79">
        <v>0</v>
      </c>
    </row>
    <row r="582" spans="1:3" ht="28">
      <c r="A582" s="79" t="s">
        <v>1650</v>
      </c>
      <c r="B582" s="79" t="s">
        <v>1651</v>
      </c>
      <c r="C582" s="79">
        <v>0</v>
      </c>
    </row>
    <row r="583" spans="1:3" ht="28">
      <c r="A583" s="79" t="s">
        <v>1652</v>
      </c>
      <c r="B583" s="79" t="s">
        <v>1653</v>
      </c>
      <c r="C583" s="79">
        <v>5431962</v>
      </c>
    </row>
    <row r="584" spans="1:3" ht="28">
      <c r="A584" s="79" t="s">
        <v>1654</v>
      </c>
      <c r="B584" s="79" t="s">
        <v>1655</v>
      </c>
      <c r="C584" s="79">
        <v>1857817</v>
      </c>
    </row>
    <row r="585" spans="1:3" ht="28">
      <c r="A585" s="79" t="s">
        <v>1656</v>
      </c>
      <c r="B585" s="79" t="s">
        <v>1657</v>
      </c>
      <c r="C585" s="79">
        <v>10556398</v>
      </c>
    </row>
    <row r="586" spans="1:3" ht="28">
      <c r="A586" s="79" t="s">
        <v>1658</v>
      </c>
      <c r="B586" s="79" t="s">
        <v>1659</v>
      </c>
      <c r="C586" s="79">
        <v>0</v>
      </c>
    </row>
    <row r="587" spans="1:3" ht="28">
      <c r="A587" s="79" t="s">
        <v>1660</v>
      </c>
      <c r="B587" s="79" t="s">
        <v>1661</v>
      </c>
      <c r="C587" s="79">
        <v>0</v>
      </c>
    </row>
    <row r="588" spans="1:3" ht="28">
      <c r="A588" s="79" t="s">
        <v>1662</v>
      </c>
      <c r="B588" s="79" t="s">
        <v>1663</v>
      </c>
      <c r="C588" s="79">
        <v>0</v>
      </c>
    </row>
    <row r="589" spans="1:3" ht="28">
      <c r="A589" s="79" t="s">
        <v>1664</v>
      </c>
      <c r="B589" s="79" t="s">
        <v>1665</v>
      </c>
      <c r="C589" s="79">
        <v>0</v>
      </c>
    </row>
    <row r="590" spans="1:3" ht="28">
      <c r="A590" s="79" t="s">
        <v>1666</v>
      </c>
      <c r="B590" s="79" t="s">
        <v>1667</v>
      </c>
      <c r="C590" s="79">
        <v>0</v>
      </c>
    </row>
    <row r="591" spans="1:3" ht="28">
      <c r="A591" s="79" t="s">
        <v>1668</v>
      </c>
      <c r="B591" s="79" t="s">
        <v>1669</v>
      </c>
      <c r="C591" s="79">
        <v>0</v>
      </c>
    </row>
    <row r="592" spans="1:3" ht="28">
      <c r="A592" s="79" t="s">
        <v>1670</v>
      </c>
      <c r="B592" s="79" t="s">
        <v>1671</v>
      </c>
      <c r="C592" s="79">
        <v>0</v>
      </c>
    </row>
    <row r="593" spans="1:3" ht="28">
      <c r="A593" s="79" t="s">
        <v>1672</v>
      </c>
      <c r="B593" s="79" t="s">
        <v>1673</v>
      </c>
      <c r="C593" s="79">
        <v>0</v>
      </c>
    </row>
    <row r="594" spans="1:3" ht="28">
      <c r="A594" s="79" t="s">
        <v>1674</v>
      </c>
      <c r="B594" s="79" t="s">
        <v>1675</v>
      </c>
      <c r="C594" s="79">
        <v>0</v>
      </c>
    </row>
    <row r="595" spans="1:3" ht="28">
      <c r="A595" s="79" t="s">
        <v>1676</v>
      </c>
      <c r="B595" s="79" t="s">
        <v>1677</v>
      </c>
      <c r="C595" s="79">
        <v>0</v>
      </c>
    </row>
    <row r="596" spans="1:3" ht="28">
      <c r="A596" s="79" t="s">
        <v>1678</v>
      </c>
      <c r="B596" s="79" t="s">
        <v>1679</v>
      </c>
      <c r="C596" s="79">
        <v>0</v>
      </c>
    </row>
    <row r="597" spans="1:3" ht="28">
      <c r="A597" s="79" t="s">
        <v>1680</v>
      </c>
      <c r="B597" s="79" t="s">
        <v>1681</v>
      </c>
      <c r="C597" s="79">
        <v>104535</v>
      </c>
    </row>
    <row r="598" spans="1:3" ht="28">
      <c r="A598" s="79" t="s">
        <v>1682</v>
      </c>
      <c r="B598" s="79" t="s">
        <v>1683</v>
      </c>
      <c r="C598" s="79">
        <v>0</v>
      </c>
    </row>
    <row r="599" spans="1:3" ht="28">
      <c r="A599" s="79" t="s">
        <v>1684</v>
      </c>
      <c r="B599" s="79" t="s">
        <v>1685</v>
      </c>
      <c r="C599" s="79">
        <v>269497</v>
      </c>
    </row>
    <row r="600" spans="1:3" ht="28">
      <c r="A600" s="79" t="s">
        <v>1686</v>
      </c>
      <c r="B600" s="79" t="s">
        <v>1687</v>
      </c>
      <c r="C600" s="79">
        <v>0</v>
      </c>
    </row>
    <row r="601" spans="1:3" ht="28">
      <c r="A601" s="79" t="s">
        <v>1688</v>
      </c>
      <c r="B601" s="79" t="s">
        <v>1689</v>
      </c>
      <c r="C601" s="79">
        <v>104496</v>
      </c>
    </row>
    <row r="602" spans="1:3" ht="28">
      <c r="A602" s="79" t="s">
        <v>1690</v>
      </c>
      <c r="B602" s="79" t="s">
        <v>1691</v>
      </c>
      <c r="C602" s="79">
        <v>0</v>
      </c>
    </row>
    <row r="603" spans="1:3" ht="28">
      <c r="A603" s="79" t="s">
        <v>1692</v>
      </c>
      <c r="B603" s="79" t="s">
        <v>1693</v>
      </c>
      <c r="C603" s="79">
        <v>224269</v>
      </c>
    </row>
    <row r="604" spans="1:3" ht="28">
      <c r="A604" s="79" t="s">
        <v>1694</v>
      </c>
      <c r="B604" s="79" t="s">
        <v>1695</v>
      </c>
      <c r="C604" s="79">
        <v>0</v>
      </c>
    </row>
    <row r="605" spans="1:3" ht="28">
      <c r="A605" s="79" t="s">
        <v>1696</v>
      </c>
      <c r="B605" s="79" t="s">
        <v>1697</v>
      </c>
      <c r="C605" s="79">
        <v>7602723</v>
      </c>
    </row>
    <row r="606" spans="1:3" ht="28">
      <c r="A606" s="79" t="s">
        <v>1698</v>
      </c>
      <c r="B606" s="79" t="s">
        <v>1699</v>
      </c>
      <c r="C606" s="79">
        <v>84367780</v>
      </c>
    </row>
    <row r="607" spans="1:3" ht="28">
      <c r="A607" s="79" t="s">
        <v>1700</v>
      </c>
      <c r="B607" s="79" t="s">
        <v>1701</v>
      </c>
      <c r="C607" s="79">
        <v>4537677</v>
      </c>
    </row>
    <row r="608" spans="1:3" ht="28">
      <c r="A608" s="79" t="s">
        <v>1702</v>
      </c>
      <c r="B608" s="79" t="s">
        <v>1703</v>
      </c>
      <c r="C608" s="79">
        <v>0</v>
      </c>
    </row>
    <row r="609" spans="1:3" ht="28">
      <c r="A609" s="79" t="s">
        <v>1704</v>
      </c>
      <c r="B609" s="79" t="s">
        <v>1705</v>
      </c>
      <c r="C609" s="79">
        <v>11946605</v>
      </c>
    </row>
    <row r="610" spans="1:3" ht="42">
      <c r="A610" s="79" t="s">
        <v>1706</v>
      </c>
      <c r="B610" s="79" t="s">
        <v>1707</v>
      </c>
      <c r="C610" s="79">
        <v>107436662</v>
      </c>
    </row>
    <row r="611" spans="1:3" ht="42">
      <c r="A611" s="79" t="s">
        <v>1708</v>
      </c>
      <c r="B611" s="79" t="s">
        <v>1709</v>
      </c>
      <c r="C611" s="79">
        <v>8147772</v>
      </c>
    </row>
    <row r="612" spans="1:3" ht="42">
      <c r="A612" s="79" t="s">
        <v>1710</v>
      </c>
      <c r="B612" s="79" t="s">
        <v>1711</v>
      </c>
      <c r="C612" s="79">
        <v>0</v>
      </c>
    </row>
    <row r="613" spans="1:3" ht="42">
      <c r="A613" s="79" t="s">
        <v>1712</v>
      </c>
      <c r="B613" s="79" t="s">
        <v>1713</v>
      </c>
      <c r="C613" s="79">
        <v>1581846</v>
      </c>
    </row>
    <row r="614" spans="1:3" ht="28">
      <c r="A614" s="79" t="s">
        <v>1714</v>
      </c>
      <c r="B614" s="79" t="s">
        <v>1715</v>
      </c>
      <c r="C614" s="79">
        <v>355188</v>
      </c>
    </row>
    <row r="615" spans="1:3" ht="28">
      <c r="A615" s="79" t="s">
        <v>1716</v>
      </c>
      <c r="B615" s="79" t="s">
        <v>1717</v>
      </c>
      <c r="C615" s="79">
        <v>66460</v>
      </c>
    </row>
    <row r="616" spans="1:3" ht="28">
      <c r="A616" s="79" t="s">
        <v>1718</v>
      </c>
      <c r="B616" s="79" t="s">
        <v>1719</v>
      </c>
      <c r="C616" s="79">
        <v>0</v>
      </c>
    </row>
    <row r="617" spans="1:3" ht="28">
      <c r="A617" s="79" t="s">
        <v>1720</v>
      </c>
      <c r="B617" s="79" t="s">
        <v>1721</v>
      </c>
      <c r="C617" s="79">
        <v>3866023</v>
      </c>
    </row>
    <row r="618" spans="1:3" ht="28">
      <c r="A618" s="79" t="s">
        <v>1722</v>
      </c>
      <c r="B618" s="79" t="s">
        <v>1723</v>
      </c>
      <c r="C618" s="79">
        <v>731735</v>
      </c>
    </row>
    <row r="619" spans="1:3" ht="28">
      <c r="A619" s="79" t="s">
        <v>1724</v>
      </c>
      <c r="B619" s="79" t="s">
        <v>1725</v>
      </c>
      <c r="C619" s="79">
        <v>58319</v>
      </c>
    </row>
    <row r="620" spans="1:3" ht="28">
      <c r="A620" s="79" t="s">
        <v>1726</v>
      </c>
      <c r="B620" s="79" t="s">
        <v>1727</v>
      </c>
      <c r="C620" s="79">
        <v>0</v>
      </c>
    </row>
    <row r="621" spans="1:3" ht="28">
      <c r="A621" s="79" t="s">
        <v>1728</v>
      </c>
      <c r="B621" s="79" t="s">
        <v>1729</v>
      </c>
      <c r="C621" s="79">
        <v>3775909</v>
      </c>
    </row>
    <row r="622" spans="1:3" ht="42">
      <c r="A622" s="79" t="s">
        <v>1730</v>
      </c>
      <c r="B622" s="79" t="s">
        <v>1731</v>
      </c>
      <c r="C622" s="79">
        <v>86641</v>
      </c>
    </row>
    <row r="623" spans="1:3" ht="42">
      <c r="A623" s="79" t="s">
        <v>1732</v>
      </c>
      <c r="B623" s="79" t="s">
        <v>1733</v>
      </c>
      <c r="C623" s="79">
        <v>130079</v>
      </c>
    </row>
    <row r="624" spans="1:3" ht="42">
      <c r="A624" s="79" t="s">
        <v>1734</v>
      </c>
      <c r="B624" s="79" t="s">
        <v>1735</v>
      </c>
      <c r="C624" s="79">
        <v>0</v>
      </c>
    </row>
    <row r="625" spans="1:3" ht="42">
      <c r="A625" s="79" t="s">
        <v>1736</v>
      </c>
      <c r="B625" s="79" t="s">
        <v>1737</v>
      </c>
      <c r="C625" s="79">
        <v>0</v>
      </c>
    </row>
    <row r="626" spans="1:3" ht="42">
      <c r="A626" s="79" t="s">
        <v>1738</v>
      </c>
      <c r="B626" s="79" t="s">
        <v>1739</v>
      </c>
      <c r="C626" s="79">
        <v>179674</v>
      </c>
    </row>
    <row r="627" spans="1:3" ht="42">
      <c r="A627" s="79" t="s">
        <v>1740</v>
      </c>
      <c r="B627" s="79" t="s">
        <v>1741</v>
      </c>
      <c r="C627" s="79">
        <v>108489</v>
      </c>
    </row>
    <row r="628" spans="1:3" ht="42">
      <c r="A628" s="79" t="s">
        <v>1742</v>
      </c>
      <c r="B628" s="79" t="s">
        <v>1743</v>
      </c>
      <c r="C628" s="79">
        <v>0</v>
      </c>
    </row>
    <row r="629" spans="1:3" ht="42">
      <c r="A629" s="79" t="s">
        <v>1744</v>
      </c>
      <c r="B629" s="79" t="s">
        <v>1745</v>
      </c>
      <c r="C629" s="79">
        <v>-5555</v>
      </c>
    </row>
    <row r="630" spans="1:3" ht="42">
      <c r="A630" s="79" t="s">
        <v>1746</v>
      </c>
      <c r="B630" s="79" t="s">
        <v>1747</v>
      </c>
      <c r="C630" s="79">
        <v>0</v>
      </c>
    </row>
    <row r="631" spans="1:3" ht="28">
      <c r="A631" s="79" t="s">
        <v>1748</v>
      </c>
      <c r="B631" s="79" t="s">
        <v>1749</v>
      </c>
      <c r="C631" s="79">
        <v>1479108</v>
      </c>
    </row>
    <row r="632" spans="1:3" ht="14">
      <c r="A632" s="79" t="s">
        <v>1750</v>
      </c>
      <c r="B632" s="79" t="s">
        <v>1751</v>
      </c>
      <c r="C632" s="79">
        <v>4922055</v>
      </c>
    </row>
    <row r="633" spans="1:3" ht="14">
      <c r="A633" s="79" t="s">
        <v>1752</v>
      </c>
      <c r="B633" s="79" t="s">
        <v>1753</v>
      </c>
      <c r="C633" s="79">
        <v>8023117</v>
      </c>
    </row>
    <row r="634" spans="1:3" ht="28">
      <c r="A634" s="79" t="s">
        <v>1754</v>
      </c>
      <c r="B634" s="79" t="s">
        <v>1755</v>
      </c>
      <c r="C634" s="79">
        <v>0</v>
      </c>
    </row>
    <row r="635" spans="1:3" ht="28">
      <c r="A635" s="79" t="s">
        <v>1756</v>
      </c>
      <c r="B635" s="79" t="s">
        <v>1757</v>
      </c>
      <c r="C635" s="79">
        <v>200388</v>
      </c>
    </row>
    <row r="636" spans="1:3" ht="14">
      <c r="A636" s="79" t="s">
        <v>1758</v>
      </c>
      <c r="B636" s="79" t="s">
        <v>1759</v>
      </c>
      <c r="C636" s="79">
        <v>15044965</v>
      </c>
    </row>
    <row r="637" spans="1:3" ht="28">
      <c r="A637" s="79" t="s">
        <v>1760</v>
      </c>
      <c r="B637" s="79" t="s">
        <v>1761</v>
      </c>
      <c r="C637" s="79">
        <v>1457791</v>
      </c>
    </row>
    <row r="638" spans="1:3" ht="28">
      <c r="A638" s="79" t="s">
        <v>1762</v>
      </c>
      <c r="B638" s="79" t="s">
        <v>1763</v>
      </c>
      <c r="C638" s="79">
        <v>158717</v>
      </c>
    </row>
    <row r="639" spans="1:3" ht="14">
      <c r="A639" s="79" t="s">
        <v>1764</v>
      </c>
      <c r="B639" s="79" t="s">
        <v>1765</v>
      </c>
      <c r="C639" s="79">
        <v>53060</v>
      </c>
    </row>
    <row r="640" spans="1:3" ht="28">
      <c r="A640" s="79" t="s">
        <v>1766</v>
      </c>
      <c r="B640" s="79" t="s">
        <v>1767</v>
      </c>
      <c r="C640" s="79">
        <v>5064</v>
      </c>
    </row>
    <row r="641" spans="1:3" ht="28">
      <c r="A641" s="79" t="s">
        <v>1768</v>
      </c>
      <c r="B641" s="79" t="s">
        <v>1769</v>
      </c>
      <c r="C641" s="79">
        <v>0</v>
      </c>
    </row>
    <row r="642" spans="1:3" ht="28">
      <c r="A642" s="79" t="s">
        <v>1770</v>
      </c>
      <c r="B642" s="79" t="s">
        <v>1771</v>
      </c>
      <c r="C642" s="79">
        <v>0</v>
      </c>
    </row>
    <row r="643" spans="1:3" ht="28">
      <c r="A643" s="79" t="s">
        <v>1772</v>
      </c>
      <c r="B643" s="79" t="s">
        <v>1773</v>
      </c>
      <c r="C643" s="79">
        <v>0</v>
      </c>
    </row>
    <row r="644" spans="1:3" ht="28">
      <c r="A644" s="79" t="s">
        <v>1774</v>
      </c>
      <c r="B644" s="79" t="s">
        <v>1775</v>
      </c>
      <c r="C644" s="79">
        <v>0</v>
      </c>
    </row>
    <row r="645" spans="1:3" ht="28">
      <c r="A645" s="79" t="s">
        <v>1776</v>
      </c>
      <c r="B645" s="79" t="s">
        <v>1777</v>
      </c>
      <c r="C645" s="79">
        <v>0</v>
      </c>
    </row>
    <row r="646" spans="1:3" ht="28">
      <c r="A646" s="79" t="s">
        <v>1778</v>
      </c>
      <c r="B646" s="79" t="s">
        <v>1779</v>
      </c>
      <c r="C646" s="79">
        <v>249155</v>
      </c>
    </row>
    <row r="647" spans="1:3" ht="28">
      <c r="A647" s="79" t="s">
        <v>509</v>
      </c>
      <c r="B647" s="79" t="s">
        <v>1780</v>
      </c>
      <c r="C647" s="79">
        <v>918322</v>
      </c>
    </row>
    <row r="648" spans="1:3" ht="28">
      <c r="A648" s="79" t="s">
        <v>1781</v>
      </c>
      <c r="B648" s="79" t="s">
        <v>1782</v>
      </c>
      <c r="C648" s="79">
        <v>0</v>
      </c>
    </row>
    <row r="649" spans="1:3" ht="28">
      <c r="A649" s="79" t="s">
        <v>1783</v>
      </c>
      <c r="B649" s="79" t="s">
        <v>1784</v>
      </c>
      <c r="C649" s="79">
        <v>0</v>
      </c>
    </row>
    <row r="650" spans="1:3" ht="14">
      <c r="A650" s="79" t="s">
        <v>1785</v>
      </c>
      <c r="B650" s="79" t="s">
        <v>1786</v>
      </c>
      <c r="C650" s="79">
        <v>0</v>
      </c>
    </row>
    <row r="651" spans="1:3" ht="28">
      <c r="A651" s="79" t="s">
        <v>512</v>
      </c>
      <c r="B651" s="79" t="s">
        <v>1787</v>
      </c>
      <c r="C651" s="79">
        <v>0</v>
      </c>
    </row>
    <row r="652" spans="1:3" ht="28">
      <c r="A652" s="79" t="s">
        <v>1788</v>
      </c>
      <c r="B652" s="79" t="s">
        <v>1789</v>
      </c>
      <c r="C652" s="79">
        <v>0</v>
      </c>
    </row>
    <row r="653" spans="1:3" ht="14">
      <c r="A653" s="79" t="s">
        <v>1790</v>
      </c>
      <c r="B653" s="79" t="s">
        <v>1791</v>
      </c>
      <c r="C653" s="79">
        <v>0</v>
      </c>
    </row>
    <row r="654" spans="1:3" ht="14">
      <c r="A654" s="79" t="s">
        <v>1792</v>
      </c>
      <c r="B654" s="79" t="s">
        <v>1793</v>
      </c>
      <c r="C654" s="79">
        <v>74049</v>
      </c>
    </row>
    <row r="655" spans="1:3" ht="14">
      <c r="A655" s="79" t="s">
        <v>1794</v>
      </c>
      <c r="B655" s="79" t="s">
        <v>1795</v>
      </c>
      <c r="C655" s="79">
        <v>0</v>
      </c>
    </row>
    <row r="656" spans="1:3" ht="14">
      <c r="A656" s="79" t="s">
        <v>1796</v>
      </c>
      <c r="B656" s="79" t="s">
        <v>1797</v>
      </c>
      <c r="C656" s="79">
        <v>123331</v>
      </c>
    </row>
    <row r="657" spans="1:3" ht="28">
      <c r="A657" s="79" t="s">
        <v>1798</v>
      </c>
      <c r="B657" s="79" t="s">
        <v>1799</v>
      </c>
      <c r="C657" s="79">
        <v>0</v>
      </c>
    </row>
    <row r="658" spans="1:3" ht="28">
      <c r="A658" s="79" t="s">
        <v>1800</v>
      </c>
      <c r="B658" s="79" t="s">
        <v>1801</v>
      </c>
      <c r="C658" s="79">
        <v>4674835</v>
      </c>
    </row>
    <row r="659" spans="1:3" ht="14">
      <c r="A659" s="79" t="s">
        <v>1802</v>
      </c>
      <c r="B659" s="79" t="s">
        <v>1803</v>
      </c>
      <c r="C659" s="79">
        <v>29900</v>
      </c>
    </row>
    <row r="660" spans="1:3" ht="14">
      <c r="A660" s="79" t="s">
        <v>1804</v>
      </c>
      <c r="B660" s="79" t="s">
        <v>1805</v>
      </c>
      <c r="C660" s="79">
        <v>0</v>
      </c>
    </row>
    <row r="661" spans="1:3" ht="14">
      <c r="A661" s="79" t="s">
        <v>1806</v>
      </c>
      <c r="B661" s="79" t="s">
        <v>1807</v>
      </c>
      <c r="C661" s="79">
        <v>7992</v>
      </c>
    </row>
    <row r="662" spans="1:3" ht="14">
      <c r="A662" s="79" t="s">
        <v>1808</v>
      </c>
      <c r="B662" s="79" t="s">
        <v>1809</v>
      </c>
      <c r="C662" s="79">
        <v>0</v>
      </c>
    </row>
    <row r="663" spans="1:3" ht="14">
      <c r="A663" s="79" t="s">
        <v>1810</v>
      </c>
      <c r="B663" s="79" t="s">
        <v>1811</v>
      </c>
      <c r="C663" s="79">
        <v>0</v>
      </c>
    </row>
    <row r="664" spans="1:3" ht="14">
      <c r="A664" s="79" t="s">
        <v>1812</v>
      </c>
      <c r="B664" s="79" t="s">
        <v>1813</v>
      </c>
      <c r="C664" s="79">
        <v>0</v>
      </c>
    </row>
    <row r="665" spans="1:3" ht="14">
      <c r="A665" s="79" t="s">
        <v>1814</v>
      </c>
      <c r="B665" s="79" t="s">
        <v>1815</v>
      </c>
      <c r="C665" s="79">
        <v>84</v>
      </c>
    </row>
    <row r="666" spans="1:3" ht="14">
      <c r="A666" s="79" t="s">
        <v>1816</v>
      </c>
      <c r="B666" s="79" t="s">
        <v>1817</v>
      </c>
      <c r="C666" s="79">
        <v>42755</v>
      </c>
    </row>
    <row r="667" spans="1:3" ht="42">
      <c r="A667" s="79" t="s">
        <v>1818</v>
      </c>
      <c r="B667" s="79" t="s">
        <v>1819</v>
      </c>
      <c r="C667" s="79">
        <v>0</v>
      </c>
    </row>
    <row r="668" spans="1:3" ht="28">
      <c r="A668" s="79" t="s">
        <v>1820</v>
      </c>
      <c r="B668" s="79" t="s">
        <v>1821</v>
      </c>
      <c r="C668" s="79">
        <v>0</v>
      </c>
    </row>
    <row r="669" spans="1:3" ht="28">
      <c r="A669" s="79" t="s">
        <v>1822</v>
      </c>
      <c r="B669" s="79" t="s">
        <v>1823</v>
      </c>
      <c r="C669" s="79">
        <v>0</v>
      </c>
    </row>
    <row r="670" spans="1:3" ht="28">
      <c r="A670" s="79" t="s">
        <v>1824</v>
      </c>
      <c r="B670" s="79" t="s">
        <v>1825</v>
      </c>
      <c r="C670" s="79">
        <v>0</v>
      </c>
    </row>
    <row r="671" spans="1:3" ht="42">
      <c r="A671" s="79" t="s">
        <v>1826</v>
      </c>
      <c r="B671" s="79" t="s">
        <v>1827</v>
      </c>
      <c r="C671" s="79">
        <v>1520592</v>
      </c>
    </row>
    <row r="672" spans="1:3" ht="42">
      <c r="A672" s="79" t="s">
        <v>1828</v>
      </c>
      <c r="B672" s="79" t="s">
        <v>1829</v>
      </c>
      <c r="C672" s="79">
        <v>1469369</v>
      </c>
    </row>
    <row r="673" spans="1:3" ht="42">
      <c r="A673" s="79" t="s">
        <v>1830</v>
      </c>
      <c r="B673" s="79" t="s">
        <v>1831</v>
      </c>
      <c r="C673" s="79">
        <v>8470</v>
      </c>
    </row>
    <row r="674" spans="1:3" ht="56">
      <c r="A674" s="79" t="s">
        <v>1832</v>
      </c>
      <c r="B674" s="79" t="s">
        <v>1833</v>
      </c>
      <c r="C674" s="79">
        <v>0</v>
      </c>
    </row>
    <row r="675" spans="1:3" ht="56">
      <c r="A675" s="79" t="s">
        <v>1834</v>
      </c>
      <c r="B675" s="79" t="s">
        <v>1835</v>
      </c>
      <c r="C675" s="79">
        <v>0</v>
      </c>
    </row>
    <row r="676" spans="1:3" ht="56">
      <c r="A676" s="79" t="s">
        <v>1836</v>
      </c>
      <c r="B676" s="79" t="s">
        <v>1837</v>
      </c>
      <c r="C676" s="79">
        <v>73820666</v>
      </c>
    </row>
    <row r="677" spans="1:3" ht="56">
      <c r="A677" s="79" t="s">
        <v>1838</v>
      </c>
      <c r="B677" s="79" t="s">
        <v>1839</v>
      </c>
      <c r="C677" s="79">
        <v>0</v>
      </c>
    </row>
    <row r="678" spans="1:3" ht="56">
      <c r="A678" s="79" t="s">
        <v>1840</v>
      </c>
      <c r="B678" s="79" t="s">
        <v>1841</v>
      </c>
      <c r="C678" s="79">
        <v>0</v>
      </c>
    </row>
    <row r="679" spans="1:3" ht="56">
      <c r="A679" s="79" t="s">
        <v>1842</v>
      </c>
      <c r="B679" s="79" t="s">
        <v>1843</v>
      </c>
      <c r="C679" s="79">
        <v>0</v>
      </c>
    </row>
    <row r="680" spans="1:3" ht="56">
      <c r="A680" s="79" t="s">
        <v>1844</v>
      </c>
      <c r="B680" s="79" t="s">
        <v>1845</v>
      </c>
      <c r="C680" s="79">
        <v>0</v>
      </c>
    </row>
    <row r="681" spans="1:3" ht="56">
      <c r="A681" s="79" t="s">
        <v>1846</v>
      </c>
      <c r="B681" s="79" t="s">
        <v>1847</v>
      </c>
      <c r="C681" s="79">
        <v>95273</v>
      </c>
    </row>
    <row r="682" spans="1:3" ht="56">
      <c r="A682" s="79" t="s">
        <v>1848</v>
      </c>
      <c r="B682" s="79" t="s">
        <v>1849</v>
      </c>
      <c r="C682" s="79">
        <v>0</v>
      </c>
    </row>
    <row r="683" spans="1:3" ht="56">
      <c r="A683" s="79" t="s">
        <v>1850</v>
      </c>
      <c r="B683" s="79" t="s">
        <v>1851</v>
      </c>
      <c r="C683" s="79">
        <v>0</v>
      </c>
    </row>
    <row r="684" spans="1:3" ht="28">
      <c r="A684" s="79" t="s">
        <v>1852</v>
      </c>
      <c r="B684" s="79" t="s">
        <v>1853</v>
      </c>
      <c r="C684" s="79">
        <v>0</v>
      </c>
    </row>
    <row r="685" spans="1:3" ht="28">
      <c r="A685" s="79" t="s">
        <v>1854</v>
      </c>
      <c r="B685" s="79" t="s">
        <v>1855</v>
      </c>
      <c r="C685" s="79">
        <v>0</v>
      </c>
    </row>
    <row r="686" spans="1:3" ht="28">
      <c r="A686" s="79" t="s">
        <v>1856</v>
      </c>
      <c r="B686" s="79" t="s">
        <v>1857</v>
      </c>
      <c r="C686" s="79">
        <v>0</v>
      </c>
    </row>
    <row r="687" spans="1:3" ht="28">
      <c r="A687" s="79" t="s">
        <v>1858</v>
      </c>
      <c r="B687" s="79" t="s">
        <v>1859</v>
      </c>
      <c r="C687" s="79">
        <v>0</v>
      </c>
    </row>
    <row r="688" spans="1:3" ht="28">
      <c r="A688" s="79" t="s">
        <v>1860</v>
      </c>
      <c r="B688" s="79" t="s">
        <v>1861</v>
      </c>
      <c r="C688" s="79">
        <v>0</v>
      </c>
    </row>
    <row r="689" spans="1:3" ht="42">
      <c r="A689" s="79" t="s">
        <v>1862</v>
      </c>
      <c r="B689" s="79" t="s">
        <v>1863</v>
      </c>
      <c r="C689" s="79">
        <v>0</v>
      </c>
    </row>
    <row r="690" spans="1:3" ht="42">
      <c r="A690" s="79" t="s">
        <v>1864</v>
      </c>
      <c r="B690" s="79" t="s">
        <v>1865</v>
      </c>
      <c r="C690" s="79">
        <v>0</v>
      </c>
    </row>
    <row r="691" spans="1:3" ht="28">
      <c r="A691" s="79" t="s">
        <v>1866</v>
      </c>
      <c r="B691" s="79" t="s">
        <v>1867</v>
      </c>
      <c r="C691" s="79">
        <v>0</v>
      </c>
    </row>
    <row r="692" spans="1:3" ht="28">
      <c r="A692" s="79" t="s">
        <v>1868</v>
      </c>
      <c r="B692" s="79" t="s">
        <v>1869</v>
      </c>
      <c r="C692" s="79">
        <v>0</v>
      </c>
    </row>
    <row r="693" spans="1:3" ht="28">
      <c r="A693" s="79" t="s">
        <v>1870</v>
      </c>
      <c r="B693" s="79" t="s">
        <v>1871</v>
      </c>
      <c r="C693" s="79">
        <v>0</v>
      </c>
    </row>
    <row r="694" spans="1:3" ht="28">
      <c r="A694" s="79" t="s">
        <v>1872</v>
      </c>
      <c r="B694" s="79" t="s">
        <v>1873</v>
      </c>
      <c r="C694" s="79">
        <v>0</v>
      </c>
    </row>
    <row r="695" spans="1:3" ht="28">
      <c r="A695" s="79" t="s">
        <v>1874</v>
      </c>
      <c r="B695" s="79" t="s">
        <v>1875</v>
      </c>
      <c r="C695" s="79">
        <v>6051</v>
      </c>
    </row>
    <row r="696" spans="1:3" ht="28">
      <c r="A696" s="79" t="s">
        <v>1876</v>
      </c>
      <c r="B696" s="79" t="s">
        <v>1877</v>
      </c>
      <c r="C696" s="79">
        <v>0</v>
      </c>
    </row>
    <row r="697" spans="1:3" ht="28">
      <c r="A697" s="79" t="s">
        <v>1878</v>
      </c>
      <c r="B697" s="79" t="s">
        <v>1879</v>
      </c>
      <c r="C697" s="79">
        <v>0</v>
      </c>
    </row>
    <row r="698" spans="1:3" ht="28">
      <c r="A698" s="79" t="s">
        <v>1880</v>
      </c>
      <c r="B698" s="79" t="s">
        <v>1881</v>
      </c>
      <c r="C698" s="79">
        <v>0</v>
      </c>
    </row>
    <row r="699" spans="1:3" ht="28">
      <c r="A699" s="79" t="s">
        <v>1882</v>
      </c>
      <c r="B699" s="79" t="s">
        <v>1883</v>
      </c>
      <c r="C699" s="79">
        <v>0</v>
      </c>
    </row>
    <row r="700" spans="1:3" ht="28">
      <c r="A700" s="79" t="s">
        <v>1884</v>
      </c>
      <c r="B700" s="79" t="s">
        <v>1885</v>
      </c>
      <c r="C700" s="79">
        <v>0</v>
      </c>
    </row>
    <row r="701" spans="1:3" ht="28">
      <c r="A701" s="79" t="s">
        <v>1886</v>
      </c>
      <c r="B701" s="79" t="s">
        <v>1887</v>
      </c>
      <c r="C701" s="79">
        <v>0</v>
      </c>
    </row>
    <row r="702" spans="1:3" ht="28">
      <c r="A702" s="79" t="s">
        <v>1888</v>
      </c>
      <c r="B702" s="79" t="s">
        <v>1889</v>
      </c>
      <c r="C702" s="79">
        <v>6777</v>
      </c>
    </row>
    <row r="703" spans="1:3" ht="28">
      <c r="A703" s="79" t="s">
        <v>1890</v>
      </c>
      <c r="B703" s="79" t="s">
        <v>1891</v>
      </c>
      <c r="C703" s="79">
        <v>0</v>
      </c>
    </row>
    <row r="704" spans="1:3" ht="28">
      <c r="A704" s="79" t="s">
        <v>1892</v>
      </c>
      <c r="B704" s="79" t="s">
        <v>1893</v>
      </c>
      <c r="C704" s="79">
        <v>0</v>
      </c>
    </row>
    <row r="705" spans="1:3" ht="56">
      <c r="A705" s="79" t="s">
        <v>1894</v>
      </c>
      <c r="B705" s="79" t="s">
        <v>1895</v>
      </c>
      <c r="C705" s="79">
        <v>0</v>
      </c>
    </row>
    <row r="706" spans="1:3" ht="42">
      <c r="A706" s="79" t="s">
        <v>1896</v>
      </c>
      <c r="B706" s="79" t="s">
        <v>1897</v>
      </c>
      <c r="C706" s="79">
        <v>0</v>
      </c>
    </row>
    <row r="707" spans="1:3" ht="56">
      <c r="A707" s="79" t="s">
        <v>1898</v>
      </c>
      <c r="B707" s="79" t="s">
        <v>1899</v>
      </c>
      <c r="C707" s="79">
        <v>0</v>
      </c>
    </row>
    <row r="708" spans="1:3" ht="42">
      <c r="A708" s="79" t="s">
        <v>1900</v>
      </c>
      <c r="B708" s="79" t="s">
        <v>1901</v>
      </c>
      <c r="C708" s="79">
        <v>0</v>
      </c>
    </row>
    <row r="709" spans="1:3" ht="56">
      <c r="A709" s="79" t="s">
        <v>1902</v>
      </c>
      <c r="B709" s="79" t="s">
        <v>1903</v>
      </c>
      <c r="C709" s="79">
        <v>643</v>
      </c>
    </row>
    <row r="710" spans="1:3" ht="56">
      <c r="A710" s="79" t="s">
        <v>1904</v>
      </c>
      <c r="B710" s="79" t="s">
        <v>1905</v>
      </c>
      <c r="C710" s="79">
        <v>0</v>
      </c>
    </row>
    <row r="711" spans="1:3" ht="56">
      <c r="A711" s="79" t="s">
        <v>1906</v>
      </c>
      <c r="B711" s="79" t="s">
        <v>1907</v>
      </c>
      <c r="C711" s="79">
        <v>0</v>
      </c>
    </row>
    <row r="712" spans="1:3" ht="56">
      <c r="A712" s="79" t="s">
        <v>1908</v>
      </c>
      <c r="B712" s="79" t="s">
        <v>1909</v>
      </c>
      <c r="C712" s="79">
        <v>0</v>
      </c>
    </row>
    <row r="713" spans="1:3" ht="42">
      <c r="A713" s="79" t="s">
        <v>1910</v>
      </c>
      <c r="B713" s="79" t="s">
        <v>1911</v>
      </c>
      <c r="C713" s="79">
        <v>0</v>
      </c>
    </row>
    <row r="714" spans="1:3" ht="56">
      <c r="A714" s="79" t="s">
        <v>1912</v>
      </c>
      <c r="B714" s="79" t="s">
        <v>1913</v>
      </c>
      <c r="C714" s="79">
        <v>0</v>
      </c>
    </row>
    <row r="715" spans="1:3" ht="42">
      <c r="A715" s="79" t="s">
        <v>1914</v>
      </c>
      <c r="B715" s="79" t="s">
        <v>1915</v>
      </c>
      <c r="C715" s="79">
        <v>0</v>
      </c>
    </row>
    <row r="716" spans="1:3" ht="56">
      <c r="A716" s="79" t="s">
        <v>1916</v>
      </c>
      <c r="B716" s="79" t="s">
        <v>1917</v>
      </c>
      <c r="C716" s="79">
        <v>0</v>
      </c>
    </row>
    <row r="717" spans="1:3" ht="56">
      <c r="A717" s="79" t="s">
        <v>1918</v>
      </c>
      <c r="B717" s="79" t="s">
        <v>1919</v>
      </c>
      <c r="C717" s="79">
        <v>0</v>
      </c>
    </row>
    <row r="718" spans="1:3" ht="56">
      <c r="A718" s="79" t="s">
        <v>1920</v>
      </c>
      <c r="B718" s="79" t="s">
        <v>1921</v>
      </c>
      <c r="C718" s="79">
        <v>0</v>
      </c>
    </row>
    <row r="719" spans="1:3" ht="56">
      <c r="A719" s="79" t="s">
        <v>1922</v>
      </c>
      <c r="B719" s="79" t="s">
        <v>1923</v>
      </c>
      <c r="C719" s="79">
        <v>140165</v>
      </c>
    </row>
    <row r="720" spans="1:3" ht="56">
      <c r="A720" s="79" t="s">
        <v>1924</v>
      </c>
      <c r="B720" s="79" t="s">
        <v>1925</v>
      </c>
      <c r="C720" s="79">
        <v>339621</v>
      </c>
    </row>
    <row r="721" spans="1:3" ht="56">
      <c r="A721" s="79" t="s">
        <v>1926</v>
      </c>
      <c r="B721" s="79" t="s">
        <v>1927</v>
      </c>
      <c r="C721" s="79">
        <v>0</v>
      </c>
    </row>
    <row r="722" spans="1:3" ht="56">
      <c r="A722" s="79" t="s">
        <v>1928</v>
      </c>
      <c r="B722" s="79" t="s">
        <v>1929</v>
      </c>
      <c r="C722" s="79">
        <v>49476</v>
      </c>
    </row>
    <row r="723" spans="1:3" ht="56">
      <c r="A723" s="79" t="s">
        <v>1930</v>
      </c>
      <c r="B723" s="79" t="s">
        <v>1931</v>
      </c>
      <c r="C723" s="79">
        <v>0</v>
      </c>
    </row>
    <row r="724" spans="1:3" ht="42">
      <c r="A724" s="79" t="s">
        <v>1932</v>
      </c>
      <c r="B724" s="79" t="s">
        <v>1933</v>
      </c>
      <c r="C724" s="79">
        <v>0</v>
      </c>
    </row>
    <row r="725" spans="1:3" ht="42">
      <c r="A725" s="79" t="s">
        <v>1934</v>
      </c>
      <c r="B725" s="79" t="s">
        <v>1935</v>
      </c>
      <c r="C725" s="79">
        <v>0</v>
      </c>
    </row>
    <row r="726" spans="1:3" ht="42">
      <c r="A726" s="79" t="s">
        <v>1936</v>
      </c>
      <c r="B726" s="79" t="s">
        <v>1937</v>
      </c>
      <c r="C726" s="79">
        <v>0</v>
      </c>
    </row>
    <row r="727" spans="1:3" ht="42">
      <c r="A727" s="79" t="s">
        <v>1938</v>
      </c>
      <c r="B727" s="79" t="s">
        <v>1939</v>
      </c>
      <c r="C727" s="79">
        <v>0</v>
      </c>
    </row>
    <row r="728" spans="1:3" ht="42">
      <c r="A728" s="79" t="s">
        <v>1940</v>
      </c>
      <c r="B728" s="79" t="s">
        <v>1941</v>
      </c>
      <c r="C728" s="79">
        <v>0</v>
      </c>
    </row>
    <row r="729" spans="1:3" ht="42">
      <c r="A729" s="79" t="s">
        <v>1942</v>
      </c>
      <c r="B729" s="79" t="s">
        <v>1943</v>
      </c>
      <c r="C729" s="79">
        <v>0</v>
      </c>
    </row>
    <row r="730" spans="1:3" ht="42">
      <c r="A730" s="79" t="s">
        <v>1944</v>
      </c>
      <c r="B730" s="79" t="s">
        <v>1945</v>
      </c>
      <c r="C730" s="79">
        <v>24400562</v>
      </c>
    </row>
    <row r="731" spans="1:3" ht="42">
      <c r="A731" s="79" t="s">
        <v>1946</v>
      </c>
      <c r="B731" s="79" t="s">
        <v>1947</v>
      </c>
      <c r="C731" s="79">
        <v>0</v>
      </c>
    </row>
    <row r="732" spans="1:3" ht="42">
      <c r="A732" s="79" t="s">
        <v>1948</v>
      </c>
      <c r="B732" s="79" t="s">
        <v>1949</v>
      </c>
      <c r="C732" s="79">
        <v>6287241</v>
      </c>
    </row>
    <row r="733" spans="1:3" ht="56">
      <c r="A733" s="79" t="s">
        <v>1950</v>
      </c>
      <c r="B733" s="79" t="s">
        <v>1951</v>
      </c>
      <c r="C733" s="79">
        <v>0</v>
      </c>
    </row>
    <row r="734" spans="1:3" ht="56">
      <c r="A734" s="79" t="s">
        <v>1952</v>
      </c>
      <c r="B734" s="79" t="s">
        <v>1953</v>
      </c>
      <c r="C734" s="79">
        <v>0</v>
      </c>
    </row>
    <row r="735" spans="1:3" ht="56">
      <c r="A735" s="79" t="s">
        <v>1954</v>
      </c>
      <c r="B735" s="79" t="s">
        <v>1955</v>
      </c>
      <c r="C735" s="79">
        <v>0</v>
      </c>
    </row>
    <row r="736" spans="1:3" ht="42">
      <c r="A736" s="79" t="s">
        <v>1956</v>
      </c>
      <c r="B736" s="79" t="s">
        <v>1957</v>
      </c>
      <c r="C736" s="79">
        <v>0</v>
      </c>
    </row>
    <row r="737" spans="1:3" ht="14">
      <c r="A737" s="79" t="s">
        <v>1958</v>
      </c>
      <c r="B737" s="79" t="s">
        <v>1959</v>
      </c>
      <c r="C737" s="79">
        <v>0</v>
      </c>
    </row>
    <row r="738" spans="1:3" ht="14">
      <c r="A738" s="79" t="s">
        <v>1960</v>
      </c>
      <c r="B738" s="79" t="s">
        <v>1961</v>
      </c>
      <c r="C738" s="79">
        <v>0</v>
      </c>
    </row>
    <row r="739" spans="1:3" ht="14">
      <c r="A739" s="79" t="s">
        <v>1962</v>
      </c>
      <c r="B739" s="79" t="s">
        <v>1963</v>
      </c>
      <c r="C739" s="79">
        <v>0</v>
      </c>
    </row>
    <row r="740" spans="1:3" ht="14">
      <c r="A740" s="79" t="s">
        <v>1964</v>
      </c>
      <c r="B740" s="79" t="s">
        <v>1965</v>
      </c>
      <c r="C740" s="79">
        <v>0</v>
      </c>
    </row>
    <row r="741" spans="1:3" ht="14">
      <c r="A741" s="79" t="s">
        <v>1966</v>
      </c>
      <c r="B741" s="79" t="s">
        <v>1967</v>
      </c>
      <c r="C741" s="79">
        <v>0</v>
      </c>
    </row>
    <row r="742" spans="1:3" ht="14">
      <c r="A742" s="79" t="s">
        <v>1968</v>
      </c>
      <c r="B742" s="79" t="s">
        <v>1969</v>
      </c>
      <c r="C742" s="79">
        <v>0</v>
      </c>
    </row>
    <row r="743" spans="1:3" ht="28">
      <c r="A743" s="79" t="s">
        <v>1970</v>
      </c>
      <c r="B743" s="79" t="s">
        <v>1971</v>
      </c>
      <c r="C743" s="79">
        <v>0</v>
      </c>
    </row>
    <row r="744" spans="1:3" ht="28">
      <c r="A744" s="79" t="s">
        <v>1972</v>
      </c>
      <c r="B744" s="79" t="s">
        <v>1973</v>
      </c>
      <c r="C744" s="79">
        <v>189</v>
      </c>
    </row>
    <row r="745" spans="1:3" ht="28">
      <c r="A745" s="79" t="s">
        <v>1974</v>
      </c>
      <c r="B745" s="79" t="s">
        <v>1975</v>
      </c>
      <c r="C745" s="79">
        <v>1402</v>
      </c>
    </row>
    <row r="746" spans="1:3" ht="28">
      <c r="A746" s="79" t="s">
        <v>1976</v>
      </c>
      <c r="B746" s="79" t="s">
        <v>1977</v>
      </c>
      <c r="C746" s="79">
        <v>705</v>
      </c>
    </row>
    <row r="747" spans="1:3" ht="42">
      <c r="A747" s="79" t="s">
        <v>1978</v>
      </c>
      <c r="B747" s="79" t="s">
        <v>1979</v>
      </c>
      <c r="C747" s="79">
        <v>0</v>
      </c>
    </row>
    <row r="748" spans="1:3" ht="42">
      <c r="A748" s="79" t="s">
        <v>1980</v>
      </c>
      <c r="B748" s="79" t="s">
        <v>1981</v>
      </c>
      <c r="C748" s="79">
        <v>281663</v>
      </c>
    </row>
    <row r="749" spans="1:3" ht="28">
      <c r="A749" s="79" t="s">
        <v>1982</v>
      </c>
      <c r="B749" s="79" t="s">
        <v>1983</v>
      </c>
      <c r="C749" s="79">
        <v>0</v>
      </c>
    </row>
    <row r="750" spans="1:3" ht="42">
      <c r="A750" s="79" t="s">
        <v>1984</v>
      </c>
      <c r="B750" s="79" t="s">
        <v>1985</v>
      </c>
      <c r="C750" s="79">
        <v>212</v>
      </c>
    </row>
    <row r="751" spans="1:3" ht="42">
      <c r="A751" s="79" t="s">
        <v>1986</v>
      </c>
      <c r="B751" s="79" t="s">
        <v>1987</v>
      </c>
      <c r="C751" s="79">
        <v>0</v>
      </c>
    </row>
    <row r="752" spans="1:3" ht="42">
      <c r="A752" s="79" t="s">
        <v>1988</v>
      </c>
      <c r="B752" s="79" t="s">
        <v>1989</v>
      </c>
      <c r="C752" s="79">
        <v>94</v>
      </c>
    </row>
    <row r="753" spans="1:3" ht="42">
      <c r="A753" s="79" t="s">
        <v>1990</v>
      </c>
      <c r="B753" s="79" t="s">
        <v>1991</v>
      </c>
      <c r="C753" s="79">
        <v>0</v>
      </c>
    </row>
    <row r="754" spans="1:3" ht="42">
      <c r="A754" s="79" t="s">
        <v>1992</v>
      </c>
      <c r="B754" s="79" t="s">
        <v>1993</v>
      </c>
      <c r="C754" s="79">
        <v>0</v>
      </c>
    </row>
    <row r="755" spans="1:3" ht="42">
      <c r="A755" s="79" t="s">
        <v>1994</v>
      </c>
      <c r="B755" s="79" t="s">
        <v>1995</v>
      </c>
      <c r="C755" s="79">
        <v>142</v>
      </c>
    </row>
    <row r="756" spans="1:3" ht="42">
      <c r="A756" s="79" t="s">
        <v>1996</v>
      </c>
      <c r="B756" s="79" t="s">
        <v>1997</v>
      </c>
      <c r="C756" s="79">
        <v>1743</v>
      </c>
    </row>
    <row r="757" spans="1:3" ht="42">
      <c r="A757" s="79" t="s">
        <v>1998</v>
      </c>
      <c r="B757" s="79" t="s">
        <v>1999</v>
      </c>
      <c r="C757" s="79">
        <v>0</v>
      </c>
    </row>
    <row r="758" spans="1:3" ht="28">
      <c r="A758" s="79" t="s">
        <v>2000</v>
      </c>
      <c r="B758" s="79" t="s">
        <v>2001</v>
      </c>
      <c r="C758" s="79">
        <v>65605</v>
      </c>
    </row>
    <row r="759" spans="1:3" ht="28">
      <c r="A759" s="79" t="s">
        <v>2002</v>
      </c>
      <c r="B759" s="79" t="s">
        <v>2003</v>
      </c>
      <c r="C759" s="79">
        <v>0</v>
      </c>
    </row>
    <row r="760" spans="1:3" ht="42">
      <c r="A760" s="79" t="s">
        <v>2004</v>
      </c>
      <c r="B760" s="79" t="s">
        <v>2005</v>
      </c>
      <c r="C760" s="79" t="s">
        <v>2006</v>
      </c>
    </row>
    <row r="761" spans="1:3" ht="28">
      <c r="A761" s="79" t="s">
        <v>2007</v>
      </c>
      <c r="B761" s="79" t="s">
        <v>2008</v>
      </c>
      <c r="C761" s="79">
        <v>430456</v>
      </c>
    </row>
    <row r="762" spans="1:3" ht="42">
      <c r="A762" s="79" t="s">
        <v>350</v>
      </c>
      <c r="B762" s="79" t="s">
        <v>2009</v>
      </c>
      <c r="C762" s="79">
        <v>341656394</v>
      </c>
    </row>
    <row r="763" spans="1:3" ht="14">
      <c r="A763" s="79" t="s">
        <v>351</v>
      </c>
      <c r="B763" s="79" t="s">
        <v>2010</v>
      </c>
      <c r="C763" s="79">
        <v>4917467</v>
      </c>
    </row>
    <row r="764" spans="1:3" ht="56">
      <c r="A764" s="79" t="s">
        <v>2011</v>
      </c>
      <c r="B764" s="79" t="s">
        <v>2012</v>
      </c>
      <c r="C764" s="79">
        <v>-1879</v>
      </c>
    </row>
    <row r="765" spans="1:3" ht="56">
      <c r="A765" s="79" t="s">
        <v>2013</v>
      </c>
      <c r="B765" s="79" t="s">
        <v>2012</v>
      </c>
      <c r="C765" s="79">
        <v>-280</v>
      </c>
    </row>
    <row r="766" spans="1:3" ht="42">
      <c r="A766" s="79" t="s">
        <v>2014</v>
      </c>
      <c r="B766" s="79" t="s">
        <v>2015</v>
      </c>
      <c r="C766" s="79">
        <v>325998</v>
      </c>
    </row>
    <row r="767" spans="1:3" ht="42">
      <c r="A767" s="79" t="s">
        <v>2016</v>
      </c>
      <c r="B767" s="79" t="s">
        <v>2017</v>
      </c>
      <c r="C767" s="79">
        <v>198789</v>
      </c>
    </row>
    <row r="768" spans="1:3" ht="56">
      <c r="A768" s="79" t="s">
        <v>2018</v>
      </c>
      <c r="B768" s="79" t="s">
        <v>2019</v>
      </c>
      <c r="C768" s="79">
        <v>386</v>
      </c>
    </row>
    <row r="769" spans="1:3" ht="56">
      <c r="A769" s="79" t="s">
        <v>2020</v>
      </c>
      <c r="B769" s="79" t="s">
        <v>2021</v>
      </c>
      <c r="C769" s="79">
        <v>160</v>
      </c>
    </row>
    <row r="770" spans="1:3" ht="42">
      <c r="A770" s="79" t="s">
        <v>2022</v>
      </c>
      <c r="B770" s="79" t="s">
        <v>2023</v>
      </c>
      <c r="C770" s="79">
        <v>0</v>
      </c>
    </row>
    <row r="771" spans="1:3" ht="42">
      <c r="A771" s="79" t="s">
        <v>2024</v>
      </c>
      <c r="B771" s="79" t="s">
        <v>2025</v>
      </c>
      <c r="C771" s="79">
        <v>0</v>
      </c>
    </row>
    <row r="772" spans="1:3" ht="42">
      <c r="A772" s="79" t="s">
        <v>2026</v>
      </c>
      <c r="B772" s="79" t="s">
        <v>2027</v>
      </c>
      <c r="C772" s="79">
        <v>3607623</v>
      </c>
    </row>
    <row r="773" spans="1:3" ht="42">
      <c r="A773" s="79" t="s">
        <v>2028</v>
      </c>
      <c r="B773" s="79" t="s">
        <v>2029</v>
      </c>
      <c r="C773" s="79">
        <v>3493765</v>
      </c>
    </row>
    <row r="774" spans="1:3" ht="42">
      <c r="A774" s="79" t="s">
        <v>2030</v>
      </c>
      <c r="B774" s="79" t="s">
        <v>2031</v>
      </c>
      <c r="C774" s="79">
        <v>0</v>
      </c>
    </row>
    <row r="775" spans="1:3" ht="42">
      <c r="A775" s="79" t="s">
        <v>2032</v>
      </c>
      <c r="B775" s="79" t="s">
        <v>2033</v>
      </c>
      <c r="C775" s="79">
        <v>0</v>
      </c>
    </row>
    <row r="776" spans="1:3" ht="42">
      <c r="A776" s="79" t="s">
        <v>2034</v>
      </c>
      <c r="B776" s="79" t="s">
        <v>2035</v>
      </c>
      <c r="C776" s="79">
        <v>0</v>
      </c>
    </row>
    <row r="777" spans="1:3" ht="42">
      <c r="A777" s="79" t="s">
        <v>2036</v>
      </c>
      <c r="B777" s="79" t="s">
        <v>2037</v>
      </c>
      <c r="C777" s="79">
        <v>0</v>
      </c>
    </row>
    <row r="778" spans="1:3" ht="56">
      <c r="A778" s="79" t="s">
        <v>2038</v>
      </c>
      <c r="B778" s="79" t="s">
        <v>2039</v>
      </c>
      <c r="C778" s="79">
        <v>0</v>
      </c>
    </row>
    <row r="779" spans="1:3" ht="42">
      <c r="A779" s="79" t="s">
        <v>2040</v>
      </c>
      <c r="B779" s="79" t="s">
        <v>2041</v>
      </c>
      <c r="C779" s="79">
        <v>0</v>
      </c>
    </row>
    <row r="780" spans="1:3" ht="56">
      <c r="A780" s="79" t="s">
        <v>2042</v>
      </c>
      <c r="B780" s="79" t="s">
        <v>2043</v>
      </c>
      <c r="C780" s="79">
        <v>5025584</v>
      </c>
    </row>
    <row r="781" spans="1:3" ht="42">
      <c r="A781" s="79" t="s">
        <v>2044</v>
      </c>
      <c r="B781" s="79" t="s">
        <v>2045</v>
      </c>
      <c r="C781" s="79">
        <v>4871653</v>
      </c>
    </row>
    <row r="782" spans="1:3" ht="42">
      <c r="A782" s="79" t="s">
        <v>2046</v>
      </c>
      <c r="B782" s="79" t="s">
        <v>2047</v>
      </c>
      <c r="C782" s="79">
        <v>0</v>
      </c>
    </row>
    <row r="783" spans="1:3" ht="42">
      <c r="A783" s="79" t="s">
        <v>2048</v>
      </c>
      <c r="B783" s="79" t="s">
        <v>2049</v>
      </c>
      <c r="C783" s="79">
        <v>0</v>
      </c>
    </row>
    <row r="784" spans="1:3" ht="42">
      <c r="A784" s="79" t="s">
        <v>2050</v>
      </c>
      <c r="B784" s="79" t="s">
        <v>2051</v>
      </c>
      <c r="C784" s="79">
        <v>0</v>
      </c>
    </row>
    <row r="785" spans="1:3" ht="42">
      <c r="A785" s="79" t="s">
        <v>2052</v>
      </c>
      <c r="B785" s="79" t="s">
        <v>2053</v>
      </c>
      <c r="C785" s="79">
        <v>0</v>
      </c>
    </row>
    <row r="786" spans="1:3" ht="42">
      <c r="A786" s="79" t="s">
        <v>2054</v>
      </c>
      <c r="B786" s="79" t="s">
        <v>2055</v>
      </c>
      <c r="C786" s="79">
        <v>78603964</v>
      </c>
    </row>
    <row r="787" spans="1:3" ht="56">
      <c r="A787" s="79" t="s">
        <v>2056</v>
      </c>
      <c r="B787" s="79" t="s">
        <v>2057</v>
      </c>
      <c r="C787" s="79">
        <v>6754</v>
      </c>
    </row>
    <row r="788" spans="1:3" ht="56">
      <c r="A788" s="79" t="s">
        <v>369</v>
      </c>
      <c r="B788" s="79" t="s">
        <v>2058</v>
      </c>
      <c r="C788" s="79">
        <v>0</v>
      </c>
    </row>
    <row r="789" spans="1:3" ht="56">
      <c r="A789" s="79" t="s">
        <v>370</v>
      </c>
      <c r="B789" s="79" t="s">
        <v>2058</v>
      </c>
      <c r="C789" s="79">
        <v>202</v>
      </c>
    </row>
    <row r="790" spans="1:3" ht="56">
      <c r="A790" s="79" t="s">
        <v>372</v>
      </c>
      <c r="B790" s="79" t="s">
        <v>2059</v>
      </c>
      <c r="C790" s="79">
        <v>40978</v>
      </c>
    </row>
    <row r="791" spans="1:3" ht="56">
      <c r="A791" s="79" t="s">
        <v>373</v>
      </c>
      <c r="B791" s="79" t="s">
        <v>2059</v>
      </c>
      <c r="C791" s="79">
        <v>5385</v>
      </c>
    </row>
    <row r="792" spans="1:3" ht="56">
      <c r="A792" s="79" t="s">
        <v>374</v>
      </c>
      <c r="B792" s="79" t="s">
        <v>2059</v>
      </c>
      <c r="C792" s="79">
        <v>143515</v>
      </c>
    </row>
    <row r="793" spans="1:3" ht="56">
      <c r="A793" s="79" t="s">
        <v>375</v>
      </c>
      <c r="B793" s="79" t="s">
        <v>2058</v>
      </c>
      <c r="C793" s="79">
        <v>118512</v>
      </c>
    </row>
    <row r="794" spans="1:3" ht="56">
      <c r="A794" s="79" t="s">
        <v>376</v>
      </c>
      <c r="B794" s="79" t="s">
        <v>2058</v>
      </c>
      <c r="C794" s="79">
        <v>0</v>
      </c>
    </row>
    <row r="795" spans="1:3" ht="56">
      <c r="A795" s="79" t="s">
        <v>2060</v>
      </c>
      <c r="B795" s="79" t="s">
        <v>2061</v>
      </c>
      <c r="C795" s="79">
        <v>899119</v>
      </c>
    </row>
    <row r="796" spans="1:3" ht="56">
      <c r="A796" s="79" t="s">
        <v>377</v>
      </c>
      <c r="B796" s="79" t="s">
        <v>2062</v>
      </c>
      <c r="C796" s="79">
        <v>0</v>
      </c>
    </row>
    <row r="797" spans="1:3" ht="56">
      <c r="A797" s="79" t="s">
        <v>378</v>
      </c>
      <c r="B797" s="79" t="s">
        <v>2062</v>
      </c>
      <c r="C797" s="79">
        <v>0</v>
      </c>
    </row>
    <row r="798" spans="1:3" ht="56">
      <c r="A798" s="79" t="s">
        <v>379</v>
      </c>
      <c r="B798" s="79" t="s">
        <v>2062</v>
      </c>
      <c r="C798" s="79">
        <v>438627</v>
      </c>
    </row>
    <row r="799" spans="1:3" ht="56">
      <c r="A799" s="79" t="s">
        <v>380</v>
      </c>
      <c r="B799" s="79" t="s">
        <v>2062</v>
      </c>
      <c r="C799" s="79">
        <v>460492</v>
      </c>
    </row>
    <row r="800" spans="1:3" ht="56">
      <c r="A800" s="79" t="s">
        <v>381</v>
      </c>
      <c r="B800" s="79" t="s">
        <v>2062</v>
      </c>
      <c r="C800" s="79">
        <v>0</v>
      </c>
    </row>
    <row r="801" spans="1:3" ht="42">
      <c r="A801" s="79" t="s">
        <v>2063</v>
      </c>
      <c r="B801" s="79" t="s">
        <v>2064</v>
      </c>
      <c r="C801" s="79">
        <v>0</v>
      </c>
    </row>
    <row r="802" spans="1:3" ht="28">
      <c r="A802" s="79" t="s">
        <v>2065</v>
      </c>
      <c r="B802" s="79" t="s">
        <v>2066</v>
      </c>
      <c r="C802" s="79">
        <v>0</v>
      </c>
    </row>
    <row r="803" spans="1:3" ht="28">
      <c r="A803" s="79" t="s">
        <v>2067</v>
      </c>
      <c r="B803" s="79" t="s">
        <v>2068</v>
      </c>
      <c r="C803" s="79">
        <v>111852</v>
      </c>
    </row>
    <row r="804" spans="1:3" ht="28">
      <c r="A804" s="79" t="s">
        <v>2069</v>
      </c>
      <c r="B804" s="79" t="s">
        <v>2070</v>
      </c>
      <c r="C804" s="79">
        <v>1881308</v>
      </c>
    </row>
    <row r="805" spans="1:3" ht="28">
      <c r="A805" s="79" t="s">
        <v>2071</v>
      </c>
      <c r="B805" s="79" t="s">
        <v>2072</v>
      </c>
      <c r="C805" s="79">
        <v>0</v>
      </c>
    </row>
    <row r="806" spans="1:3" ht="42">
      <c r="A806" s="79" t="s">
        <v>2073</v>
      </c>
      <c r="B806" s="79" t="s">
        <v>2074</v>
      </c>
      <c r="C806" s="79">
        <v>9472000</v>
      </c>
    </row>
    <row r="807" spans="1:3" ht="28">
      <c r="A807" s="79" t="s">
        <v>2075</v>
      </c>
      <c r="B807" s="79" t="s">
        <v>2076</v>
      </c>
      <c r="C807" s="79">
        <v>82266898</v>
      </c>
    </row>
    <row r="808" spans="1:3" ht="56">
      <c r="A808" s="79" t="s">
        <v>2077</v>
      </c>
      <c r="B808" s="79" t="s">
        <v>2078</v>
      </c>
      <c r="C808" s="79">
        <v>3633524</v>
      </c>
    </row>
    <row r="809" spans="1:3" ht="42">
      <c r="A809" s="79" t="s">
        <v>2079</v>
      </c>
      <c r="B809" s="79" t="s">
        <v>2080</v>
      </c>
      <c r="C809" s="79">
        <v>17556</v>
      </c>
    </row>
    <row r="810" spans="1:3" ht="42">
      <c r="A810" s="79" t="s">
        <v>2081</v>
      </c>
      <c r="B810" s="79" t="s">
        <v>2082</v>
      </c>
      <c r="C810" s="79">
        <v>41102643</v>
      </c>
    </row>
    <row r="811" spans="1:3" ht="56">
      <c r="A811" s="79" t="s">
        <v>2083</v>
      </c>
      <c r="B811" s="79" t="s">
        <v>2084</v>
      </c>
      <c r="C811" s="79">
        <v>97343784</v>
      </c>
    </row>
    <row r="812" spans="1:3" ht="56">
      <c r="A812" s="79" t="s">
        <v>2085</v>
      </c>
      <c r="B812" s="79" t="s">
        <v>2086</v>
      </c>
      <c r="C812" s="79">
        <v>76942164</v>
      </c>
    </row>
    <row r="813" spans="1:3" ht="56">
      <c r="A813" s="79" t="s">
        <v>2087</v>
      </c>
      <c r="B813" s="79" t="s">
        <v>2088</v>
      </c>
      <c r="C813" s="79">
        <v>0</v>
      </c>
    </row>
    <row r="814" spans="1:3" ht="56">
      <c r="A814" s="79" t="s">
        <v>2089</v>
      </c>
      <c r="B814" s="79" t="s">
        <v>2088</v>
      </c>
      <c r="C814" s="79">
        <v>0</v>
      </c>
    </row>
    <row r="815" spans="1:3" ht="56">
      <c r="A815" s="79" t="s">
        <v>2090</v>
      </c>
      <c r="B815" s="79" t="s">
        <v>2091</v>
      </c>
      <c r="C815" s="79">
        <v>0</v>
      </c>
    </row>
    <row r="816" spans="1:3" ht="56">
      <c r="A816" s="79" t="s">
        <v>2092</v>
      </c>
      <c r="B816" s="79" t="s">
        <v>2093</v>
      </c>
      <c r="C816" s="79">
        <v>0</v>
      </c>
    </row>
    <row r="817" spans="1:3" ht="56">
      <c r="A817" s="79" t="s">
        <v>2094</v>
      </c>
      <c r="B817" s="79" t="s">
        <v>2093</v>
      </c>
      <c r="C817" s="79">
        <v>0</v>
      </c>
    </row>
    <row r="818" spans="1:3" ht="56">
      <c r="A818" s="79" t="s">
        <v>2095</v>
      </c>
      <c r="B818" s="79" t="s">
        <v>2093</v>
      </c>
      <c r="C818" s="79">
        <v>0</v>
      </c>
    </row>
    <row r="819" spans="1:3" ht="56">
      <c r="A819" s="79" t="s">
        <v>2096</v>
      </c>
      <c r="B819" s="79" t="s">
        <v>2097</v>
      </c>
      <c r="C819" s="79">
        <v>0</v>
      </c>
    </row>
    <row r="820" spans="1:3" ht="56">
      <c r="A820" s="79" t="s">
        <v>2098</v>
      </c>
      <c r="B820" s="79" t="s">
        <v>2099</v>
      </c>
      <c r="C820" s="79">
        <v>0</v>
      </c>
    </row>
    <row r="821" spans="1:3" ht="56">
      <c r="A821" s="79" t="s">
        <v>2100</v>
      </c>
      <c r="B821" s="79" t="s">
        <v>2099</v>
      </c>
      <c r="C821" s="79">
        <v>0</v>
      </c>
    </row>
    <row r="822" spans="1:3" ht="42">
      <c r="A822" s="79" t="s">
        <v>2101</v>
      </c>
      <c r="B822" s="79" t="s">
        <v>2102</v>
      </c>
      <c r="C822" s="79">
        <v>0</v>
      </c>
    </row>
    <row r="823" spans="1:3" ht="56">
      <c r="A823" s="79" t="s">
        <v>2103</v>
      </c>
      <c r="B823" s="79" t="s">
        <v>2104</v>
      </c>
      <c r="C823" s="79">
        <v>0</v>
      </c>
    </row>
    <row r="824" spans="1:3" ht="42">
      <c r="A824" s="79" t="s">
        <v>2105</v>
      </c>
      <c r="B824" s="79" t="s">
        <v>2106</v>
      </c>
      <c r="C824" s="79">
        <v>0</v>
      </c>
    </row>
    <row r="825" spans="1:3" ht="56">
      <c r="A825" s="79" t="s">
        <v>2107</v>
      </c>
      <c r="B825" s="79" t="s">
        <v>2108</v>
      </c>
      <c r="C825" s="79">
        <v>0</v>
      </c>
    </row>
    <row r="826" spans="1:3" ht="56">
      <c r="A826" s="79" t="s">
        <v>2109</v>
      </c>
      <c r="B826" s="79" t="s">
        <v>2110</v>
      </c>
      <c r="C826" s="79">
        <v>0</v>
      </c>
    </row>
    <row r="827" spans="1:3" ht="56">
      <c r="A827" s="79" t="s">
        <v>2111</v>
      </c>
      <c r="B827" s="79" t="s">
        <v>2112</v>
      </c>
      <c r="C827" s="79">
        <v>0</v>
      </c>
    </row>
    <row r="828" spans="1:3" ht="42">
      <c r="A828" s="79" t="s">
        <v>2113</v>
      </c>
      <c r="B828" s="79" t="s">
        <v>2114</v>
      </c>
      <c r="C828" s="79">
        <v>0</v>
      </c>
    </row>
    <row r="829" spans="1:3" ht="28">
      <c r="A829" s="79" t="s">
        <v>2115</v>
      </c>
      <c r="B829" s="79" t="s">
        <v>2116</v>
      </c>
      <c r="C829" s="79">
        <v>0</v>
      </c>
    </row>
    <row r="830" spans="1:3" ht="42">
      <c r="A830" s="79" t="s">
        <v>2117</v>
      </c>
      <c r="B830" s="79" t="s">
        <v>2118</v>
      </c>
      <c r="C830" s="79">
        <v>3026730</v>
      </c>
    </row>
    <row r="831" spans="1:3" ht="42">
      <c r="A831" s="79" t="s">
        <v>2119</v>
      </c>
      <c r="B831" s="79" t="s">
        <v>2120</v>
      </c>
      <c r="C831" s="79">
        <v>0</v>
      </c>
    </row>
    <row r="832" spans="1:3" ht="42">
      <c r="A832" s="79" t="s">
        <v>2121</v>
      </c>
      <c r="B832" s="79" t="s">
        <v>2122</v>
      </c>
      <c r="C832" s="79">
        <v>324509</v>
      </c>
    </row>
    <row r="833" spans="1:3" ht="56">
      <c r="A833" s="79" t="s">
        <v>2123</v>
      </c>
      <c r="B833" s="79" t="s">
        <v>2124</v>
      </c>
      <c r="C833" s="79">
        <v>958</v>
      </c>
    </row>
    <row r="834" spans="1:3" ht="56">
      <c r="A834" s="79" t="s">
        <v>2125</v>
      </c>
      <c r="B834" s="79" t="s">
        <v>2124</v>
      </c>
      <c r="C834" s="79">
        <v>149</v>
      </c>
    </row>
    <row r="835" spans="1:3" ht="56">
      <c r="A835" s="79" t="s">
        <v>2126</v>
      </c>
      <c r="B835" s="79" t="s">
        <v>2127</v>
      </c>
      <c r="C835" s="79">
        <v>59</v>
      </c>
    </row>
    <row r="836" spans="1:3" ht="56">
      <c r="A836" s="79" t="s">
        <v>2128</v>
      </c>
      <c r="B836" s="79" t="s">
        <v>2129</v>
      </c>
      <c r="C836" s="79">
        <v>4132</v>
      </c>
    </row>
    <row r="837" spans="1:3" ht="56">
      <c r="A837" s="79" t="s">
        <v>2130</v>
      </c>
      <c r="B837" s="79" t="s">
        <v>2129</v>
      </c>
      <c r="C837" s="79">
        <v>0</v>
      </c>
    </row>
    <row r="838" spans="1:3" ht="56">
      <c r="A838" s="79" t="s">
        <v>2131</v>
      </c>
      <c r="B838" s="79" t="s">
        <v>2132</v>
      </c>
      <c r="C838" s="79">
        <v>33331</v>
      </c>
    </row>
    <row r="839" spans="1:3" ht="56">
      <c r="A839" s="79" t="s">
        <v>2133</v>
      </c>
      <c r="B839" s="79" t="s">
        <v>2134</v>
      </c>
      <c r="C839" s="79">
        <v>3933</v>
      </c>
    </row>
    <row r="840" spans="1:3" ht="56">
      <c r="A840" s="79" t="s">
        <v>2135</v>
      </c>
      <c r="B840" s="79" t="s">
        <v>2134</v>
      </c>
      <c r="C840" s="79">
        <v>0</v>
      </c>
    </row>
    <row r="841" spans="1:3" ht="56">
      <c r="A841" s="79" t="s">
        <v>2136</v>
      </c>
      <c r="B841" s="79" t="s">
        <v>2134</v>
      </c>
      <c r="C841" s="79">
        <v>24735</v>
      </c>
    </row>
    <row r="842" spans="1:3" ht="56">
      <c r="A842" s="79" t="s">
        <v>2137</v>
      </c>
      <c r="B842" s="79" t="s">
        <v>2138</v>
      </c>
      <c r="C842" s="79">
        <v>0</v>
      </c>
    </row>
    <row r="843" spans="1:3" ht="56">
      <c r="A843" s="79" t="s">
        <v>2139</v>
      </c>
      <c r="B843" s="79" t="s">
        <v>2138</v>
      </c>
      <c r="C843" s="79">
        <v>0</v>
      </c>
    </row>
    <row r="844" spans="1:3" ht="56">
      <c r="A844" s="79" t="s">
        <v>2140</v>
      </c>
      <c r="B844" s="79" t="s">
        <v>2138</v>
      </c>
      <c r="C844" s="79">
        <v>0</v>
      </c>
    </row>
    <row r="845" spans="1:3" ht="56">
      <c r="A845" s="79" t="s">
        <v>2141</v>
      </c>
      <c r="B845" s="79" t="s">
        <v>2142</v>
      </c>
      <c r="C845" s="79">
        <v>0</v>
      </c>
    </row>
    <row r="846" spans="1:3" ht="56">
      <c r="A846" s="79" t="s">
        <v>2143</v>
      </c>
      <c r="B846" s="79" t="s">
        <v>2142</v>
      </c>
      <c r="C846" s="79">
        <v>0</v>
      </c>
    </row>
    <row r="847" spans="1:3" ht="56">
      <c r="A847" s="79" t="s">
        <v>2144</v>
      </c>
      <c r="B847" s="79" t="s">
        <v>2142</v>
      </c>
      <c r="C847" s="79">
        <v>0</v>
      </c>
    </row>
    <row r="848" spans="1:3" ht="56">
      <c r="A848" s="79" t="s">
        <v>2145</v>
      </c>
      <c r="B848" s="79" t="s">
        <v>2142</v>
      </c>
      <c r="C848" s="79">
        <v>0</v>
      </c>
    </row>
    <row r="849" spans="1:3" ht="56">
      <c r="A849" s="79" t="s">
        <v>2146</v>
      </c>
      <c r="B849" s="79" t="s">
        <v>2142</v>
      </c>
      <c r="C849" s="79">
        <v>0</v>
      </c>
    </row>
    <row r="850" spans="1:3" ht="56">
      <c r="A850" s="79" t="s">
        <v>2147</v>
      </c>
      <c r="B850" s="79" t="s">
        <v>2142</v>
      </c>
      <c r="C850" s="79">
        <v>0</v>
      </c>
    </row>
    <row r="851" spans="1:3" ht="56">
      <c r="A851" s="79" t="s">
        <v>2148</v>
      </c>
      <c r="B851" s="79" t="s">
        <v>2149</v>
      </c>
      <c r="C851" s="79">
        <v>0</v>
      </c>
    </row>
    <row r="852" spans="1:3" ht="56">
      <c r="A852" s="79" t="s">
        <v>2150</v>
      </c>
      <c r="B852" s="79" t="s">
        <v>2151</v>
      </c>
      <c r="C852" s="79">
        <v>0</v>
      </c>
    </row>
    <row r="853" spans="1:3" ht="56">
      <c r="A853" s="79" t="s">
        <v>2152</v>
      </c>
      <c r="B853" s="79" t="s">
        <v>2153</v>
      </c>
      <c r="C853" s="79">
        <v>0</v>
      </c>
    </row>
    <row r="854" spans="1:3" ht="56">
      <c r="A854" s="79" t="s">
        <v>2154</v>
      </c>
      <c r="B854" s="79" t="s">
        <v>2155</v>
      </c>
      <c r="C854" s="79">
        <v>0</v>
      </c>
    </row>
    <row r="855" spans="1:3" ht="56">
      <c r="A855" s="79" t="s">
        <v>2156</v>
      </c>
      <c r="B855" s="79" t="s">
        <v>2155</v>
      </c>
      <c r="C855" s="79">
        <v>0</v>
      </c>
    </row>
    <row r="856" spans="1:3" ht="56">
      <c r="A856" s="79" t="s">
        <v>2157</v>
      </c>
      <c r="B856" s="79" t="s">
        <v>2155</v>
      </c>
      <c r="C856" s="79">
        <v>0</v>
      </c>
    </row>
    <row r="857" spans="1:3" ht="56">
      <c r="A857" s="79" t="s">
        <v>2158</v>
      </c>
      <c r="B857" s="79" t="s">
        <v>2155</v>
      </c>
      <c r="C857" s="79">
        <v>0</v>
      </c>
    </row>
    <row r="858" spans="1:3" ht="56">
      <c r="A858" s="79" t="s">
        <v>2159</v>
      </c>
      <c r="B858" s="79" t="s">
        <v>2155</v>
      </c>
      <c r="C858" s="79">
        <v>0</v>
      </c>
    </row>
    <row r="859" spans="1:3" ht="56">
      <c r="A859" s="79" t="s">
        <v>2160</v>
      </c>
      <c r="B859" s="79" t="s">
        <v>2155</v>
      </c>
      <c r="C859" s="79">
        <v>0</v>
      </c>
    </row>
    <row r="860" spans="1:3" ht="56">
      <c r="A860" s="79" t="s">
        <v>2161</v>
      </c>
      <c r="B860" s="79" t="s">
        <v>2155</v>
      </c>
      <c r="C860" s="79">
        <v>0</v>
      </c>
    </row>
    <row r="861" spans="1:3" ht="56">
      <c r="A861" s="79" t="s">
        <v>2162</v>
      </c>
      <c r="B861" s="79" t="s">
        <v>2155</v>
      </c>
      <c r="C861" s="79">
        <v>0</v>
      </c>
    </row>
    <row r="862" spans="1:3" ht="56">
      <c r="A862" s="79" t="s">
        <v>2163</v>
      </c>
      <c r="B862" s="79" t="s">
        <v>2155</v>
      </c>
      <c r="C862" s="79">
        <v>0</v>
      </c>
    </row>
    <row r="863" spans="1:3" ht="56">
      <c r="A863" s="79" t="s">
        <v>2164</v>
      </c>
      <c r="B863" s="79" t="s">
        <v>2165</v>
      </c>
      <c r="C863" s="79">
        <v>0</v>
      </c>
    </row>
    <row r="864" spans="1:3" ht="56">
      <c r="A864" s="79" t="s">
        <v>2166</v>
      </c>
      <c r="B864" s="79" t="s">
        <v>2165</v>
      </c>
      <c r="C864" s="79">
        <v>0</v>
      </c>
    </row>
    <row r="865" spans="1:3" ht="56">
      <c r="A865" s="79" t="s">
        <v>2167</v>
      </c>
      <c r="B865" s="79" t="s">
        <v>2165</v>
      </c>
      <c r="C865" s="79">
        <v>0</v>
      </c>
    </row>
    <row r="866" spans="1:3" ht="56">
      <c r="A866" s="79" t="s">
        <v>2168</v>
      </c>
      <c r="B866" s="79" t="s">
        <v>2169</v>
      </c>
      <c r="C866" s="79">
        <v>0</v>
      </c>
    </row>
    <row r="867" spans="1:3" ht="56">
      <c r="A867" s="79" t="s">
        <v>2170</v>
      </c>
      <c r="B867" s="79" t="s">
        <v>2169</v>
      </c>
      <c r="C867" s="79">
        <v>0</v>
      </c>
    </row>
    <row r="868" spans="1:3" ht="56">
      <c r="A868" s="79" t="s">
        <v>2171</v>
      </c>
      <c r="B868" s="79" t="s">
        <v>2169</v>
      </c>
      <c r="C868" s="79">
        <v>0</v>
      </c>
    </row>
    <row r="869" spans="1:3" ht="56">
      <c r="A869" s="79" t="s">
        <v>2172</v>
      </c>
      <c r="B869" s="79" t="s">
        <v>2169</v>
      </c>
      <c r="C869" s="79">
        <v>0</v>
      </c>
    </row>
    <row r="870" spans="1:3" ht="56">
      <c r="A870" s="79" t="s">
        <v>2173</v>
      </c>
      <c r="B870" s="79" t="s">
        <v>2169</v>
      </c>
      <c r="C870" s="79">
        <v>0</v>
      </c>
    </row>
    <row r="871" spans="1:3" ht="56">
      <c r="A871" s="79" t="s">
        <v>2174</v>
      </c>
      <c r="B871" s="79" t="s">
        <v>2169</v>
      </c>
      <c r="C871" s="79">
        <v>0</v>
      </c>
    </row>
    <row r="872" spans="1:3" ht="56">
      <c r="A872" s="79" t="s">
        <v>2175</v>
      </c>
      <c r="B872" s="79" t="s">
        <v>2176</v>
      </c>
      <c r="C872" s="79">
        <v>0</v>
      </c>
    </row>
    <row r="873" spans="1:3" ht="56">
      <c r="A873" s="79" t="s">
        <v>2177</v>
      </c>
      <c r="B873" s="79" t="s">
        <v>2178</v>
      </c>
      <c r="C873" s="79">
        <v>0</v>
      </c>
    </row>
    <row r="874" spans="1:3" ht="42">
      <c r="A874" s="79" t="s">
        <v>2179</v>
      </c>
      <c r="B874" s="79" t="s">
        <v>2180</v>
      </c>
      <c r="C874" s="79">
        <v>0</v>
      </c>
    </row>
    <row r="875" spans="1:3" ht="42">
      <c r="A875" s="79" t="s">
        <v>2181</v>
      </c>
      <c r="B875" s="79" t="s">
        <v>2182</v>
      </c>
      <c r="C875" s="79">
        <v>0</v>
      </c>
    </row>
    <row r="876" spans="1:3" ht="42">
      <c r="A876" s="79" t="s">
        <v>2183</v>
      </c>
      <c r="B876" s="79" t="s">
        <v>2184</v>
      </c>
      <c r="C876" s="79">
        <v>0</v>
      </c>
    </row>
    <row r="877" spans="1:3" ht="28">
      <c r="A877" s="79" t="s">
        <v>2185</v>
      </c>
      <c r="B877" s="79" t="s">
        <v>2186</v>
      </c>
      <c r="C877" s="79">
        <v>0</v>
      </c>
    </row>
    <row r="878" spans="1:3" ht="56">
      <c r="A878" s="79" t="s">
        <v>2187</v>
      </c>
      <c r="B878" s="79" t="s">
        <v>2188</v>
      </c>
      <c r="C878" s="79">
        <v>0</v>
      </c>
    </row>
    <row r="879" spans="1:3" ht="56">
      <c r="A879" s="79" t="s">
        <v>2189</v>
      </c>
      <c r="B879" s="79" t="s">
        <v>2188</v>
      </c>
      <c r="C879" s="79">
        <v>0</v>
      </c>
    </row>
    <row r="880" spans="1:3" ht="56">
      <c r="A880" s="79" t="s">
        <v>2190</v>
      </c>
      <c r="B880" s="79" t="s">
        <v>2188</v>
      </c>
      <c r="C880" s="79">
        <v>0</v>
      </c>
    </row>
    <row r="881" spans="1:3" ht="56">
      <c r="A881" s="79" t="s">
        <v>2191</v>
      </c>
      <c r="B881" s="79" t="s">
        <v>2188</v>
      </c>
      <c r="C881" s="79">
        <v>0</v>
      </c>
    </row>
    <row r="882" spans="1:3" ht="56">
      <c r="A882" s="79" t="s">
        <v>2192</v>
      </c>
      <c r="B882" s="79" t="s">
        <v>2188</v>
      </c>
      <c r="C882" s="79">
        <v>0</v>
      </c>
    </row>
    <row r="883" spans="1:3" ht="56">
      <c r="A883" s="79" t="s">
        <v>2193</v>
      </c>
      <c r="B883" s="79" t="s">
        <v>2188</v>
      </c>
      <c r="C883" s="79">
        <v>0</v>
      </c>
    </row>
    <row r="884" spans="1:3" ht="56">
      <c r="A884" s="79" t="s">
        <v>2194</v>
      </c>
      <c r="B884" s="79" t="s">
        <v>2195</v>
      </c>
      <c r="C884" s="79">
        <v>0</v>
      </c>
    </row>
    <row r="885" spans="1:3" ht="56">
      <c r="A885" s="79" t="s">
        <v>2196</v>
      </c>
      <c r="B885" s="79" t="s">
        <v>2195</v>
      </c>
      <c r="C885" s="79">
        <v>0</v>
      </c>
    </row>
    <row r="886" spans="1:3" ht="56">
      <c r="A886" s="79" t="s">
        <v>2197</v>
      </c>
      <c r="B886" s="79" t="s">
        <v>2195</v>
      </c>
      <c r="C886" s="79">
        <v>7304</v>
      </c>
    </row>
    <row r="887" spans="1:3" ht="56">
      <c r="A887" s="79" t="s">
        <v>2198</v>
      </c>
      <c r="B887" s="79" t="s">
        <v>2199</v>
      </c>
      <c r="C887" s="79">
        <v>0</v>
      </c>
    </row>
    <row r="888" spans="1:3" ht="56">
      <c r="A888" s="79" t="s">
        <v>2200</v>
      </c>
      <c r="B888" s="79" t="s">
        <v>2199</v>
      </c>
      <c r="C888" s="79">
        <v>0</v>
      </c>
    </row>
    <row r="889" spans="1:3" ht="56">
      <c r="A889" s="79" t="s">
        <v>2201</v>
      </c>
      <c r="B889" s="79" t="s">
        <v>2199</v>
      </c>
      <c r="C889" s="79">
        <v>1535</v>
      </c>
    </row>
    <row r="890" spans="1:3" ht="56">
      <c r="A890" s="79" t="s">
        <v>2202</v>
      </c>
      <c r="B890" s="79" t="s">
        <v>2199</v>
      </c>
      <c r="C890" s="79">
        <v>576</v>
      </c>
    </row>
    <row r="891" spans="1:3" ht="56">
      <c r="A891" s="79" t="s">
        <v>2203</v>
      </c>
      <c r="B891" s="79" t="s">
        <v>2199</v>
      </c>
      <c r="C891" s="79">
        <v>0</v>
      </c>
    </row>
    <row r="892" spans="1:3" ht="56">
      <c r="A892" s="79" t="s">
        <v>2204</v>
      </c>
      <c r="B892" s="79" t="s">
        <v>2199</v>
      </c>
      <c r="C892" s="79">
        <v>108219</v>
      </c>
    </row>
    <row r="893" spans="1:3" ht="56">
      <c r="A893" s="79" t="s">
        <v>2205</v>
      </c>
      <c r="B893" s="79" t="s">
        <v>2206</v>
      </c>
      <c r="C893" s="79">
        <v>4211</v>
      </c>
    </row>
    <row r="894" spans="1:3" ht="56">
      <c r="A894" s="79" t="s">
        <v>2207</v>
      </c>
      <c r="B894" s="79" t="s">
        <v>2206</v>
      </c>
      <c r="C894" s="79">
        <v>443</v>
      </c>
    </row>
    <row r="895" spans="1:3" ht="56">
      <c r="A895" s="79" t="s">
        <v>2208</v>
      </c>
      <c r="B895" s="79" t="s">
        <v>2206</v>
      </c>
      <c r="C895" s="79">
        <v>146911</v>
      </c>
    </row>
    <row r="896" spans="1:3" ht="56">
      <c r="A896" s="79" t="s">
        <v>2209</v>
      </c>
      <c r="B896" s="79" t="s">
        <v>2210</v>
      </c>
      <c r="C896" s="79">
        <v>0</v>
      </c>
    </row>
    <row r="897" spans="1:3" ht="56">
      <c r="A897" s="79" t="s">
        <v>2211</v>
      </c>
      <c r="B897" s="79" t="s">
        <v>2210</v>
      </c>
      <c r="C897" s="79">
        <v>0</v>
      </c>
    </row>
    <row r="898" spans="1:3" ht="56">
      <c r="A898" s="79" t="s">
        <v>2212</v>
      </c>
      <c r="B898" s="79" t="s">
        <v>2210</v>
      </c>
      <c r="C898" s="79">
        <v>0</v>
      </c>
    </row>
    <row r="899" spans="1:3" ht="56">
      <c r="A899" s="79" t="s">
        <v>2213</v>
      </c>
      <c r="B899" s="79" t="s">
        <v>2214</v>
      </c>
      <c r="C899" s="79">
        <v>316188</v>
      </c>
    </row>
    <row r="900" spans="1:3" ht="56">
      <c r="A900" s="79" t="s">
        <v>2215</v>
      </c>
      <c r="B900" s="79" t="s">
        <v>2214</v>
      </c>
      <c r="C900" s="79">
        <v>47768</v>
      </c>
    </row>
    <row r="901" spans="1:3" ht="56">
      <c r="A901" s="79" t="s">
        <v>2216</v>
      </c>
      <c r="B901" s="79" t="s">
        <v>2214</v>
      </c>
      <c r="C901" s="79">
        <v>31584</v>
      </c>
    </row>
    <row r="902" spans="1:3" ht="56">
      <c r="A902" s="79" t="s">
        <v>2217</v>
      </c>
      <c r="B902" s="79" t="s">
        <v>2218</v>
      </c>
      <c r="C902" s="79">
        <v>0</v>
      </c>
    </row>
    <row r="903" spans="1:3" ht="56">
      <c r="A903" s="79" t="s">
        <v>2219</v>
      </c>
      <c r="B903" s="79" t="s">
        <v>2218</v>
      </c>
      <c r="C903" s="79">
        <v>0</v>
      </c>
    </row>
    <row r="904" spans="1:3" ht="56">
      <c r="A904" s="79" t="s">
        <v>2220</v>
      </c>
      <c r="B904" s="79" t="s">
        <v>2218</v>
      </c>
      <c r="C904" s="79">
        <v>0</v>
      </c>
    </row>
    <row r="905" spans="1:3" ht="56">
      <c r="A905" s="79" t="s">
        <v>2221</v>
      </c>
      <c r="B905" s="79" t="s">
        <v>2218</v>
      </c>
      <c r="C905" s="79">
        <v>0</v>
      </c>
    </row>
    <row r="906" spans="1:3" ht="56">
      <c r="A906" s="79" t="s">
        <v>2222</v>
      </c>
      <c r="B906" s="79" t="s">
        <v>2218</v>
      </c>
      <c r="C906" s="79">
        <v>0</v>
      </c>
    </row>
    <row r="907" spans="1:3" ht="56">
      <c r="A907" s="79" t="s">
        <v>2223</v>
      </c>
      <c r="B907" s="79" t="s">
        <v>2218</v>
      </c>
      <c r="C907" s="79">
        <v>0</v>
      </c>
    </row>
    <row r="908" spans="1:3" ht="56">
      <c r="A908" s="79" t="s">
        <v>2224</v>
      </c>
      <c r="B908" s="79" t="s">
        <v>2218</v>
      </c>
      <c r="C908" s="79">
        <v>62194</v>
      </c>
    </row>
    <row r="909" spans="1:3" ht="56">
      <c r="A909" s="79" t="s">
        <v>2225</v>
      </c>
      <c r="B909" s="79" t="s">
        <v>2218</v>
      </c>
      <c r="C909" s="79">
        <v>47768</v>
      </c>
    </row>
    <row r="910" spans="1:3" ht="56">
      <c r="A910" s="79" t="s">
        <v>2226</v>
      </c>
      <c r="B910" s="79" t="s">
        <v>2218</v>
      </c>
      <c r="C910" s="79">
        <v>5789</v>
      </c>
    </row>
    <row r="911" spans="1:3" ht="56">
      <c r="A911" s="79" t="s">
        <v>2227</v>
      </c>
      <c r="B911" s="79" t="s">
        <v>2218</v>
      </c>
      <c r="C911" s="79">
        <v>253994</v>
      </c>
    </row>
    <row r="912" spans="1:3" ht="56">
      <c r="A912" s="79" t="s">
        <v>2228</v>
      </c>
      <c r="B912" s="79" t="s">
        <v>2218</v>
      </c>
      <c r="C912" s="79">
        <v>0</v>
      </c>
    </row>
    <row r="913" spans="1:3" ht="56">
      <c r="A913" s="79" t="s">
        <v>2229</v>
      </c>
      <c r="B913" s="79" t="s">
        <v>2218</v>
      </c>
      <c r="C913" s="79">
        <v>25319</v>
      </c>
    </row>
    <row r="914" spans="1:3" ht="56">
      <c r="A914" s="79" t="s">
        <v>2230</v>
      </c>
      <c r="B914" s="79" t="s">
        <v>2218</v>
      </c>
      <c r="C914" s="79">
        <v>0</v>
      </c>
    </row>
    <row r="915" spans="1:3" ht="56">
      <c r="A915" s="79" t="s">
        <v>2231</v>
      </c>
      <c r="B915" s="79" t="s">
        <v>2218</v>
      </c>
      <c r="C915" s="79">
        <v>0</v>
      </c>
    </row>
    <row r="916" spans="1:3" ht="56">
      <c r="A916" s="79" t="s">
        <v>2232</v>
      </c>
      <c r="B916" s="79" t="s">
        <v>2218</v>
      </c>
      <c r="C916" s="79">
        <v>0</v>
      </c>
    </row>
    <row r="917" spans="1:3" ht="56">
      <c r="A917" s="79" t="s">
        <v>2233</v>
      </c>
      <c r="B917" s="79" t="s">
        <v>2234</v>
      </c>
      <c r="C917" s="79">
        <v>281194</v>
      </c>
    </row>
    <row r="918" spans="1:3" ht="42">
      <c r="A918" s="79" t="s">
        <v>2235</v>
      </c>
      <c r="B918" s="79" t="s">
        <v>2236</v>
      </c>
      <c r="C918" s="79">
        <v>0</v>
      </c>
    </row>
    <row r="919" spans="1:3" ht="42">
      <c r="A919" s="79" t="s">
        <v>2237</v>
      </c>
      <c r="B919" s="79" t="s">
        <v>2238</v>
      </c>
      <c r="C919" s="79">
        <v>0</v>
      </c>
    </row>
    <row r="920" spans="1:3" ht="42">
      <c r="A920" s="79" t="s">
        <v>2239</v>
      </c>
      <c r="B920" s="79" t="s">
        <v>2240</v>
      </c>
      <c r="C920" s="79">
        <v>0</v>
      </c>
    </row>
    <row r="921" spans="1:3" ht="28">
      <c r="A921" s="79" t="s">
        <v>2241</v>
      </c>
      <c r="B921" s="79" t="s">
        <v>2242</v>
      </c>
      <c r="C921" s="79">
        <v>0</v>
      </c>
    </row>
    <row r="922" spans="1:3" ht="28">
      <c r="A922" s="79" t="s">
        <v>2243</v>
      </c>
      <c r="B922" s="79" t="s">
        <v>2244</v>
      </c>
      <c r="C922" s="79">
        <v>0</v>
      </c>
    </row>
    <row r="923" spans="1:3" ht="28">
      <c r="A923" s="79" t="s">
        <v>2245</v>
      </c>
      <c r="B923" s="79" t="s">
        <v>2246</v>
      </c>
      <c r="C923" s="79">
        <v>0</v>
      </c>
    </row>
    <row r="924" spans="1:3" ht="28">
      <c r="A924" s="79" t="s">
        <v>2247</v>
      </c>
      <c r="B924" s="79" t="s">
        <v>2248</v>
      </c>
      <c r="C924" s="79">
        <v>0</v>
      </c>
    </row>
    <row r="925" spans="1:3" ht="28">
      <c r="A925" s="79" t="s">
        <v>2249</v>
      </c>
      <c r="B925" s="79" t="s">
        <v>2250</v>
      </c>
      <c r="C925" s="79">
        <v>461298</v>
      </c>
    </row>
    <row r="926" spans="1:3" ht="42">
      <c r="A926" s="79" t="s">
        <v>2251</v>
      </c>
      <c r="B926" s="79" t="s">
        <v>2252</v>
      </c>
      <c r="C926" s="79" t="s">
        <v>2253</v>
      </c>
    </row>
    <row r="927" spans="1:3" ht="28">
      <c r="A927" s="79" t="s">
        <v>2254</v>
      </c>
      <c r="B927" s="79" t="s">
        <v>2255</v>
      </c>
      <c r="C927" s="79">
        <v>0</v>
      </c>
    </row>
    <row r="928" spans="1:3" ht="28">
      <c r="A928" s="79" t="s">
        <v>2256</v>
      </c>
      <c r="B928" s="79" t="s">
        <v>2257</v>
      </c>
      <c r="C928" s="79">
        <v>0</v>
      </c>
    </row>
    <row r="929" spans="1:3" ht="28">
      <c r="A929" s="79" t="s">
        <v>2258</v>
      </c>
      <c r="B929" s="79" t="s">
        <v>2259</v>
      </c>
      <c r="C929" s="79">
        <v>0</v>
      </c>
    </row>
    <row r="930" spans="1:3" ht="28">
      <c r="A930" s="79" t="s">
        <v>2260</v>
      </c>
      <c r="B930" s="79" t="s">
        <v>2261</v>
      </c>
      <c r="C930" s="79">
        <v>0</v>
      </c>
    </row>
    <row r="931" spans="1:3" ht="14">
      <c r="A931" s="79" t="s">
        <v>2262</v>
      </c>
      <c r="B931" s="79" t="s">
        <v>2263</v>
      </c>
      <c r="C931" s="79" t="s">
        <v>2264</v>
      </c>
    </row>
    <row r="932" spans="1:3" ht="14">
      <c r="A932" s="79" t="s">
        <v>2265</v>
      </c>
      <c r="B932" s="79" t="s">
        <v>2266</v>
      </c>
      <c r="C932" s="79" t="s">
        <v>2267</v>
      </c>
    </row>
    <row r="933" spans="1:3" ht="14">
      <c r="A933" s="79" t="s">
        <v>2268</v>
      </c>
      <c r="B933" s="79" t="s">
        <v>2269</v>
      </c>
      <c r="C933" s="79">
        <v>0</v>
      </c>
    </row>
    <row r="934" spans="1:3" ht="28">
      <c r="A934" s="79" t="s">
        <v>2270</v>
      </c>
      <c r="B934" s="79" t="s">
        <v>2271</v>
      </c>
      <c r="C934" s="79">
        <v>0</v>
      </c>
    </row>
    <row r="935" spans="1:3" ht="28">
      <c r="A935" s="79" t="s">
        <v>2272</v>
      </c>
      <c r="B935" s="79" t="s">
        <v>2273</v>
      </c>
      <c r="C935" s="79">
        <v>0</v>
      </c>
    </row>
    <row r="936" spans="1:3" ht="28">
      <c r="A936" s="79" t="s">
        <v>2274</v>
      </c>
      <c r="B936" s="79" t="s">
        <v>2275</v>
      </c>
      <c r="C936" s="79">
        <v>0</v>
      </c>
    </row>
    <row r="937" spans="1:3" ht="56">
      <c r="A937" s="79" t="s">
        <v>2276</v>
      </c>
      <c r="B937" s="79" t="s">
        <v>2277</v>
      </c>
      <c r="C937" s="79">
        <v>0</v>
      </c>
    </row>
    <row r="938" spans="1:3" ht="14">
      <c r="A938" s="79" t="s">
        <v>2278</v>
      </c>
      <c r="B938" s="79" t="s">
        <v>2279</v>
      </c>
      <c r="C938" s="79">
        <v>39167</v>
      </c>
    </row>
    <row r="939" spans="1:3" ht="14">
      <c r="A939" s="79" t="s">
        <v>2280</v>
      </c>
      <c r="B939" s="79" t="s">
        <v>2281</v>
      </c>
      <c r="C939" s="79">
        <v>3677784</v>
      </c>
    </row>
    <row r="940" spans="1:3" ht="28">
      <c r="A940" s="79" t="s">
        <v>2282</v>
      </c>
      <c r="B940" s="79" t="s">
        <v>2283</v>
      </c>
      <c r="C940" s="79">
        <v>0</v>
      </c>
    </row>
    <row r="941" spans="1:3" ht="42">
      <c r="A941" s="79" t="s">
        <v>2284</v>
      </c>
      <c r="B941" s="79" t="s">
        <v>2285</v>
      </c>
      <c r="C941" s="79">
        <v>0</v>
      </c>
    </row>
    <row r="942" spans="1:3" ht="56">
      <c r="A942" s="79" t="s">
        <v>2286</v>
      </c>
      <c r="B942" s="79" t="s">
        <v>2287</v>
      </c>
      <c r="C942" s="79">
        <v>0</v>
      </c>
    </row>
    <row r="943" spans="1:3" ht="14">
      <c r="A943" s="79" t="s">
        <v>2288</v>
      </c>
      <c r="B943" s="79" t="s">
        <v>2289</v>
      </c>
      <c r="C943" s="79" t="s">
        <v>2290</v>
      </c>
    </row>
    <row r="944" spans="1:3" ht="14">
      <c r="A944" s="79" t="s">
        <v>2291</v>
      </c>
      <c r="B944" s="79" t="s">
        <v>2292</v>
      </c>
      <c r="C944" s="79" t="s">
        <v>2293</v>
      </c>
    </row>
    <row r="945" spans="1:3" ht="14">
      <c r="A945" s="79" t="s">
        <v>2294</v>
      </c>
      <c r="B945" s="79" t="s">
        <v>2295</v>
      </c>
      <c r="C945" s="79" t="s">
        <v>2296</v>
      </c>
    </row>
    <row r="946" spans="1:3" ht="42">
      <c r="A946" s="79" t="s">
        <v>371</v>
      </c>
      <c r="B946" s="79" t="s">
        <v>2297</v>
      </c>
      <c r="C946" s="79">
        <v>950</v>
      </c>
    </row>
    <row r="947" spans="1:3" ht="42">
      <c r="A947" s="79" t="s">
        <v>387</v>
      </c>
      <c r="B947" s="79" t="s">
        <v>2298</v>
      </c>
      <c r="C947" s="79">
        <v>0</v>
      </c>
    </row>
    <row r="948" spans="1:3" ht="28">
      <c r="A948" s="79" t="s">
        <v>2299</v>
      </c>
      <c r="B948" s="79" t="s">
        <v>2300</v>
      </c>
      <c r="C948" s="79">
        <v>0</v>
      </c>
    </row>
    <row r="949" spans="1:3" ht="56">
      <c r="A949" s="79" t="s">
        <v>2301</v>
      </c>
      <c r="B949" s="79" t="s">
        <v>2302</v>
      </c>
      <c r="C949" s="79">
        <v>0</v>
      </c>
    </row>
    <row r="950" spans="1:3" ht="42">
      <c r="A950" s="79" t="s">
        <v>2303</v>
      </c>
      <c r="B950" s="79" t="s">
        <v>2285</v>
      </c>
      <c r="C950" s="79">
        <v>0</v>
      </c>
    </row>
    <row r="951" spans="1:3" ht="56">
      <c r="A951" s="79" t="s">
        <v>2304</v>
      </c>
      <c r="B951" s="79" t="s">
        <v>2287</v>
      </c>
      <c r="C951" s="79">
        <v>0</v>
      </c>
    </row>
    <row r="952" spans="1:3" ht="28">
      <c r="A952" s="79" t="s">
        <v>2305</v>
      </c>
      <c r="B952" s="79" t="s">
        <v>2306</v>
      </c>
      <c r="C952" s="79">
        <v>0</v>
      </c>
    </row>
    <row r="953" spans="1:3" ht="28">
      <c r="A953" s="79" t="s">
        <v>2307</v>
      </c>
      <c r="B953" s="79" t="s">
        <v>2308</v>
      </c>
      <c r="C953" s="79">
        <v>0</v>
      </c>
    </row>
    <row r="954" spans="1:3" ht="28">
      <c r="A954" s="79" t="s">
        <v>2309</v>
      </c>
      <c r="B954" s="79" t="s">
        <v>2310</v>
      </c>
      <c r="C954" s="79">
        <v>0</v>
      </c>
    </row>
    <row r="955" spans="1:3" ht="28">
      <c r="A955" s="79" t="s">
        <v>2311</v>
      </c>
      <c r="B955" s="79" t="s">
        <v>2312</v>
      </c>
      <c r="C955" s="79">
        <v>0</v>
      </c>
    </row>
    <row r="956" spans="1:3" ht="28">
      <c r="A956" s="79" t="s">
        <v>2313</v>
      </c>
      <c r="B956" s="79" t="s">
        <v>2314</v>
      </c>
      <c r="C956" s="79">
        <v>0</v>
      </c>
    </row>
    <row r="957" spans="1:3" ht="28">
      <c r="A957" s="79" t="s">
        <v>2315</v>
      </c>
      <c r="B957" s="79" t="s">
        <v>2316</v>
      </c>
      <c r="C957" s="79">
        <v>0</v>
      </c>
    </row>
    <row r="958" spans="1:3" ht="28">
      <c r="A958" s="79" t="s">
        <v>2317</v>
      </c>
      <c r="B958" s="79" t="s">
        <v>2318</v>
      </c>
      <c r="C958" s="79">
        <v>0</v>
      </c>
    </row>
    <row r="959" spans="1:3" ht="28">
      <c r="A959" s="79" t="s">
        <v>2319</v>
      </c>
      <c r="B959" s="79" t="s">
        <v>2320</v>
      </c>
      <c r="C959" s="79">
        <v>0</v>
      </c>
    </row>
    <row r="960" spans="1:3" ht="28">
      <c r="A960" s="79" t="s">
        <v>2321</v>
      </c>
      <c r="B960" s="79" t="s">
        <v>2322</v>
      </c>
      <c r="C960" s="79">
        <v>0</v>
      </c>
    </row>
    <row r="961" spans="1:3" ht="28">
      <c r="A961" s="79" t="s">
        <v>2323</v>
      </c>
      <c r="B961" s="79" t="s">
        <v>2324</v>
      </c>
      <c r="C961" s="79">
        <v>0</v>
      </c>
    </row>
    <row r="962" spans="1:3" ht="28">
      <c r="A962" s="79" t="s">
        <v>2325</v>
      </c>
      <c r="B962" s="79" t="s">
        <v>2326</v>
      </c>
      <c r="C962" s="79">
        <v>2493226</v>
      </c>
    </row>
    <row r="963" spans="1:3" ht="14">
      <c r="A963" s="79" t="s">
        <v>2327</v>
      </c>
      <c r="B963" s="79" t="s">
        <v>2328</v>
      </c>
      <c r="C963" s="79">
        <v>-4093037</v>
      </c>
    </row>
    <row r="964" spans="1:3" ht="14">
      <c r="A964" s="79" t="s">
        <v>2329</v>
      </c>
      <c r="B964" s="79" t="s">
        <v>2330</v>
      </c>
      <c r="C964" s="79">
        <v>1</v>
      </c>
    </row>
    <row r="965" spans="1:3" ht="28">
      <c r="A965" s="79" t="s">
        <v>2331</v>
      </c>
      <c r="B965" s="79" t="s">
        <v>2332</v>
      </c>
      <c r="C965" s="79">
        <v>0</v>
      </c>
    </row>
    <row r="966" spans="1:3" ht="28">
      <c r="A966" s="79" t="s">
        <v>2333</v>
      </c>
      <c r="B966" s="79" t="s">
        <v>2334</v>
      </c>
      <c r="C966" s="79">
        <v>53296927</v>
      </c>
    </row>
    <row r="967" spans="1:3" ht="14">
      <c r="A967" s="79" t="s">
        <v>2335</v>
      </c>
      <c r="B967" s="79" t="s">
        <v>2336</v>
      </c>
      <c r="C967" s="79">
        <v>14558611</v>
      </c>
    </row>
    <row r="968" spans="1:3" ht="28">
      <c r="A968" s="79" t="s">
        <v>2337</v>
      </c>
      <c r="B968" s="79" t="s">
        <v>2338</v>
      </c>
      <c r="C968" s="79">
        <v>93665</v>
      </c>
    </row>
    <row r="969" spans="1:3" ht="42">
      <c r="A969" s="79" t="s">
        <v>2339</v>
      </c>
      <c r="B969" s="79" t="s">
        <v>2340</v>
      </c>
      <c r="C969" s="79">
        <v>15457</v>
      </c>
    </row>
    <row r="970" spans="1:3" ht="56">
      <c r="A970" s="79" t="s">
        <v>2341</v>
      </c>
      <c r="B970" s="79" t="s">
        <v>2342</v>
      </c>
      <c r="C970" s="79">
        <v>640</v>
      </c>
    </row>
    <row r="971" spans="1:3" ht="56">
      <c r="A971" s="79" t="s">
        <v>2343</v>
      </c>
      <c r="B971" s="79" t="s">
        <v>2344</v>
      </c>
      <c r="C971" s="79">
        <v>0</v>
      </c>
    </row>
    <row r="972" spans="1:3" ht="28">
      <c r="A972" s="79" t="s">
        <v>2345</v>
      </c>
      <c r="B972" s="79" t="s">
        <v>2346</v>
      </c>
      <c r="C972" s="79">
        <v>42701317</v>
      </c>
    </row>
    <row r="973" spans="1:3" ht="42">
      <c r="A973" s="79" t="s">
        <v>2347</v>
      </c>
      <c r="B973" s="79" t="s">
        <v>2348</v>
      </c>
      <c r="C973" s="79">
        <v>0</v>
      </c>
    </row>
    <row r="974" spans="1:3" ht="28">
      <c r="A974" s="79" t="s">
        <v>2349</v>
      </c>
      <c r="B974" s="79" t="s">
        <v>2350</v>
      </c>
      <c r="C974" s="79">
        <v>0</v>
      </c>
    </row>
    <row r="975" spans="1:3" ht="14">
      <c r="A975" s="79" t="s">
        <v>2351</v>
      </c>
      <c r="B975" s="79" t="s">
        <v>2352</v>
      </c>
      <c r="C975" s="79">
        <v>42701317</v>
      </c>
    </row>
    <row r="976" spans="1:3" ht="14">
      <c r="A976" s="79" t="s">
        <v>2353</v>
      </c>
      <c r="B976" s="79" t="s">
        <v>2354</v>
      </c>
      <c r="C976" s="79">
        <v>4845262</v>
      </c>
    </row>
    <row r="977" spans="1:3" ht="28">
      <c r="A977" s="79" t="s">
        <v>2355</v>
      </c>
      <c r="B977" s="79" t="s">
        <v>2356</v>
      </c>
      <c r="C977" s="79">
        <v>0</v>
      </c>
    </row>
    <row r="978" spans="1:3" ht="28">
      <c r="A978" s="79" t="s">
        <v>2357</v>
      </c>
      <c r="B978" s="79" t="s">
        <v>2358</v>
      </c>
      <c r="C978" s="79">
        <v>0</v>
      </c>
    </row>
    <row r="979" spans="1:3" ht="28">
      <c r="A979" s="79" t="s">
        <v>2359</v>
      </c>
      <c r="B979" s="79" t="s">
        <v>2360</v>
      </c>
      <c r="C979" s="79">
        <v>4845262</v>
      </c>
    </row>
    <row r="980" spans="1:3" ht="14">
      <c r="A980" s="79" t="s">
        <v>2361</v>
      </c>
      <c r="B980" s="79" t="s">
        <v>2362</v>
      </c>
      <c r="C980" s="79">
        <v>0</v>
      </c>
    </row>
    <row r="981" spans="1:3" ht="28">
      <c r="A981" s="79" t="s">
        <v>2363</v>
      </c>
      <c r="B981" s="79" t="s">
        <v>2364</v>
      </c>
      <c r="C981" s="79">
        <v>4845262</v>
      </c>
    </row>
    <row r="982" spans="1:3" ht="14">
      <c r="A982" s="79" t="s">
        <v>2365</v>
      </c>
      <c r="B982" s="79" t="s">
        <v>2366</v>
      </c>
      <c r="C982" s="79">
        <v>47546579</v>
      </c>
    </row>
    <row r="983" spans="1:3" ht="14">
      <c r="A983" s="79" t="s">
        <v>2367</v>
      </c>
      <c r="B983" s="79" t="s">
        <v>2368</v>
      </c>
      <c r="C983" s="79">
        <v>3243828</v>
      </c>
    </row>
    <row r="984" spans="1:3" ht="28">
      <c r="A984" s="79" t="s">
        <v>2369</v>
      </c>
      <c r="B984" s="79" t="s">
        <v>2370</v>
      </c>
      <c r="C984" s="79">
        <v>0</v>
      </c>
    </row>
    <row r="985" spans="1:3" ht="28">
      <c r="A985" s="79" t="s">
        <v>2371</v>
      </c>
      <c r="B985" s="79" t="s">
        <v>2372</v>
      </c>
      <c r="C985" s="79">
        <v>0</v>
      </c>
    </row>
    <row r="986" spans="1:3" ht="28">
      <c r="A986" s="79" t="s">
        <v>2373</v>
      </c>
      <c r="B986" s="79" t="s">
        <v>2374</v>
      </c>
      <c r="C986" s="79">
        <v>4268971</v>
      </c>
    </row>
    <row r="987" spans="1:3" ht="28">
      <c r="A987" s="79" t="s">
        <v>2375</v>
      </c>
      <c r="B987" s="79" t="s">
        <v>2376</v>
      </c>
      <c r="C987" s="79">
        <v>7512799</v>
      </c>
    </row>
    <row r="988" spans="1:3" ht="14">
      <c r="A988" s="79" t="s">
        <v>2377</v>
      </c>
      <c r="B988" s="79" t="s">
        <v>2378</v>
      </c>
      <c r="C988" s="79">
        <v>0</v>
      </c>
    </row>
    <row r="989" spans="1:3" ht="14">
      <c r="A989" s="79" t="s">
        <v>2379</v>
      </c>
      <c r="B989" s="79" t="s">
        <v>2380</v>
      </c>
      <c r="C989" s="79">
        <v>7512799</v>
      </c>
    </row>
    <row r="990" spans="1:3" ht="14">
      <c r="A990" s="79" t="s">
        <v>2381</v>
      </c>
      <c r="B990" s="79" t="s">
        <v>2382</v>
      </c>
      <c r="C990" s="79">
        <v>55059378</v>
      </c>
    </row>
    <row r="991" spans="1:3" ht="42">
      <c r="A991" s="79" t="s">
        <v>2383</v>
      </c>
      <c r="B991" s="79" t="s">
        <v>2384</v>
      </c>
      <c r="C991" s="79">
        <v>14667733</v>
      </c>
    </row>
    <row r="992" spans="1:3" ht="28">
      <c r="A992" s="79" t="s">
        <v>2385</v>
      </c>
      <c r="B992" s="79" t="s">
        <v>2386</v>
      </c>
      <c r="C992" s="79">
        <v>-24144</v>
      </c>
    </row>
    <row r="993" spans="1:3" ht="28">
      <c r="A993" s="79" t="s">
        <v>2387</v>
      </c>
      <c r="B993" s="79" t="s">
        <v>2388</v>
      </c>
      <c r="C993" s="79">
        <v>418957479</v>
      </c>
    </row>
    <row r="994" spans="1:3" ht="14">
      <c r="A994" s="79" t="s">
        <v>2389</v>
      </c>
      <c r="B994" s="79" t="s">
        <v>2390</v>
      </c>
      <c r="C994" s="79">
        <v>336738927</v>
      </c>
    </row>
    <row r="995" spans="1:3" ht="28">
      <c r="A995" s="79" t="s">
        <v>2391</v>
      </c>
      <c r="B995" s="79" t="s">
        <v>2392</v>
      </c>
      <c r="C995" s="79">
        <v>12.6808</v>
      </c>
    </row>
    <row r="996" spans="1:3" ht="14">
      <c r="A996" s="79" t="s">
        <v>2393</v>
      </c>
      <c r="B996" s="79" t="s">
        <v>2394</v>
      </c>
      <c r="C996" s="79">
        <v>14.1197</v>
      </c>
    </row>
    <row r="997" spans="1:3" ht="14">
      <c r="A997" s="79" t="s">
        <v>2395</v>
      </c>
      <c r="B997" s="79" t="s">
        <v>2396</v>
      </c>
      <c r="C997" s="79">
        <v>16.3508</v>
      </c>
    </row>
    <row r="998" spans="1:3" ht="14">
      <c r="A998" s="79" t="s">
        <v>2397</v>
      </c>
      <c r="B998" s="79" t="s">
        <v>2398</v>
      </c>
      <c r="C998" s="79">
        <v>11.348800000000001</v>
      </c>
    </row>
    <row r="999" spans="1:3" ht="28">
      <c r="A999" s="79" t="s">
        <v>2399</v>
      </c>
      <c r="B999" s="79" t="s">
        <v>2400</v>
      </c>
      <c r="C999" s="79">
        <v>0</v>
      </c>
    </row>
    <row r="1000" spans="1:3" ht="28">
      <c r="A1000" s="79" t="s">
        <v>2401</v>
      </c>
      <c r="B1000" s="79" t="s">
        <v>2402</v>
      </c>
      <c r="C1000" s="79">
        <v>0</v>
      </c>
    </row>
    <row r="1001" spans="1:3" ht="28">
      <c r="A1001" s="79" t="s">
        <v>2403</v>
      </c>
      <c r="B1001" s="79" t="s">
        <v>2404</v>
      </c>
      <c r="C1001" s="79">
        <v>0</v>
      </c>
    </row>
    <row r="1002" spans="1:3" ht="28">
      <c r="A1002" s="79" t="s">
        <v>2405</v>
      </c>
      <c r="B1002" s="79" t="s">
        <v>2406</v>
      </c>
      <c r="C1002" s="79">
        <v>0</v>
      </c>
    </row>
    <row r="1003" spans="1:3" ht="28">
      <c r="A1003" s="79" t="s">
        <v>2407</v>
      </c>
      <c r="B1003" s="79" t="s">
        <v>2408</v>
      </c>
      <c r="C1003" s="79">
        <v>0</v>
      </c>
    </row>
    <row r="1004" spans="1:3" ht="28">
      <c r="A1004" s="79" t="s">
        <v>2409</v>
      </c>
      <c r="B1004" s="79" t="s">
        <v>2410</v>
      </c>
      <c r="C1004" s="79">
        <v>0</v>
      </c>
    </row>
    <row r="1005" spans="1:3" ht="28">
      <c r="A1005" s="79" t="s">
        <v>2411</v>
      </c>
      <c r="B1005" s="79" t="s">
        <v>2412</v>
      </c>
      <c r="C1005" s="79">
        <v>0</v>
      </c>
    </row>
    <row r="1006" spans="1:3" ht="28">
      <c r="A1006" s="79" t="s">
        <v>2413</v>
      </c>
      <c r="B1006" s="79" t="s">
        <v>2414</v>
      </c>
      <c r="C1006" s="79">
        <v>0</v>
      </c>
    </row>
    <row r="1007" spans="1:3" ht="28">
      <c r="A1007" s="79" t="s">
        <v>2415</v>
      </c>
      <c r="B1007" s="79" t="s">
        <v>2416</v>
      </c>
      <c r="C1007" s="79">
        <v>0</v>
      </c>
    </row>
    <row r="1008" spans="1:3" ht="28">
      <c r="A1008" s="79" t="s">
        <v>2417</v>
      </c>
      <c r="B1008" s="79" t="s">
        <v>2418</v>
      </c>
      <c r="C1008" s="79">
        <v>0</v>
      </c>
    </row>
    <row r="1009" spans="1:3" ht="28">
      <c r="A1009" s="79" t="s">
        <v>2419</v>
      </c>
      <c r="B1009" s="79" t="s">
        <v>2420</v>
      </c>
      <c r="C1009" s="79">
        <v>0</v>
      </c>
    </row>
    <row r="1010" spans="1:3" ht="28">
      <c r="A1010" s="79" t="s">
        <v>2421</v>
      </c>
      <c r="B1010" s="79" t="s">
        <v>2422</v>
      </c>
      <c r="C1010" s="79">
        <v>0</v>
      </c>
    </row>
    <row r="1011" spans="1:3" ht="28">
      <c r="A1011" s="79" t="s">
        <v>2423</v>
      </c>
      <c r="B1011" s="79" t="s">
        <v>2424</v>
      </c>
      <c r="C1011" s="79">
        <v>0</v>
      </c>
    </row>
    <row r="1012" spans="1:3" ht="28">
      <c r="A1012" s="79" t="s">
        <v>2425</v>
      </c>
      <c r="B1012" s="79" t="s">
        <v>2426</v>
      </c>
      <c r="C1012" s="79">
        <v>0</v>
      </c>
    </row>
    <row r="1013" spans="1:3" ht="28">
      <c r="A1013" s="79" t="s">
        <v>2427</v>
      </c>
      <c r="B1013" s="79" t="s">
        <v>2428</v>
      </c>
      <c r="C1013" s="79">
        <v>0</v>
      </c>
    </row>
    <row r="1014" spans="1:3" ht="28">
      <c r="A1014" s="79" t="s">
        <v>2429</v>
      </c>
      <c r="B1014" s="79" t="s">
        <v>2430</v>
      </c>
      <c r="C1014" s="79">
        <v>0</v>
      </c>
    </row>
    <row r="1015" spans="1:3" ht="28">
      <c r="A1015" s="79" t="s">
        <v>2431</v>
      </c>
      <c r="B1015" s="79" t="s">
        <v>2432</v>
      </c>
      <c r="C1015" s="79">
        <v>0</v>
      </c>
    </row>
    <row r="1016" spans="1:3" ht="28">
      <c r="A1016" s="79" t="s">
        <v>2433</v>
      </c>
      <c r="B1016" s="79" t="s">
        <v>2434</v>
      </c>
      <c r="C1016" s="79">
        <v>0</v>
      </c>
    </row>
    <row r="1017" spans="1:3" ht="28">
      <c r="A1017" s="79" t="s">
        <v>2435</v>
      </c>
      <c r="B1017" s="79" t="s">
        <v>2436</v>
      </c>
      <c r="C1017" s="79">
        <v>0</v>
      </c>
    </row>
    <row r="1018" spans="1:3" ht="28">
      <c r="A1018" s="79" t="s">
        <v>2437</v>
      </c>
      <c r="B1018" s="79" t="s">
        <v>2438</v>
      </c>
      <c r="C1018" s="79">
        <v>0</v>
      </c>
    </row>
    <row r="1019" spans="1:3" ht="28">
      <c r="A1019" s="79" t="s">
        <v>494</v>
      </c>
      <c r="B1019" s="79" t="s">
        <v>2439</v>
      </c>
      <c r="C1019" s="79">
        <v>0</v>
      </c>
    </row>
    <row r="1020" spans="1:3" ht="14">
      <c r="A1020" s="79" t="s">
        <v>497</v>
      </c>
      <c r="B1020" s="79" t="s">
        <v>2440</v>
      </c>
      <c r="C1020" s="79">
        <v>0</v>
      </c>
    </row>
    <row r="1021" spans="1:3" ht="28">
      <c r="A1021" s="79" t="s">
        <v>2441</v>
      </c>
      <c r="B1021" s="79" t="s">
        <v>2442</v>
      </c>
      <c r="C1021" s="79">
        <v>106518</v>
      </c>
    </row>
    <row r="1022" spans="1:3" ht="28">
      <c r="A1022" s="79" t="s">
        <v>2443</v>
      </c>
      <c r="B1022" s="79" t="s">
        <v>2444</v>
      </c>
      <c r="C1022" s="79">
        <v>212667</v>
      </c>
    </row>
    <row r="1023" spans="1:3" ht="28">
      <c r="A1023" s="79" t="s">
        <v>2445</v>
      </c>
      <c r="B1023" s="79" t="s">
        <v>2446</v>
      </c>
      <c r="C1023" s="79">
        <v>0</v>
      </c>
    </row>
    <row r="1024" spans="1:3" ht="56">
      <c r="A1024" s="79" t="s">
        <v>2447</v>
      </c>
      <c r="B1024" s="79" t="s">
        <v>2448</v>
      </c>
      <c r="C1024" s="79">
        <v>438948</v>
      </c>
    </row>
    <row r="1025" spans="1:3" ht="28">
      <c r="A1025" s="79" t="s">
        <v>2449</v>
      </c>
      <c r="B1025" s="79" t="s">
        <v>2450</v>
      </c>
      <c r="C1025" s="79">
        <v>0</v>
      </c>
    </row>
    <row r="1026" spans="1:3" ht="28">
      <c r="A1026" s="79" t="s">
        <v>385</v>
      </c>
      <c r="B1026" s="79" t="s">
        <v>2451</v>
      </c>
      <c r="C1026" s="79">
        <v>1817577</v>
      </c>
    </row>
    <row r="1027" spans="1:3" ht="28">
      <c r="A1027" s="79" t="s">
        <v>2452</v>
      </c>
      <c r="B1027" s="79" t="s">
        <v>2453</v>
      </c>
      <c r="C1027" s="79">
        <v>0</v>
      </c>
    </row>
    <row r="1028" spans="1:3" ht="28">
      <c r="A1028" s="79" t="s">
        <v>2454</v>
      </c>
      <c r="B1028" s="79" t="s">
        <v>2455</v>
      </c>
      <c r="C1028" s="79">
        <v>7590</v>
      </c>
    </row>
    <row r="1029" spans="1:3" ht="28">
      <c r="A1029" s="79" t="s">
        <v>2456</v>
      </c>
      <c r="B1029" s="79" t="s">
        <v>2457</v>
      </c>
      <c r="C1029" s="79">
        <v>0</v>
      </c>
    </row>
    <row r="1030" spans="1:3" ht="28">
      <c r="A1030" s="79" t="s">
        <v>2458</v>
      </c>
      <c r="B1030" s="79" t="s">
        <v>2459</v>
      </c>
      <c r="C1030" s="79">
        <v>0</v>
      </c>
    </row>
    <row r="1031" spans="1:3" ht="28">
      <c r="A1031" s="79" t="s">
        <v>2460</v>
      </c>
      <c r="B1031" s="79" t="s">
        <v>2461</v>
      </c>
      <c r="C1031" s="79">
        <v>531</v>
      </c>
    </row>
    <row r="1032" spans="1:3" ht="28">
      <c r="A1032" s="79" t="s">
        <v>2462</v>
      </c>
      <c r="B1032" s="79" t="s">
        <v>2463</v>
      </c>
      <c r="C1032" s="79">
        <v>0</v>
      </c>
    </row>
    <row r="1033" spans="1:3" ht="42">
      <c r="A1033" s="79" t="s">
        <v>2464</v>
      </c>
      <c r="B1033" s="79" t="s">
        <v>2465</v>
      </c>
      <c r="C1033" s="79">
        <v>0</v>
      </c>
    </row>
    <row r="1034" spans="1:3" ht="28">
      <c r="A1034" s="79" t="s">
        <v>2466</v>
      </c>
      <c r="B1034" s="79" t="s">
        <v>2467</v>
      </c>
      <c r="C1034" s="79">
        <v>0</v>
      </c>
    </row>
    <row r="1035" spans="1:3" ht="42">
      <c r="A1035" s="79" t="s">
        <v>2472</v>
      </c>
      <c r="B1035" s="79" t="s">
        <v>2473</v>
      </c>
      <c r="C1035" s="79">
        <v>0</v>
      </c>
    </row>
    <row r="1036" spans="1:3" ht="42">
      <c r="A1036" s="79" t="s">
        <v>2474</v>
      </c>
      <c r="B1036" s="79" t="s">
        <v>2475</v>
      </c>
      <c r="C1036" s="79">
        <v>0</v>
      </c>
    </row>
    <row r="1037" spans="1:3" ht="42">
      <c r="A1037" s="79" t="s">
        <v>2476</v>
      </c>
      <c r="B1037" s="79" t="s">
        <v>2477</v>
      </c>
      <c r="C1037" s="79">
        <v>2045536</v>
      </c>
    </row>
    <row r="1038" spans="1:3" ht="42">
      <c r="A1038" s="79" t="s">
        <v>2478</v>
      </c>
      <c r="B1038" s="79" t="s">
        <v>2479</v>
      </c>
      <c r="C1038" s="79">
        <v>2034832</v>
      </c>
    </row>
    <row r="1039" spans="1:3" ht="28">
      <c r="A1039" s="79" t="s">
        <v>2480</v>
      </c>
      <c r="B1039" s="79" t="s">
        <v>2481</v>
      </c>
      <c r="C1039" s="79">
        <v>132978</v>
      </c>
    </row>
    <row r="1040" spans="1:3" ht="28">
      <c r="A1040" s="79" t="s">
        <v>364</v>
      </c>
      <c r="B1040" s="79" t="s">
        <v>2482</v>
      </c>
      <c r="C1040" s="79">
        <v>132978</v>
      </c>
    </row>
    <row r="1041" spans="1:3" ht="28">
      <c r="A1041" s="79" t="s">
        <v>2483</v>
      </c>
      <c r="B1041" s="79" t="s">
        <v>2484</v>
      </c>
      <c r="C1041" s="79">
        <v>0</v>
      </c>
    </row>
    <row r="1042" spans="1:3" ht="28">
      <c r="A1042" s="79" t="s">
        <v>2485</v>
      </c>
      <c r="B1042" s="79" t="s">
        <v>2486</v>
      </c>
      <c r="C1042" s="79">
        <v>0</v>
      </c>
    </row>
    <row r="1043" spans="1:3" ht="28">
      <c r="A1043" s="79" t="s">
        <v>2487</v>
      </c>
      <c r="B1043" s="79" t="s">
        <v>2488</v>
      </c>
      <c r="C1043" s="79">
        <v>0</v>
      </c>
    </row>
    <row r="1044" spans="1:3" ht="28">
      <c r="A1044" s="79" t="s">
        <v>2489</v>
      </c>
      <c r="B1044" s="79" t="s">
        <v>2490</v>
      </c>
      <c r="C1044" s="79">
        <v>2878406</v>
      </c>
    </row>
    <row r="1045" spans="1:3" ht="28">
      <c r="A1045" s="79" t="s">
        <v>2491</v>
      </c>
      <c r="B1045" s="79" t="s">
        <v>2492</v>
      </c>
      <c r="C1045" s="79">
        <v>0</v>
      </c>
    </row>
    <row r="1046" spans="1:3" ht="28">
      <c r="A1046" s="79" t="s">
        <v>2493</v>
      </c>
      <c r="B1046" s="79" t="s">
        <v>2494</v>
      </c>
      <c r="C1046" s="79">
        <v>0</v>
      </c>
    </row>
    <row r="1047" spans="1:3" ht="28">
      <c r="A1047" s="79" t="s">
        <v>2495</v>
      </c>
      <c r="B1047" s="79" t="s">
        <v>2496</v>
      </c>
      <c r="C1047" s="79">
        <v>0</v>
      </c>
    </row>
    <row r="1048" spans="1:3" ht="28">
      <c r="A1048" s="79" t="s">
        <v>2497</v>
      </c>
      <c r="B1048" s="79" t="s">
        <v>2498</v>
      </c>
      <c r="C1048" s="79">
        <v>3208046</v>
      </c>
    </row>
    <row r="1049" spans="1:3" ht="42">
      <c r="A1049" s="79" t="s">
        <v>2499</v>
      </c>
      <c r="B1049" s="79" t="s">
        <v>2500</v>
      </c>
      <c r="C1049" s="79">
        <v>0</v>
      </c>
    </row>
    <row r="1050" spans="1:3" ht="42">
      <c r="A1050" s="79" t="s">
        <v>2501</v>
      </c>
      <c r="B1050" s="79" t="s">
        <v>2502</v>
      </c>
      <c r="C1050" s="79">
        <v>13739907</v>
      </c>
    </row>
    <row r="1051" spans="1:3" ht="28">
      <c r="A1051" s="79" t="s">
        <v>2503</v>
      </c>
      <c r="B1051" s="79" t="s">
        <v>2504</v>
      </c>
      <c r="C1051" s="79">
        <v>2403216</v>
      </c>
    </row>
    <row r="1052" spans="1:3" ht="42">
      <c r="A1052" s="79" t="s">
        <v>2505</v>
      </c>
      <c r="B1052" s="79" t="s">
        <v>2506</v>
      </c>
      <c r="C1052" s="79">
        <v>56344745</v>
      </c>
    </row>
    <row r="1053" spans="1:3" ht="14">
      <c r="A1053" s="79" t="s">
        <v>2507</v>
      </c>
      <c r="B1053" s="79" t="s">
        <v>2508</v>
      </c>
      <c r="C1053" s="79">
        <v>554663</v>
      </c>
    </row>
    <row r="1054" spans="1:3" ht="28">
      <c r="A1054" s="79" t="s">
        <v>2509</v>
      </c>
      <c r="B1054" s="79" t="s">
        <v>2510</v>
      </c>
      <c r="C1054" s="79">
        <v>11307659</v>
      </c>
    </row>
    <row r="1055" spans="1:3" ht="28">
      <c r="A1055" s="79" t="s">
        <v>2511</v>
      </c>
      <c r="B1055" s="79" t="s">
        <v>2512</v>
      </c>
      <c r="C1055" s="79">
        <v>89076012</v>
      </c>
    </row>
    <row r="1056" spans="1:3" ht="28">
      <c r="A1056" s="79" t="s">
        <v>2513</v>
      </c>
      <c r="B1056" s="79" t="s">
        <v>2514</v>
      </c>
      <c r="C1056" s="79">
        <v>3716951</v>
      </c>
    </row>
    <row r="1057" spans="1:3" ht="28">
      <c r="A1057" s="79" t="s">
        <v>2515</v>
      </c>
      <c r="B1057" s="79" t="s">
        <v>2516</v>
      </c>
      <c r="C1057" s="79">
        <v>3543890</v>
      </c>
    </row>
    <row r="1058" spans="1:3" ht="28">
      <c r="A1058" s="79" t="s">
        <v>2517</v>
      </c>
      <c r="B1058" s="79" t="s">
        <v>2518</v>
      </c>
      <c r="C1058" s="79">
        <v>18380662</v>
      </c>
    </row>
    <row r="1059" spans="1:3" ht="28">
      <c r="A1059" s="79" t="s">
        <v>2519</v>
      </c>
      <c r="B1059" s="79" t="s">
        <v>2520</v>
      </c>
      <c r="C1059" s="79">
        <v>15245353</v>
      </c>
    </row>
    <row r="1060" spans="1:3" ht="14">
      <c r="A1060" s="79" t="s">
        <v>2521</v>
      </c>
      <c r="B1060" s="79" t="s">
        <v>2522</v>
      </c>
      <c r="C1060" s="79">
        <v>39600</v>
      </c>
    </row>
    <row r="1061" spans="1:3" ht="28">
      <c r="A1061" s="79" t="s">
        <v>2523</v>
      </c>
      <c r="B1061" s="79" t="s">
        <v>2524</v>
      </c>
      <c r="C1061" s="79">
        <v>39724049</v>
      </c>
    </row>
    <row r="1062" spans="1:3" ht="28">
      <c r="A1062" s="79" t="s">
        <v>137</v>
      </c>
      <c r="B1062" s="79" t="s">
        <v>2525</v>
      </c>
      <c r="C1062" s="79">
        <v>11307659</v>
      </c>
    </row>
    <row r="1063" spans="1:3" ht="14">
      <c r="A1063" s="79" t="s">
        <v>2526</v>
      </c>
      <c r="B1063" s="79" t="s">
        <v>2527</v>
      </c>
      <c r="C1063" s="79">
        <v>434195249</v>
      </c>
    </row>
    <row r="1064" spans="1:3" ht="28">
      <c r="A1064" s="79" t="s">
        <v>485</v>
      </c>
      <c r="B1064" s="79" t="s">
        <v>2528</v>
      </c>
      <c r="C1064" s="79">
        <v>2896</v>
      </c>
    </row>
    <row r="1065" spans="1:3" ht="28">
      <c r="A1065" s="79" t="s">
        <v>488</v>
      </c>
      <c r="B1065" s="79" t="s">
        <v>2529</v>
      </c>
      <c r="C1065" s="79">
        <v>36535</v>
      </c>
    </row>
    <row r="1066" spans="1:3" ht="14">
      <c r="A1066" s="79" t="s">
        <v>491</v>
      </c>
      <c r="B1066" s="79" t="s">
        <v>2530</v>
      </c>
      <c r="C1066" s="79">
        <v>0</v>
      </c>
    </row>
    <row r="1067" spans="1:3" ht="14">
      <c r="A1067" s="79" t="s">
        <v>2531</v>
      </c>
      <c r="B1067" s="79" t="s">
        <v>2532</v>
      </c>
      <c r="C1067" s="79">
        <v>-927</v>
      </c>
    </row>
    <row r="1068" spans="1:3" ht="28">
      <c r="A1068" s="79" t="s">
        <v>2533</v>
      </c>
      <c r="B1068" s="79" t="s">
        <v>2534</v>
      </c>
      <c r="C1068" s="79">
        <v>0</v>
      </c>
    </row>
    <row r="1069" spans="1:3" ht="28">
      <c r="A1069" s="79" t="s">
        <v>2535</v>
      </c>
      <c r="B1069" s="79" t="s">
        <v>2536</v>
      </c>
      <c r="C1069" s="79">
        <v>0</v>
      </c>
    </row>
    <row r="1070" spans="1:3" ht="28">
      <c r="A1070" s="79" t="s">
        <v>2537</v>
      </c>
      <c r="B1070" s="79" t="s">
        <v>2538</v>
      </c>
      <c r="C1070" s="79">
        <v>0</v>
      </c>
    </row>
    <row r="1071" spans="1:3" ht="28">
      <c r="A1071" s="79" t="s">
        <v>2539</v>
      </c>
      <c r="B1071" s="79" t="s">
        <v>2540</v>
      </c>
      <c r="C1071" s="79">
        <v>0</v>
      </c>
    </row>
    <row r="1072" spans="1:3" ht="14">
      <c r="A1072" s="79" t="s">
        <v>2541</v>
      </c>
      <c r="B1072" s="79" t="s">
        <v>2542</v>
      </c>
      <c r="C1072" s="79">
        <v>0</v>
      </c>
    </row>
    <row r="1073" spans="1:3" ht="14">
      <c r="A1073" s="79" t="s">
        <v>2543</v>
      </c>
      <c r="B1073" s="79" t="s">
        <v>2544</v>
      </c>
      <c r="C1073" s="79">
        <v>0</v>
      </c>
    </row>
    <row r="1074" spans="1:3" ht="28">
      <c r="A1074" s="79" t="s">
        <v>2545</v>
      </c>
      <c r="B1074" s="79" t="s">
        <v>2546</v>
      </c>
      <c r="C1074" s="79">
        <v>0</v>
      </c>
    </row>
    <row r="1075" spans="1:3" ht="28">
      <c r="A1075" s="79" t="s">
        <v>2547</v>
      </c>
      <c r="B1075" s="79" t="s">
        <v>2548</v>
      </c>
      <c r="C1075" s="79">
        <v>0</v>
      </c>
    </row>
    <row r="1076" spans="1:3" ht="28">
      <c r="A1076" s="79" t="s">
        <v>2549</v>
      </c>
      <c r="B1076" s="79" t="s">
        <v>2550</v>
      </c>
      <c r="C1076" s="79">
        <v>0</v>
      </c>
    </row>
    <row r="1077" spans="1:3" ht="28">
      <c r="A1077" s="79" t="s">
        <v>2551</v>
      </c>
      <c r="B1077" s="79" t="s">
        <v>2552</v>
      </c>
      <c r="C1077" s="79">
        <v>0</v>
      </c>
    </row>
    <row r="1078" spans="1:3" ht="28">
      <c r="A1078" s="79" t="s">
        <v>2553</v>
      </c>
      <c r="B1078" s="79" t="s">
        <v>2554</v>
      </c>
      <c r="C1078" s="79">
        <v>0</v>
      </c>
    </row>
    <row r="1079" spans="1:3" ht="28">
      <c r="A1079" s="79" t="s">
        <v>2555</v>
      </c>
      <c r="B1079" s="79" t="s">
        <v>2556</v>
      </c>
      <c r="C1079" s="79">
        <v>1</v>
      </c>
    </row>
    <row r="1080" spans="1:3" ht="28">
      <c r="A1080" s="79" t="s">
        <v>2557</v>
      </c>
      <c r="B1080" s="79" t="s">
        <v>2558</v>
      </c>
      <c r="C1080" s="79">
        <v>775</v>
      </c>
    </row>
    <row r="1081" spans="1:3" ht="28">
      <c r="A1081" s="79" t="s">
        <v>2559</v>
      </c>
      <c r="B1081" s="79" t="s">
        <v>2560</v>
      </c>
      <c r="C1081" s="79">
        <v>1307</v>
      </c>
    </row>
    <row r="1082" spans="1:3" ht="42">
      <c r="A1082" s="79" t="s">
        <v>2561</v>
      </c>
      <c r="B1082" s="79" t="s">
        <v>2562</v>
      </c>
      <c r="C1082" s="79">
        <v>0</v>
      </c>
    </row>
    <row r="1083" spans="1:3" ht="14">
      <c r="A1083" s="79" t="s">
        <v>2563</v>
      </c>
      <c r="B1083" s="79" t="s">
        <v>2564</v>
      </c>
      <c r="C1083" s="79">
        <v>0</v>
      </c>
    </row>
    <row r="1084" spans="1:3" ht="28">
      <c r="A1084" s="79" t="s">
        <v>356</v>
      </c>
      <c r="B1084" s="79" t="s">
        <v>2565</v>
      </c>
      <c r="C1084" s="79">
        <v>4119</v>
      </c>
    </row>
    <row r="1085" spans="1:3" ht="28">
      <c r="A1085" s="79" t="s">
        <v>11</v>
      </c>
      <c r="B1085" s="79" t="s">
        <v>2566</v>
      </c>
      <c r="C1085" s="79">
        <v>2665762</v>
      </c>
    </row>
    <row r="1086" spans="1:3" ht="28">
      <c r="A1086" s="79" t="s">
        <v>14</v>
      </c>
      <c r="B1086" s="79" t="s">
        <v>2567</v>
      </c>
      <c r="C1086" s="79">
        <v>1711010</v>
      </c>
    </row>
    <row r="1087" spans="1:3" ht="28">
      <c r="A1087" s="79" t="s">
        <v>15</v>
      </c>
      <c r="B1087" s="79" t="s">
        <v>2568</v>
      </c>
      <c r="C1087" s="79">
        <v>17201184</v>
      </c>
    </row>
    <row r="1088" spans="1:3" ht="28">
      <c r="A1088" s="79" t="s">
        <v>2569</v>
      </c>
      <c r="B1088" s="79" t="s">
        <v>2570</v>
      </c>
      <c r="C1088" s="79">
        <v>120</v>
      </c>
    </row>
    <row r="1089" spans="1:3" ht="28">
      <c r="A1089" s="79" t="s">
        <v>2571</v>
      </c>
      <c r="B1089" s="79" t="s">
        <v>2572</v>
      </c>
      <c r="C1089" s="79">
        <v>6078108</v>
      </c>
    </row>
    <row r="1090" spans="1:3" ht="42">
      <c r="A1090" s="79" t="s">
        <v>2573</v>
      </c>
      <c r="B1090" s="79" t="s">
        <v>2574</v>
      </c>
      <c r="C1090" s="79">
        <v>0</v>
      </c>
    </row>
    <row r="1091" spans="1:3" ht="42">
      <c r="A1091" s="79" t="s">
        <v>2575</v>
      </c>
      <c r="B1091" s="79" t="s">
        <v>2576</v>
      </c>
      <c r="C1091" s="79">
        <v>0</v>
      </c>
    </row>
    <row r="1092" spans="1:3" ht="28">
      <c r="A1092" s="79" t="s">
        <v>2577</v>
      </c>
      <c r="B1092" s="79" t="s">
        <v>2578</v>
      </c>
      <c r="C1092" s="79">
        <v>0</v>
      </c>
    </row>
    <row r="1093" spans="1:3" ht="28">
      <c r="A1093" s="79" t="s">
        <v>2579</v>
      </c>
      <c r="B1093" s="79" t="s">
        <v>2580</v>
      </c>
      <c r="C1093" s="79">
        <v>0</v>
      </c>
    </row>
    <row r="1094" spans="1:3" ht="28">
      <c r="A1094" s="79" t="s">
        <v>2581</v>
      </c>
      <c r="B1094" s="79" t="s">
        <v>2582</v>
      </c>
      <c r="C1094" s="79">
        <v>0</v>
      </c>
    </row>
    <row r="1095" spans="1:3" ht="14">
      <c r="A1095" s="79" t="s">
        <v>2583</v>
      </c>
      <c r="B1095" s="79" t="s">
        <v>2584</v>
      </c>
      <c r="C1095" s="79">
        <v>0</v>
      </c>
    </row>
    <row r="1096" spans="1:3" ht="28">
      <c r="A1096" s="79" t="s">
        <v>2585</v>
      </c>
      <c r="B1096" s="79" t="s">
        <v>2586</v>
      </c>
      <c r="C1096" s="79">
        <v>0</v>
      </c>
    </row>
    <row r="1097" spans="1:3" ht="28">
      <c r="A1097" s="79" t="s">
        <v>2587</v>
      </c>
      <c r="B1097" s="79" t="s">
        <v>2588</v>
      </c>
      <c r="C1097" s="79">
        <v>0</v>
      </c>
    </row>
    <row r="1098" spans="1:3" ht="28">
      <c r="A1098" s="79" t="s">
        <v>2589</v>
      </c>
      <c r="B1098" s="79" t="s">
        <v>2590</v>
      </c>
      <c r="C1098" s="79">
        <v>0</v>
      </c>
    </row>
    <row r="1099" spans="1:3" ht="42">
      <c r="A1099" s="79" t="s">
        <v>2591</v>
      </c>
      <c r="B1099" s="79" t="s">
        <v>2592</v>
      </c>
      <c r="C1099" s="79">
        <v>0</v>
      </c>
    </row>
    <row r="1100" spans="1:3" ht="42">
      <c r="A1100" s="79" t="s">
        <v>2593</v>
      </c>
      <c r="B1100" s="79" t="s">
        <v>2594</v>
      </c>
      <c r="C1100" s="79">
        <v>0</v>
      </c>
    </row>
    <row r="1101" spans="1:3" ht="28">
      <c r="A1101" s="79" t="s">
        <v>2595</v>
      </c>
      <c r="B1101" s="79" t="s">
        <v>2596</v>
      </c>
      <c r="C1101" s="79">
        <v>25485</v>
      </c>
    </row>
    <row r="1102" spans="1:3" ht="42">
      <c r="A1102" s="79" t="s">
        <v>2597</v>
      </c>
      <c r="B1102" s="79" t="s">
        <v>2598</v>
      </c>
      <c r="C1102" s="79">
        <v>8</v>
      </c>
    </row>
    <row r="1103" spans="1:3" ht="42">
      <c r="A1103" s="79" t="s">
        <v>2599</v>
      </c>
      <c r="B1103" s="79" t="s">
        <v>2600</v>
      </c>
      <c r="C1103" s="79">
        <v>0</v>
      </c>
    </row>
    <row r="1104" spans="1:3" ht="28">
      <c r="A1104" s="79" t="s">
        <v>2601</v>
      </c>
      <c r="B1104" s="79" t="s">
        <v>2602</v>
      </c>
      <c r="C1104" s="79">
        <v>39903</v>
      </c>
    </row>
    <row r="1105" spans="1:3" ht="42">
      <c r="A1105" s="79" t="s">
        <v>2603</v>
      </c>
      <c r="B1105" s="79" t="s">
        <v>2604</v>
      </c>
      <c r="C1105" s="79">
        <v>1455</v>
      </c>
    </row>
    <row r="1106" spans="1:3" ht="42">
      <c r="A1106" s="79" t="s">
        <v>2605</v>
      </c>
      <c r="B1106" s="79" t="s">
        <v>2606</v>
      </c>
      <c r="C1106" s="79">
        <v>0</v>
      </c>
    </row>
    <row r="1107" spans="1:3" ht="28">
      <c r="A1107" s="79" t="s">
        <v>2607</v>
      </c>
      <c r="B1107" s="79" t="s">
        <v>2608</v>
      </c>
      <c r="C1107" s="79">
        <v>364449</v>
      </c>
    </row>
    <row r="1108" spans="1:3" ht="42">
      <c r="A1108" s="79" t="s">
        <v>2609</v>
      </c>
      <c r="B1108" s="79" t="s">
        <v>2610</v>
      </c>
      <c r="C1108" s="79">
        <v>0</v>
      </c>
    </row>
    <row r="1109" spans="1:3" ht="42">
      <c r="A1109" s="79" t="s">
        <v>2611</v>
      </c>
      <c r="B1109" s="79" t="s">
        <v>2612</v>
      </c>
      <c r="C1109" s="79">
        <v>0</v>
      </c>
    </row>
    <row r="1110" spans="1:3" ht="42">
      <c r="A1110" s="79" t="s">
        <v>2613</v>
      </c>
      <c r="B1110" s="79" t="s">
        <v>2614</v>
      </c>
      <c r="C1110" s="79">
        <v>0</v>
      </c>
    </row>
    <row r="1111" spans="1:3" ht="28">
      <c r="A1111" s="79" t="s">
        <v>2615</v>
      </c>
      <c r="B1111" s="79" t="s">
        <v>2616</v>
      </c>
      <c r="C1111" s="79">
        <v>0</v>
      </c>
    </row>
    <row r="1112" spans="1:3" ht="28">
      <c r="A1112" s="79" t="s">
        <v>2617</v>
      </c>
      <c r="B1112" s="79" t="s">
        <v>2618</v>
      </c>
      <c r="C1112" s="79">
        <v>0</v>
      </c>
    </row>
    <row r="1113" spans="1:3" ht="28">
      <c r="A1113" s="79" t="s">
        <v>2619</v>
      </c>
      <c r="B1113" s="79" t="s">
        <v>2620</v>
      </c>
      <c r="C1113" s="79">
        <v>0</v>
      </c>
    </row>
    <row r="1114" spans="1:3" ht="28">
      <c r="A1114" s="79" t="s">
        <v>2621</v>
      </c>
      <c r="B1114" s="79" t="s">
        <v>2622</v>
      </c>
      <c r="C1114" s="79">
        <v>0</v>
      </c>
    </row>
    <row r="1115" spans="1:3" ht="28">
      <c r="A1115" s="79" t="s">
        <v>2623</v>
      </c>
      <c r="B1115" s="79" t="s">
        <v>2624</v>
      </c>
      <c r="C1115" s="79">
        <v>0</v>
      </c>
    </row>
    <row r="1116" spans="1:3" ht="28">
      <c r="A1116" s="79" t="s">
        <v>2625</v>
      </c>
      <c r="B1116" s="79" t="s">
        <v>2626</v>
      </c>
      <c r="C1116" s="79">
        <v>0</v>
      </c>
    </row>
    <row r="1117" spans="1:3" ht="42">
      <c r="A1117" s="79" t="s">
        <v>2627</v>
      </c>
      <c r="B1117" s="79" t="s">
        <v>2628</v>
      </c>
      <c r="C1117" s="79">
        <v>1803</v>
      </c>
    </row>
    <row r="1118" spans="1:3" ht="28">
      <c r="A1118" s="79" t="s">
        <v>2629</v>
      </c>
      <c r="B1118" s="79" t="s">
        <v>2630</v>
      </c>
      <c r="C1118" s="79">
        <v>222532</v>
      </c>
    </row>
    <row r="1119" spans="1:3" ht="28">
      <c r="A1119" s="79" t="s">
        <v>2631</v>
      </c>
      <c r="B1119" s="79" t="s">
        <v>2632</v>
      </c>
      <c r="C1119" s="79">
        <v>5815488</v>
      </c>
    </row>
    <row r="1120" spans="1:3" ht="28">
      <c r="A1120" s="79" t="s">
        <v>2633</v>
      </c>
      <c r="B1120" s="79" t="s">
        <v>2634</v>
      </c>
      <c r="C1120" s="79">
        <v>1032666</v>
      </c>
    </row>
    <row r="1121" spans="1:3" ht="28">
      <c r="A1121" s="79" t="s">
        <v>518</v>
      </c>
      <c r="B1121" s="79" t="s">
        <v>2635</v>
      </c>
      <c r="C1121" s="79">
        <v>0</v>
      </c>
    </row>
    <row r="1122" spans="1:3" ht="28">
      <c r="A1122" s="79" t="s">
        <v>521</v>
      </c>
      <c r="B1122" s="79" t="s">
        <v>2636</v>
      </c>
      <c r="C1122" s="79">
        <v>0</v>
      </c>
    </row>
    <row r="1123" spans="1:3" ht="28">
      <c r="A1123" s="79" t="s">
        <v>524</v>
      </c>
      <c r="B1123" s="79" t="s">
        <v>2637</v>
      </c>
      <c r="C1123" s="79">
        <v>0</v>
      </c>
    </row>
    <row r="1124" spans="1:3" ht="14">
      <c r="A1124" s="79" t="s">
        <v>2638</v>
      </c>
      <c r="B1124" s="79" t="s">
        <v>2639</v>
      </c>
      <c r="C1124" s="79">
        <v>0</v>
      </c>
    </row>
    <row r="1125" spans="1:3" ht="42">
      <c r="A1125" s="79" t="s">
        <v>2640</v>
      </c>
      <c r="B1125" s="79" t="s">
        <v>2641</v>
      </c>
      <c r="C1125" s="79">
        <v>0</v>
      </c>
    </row>
    <row r="1126" spans="1:3" ht="56">
      <c r="A1126" s="79" t="s">
        <v>2642</v>
      </c>
      <c r="B1126" s="79" t="s">
        <v>2643</v>
      </c>
      <c r="C1126" s="79">
        <v>0</v>
      </c>
    </row>
    <row r="1127" spans="1:3" ht="42">
      <c r="A1127" s="79" t="s">
        <v>2644</v>
      </c>
      <c r="B1127" s="79" t="s">
        <v>2645</v>
      </c>
      <c r="C1127" s="79">
        <v>0</v>
      </c>
    </row>
    <row r="1128" spans="1:3" ht="56">
      <c r="A1128" s="79" t="s">
        <v>2646</v>
      </c>
      <c r="B1128" s="79" t="s">
        <v>2647</v>
      </c>
      <c r="C1128" s="79">
        <v>0</v>
      </c>
    </row>
    <row r="1129" spans="1:3" ht="42">
      <c r="A1129" s="79" t="s">
        <v>2648</v>
      </c>
      <c r="B1129" s="79" t="s">
        <v>2649</v>
      </c>
      <c r="C1129" s="79">
        <v>156194</v>
      </c>
    </row>
    <row r="1130" spans="1:3" ht="28">
      <c r="A1130" s="79" t="s">
        <v>2650</v>
      </c>
      <c r="B1130" s="79" t="s">
        <v>2651</v>
      </c>
      <c r="C1130" s="79">
        <v>31973743</v>
      </c>
    </row>
    <row r="1131" spans="1:3" ht="42">
      <c r="A1131" s="79" t="s">
        <v>2652</v>
      </c>
      <c r="B1131" s="79" t="s">
        <v>2653</v>
      </c>
      <c r="C1131" s="79">
        <v>0</v>
      </c>
    </row>
    <row r="1132" spans="1:3" ht="42">
      <c r="A1132" s="79" t="s">
        <v>2654</v>
      </c>
      <c r="B1132" s="79" t="s">
        <v>2655</v>
      </c>
      <c r="C1132" s="79">
        <v>0</v>
      </c>
    </row>
    <row r="1133" spans="1:3" ht="42">
      <c r="A1133" s="79" t="s">
        <v>2656</v>
      </c>
      <c r="B1133" s="79" t="s">
        <v>2657</v>
      </c>
      <c r="C1133" s="79">
        <v>93</v>
      </c>
    </row>
    <row r="1134" spans="1:3" ht="42">
      <c r="A1134" s="79" t="s">
        <v>2658</v>
      </c>
      <c r="B1134" s="79" t="s">
        <v>2659</v>
      </c>
      <c r="C1134" s="79">
        <v>0</v>
      </c>
    </row>
    <row r="1135" spans="1:3" ht="42">
      <c r="A1135" s="79" t="s">
        <v>2660</v>
      </c>
      <c r="B1135" s="79" t="s">
        <v>2661</v>
      </c>
      <c r="C1135" s="79">
        <v>0</v>
      </c>
    </row>
    <row r="1136" spans="1:3" ht="28">
      <c r="A1136" s="79" t="s">
        <v>2662</v>
      </c>
      <c r="B1136" s="79" t="s">
        <v>2663</v>
      </c>
      <c r="C1136" s="79">
        <v>0</v>
      </c>
    </row>
    <row r="1137" spans="1:3" ht="28">
      <c r="A1137" s="79" t="s">
        <v>2664</v>
      </c>
      <c r="B1137" s="79" t="s">
        <v>2665</v>
      </c>
      <c r="C1137" s="79">
        <v>0</v>
      </c>
    </row>
    <row r="1138" spans="1:3" ht="28">
      <c r="A1138" s="79" t="s">
        <v>2666</v>
      </c>
      <c r="B1138" s="79" t="s">
        <v>2667</v>
      </c>
      <c r="C1138" s="79">
        <v>0</v>
      </c>
    </row>
    <row r="1139" spans="1:3" ht="28">
      <c r="A1139" s="79" t="s">
        <v>2668</v>
      </c>
      <c r="B1139" s="79" t="s">
        <v>2669</v>
      </c>
      <c r="C1139" s="79">
        <v>0</v>
      </c>
    </row>
    <row r="1140" spans="1:3" ht="42">
      <c r="A1140" s="79" t="s">
        <v>2670</v>
      </c>
      <c r="B1140" s="79" t="s">
        <v>2671</v>
      </c>
      <c r="C1140" s="79">
        <v>0</v>
      </c>
    </row>
    <row r="1141" spans="1:3" ht="28">
      <c r="A1141" s="79" t="s">
        <v>2672</v>
      </c>
      <c r="B1141" s="79" t="s">
        <v>2673</v>
      </c>
      <c r="C1141" s="79">
        <v>2403226</v>
      </c>
    </row>
    <row r="1142" spans="1:3" ht="28">
      <c r="A1142" s="79" t="s">
        <v>2674</v>
      </c>
      <c r="B1142" s="79" t="s">
        <v>2675</v>
      </c>
      <c r="C1142" s="79">
        <v>10</v>
      </c>
    </row>
    <row r="1143" spans="1:3" ht="14">
      <c r="A1143" s="79" t="s">
        <v>2676</v>
      </c>
      <c r="B1143" s="79" t="s">
        <v>2677</v>
      </c>
      <c r="C1143" s="79">
        <v>56345273</v>
      </c>
    </row>
    <row r="1144" spans="1:3" ht="28">
      <c r="A1144" s="79" t="s">
        <v>2678</v>
      </c>
      <c r="B1144" s="79" t="s">
        <v>2679</v>
      </c>
      <c r="C1144" s="79">
        <v>0</v>
      </c>
    </row>
    <row r="1145" spans="1:3" ht="28">
      <c r="A1145" s="79" t="s">
        <v>2680</v>
      </c>
      <c r="B1145" s="79" t="s">
        <v>2681</v>
      </c>
      <c r="C1145" s="79">
        <v>0</v>
      </c>
    </row>
    <row r="1146" spans="1:3" ht="28">
      <c r="A1146" s="79" t="s">
        <v>2682</v>
      </c>
      <c r="B1146" s="79" t="s">
        <v>2683</v>
      </c>
      <c r="C1146" s="79">
        <v>0</v>
      </c>
    </row>
    <row r="1147" spans="1:3" ht="42">
      <c r="A1147" s="79" t="s">
        <v>2684</v>
      </c>
      <c r="B1147" s="79" t="s">
        <v>2685</v>
      </c>
      <c r="C1147" s="79">
        <v>0</v>
      </c>
    </row>
    <row r="1148" spans="1:3" ht="42">
      <c r="A1148" s="79" t="s">
        <v>2686</v>
      </c>
      <c r="B1148" s="79" t="s">
        <v>2687</v>
      </c>
      <c r="C1148" s="79">
        <v>0</v>
      </c>
    </row>
    <row r="1149" spans="1:3" ht="14">
      <c r="A1149" s="79" t="s">
        <v>2688</v>
      </c>
      <c r="B1149" s="79" t="s">
        <v>2689</v>
      </c>
      <c r="C1149" s="79" t="s">
        <v>2690</v>
      </c>
    </row>
    <row r="1150" spans="1:3" ht="14">
      <c r="A1150" s="79" t="s">
        <v>2691</v>
      </c>
      <c r="B1150" s="79" t="s">
        <v>2692</v>
      </c>
      <c r="C1150" s="79" t="s">
        <v>3424</v>
      </c>
    </row>
    <row r="1151" spans="1:3" ht="14">
      <c r="A1151" s="79" t="s">
        <v>2694</v>
      </c>
      <c r="B1151" s="79" t="s">
        <v>2695</v>
      </c>
      <c r="C1151" s="79" t="s">
        <v>3425</v>
      </c>
    </row>
    <row r="1152" spans="1:3" ht="14">
      <c r="A1152" s="79" t="s">
        <v>2697</v>
      </c>
      <c r="B1152" s="79" t="s">
        <v>2698</v>
      </c>
      <c r="C1152" s="79" t="s">
        <v>2699</v>
      </c>
    </row>
    <row r="1153" spans="1:3" ht="14">
      <c r="A1153" s="79" t="s">
        <v>2700</v>
      </c>
      <c r="B1153" s="79" t="s">
        <v>2701</v>
      </c>
      <c r="C1153" s="79" t="s">
        <v>3426</v>
      </c>
    </row>
    <row r="1154" spans="1:3" ht="14">
      <c r="A1154" s="79" t="s">
        <v>2703</v>
      </c>
      <c r="B1154" s="79" t="s">
        <v>2704</v>
      </c>
      <c r="C1154" s="81">
        <v>44692</v>
      </c>
    </row>
    <row r="1155" spans="1:3" ht="42">
      <c r="A1155" s="79" t="s">
        <v>2705</v>
      </c>
      <c r="B1155" s="79" t="s">
        <v>2706</v>
      </c>
      <c r="C1155" s="79">
        <v>-2956510</v>
      </c>
    </row>
    <row r="1156" spans="1:3" ht="42">
      <c r="A1156" s="79" t="s">
        <v>2707</v>
      </c>
      <c r="B1156" s="79" t="s">
        <v>2708</v>
      </c>
      <c r="C1156" s="79">
        <v>-1092304</v>
      </c>
    </row>
    <row r="1157" spans="1:3" ht="56">
      <c r="A1157" s="79" t="s">
        <v>2709</v>
      </c>
      <c r="B1157" s="79" t="s">
        <v>2710</v>
      </c>
      <c r="C1157" s="79">
        <v>-23949</v>
      </c>
    </row>
    <row r="1158" spans="1:3" ht="42">
      <c r="A1158" s="79" t="s">
        <v>2711</v>
      </c>
      <c r="B1158" s="79" t="s">
        <v>2712</v>
      </c>
      <c r="C1158" s="79">
        <v>0</v>
      </c>
    </row>
    <row r="1159" spans="1:3" ht="28">
      <c r="A1159" s="79" t="s">
        <v>28</v>
      </c>
      <c r="B1159" s="79" t="s">
        <v>2713</v>
      </c>
      <c r="C1159" s="79">
        <v>26824438</v>
      </c>
    </row>
    <row r="1160" spans="1:3" ht="42">
      <c r="A1160" s="79" t="s">
        <v>29</v>
      </c>
      <c r="B1160" s="79" t="s">
        <v>2714</v>
      </c>
      <c r="C1160" s="79">
        <v>0</v>
      </c>
    </row>
    <row r="1161" spans="1:3" ht="28">
      <c r="A1161" s="79" t="s">
        <v>30</v>
      </c>
      <c r="B1161" s="79" t="s">
        <v>2715</v>
      </c>
      <c r="C1161" s="79">
        <v>21289538</v>
      </c>
    </row>
    <row r="1162" spans="1:3" ht="28">
      <c r="A1162" s="79" t="s">
        <v>9</v>
      </c>
      <c r="B1162" s="79" t="s">
        <v>2716</v>
      </c>
      <c r="C1162" s="79">
        <v>5534900</v>
      </c>
    </row>
    <row r="1163" spans="1:3" ht="28">
      <c r="A1163" s="79" t="s">
        <v>31</v>
      </c>
      <c r="B1163" s="79" t="s">
        <v>2717</v>
      </c>
      <c r="C1163" s="79">
        <v>0</v>
      </c>
    </row>
    <row r="1164" spans="1:3" ht="42">
      <c r="A1164" s="79" t="s">
        <v>32</v>
      </c>
      <c r="B1164" s="79" t="s">
        <v>2718</v>
      </c>
      <c r="C1164" s="79">
        <v>0</v>
      </c>
    </row>
    <row r="1165" spans="1:3" ht="42">
      <c r="A1165" s="79" t="s">
        <v>33</v>
      </c>
      <c r="B1165" s="79" t="s">
        <v>2719</v>
      </c>
      <c r="C1165" s="79">
        <v>0</v>
      </c>
    </row>
    <row r="1166" spans="1:3" ht="28">
      <c r="A1166" s="79" t="s">
        <v>34</v>
      </c>
      <c r="B1166" s="79" t="s">
        <v>2720</v>
      </c>
      <c r="C1166" s="79">
        <v>0</v>
      </c>
    </row>
    <row r="1167" spans="1:3" ht="28">
      <c r="A1167" s="79" t="s">
        <v>35</v>
      </c>
      <c r="B1167" s="79" t="s">
        <v>2721</v>
      </c>
      <c r="C1167" s="79">
        <v>0</v>
      </c>
    </row>
    <row r="1168" spans="1:3" ht="28">
      <c r="A1168" s="79" t="s">
        <v>36</v>
      </c>
      <c r="B1168" s="79" t="s">
        <v>2722</v>
      </c>
      <c r="C1168" s="79">
        <v>0</v>
      </c>
    </row>
    <row r="1169" spans="1:3" ht="28">
      <c r="A1169" s="79" t="s">
        <v>39</v>
      </c>
      <c r="B1169" s="79" t="s">
        <v>2723</v>
      </c>
      <c r="C1169" s="79">
        <v>0</v>
      </c>
    </row>
    <row r="1170" spans="1:3" ht="28">
      <c r="A1170" s="79" t="s">
        <v>40</v>
      </c>
      <c r="B1170" s="79" t="s">
        <v>2724</v>
      </c>
      <c r="C1170" s="79">
        <v>0</v>
      </c>
    </row>
    <row r="1171" spans="1:3" ht="28">
      <c r="A1171" s="79" t="s">
        <v>27</v>
      </c>
      <c r="B1171" s="79" t="s">
        <v>2725</v>
      </c>
      <c r="C1171" s="79">
        <v>0</v>
      </c>
    </row>
    <row r="1172" spans="1:3" ht="28">
      <c r="A1172" s="79" t="s">
        <v>41</v>
      </c>
      <c r="B1172" s="79" t="s">
        <v>2726</v>
      </c>
      <c r="C1172" s="79">
        <v>0</v>
      </c>
    </row>
    <row r="1173" spans="1:3" ht="56">
      <c r="A1173" s="79" t="s">
        <v>43</v>
      </c>
      <c r="B1173" s="79" t="s">
        <v>2727</v>
      </c>
      <c r="C1173" s="79">
        <v>-4132848</v>
      </c>
    </row>
    <row r="1174" spans="1:3" ht="42">
      <c r="A1174" s="79" t="s">
        <v>44</v>
      </c>
      <c r="B1174" s="79" t="s">
        <v>2728</v>
      </c>
      <c r="C1174" s="79">
        <v>35153209</v>
      </c>
    </row>
    <row r="1175" spans="1:3" ht="42">
      <c r="A1175" s="79" t="s">
        <v>47</v>
      </c>
      <c r="B1175" s="79" t="s">
        <v>2729</v>
      </c>
      <c r="C1175" s="79">
        <v>55260545</v>
      </c>
    </row>
    <row r="1176" spans="1:3" ht="42">
      <c r="A1176" s="79" t="s">
        <v>48</v>
      </c>
      <c r="B1176" s="79" t="s">
        <v>2730</v>
      </c>
      <c r="C1176" s="79">
        <v>0</v>
      </c>
    </row>
    <row r="1177" spans="1:3" ht="56">
      <c r="A1177" s="79" t="s">
        <v>26</v>
      </c>
      <c r="B1177" s="79" t="s">
        <v>2731</v>
      </c>
      <c r="C1177" s="79">
        <v>648968</v>
      </c>
    </row>
    <row r="1178" spans="1:3" ht="56">
      <c r="A1178" s="79" t="s">
        <v>49</v>
      </c>
      <c r="B1178" s="79" t="s">
        <v>2732</v>
      </c>
      <c r="C1178" s="79">
        <v>0</v>
      </c>
    </row>
    <row r="1179" spans="1:3" ht="56">
      <c r="A1179" s="79" t="s">
        <v>50</v>
      </c>
      <c r="B1179" s="79" t="s">
        <v>2733</v>
      </c>
      <c r="C1179" s="79">
        <v>0</v>
      </c>
    </row>
    <row r="1180" spans="1:3" ht="56">
      <c r="A1180" s="79" t="s">
        <v>51</v>
      </c>
      <c r="B1180" s="79" t="s">
        <v>2734</v>
      </c>
      <c r="C1180" s="79">
        <v>0</v>
      </c>
    </row>
    <row r="1181" spans="1:3" ht="56">
      <c r="A1181" s="79" t="s">
        <v>52</v>
      </c>
      <c r="B1181" s="79" t="s">
        <v>2735</v>
      </c>
      <c r="C1181" s="79">
        <v>0</v>
      </c>
    </row>
    <row r="1182" spans="1:3" ht="56">
      <c r="A1182" s="79" t="s">
        <v>53</v>
      </c>
      <c r="B1182" s="79" t="s">
        <v>2736</v>
      </c>
      <c r="C1182" s="79">
        <v>0</v>
      </c>
    </row>
    <row r="1183" spans="1:3" ht="28">
      <c r="A1183" s="79" t="s">
        <v>54</v>
      </c>
      <c r="B1183" s="79" t="s">
        <v>2737</v>
      </c>
      <c r="C1183" s="79">
        <v>0</v>
      </c>
    </row>
    <row r="1184" spans="1:3" ht="28">
      <c r="A1184" s="79" t="s">
        <v>55</v>
      </c>
      <c r="B1184" s="79" t="s">
        <v>2738</v>
      </c>
      <c r="C1184" s="79">
        <v>0</v>
      </c>
    </row>
    <row r="1185" spans="1:3" ht="28">
      <c r="A1185" s="79" t="s">
        <v>56</v>
      </c>
      <c r="B1185" s="79" t="s">
        <v>2739</v>
      </c>
      <c r="C1185" s="79">
        <v>0</v>
      </c>
    </row>
    <row r="1186" spans="1:3" ht="28">
      <c r="A1186" s="79" t="s">
        <v>57</v>
      </c>
      <c r="B1186" s="79" t="s">
        <v>2740</v>
      </c>
      <c r="C1186" s="79">
        <v>0</v>
      </c>
    </row>
    <row r="1187" spans="1:3" ht="28">
      <c r="A1187" s="79" t="s">
        <v>58</v>
      </c>
      <c r="B1187" s="79" t="s">
        <v>2741</v>
      </c>
      <c r="C1187" s="79">
        <v>0</v>
      </c>
    </row>
    <row r="1188" spans="1:3" ht="28">
      <c r="A1188" s="79" t="s">
        <v>59</v>
      </c>
      <c r="B1188" s="79" t="s">
        <v>2742</v>
      </c>
      <c r="C1188" s="79">
        <v>0</v>
      </c>
    </row>
    <row r="1189" spans="1:3" ht="28">
      <c r="A1189" s="79" t="s">
        <v>60</v>
      </c>
      <c r="B1189" s="79" t="s">
        <v>2743</v>
      </c>
      <c r="C1189" s="79">
        <v>0</v>
      </c>
    </row>
    <row r="1190" spans="1:3" ht="42">
      <c r="A1190" s="79" t="s">
        <v>61</v>
      </c>
      <c r="B1190" s="79" t="s">
        <v>2744</v>
      </c>
      <c r="C1190" s="79">
        <v>0</v>
      </c>
    </row>
    <row r="1191" spans="1:3" ht="28">
      <c r="A1191" s="79" t="s">
        <v>62</v>
      </c>
      <c r="B1191" s="79" t="s">
        <v>2745</v>
      </c>
      <c r="C1191" s="79">
        <v>0</v>
      </c>
    </row>
    <row r="1192" spans="1:3" ht="42">
      <c r="A1192" s="79" t="s">
        <v>63</v>
      </c>
      <c r="B1192" s="79" t="s">
        <v>2746</v>
      </c>
      <c r="C1192" s="79">
        <v>0</v>
      </c>
    </row>
    <row r="1193" spans="1:3" ht="42">
      <c r="A1193" s="79" t="s">
        <v>64</v>
      </c>
      <c r="B1193" s="79" t="s">
        <v>2747</v>
      </c>
      <c r="C1193" s="79">
        <v>0</v>
      </c>
    </row>
    <row r="1194" spans="1:3" ht="42">
      <c r="A1194" s="79" t="s">
        <v>65</v>
      </c>
      <c r="B1194" s="79" t="s">
        <v>2748</v>
      </c>
      <c r="C1194" s="79">
        <v>0</v>
      </c>
    </row>
    <row r="1195" spans="1:3" ht="42">
      <c r="A1195" s="79" t="s">
        <v>66</v>
      </c>
      <c r="B1195" s="79" t="s">
        <v>2749</v>
      </c>
      <c r="C1195" s="79">
        <v>0</v>
      </c>
    </row>
    <row r="1196" spans="1:3" ht="42">
      <c r="A1196" s="79" t="s">
        <v>67</v>
      </c>
      <c r="B1196" s="79" t="s">
        <v>2750</v>
      </c>
      <c r="C1196" s="79">
        <v>0</v>
      </c>
    </row>
    <row r="1197" spans="1:3" ht="42">
      <c r="A1197" s="79" t="s">
        <v>68</v>
      </c>
      <c r="B1197" s="79" t="s">
        <v>2751</v>
      </c>
      <c r="C1197" s="79">
        <v>0</v>
      </c>
    </row>
    <row r="1198" spans="1:3" ht="42">
      <c r="A1198" s="79" t="s">
        <v>69</v>
      </c>
      <c r="B1198" s="79" t="s">
        <v>2752</v>
      </c>
      <c r="C1198" s="79">
        <v>0</v>
      </c>
    </row>
    <row r="1199" spans="1:3" ht="42">
      <c r="A1199" s="79" t="s">
        <v>70</v>
      </c>
      <c r="B1199" s="79" t="s">
        <v>2753</v>
      </c>
      <c r="C1199" s="79">
        <v>0</v>
      </c>
    </row>
    <row r="1200" spans="1:3" ht="42">
      <c r="A1200" s="79" t="s">
        <v>71</v>
      </c>
      <c r="B1200" s="79" t="s">
        <v>2754</v>
      </c>
      <c r="C1200" s="79">
        <v>0</v>
      </c>
    </row>
    <row r="1201" spans="1:3" ht="42">
      <c r="A1201" s="79" t="s">
        <v>72</v>
      </c>
      <c r="B1201" s="79" t="s">
        <v>2755</v>
      </c>
      <c r="C1201" s="79">
        <v>0</v>
      </c>
    </row>
    <row r="1202" spans="1:3" ht="42">
      <c r="A1202" s="79" t="s">
        <v>73</v>
      </c>
      <c r="B1202" s="79" t="s">
        <v>2756</v>
      </c>
      <c r="C1202" s="79">
        <v>0</v>
      </c>
    </row>
    <row r="1203" spans="1:3" ht="42">
      <c r="A1203" s="79" t="s">
        <v>74</v>
      </c>
      <c r="B1203" s="79" t="s">
        <v>2757</v>
      </c>
      <c r="C1203" s="79">
        <v>0</v>
      </c>
    </row>
    <row r="1204" spans="1:3" ht="42">
      <c r="A1204" s="79" t="s">
        <v>75</v>
      </c>
      <c r="B1204" s="79" t="s">
        <v>2758</v>
      </c>
      <c r="C1204" s="79">
        <v>0</v>
      </c>
    </row>
    <row r="1205" spans="1:3" ht="42">
      <c r="A1205" s="79" t="s">
        <v>76</v>
      </c>
      <c r="B1205" s="79" t="s">
        <v>2759</v>
      </c>
      <c r="C1205" s="79">
        <v>0</v>
      </c>
    </row>
    <row r="1206" spans="1:3" ht="42">
      <c r="A1206" s="79" t="s">
        <v>77</v>
      </c>
      <c r="B1206" s="79" t="s">
        <v>2760</v>
      </c>
      <c r="C1206" s="79">
        <v>0</v>
      </c>
    </row>
    <row r="1207" spans="1:3" ht="42">
      <c r="A1207" s="79" t="s">
        <v>78</v>
      </c>
      <c r="B1207" s="79" t="s">
        <v>2761</v>
      </c>
      <c r="C1207" s="79">
        <v>0</v>
      </c>
    </row>
    <row r="1208" spans="1:3" ht="42">
      <c r="A1208" s="79" t="s">
        <v>79</v>
      </c>
      <c r="B1208" s="79" t="s">
        <v>2762</v>
      </c>
      <c r="C1208" s="79">
        <v>61132</v>
      </c>
    </row>
    <row r="1209" spans="1:3" ht="42">
      <c r="A1209" s="79" t="s">
        <v>80</v>
      </c>
      <c r="B1209" s="79" t="s">
        <v>2763</v>
      </c>
      <c r="C1209" s="79">
        <v>0</v>
      </c>
    </row>
    <row r="1210" spans="1:3" ht="42">
      <c r="A1210" s="79" t="s">
        <v>81</v>
      </c>
      <c r="B1210" s="79" t="s">
        <v>2764</v>
      </c>
      <c r="C1210" s="79">
        <v>0</v>
      </c>
    </row>
    <row r="1211" spans="1:3" ht="42">
      <c r="A1211" s="79" t="s">
        <v>84</v>
      </c>
      <c r="B1211" s="79" t="s">
        <v>2765</v>
      </c>
      <c r="C1211" s="79">
        <v>0</v>
      </c>
    </row>
    <row r="1212" spans="1:3" ht="42">
      <c r="A1212" s="79" t="s">
        <v>85</v>
      </c>
      <c r="B1212" s="79" t="s">
        <v>2766</v>
      </c>
      <c r="C1212" s="79">
        <v>0</v>
      </c>
    </row>
    <row r="1213" spans="1:3" ht="42">
      <c r="A1213" s="79" t="s">
        <v>86</v>
      </c>
      <c r="B1213" s="79" t="s">
        <v>2767</v>
      </c>
      <c r="C1213" s="79">
        <v>0</v>
      </c>
    </row>
    <row r="1214" spans="1:3" ht="42">
      <c r="A1214" s="79" t="s">
        <v>87</v>
      </c>
      <c r="B1214" s="79" t="s">
        <v>2768</v>
      </c>
      <c r="C1214" s="79">
        <v>61132</v>
      </c>
    </row>
    <row r="1215" spans="1:3" ht="42">
      <c r="A1215" s="79" t="s">
        <v>88</v>
      </c>
      <c r="B1215" s="79" t="s">
        <v>2769</v>
      </c>
      <c r="C1215" s="79">
        <v>0</v>
      </c>
    </row>
    <row r="1216" spans="1:3" ht="56">
      <c r="A1216" s="79" t="s">
        <v>89</v>
      </c>
      <c r="B1216" s="79" t="s">
        <v>2770</v>
      </c>
      <c r="C1216" s="79">
        <v>0</v>
      </c>
    </row>
    <row r="1217" spans="1:3" ht="28">
      <c r="A1217" s="79" t="s">
        <v>90</v>
      </c>
      <c r="B1217" s="79" t="s">
        <v>2771</v>
      </c>
      <c r="C1217" s="79">
        <v>1094006</v>
      </c>
    </row>
    <row r="1218" spans="1:3" ht="42">
      <c r="A1218" s="79" t="s">
        <v>91</v>
      </c>
      <c r="B1218" s="79" t="s">
        <v>2772</v>
      </c>
      <c r="C1218" s="79">
        <v>0</v>
      </c>
    </row>
    <row r="1219" spans="1:3" ht="28">
      <c r="A1219" s="79" t="s">
        <v>92</v>
      </c>
      <c r="B1219" s="79" t="s">
        <v>2773</v>
      </c>
      <c r="C1219" s="79">
        <v>0</v>
      </c>
    </row>
    <row r="1220" spans="1:3" ht="28">
      <c r="A1220" s="79" t="s">
        <v>95</v>
      </c>
      <c r="B1220" s="79" t="s">
        <v>2774</v>
      </c>
      <c r="C1220" s="79">
        <v>0</v>
      </c>
    </row>
    <row r="1221" spans="1:3" ht="28">
      <c r="A1221" s="79" t="s">
        <v>96</v>
      </c>
      <c r="B1221" s="79" t="s">
        <v>2775</v>
      </c>
      <c r="C1221" s="79">
        <v>0</v>
      </c>
    </row>
    <row r="1222" spans="1:3" ht="42">
      <c r="A1222" s="79" t="s">
        <v>97</v>
      </c>
      <c r="B1222" s="79" t="s">
        <v>2776</v>
      </c>
      <c r="C1222" s="79">
        <v>1094006</v>
      </c>
    </row>
    <row r="1223" spans="1:3" ht="42">
      <c r="A1223" s="79" t="s">
        <v>98</v>
      </c>
      <c r="B1223" s="79" t="s">
        <v>2777</v>
      </c>
      <c r="C1223" s="79">
        <v>0</v>
      </c>
    </row>
    <row r="1224" spans="1:3" ht="42">
      <c r="A1224" s="79" t="s">
        <v>99</v>
      </c>
      <c r="B1224" s="79" t="s">
        <v>2778</v>
      </c>
      <c r="C1224" s="79">
        <v>0</v>
      </c>
    </row>
    <row r="1225" spans="1:3" ht="42">
      <c r="A1225" s="79" t="s">
        <v>100</v>
      </c>
      <c r="B1225" s="79" t="s">
        <v>2779</v>
      </c>
      <c r="C1225" s="79">
        <v>0</v>
      </c>
    </row>
    <row r="1226" spans="1:3" ht="42">
      <c r="A1226" s="79" t="s">
        <v>10</v>
      </c>
      <c r="B1226" s="79" t="s">
        <v>2780</v>
      </c>
      <c r="C1226" s="79">
        <v>3433202</v>
      </c>
    </row>
    <row r="1227" spans="1:3" ht="42">
      <c r="A1227" s="79" t="s">
        <v>101</v>
      </c>
      <c r="B1227" s="79" t="s">
        <v>2781</v>
      </c>
      <c r="C1227" s="79">
        <v>0</v>
      </c>
    </row>
    <row r="1228" spans="1:3" ht="42">
      <c r="A1228" s="79" t="s">
        <v>102</v>
      </c>
      <c r="B1228" s="79" t="s">
        <v>2782</v>
      </c>
      <c r="C1228" s="79">
        <v>0</v>
      </c>
    </row>
    <row r="1229" spans="1:3" ht="42">
      <c r="A1229" s="79" t="s">
        <v>103</v>
      </c>
      <c r="B1229" s="79" t="s">
        <v>2783</v>
      </c>
      <c r="C1229" s="79">
        <v>0</v>
      </c>
    </row>
    <row r="1230" spans="1:3" ht="42">
      <c r="A1230" s="79" t="s">
        <v>6</v>
      </c>
      <c r="B1230" s="79" t="s">
        <v>2784</v>
      </c>
      <c r="C1230" s="79">
        <v>3279346</v>
      </c>
    </row>
    <row r="1231" spans="1:3" ht="42">
      <c r="A1231" s="79" t="s">
        <v>104</v>
      </c>
      <c r="B1231" s="79" t="s">
        <v>2785</v>
      </c>
      <c r="C1231" s="79">
        <v>153856</v>
      </c>
    </row>
    <row r="1232" spans="1:3" ht="42">
      <c r="A1232" s="79" t="s">
        <v>105</v>
      </c>
      <c r="B1232" s="79" t="s">
        <v>2786</v>
      </c>
      <c r="C1232" s="79">
        <v>0</v>
      </c>
    </row>
    <row r="1233" spans="1:3" ht="42">
      <c r="A1233" s="79" t="s">
        <v>106</v>
      </c>
      <c r="B1233" s="79" t="s">
        <v>2787</v>
      </c>
      <c r="C1233" s="79">
        <v>0</v>
      </c>
    </row>
    <row r="1234" spans="1:3" ht="42">
      <c r="A1234" s="79" t="s">
        <v>107</v>
      </c>
      <c r="B1234" s="79" t="s">
        <v>2788</v>
      </c>
      <c r="C1234" s="79">
        <v>212670</v>
      </c>
    </row>
    <row r="1235" spans="1:3" ht="42">
      <c r="A1235" s="79" t="s">
        <v>108</v>
      </c>
      <c r="B1235" s="79" t="s">
        <v>2789</v>
      </c>
      <c r="C1235" s="79">
        <v>0</v>
      </c>
    </row>
    <row r="1236" spans="1:3" ht="42">
      <c r="A1236" s="79" t="s">
        <v>109</v>
      </c>
      <c r="B1236" s="79" t="s">
        <v>2790</v>
      </c>
      <c r="C1236" s="79">
        <v>0</v>
      </c>
    </row>
    <row r="1237" spans="1:3" ht="42">
      <c r="A1237" s="79" t="s">
        <v>110</v>
      </c>
      <c r="B1237" s="79" t="s">
        <v>2791</v>
      </c>
      <c r="C1237" s="79">
        <v>0</v>
      </c>
    </row>
    <row r="1238" spans="1:3" ht="42">
      <c r="A1238" s="79" t="s">
        <v>111</v>
      </c>
      <c r="B1238" s="79" t="s">
        <v>2792</v>
      </c>
      <c r="C1238" s="79">
        <v>0</v>
      </c>
    </row>
    <row r="1239" spans="1:3" ht="42">
      <c r="A1239" s="79" t="s">
        <v>112</v>
      </c>
      <c r="B1239" s="79" t="s">
        <v>2793</v>
      </c>
      <c r="C1239" s="79">
        <v>0</v>
      </c>
    </row>
    <row r="1240" spans="1:3" ht="42">
      <c r="A1240" s="79" t="s">
        <v>113</v>
      </c>
      <c r="B1240" s="79" t="s">
        <v>2794</v>
      </c>
      <c r="C1240" s="79">
        <v>212670</v>
      </c>
    </row>
    <row r="1241" spans="1:3" ht="56">
      <c r="A1241" s="79" t="s">
        <v>114</v>
      </c>
      <c r="B1241" s="79" t="s">
        <v>2795</v>
      </c>
      <c r="C1241" s="79">
        <v>0</v>
      </c>
    </row>
    <row r="1242" spans="1:3" ht="56">
      <c r="A1242" s="79" t="s">
        <v>115</v>
      </c>
      <c r="B1242" s="79" t="s">
        <v>2796</v>
      </c>
      <c r="C1242" s="79">
        <v>0</v>
      </c>
    </row>
    <row r="1243" spans="1:3" ht="56">
      <c r="A1243" s="79" t="s">
        <v>116</v>
      </c>
      <c r="B1243" s="79" t="s">
        <v>2797</v>
      </c>
      <c r="C1243" s="79">
        <v>2643380</v>
      </c>
    </row>
    <row r="1244" spans="1:3" ht="42">
      <c r="A1244" s="79" t="s">
        <v>117</v>
      </c>
      <c r="B1244" s="79" t="s">
        <v>2798</v>
      </c>
      <c r="C1244" s="79">
        <v>0</v>
      </c>
    </row>
    <row r="1245" spans="1:3" ht="42">
      <c r="A1245" s="79" t="s">
        <v>118</v>
      </c>
      <c r="B1245" s="79" t="s">
        <v>2799</v>
      </c>
      <c r="C1245" s="79">
        <v>0</v>
      </c>
    </row>
    <row r="1246" spans="1:3" ht="42">
      <c r="A1246" s="79" t="s">
        <v>121</v>
      </c>
      <c r="B1246" s="79" t="s">
        <v>2800</v>
      </c>
      <c r="C1246" s="79">
        <v>26</v>
      </c>
    </row>
    <row r="1247" spans="1:3" ht="42">
      <c r="A1247" s="79" t="s">
        <v>122</v>
      </c>
      <c r="B1247" s="79" t="s">
        <v>2801</v>
      </c>
      <c r="C1247" s="79">
        <v>0</v>
      </c>
    </row>
    <row r="1248" spans="1:3" ht="42">
      <c r="A1248" s="79" t="s">
        <v>123</v>
      </c>
      <c r="B1248" s="79" t="s">
        <v>2802</v>
      </c>
      <c r="C1248" s="79">
        <v>0</v>
      </c>
    </row>
    <row r="1249" spans="1:3" ht="42">
      <c r="A1249" s="79" t="s">
        <v>16</v>
      </c>
      <c r="B1249" s="79" t="s">
        <v>2803</v>
      </c>
      <c r="C1249" s="79">
        <v>2643354</v>
      </c>
    </row>
    <row r="1250" spans="1:3" ht="42">
      <c r="A1250" s="79" t="s">
        <v>124</v>
      </c>
      <c r="B1250" s="79" t="s">
        <v>2804</v>
      </c>
      <c r="C1250" s="79">
        <v>0</v>
      </c>
    </row>
    <row r="1251" spans="1:3" ht="56">
      <c r="A1251" s="79" t="s">
        <v>125</v>
      </c>
      <c r="B1251" s="79" t="s">
        <v>2805</v>
      </c>
      <c r="C1251" s="79">
        <v>0</v>
      </c>
    </row>
    <row r="1252" spans="1:3" ht="28">
      <c r="A1252" s="79" t="s">
        <v>126</v>
      </c>
      <c r="B1252" s="79" t="s">
        <v>2806</v>
      </c>
      <c r="C1252" s="79">
        <v>263108808</v>
      </c>
    </row>
    <row r="1253" spans="1:3" ht="42">
      <c r="A1253" s="79" t="s">
        <v>127</v>
      </c>
      <c r="B1253" s="79" t="s">
        <v>2807</v>
      </c>
      <c r="C1253" s="79">
        <v>3459</v>
      </c>
    </row>
    <row r="1254" spans="1:3" ht="28">
      <c r="A1254" s="79" t="s">
        <v>128</v>
      </c>
      <c r="B1254" s="79" t="s">
        <v>2808</v>
      </c>
      <c r="C1254" s="79">
        <v>380253</v>
      </c>
    </row>
    <row r="1255" spans="1:3" ht="28">
      <c r="A1255" s="79" t="s">
        <v>131</v>
      </c>
      <c r="B1255" s="79" t="s">
        <v>2809</v>
      </c>
      <c r="C1255" s="79">
        <v>2174695</v>
      </c>
    </row>
    <row r="1256" spans="1:3" ht="28">
      <c r="A1256" s="79" t="s">
        <v>132</v>
      </c>
      <c r="B1256" s="79" t="s">
        <v>2810</v>
      </c>
      <c r="C1256" s="79">
        <v>3790860</v>
      </c>
    </row>
    <row r="1257" spans="1:3" ht="42">
      <c r="A1257" s="79" t="s">
        <v>133</v>
      </c>
      <c r="B1257" s="79" t="s">
        <v>2811</v>
      </c>
      <c r="C1257" s="79">
        <v>256759541</v>
      </c>
    </row>
    <row r="1258" spans="1:3" ht="42">
      <c r="A1258" s="79" t="s">
        <v>134</v>
      </c>
      <c r="B1258" s="79" t="s">
        <v>2812</v>
      </c>
      <c r="C1258" s="79">
        <v>0</v>
      </c>
    </row>
    <row r="1259" spans="1:3" ht="42">
      <c r="A1259" s="79" t="s">
        <v>135</v>
      </c>
      <c r="B1259" s="79" t="s">
        <v>2813</v>
      </c>
      <c r="C1259" s="79">
        <v>0</v>
      </c>
    </row>
    <row r="1260" spans="1:3" ht="42">
      <c r="A1260" s="79" t="s">
        <v>136</v>
      </c>
      <c r="B1260" s="79" t="s">
        <v>2814</v>
      </c>
      <c r="C1260" s="79">
        <v>0</v>
      </c>
    </row>
    <row r="1261" spans="1:3" ht="28">
      <c r="A1261" s="79" t="s">
        <v>138</v>
      </c>
      <c r="B1261" s="79" t="s">
        <v>2815</v>
      </c>
      <c r="C1261" s="79">
        <v>11307659</v>
      </c>
    </row>
    <row r="1262" spans="1:3" ht="14">
      <c r="A1262" s="79" t="s">
        <v>139</v>
      </c>
      <c r="B1262" s="79" t="s">
        <v>2816</v>
      </c>
      <c r="C1262" s="79">
        <v>3677784</v>
      </c>
    </row>
    <row r="1263" spans="1:3" ht="28">
      <c r="A1263" s="79" t="s">
        <v>140</v>
      </c>
      <c r="B1263" s="79" t="s">
        <v>2817</v>
      </c>
      <c r="C1263" s="79">
        <v>3677784</v>
      </c>
    </row>
    <row r="1264" spans="1:3" ht="28">
      <c r="A1264" s="79" t="s">
        <v>141</v>
      </c>
      <c r="B1264" s="79" t="s">
        <v>2818</v>
      </c>
      <c r="C1264" s="79">
        <v>0</v>
      </c>
    </row>
    <row r="1265" spans="1:3" ht="28">
      <c r="A1265" s="79" t="s">
        <v>144</v>
      </c>
      <c r="B1265" s="79" t="s">
        <v>2819</v>
      </c>
      <c r="C1265" s="79">
        <v>0</v>
      </c>
    </row>
    <row r="1266" spans="1:3" ht="28">
      <c r="A1266" s="79" t="s">
        <v>145</v>
      </c>
      <c r="B1266" s="79" t="s">
        <v>2820</v>
      </c>
      <c r="C1266" s="79">
        <v>0</v>
      </c>
    </row>
    <row r="1267" spans="1:3" ht="28">
      <c r="A1267" s="79" t="s">
        <v>146</v>
      </c>
      <c r="B1267" s="79" t="s">
        <v>2821</v>
      </c>
      <c r="C1267" s="79">
        <v>0</v>
      </c>
    </row>
    <row r="1268" spans="1:3" ht="28">
      <c r="A1268" s="79" t="s">
        <v>147</v>
      </c>
      <c r="B1268" s="79" t="s">
        <v>2822</v>
      </c>
      <c r="C1268" s="79">
        <v>0</v>
      </c>
    </row>
    <row r="1269" spans="1:3" ht="28">
      <c r="A1269" s="79" t="s">
        <v>148</v>
      </c>
      <c r="B1269" s="79" t="s">
        <v>2823</v>
      </c>
      <c r="C1269" s="79">
        <v>0</v>
      </c>
    </row>
    <row r="1270" spans="1:3" ht="28">
      <c r="A1270" s="79" t="s">
        <v>149</v>
      </c>
      <c r="B1270" s="79" t="s">
        <v>2824</v>
      </c>
      <c r="C1270" s="79">
        <v>0</v>
      </c>
    </row>
    <row r="1271" spans="1:3" ht="28">
      <c r="A1271" s="79" t="s">
        <v>150</v>
      </c>
      <c r="B1271" s="79" t="s">
        <v>2825</v>
      </c>
      <c r="C1271" s="79">
        <v>0</v>
      </c>
    </row>
    <row r="1272" spans="1:3" ht="28">
      <c r="A1272" s="79" t="s">
        <v>151</v>
      </c>
      <c r="B1272" s="79" t="s">
        <v>2826</v>
      </c>
      <c r="C1272" s="79">
        <v>0</v>
      </c>
    </row>
    <row r="1273" spans="1:3" ht="28">
      <c r="A1273" s="79" t="s">
        <v>152</v>
      </c>
      <c r="B1273" s="79" t="s">
        <v>2827</v>
      </c>
      <c r="C1273" s="79">
        <v>0</v>
      </c>
    </row>
    <row r="1274" spans="1:3" ht="28">
      <c r="A1274" s="79" t="s">
        <v>153</v>
      </c>
      <c r="B1274" s="79" t="s">
        <v>2828</v>
      </c>
      <c r="C1274" s="79">
        <v>43441094</v>
      </c>
    </row>
    <row r="1275" spans="1:3" ht="28">
      <c r="A1275" s="79" t="s">
        <v>154</v>
      </c>
      <c r="B1275" s="79" t="s">
        <v>2829</v>
      </c>
      <c r="C1275" s="79">
        <v>14377624</v>
      </c>
    </row>
    <row r="1276" spans="1:3" ht="28">
      <c r="A1276" s="79" t="s">
        <v>155</v>
      </c>
      <c r="B1276" s="79" t="s">
        <v>2830</v>
      </c>
      <c r="C1276" s="79">
        <v>2613159</v>
      </c>
    </row>
    <row r="1277" spans="1:3" ht="28">
      <c r="A1277" s="79" t="s">
        <v>158</v>
      </c>
      <c r="B1277" s="79" t="s">
        <v>2831</v>
      </c>
      <c r="C1277" s="79">
        <v>1332858</v>
      </c>
    </row>
    <row r="1278" spans="1:3" ht="28">
      <c r="A1278" s="79" t="s">
        <v>159</v>
      </c>
      <c r="B1278" s="79" t="s">
        <v>2832</v>
      </c>
      <c r="C1278" s="79">
        <v>40560</v>
      </c>
    </row>
    <row r="1279" spans="1:3" ht="28">
      <c r="A1279" s="79" t="s">
        <v>160</v>
      </c>
      <c r="B1279" s="79" t="s">
        <v>2833</v>
      </c>
      <c r="C1279" s="79">
        <v>19955765</v>
      </c>
    </row>
    <row r="1280" spans="1:3" ht="28">
      <c r="A1280" s="79" t="s">
        <v>161</v>
      </c>
      <c r="B1280" s="79" t="s">
        <v>2834</v>
      </c>
      <c r="C1280" s="79">
        <v>57035</v>
      </c>
    </row>
    <row r="1281" spans="1:3" ht="28">
      <c r="A1281" s="79" t="s">
        <v>163</v>
      </c>
      <c r="B1281" s="79" t="s">
        <v>2835</v>
      </c>
      <c r="C1281" s="79">
        <v>0</v>
      </c>
    </row>
    <row r="1282" spans="1:3" ht="28">
      <c r="A1282" s="79" t="s">
        <v>164</v>
      </c>
      <c r="B1282" s="79" t="s">
        <v>2836</v>
      </c>
      <c r="C1282" s="79">
        <v>0</v>
      </c>
    </row>
    <row r="1283" spans="1:3" ht="28">
      <c r="A1283" s="79" t="s">
        <v>165</v>
      </c>
      <c r="B1283" s="79" t="s">
        <v>2837</v>
      </c>
      <c r="C1283" s="79">
        <v>0</v>
      </c>
    </row>
    <row r="1284" spans="1:3" ht="28">
      <c r="A1284" s="79" t="s">
        <v>166</v>
      </c>
      <c r="B1284" s="79" t="s">
        <v>2838</v>
      </c>
      <c r="C1284" s="79">
        <v>0</v>
      </c>
    </row>
    <row r="1285" spans="1:3" ht="28">
      <c r="A1285" s="79" t="s">
        <v>167</v>
      </c>
      <c r="B1285" s="79" t="s">
        <v>2839</v>
      </c>
      <c r="C1285" s="79">
        <v>0</v>
      </c>
    </row>
    <row r="1286" spans="1:3" ht="42">
      <c r="A1286" s="79" t="s">
        <v>21</v>
      </c>
      <c r="B1286" s="79" t="s">
        <v>2840</v>
      </c>
      <c r="C1286" s="79">
        <v>1842218</v>
      </c>
    </row>
    <row r="1287" spans="1:3" ht="42">
      <c r="A1287" s="79" t="s">
        <v>168</v>
      </c>
      <c r="B1287" s="79" t="s">
        <v>2841</v>
      </c>
      <c r="C1287" s="79">
        <v>456258</v>
      </c>
    </row>
    <row r="1288" spans="1:3" ht="42">
      <c r="A1288" s="79" t="s">
        <v>169</v>
      </c>
      <c r="B1288" s="79" t="s">
        <v>2842</v>
      </c>
      <c r="C1288" s="79">
        <v>5517</v>
      </c>
    </row>
    <row r="1289" spans="1:3" ht="42">
      <c r="A1289" s="79" t="s">
        <v>170</v>
      </c>
      <c r="B1289" s="79" t="s">
        <v>2843</v>
      </c>
      <c r="C1289" s="79">
        <v>0</v>
      </c>
    </row>
    <row r="1290" spans="1:3" ht="28">
      <c r="A1290" s="79" t="s">
        <v>172</v>
      </c>
      <c r="B1290" s="79" t="s">
        <v>2844</v>
      </c>
      <c r="C1290" s="79">
        <v>0</v>
      </c>
    </row>
    <row r="1291" spans="1:3" ht="42">
      <c r="A1291" s="79" t="s">
        <v>173</v>
      </c>
      <c r="B1291" s="79" t="s">
        <v>2845</v>
      </c>
      <c r="C1291" s="79">
        <v>0</v>
      </c>
    </row>
    <row r="1292" spans="1:3" ht="42">
      <c r="A1292" s="79" t="s">
        <v>174</v>
      </c>
      <c r="B1292" s="79" t="s">
        <v>2846</v>
      </c>
      <c r="C1292" s="79">
        <v>0</v>
      </c>
    </row>
    <row r="1293" spans="1:3" ht="42">
      <c r="A1293" s="79" t="s">
        <v>175</v>
      </c>
      <c r="B1293" s="79" t="s">
        <v>2847</v>
      </c>
      <c r="C1293" s="79">
        <v>0</v>
      </c>
    </row>
    <row r="1294" spans="1:3" ht="42">
      <c r="A1294" s="79" t="s">
        <v>176</v>
      </c>
      <c r="B1294" s="79" t="s">
        <v>2848</v>
      </c>
      <c r="C1294" s="79">
        <v>0</v>
      </c>
    </row>
    <row r="1295" spans="1:3" ht="28">
      <c r="A1295" s="79" t="s">
        <v>177</v>
      </c>
      <c r="B1295" s="79" t="s">
        <v>2849</v>
      </c>
      <c r="C1295" s="79">
        <v>2935727</v>
      </c>
    </row>
    <row r="1296" spans="1:3" ht="42">
      <c r="A1296" s="79" t="s">
        <v>178</v>
      </c>
      <c r="B1296" s="79" t="s">
        <v>2850</v>
      </c>
      <c r="C1296" s="79">
        <v>2935727</v>
      </c>
    </row>
    <row r="1297" spans="1:3" ht="42">
      <c r="A1297" s="79" t="s">
        <v>179</v>
      </c>
      <c r="B1297" s="79" t="s">
        <v>2851</v>
      </c>
      <c r="C1297" s="79">
        <v>0</v>
      </c>
    </row>
    <row r="1298" spans="1:3" ht="42">
      <c r="A1298" s="79" t="s">
        <v>180</v>
      </c>
      <c r="B1298" s="79" t="s">
        <v>2852</v>
      </c>
      <c r="C1298" s="79">
        <v>2103833</v>
      </c>
    </row>
    <row r="1299" spans="1:3" ht="42">
      <c r="A1299" s="79" t="s">
        <v>181</v>
      </c>
      <c r="B1299" s="79" t="s">
        <v>2853</v>
      </c>
      <c r="C1299" s="79">
        <v>0</v>
      </c>
    </row>
    <row r="1300" spans="1:3" ht="28">
      <c r="A1300" s="79" t="s">
        <v>182</v>
      </c>
      <c r="B1300" s="79" t="s">
        <v>2854</v>
      </c>
      <c r="C1300" s="79">
        <v>39167</v>
      </c>
    </row>
    <row r="1301" spans="1:3" ht="42">
      <c r="A1301" s="79" t="s">
        <v>183</v>
      </c>
      <c r="B1301" s="79" t="s">
        <v>2855</v>
      </c>
      <c r="C1301" s="79">
        <v>39167</v>
      </c>
    </row>
    <row r="1302" spans="1:3" ht="28">
      <c r="A1302" s="79" t="s">
        <v>184</v>
      </c>
      <c r="B1302" s="79" t="s">
        <v>2856</v>
      </c>
      <c r="C1302" s="79">
        <v>0</v>
      </c>
    </row>
    <row r="1303" spans="1:3" ht="42">
      <c r="A1303" s="79" t="s">
        <v>185</v>
      </c>
      <c r="B1303" s="79" t="s">
        <v>2857</v>
      </c>
      <c r="C1303" s="79">
        <v>105397</v>
      </c>
    </row>
    <row r="1304" spans="1:3" ht="42">
      <c r="A1304" s="79" t="s">
        <v>186</v>
      </c>
      <c r="B1304" s="79" t="s">
        <v>2858</v>
      </c>
      <c r="C1304" s="79">
        <v>0</v>
      </c>
    </row>
    <row r="1305" spans="1:3" ht="42">
      <c r="A1305" s="79" t="s">
        <v>187</v>
      </c>
      <c r="B1305" s="79" t="s">
        <v>2859</v>
      </c>
      <c r="C1305" s="79">
        <v>11101626</v>
      </c>
    </row>
    <row r="1306" spans="1:3" ht="42">
      <c r="A1306" s="79" t="s">
        <v>188</v>
      </c>
      <c r="B1306" s="79" t="s">
        <v>2860</v>
      </c>
      <c r="C1306" s="79">
        <v>11101626</v>
      </c>
    </row>
    <row r="1307" spans="1:3" ht="42">
      <c r="A1307" s="79" t="s">
        <v>189</v>
      </c>
      <c r="B1307" s="79" t="s">
        <v>2861</v>
      </c>
      <c r="C1307" s="79">
        <v>0</v>
      </c>
    </row>
    <row r="1308" spans="1:3" ht="56">
      <c r="A1308" s="79" t="s">
        <v>190</v>
      </c>
      <c r="B1308" s="79" t="s">
        <v>2862</v>
      </c>
      <c r="C1308" s="79">
        <v>2861278</v>
      </c>
    </row>
    <row r="1309" spans="1:3" ht="56">
      <c r="A1309" s="79" t="s">
        <v>191</v>
      </c>
      <c r="B1309" s="79" t="s">
        <v>2863</v>
      </c>
      <c r="C1309" s="79">
        <v>0</v>
      </c>
    </row>
    <row r="1310" spans="1:3" ht="28">
      <c r="A1310" s="79" t="s">
        <v>192</v>
      </c>
      <c r="B1310" s="79" t="s">
        <v>2864</v>
      </c>
      <c r="C1310" s="79">
        <v>2300493</v>
      </c>
    </row>
    <row r="1311" spans="1:3" ht="28">
      <c r="A1311" s="79" t="s">
        <v>193</v>
      </c>
      <c r="B1311" s="79" t="s">
        <v>2865</v>
      </c>
      <c r="C1311" s="79">
        <v>2300493</v>
      </c>
    </row>
    <row r="1312" spans="1:3" ht="28">
      <c r="A1312" s="79" t="s">
        <v>194</v>
      </c>
      <c r="B1312" s="79" t="s">
        <v>2866</v>
      </c>
      <c r="C1312" s="79">
        <v>0</v>
      </c>
    </row>
    <row r="1313" spans="1:3" ht="42">
      <c r="A1313" s="79" t="s">
        <v>195</v>
      </c>
      <c r="B1313" s="79" t="s">
        <v>2867</v>
      </c>
      <c r="C1313" s="79">
        <v>466636</v>
      </c>
    </row>
    <row r="1314" spans="1:3" ht="42">
      <c r="A1314" s="79" t="s">
        <v>196</v>
      </c>
      <c r="B1314" s="79" t="s">
        <v>2868</v>
      </c>
      <c r="C1314" s="79">
        <v>0</v>
      </c>
    </row>
    <row r="1315" spans="1:3" ht="28">
      <c r="A1315" s="79" t="s">
        <v>199</v>
      </c>
      <c r="B1315" s="79" t="s">
        <v>2869</v>
      </c>
      <c r="C1315" s="79">
        <v>16694880</v>
      </c>
    </row>
    <row r="1316" spans="1:3" ht="28">
      <c r="A1316" s="79" t="s">
        <v>200</v>
      </c>
      <c r="B1316" s="79" t="s">
        <v>2870</v>
      </c>
      <c r="C1316" s="79">
        <v>59436159</v>
      </c>
    </row>
    <row r="1317" spans="1:3" ht="28">
      <c r="A1317" s="79" t="s">
        <v>203</v>
      </c>
      <c r="B1317" s="79" t="s">
        <v>2871</v>
      </c>
      <c r="C1317" s="79">
        <v>64303024</v>
      </c>
    </row>
    <row r="1318" spans="1:3" ht="28">
      <c r="A1318" s="79" t="s">
        <v>204</v>
      </c>
      <c r="B1318" s="79" t="s">
        <v>2872</v>
      </c>
      <c r="C1318" s="79">
        <v>7110766</v>
      </c>
    </row>
    <row r="1319" spans="1:3" ht="28">
      <c r="A1319" s="79" t="s">
        <v>205</v>
      </c>
      <c r="B1319" s="79" t="s">
        <v>2873</v>
      </c>
      <c r="C1319" s="79">
        <v>278612136</v>
      </c>
    </row>
    <row r="1320" spans="1:3" ht="28">
      <c r="A1320" s="79" t="s">
        <v>206</v>
      </c>
      <c r="B1320" s="79" t="s">
        <v>2874</v>
      </c>
      <c r="C1320" s="79">
        <v>2974191</v>
      </c>
    </row>
    <row r="1321" spans="1:3" ht="28">
      <c r="A1321" s="79" t="s">
        <v>208</v>
      </c>
      <c r="B1321" s="79" t="s">
        <v>2875</v>
      </c>
      <c r="C1321" s="79">
        <v>0</v>
      </c>
    </row>
    <row r="1322" spans="1:3" ht="28">
      <c r="A1322" s="79" t="s">
        <v>209</v>
      </c>
      <c r="B1322" s="79" t="s">
        <v>2876</v>
      </c>
      <c r="C1322" s="79">
        <v>0</v>
      </c>
    </row>
    <row r="1323" spans="1:3" ht="28">
      <c r="A1323" s="79" t="s">
        <v>210</v>
      </c>
      <c r="B1323" s="79" t="s">
        <v>2877</v>
      </c>
      <c r="C1323" s="79">
        <v>0</v>
      </c>
    </row>
    <row r="1324" spans="1:3" ht="28">
      <c r="A1324" s="79" t="s">
        <v>211</v>
      </c>
      <c r="B1324" s="79" t="s">
        <v>2878</v>
      </c>
      <c r="C1324" s="79">
        <v>0</v>
      </c>
    </row>
    <row r="1325" spans="1:3" ht="28">
      <c r="A1325" s="79" t="s">
        <v>212</v>
      </c>
      <c r="B1325" s="79" t="s">
        <v>2879</v>
      </c>
      <c r="C1325" s="79">
        <v>1847735</v>
      </c>
    </row>
    <row r="1326" spans="1:3" ht="28">
      <c r="A1326" s="79" t="s">
        <v>214</v>
      </c>
      <c r="B1326" s="79" t="s">
        <v>2880</v>
      </c>
      <c r="C1326" s="79">
        <v>1457791</v>
      </c>
    </row>
    <row r="1327" spans="1:3" ht="28">
      <c r="A1327" s="79" t="s">
        <v>215</v>
      </c>
      <c r="B1327" s="79" t="s">
        <v>2881</v>
      </c>
      <c r="C1327" s="79">
        <v>1457791</v>
      </c>
    </row>
    <row r="1328" spans="1:3" ht="28">
      <c r="A1328" s="79" t="s">
        <v>216</v>
      </c>
      <c r="B1328" s="79" t="s">
        <v>2882</v>
      </c>
      <c r="C1328" s="79">
        <v>132362</v>
      </c>
    </row>
    <row r="1329" spans="1:3" ht="28">
      <c r="A1329" s="79" t="s">
        <v>219</v>
      </c>
      <c r="B1329" s="79" t="s">
        <v>2883</v>
      </c>
      <c r="C1329" s="79">
        <v>0</v>
      </c>
    </row>
    <row r="1330" spans="1:3" ht="28">
      <c r="A1330" s="79" t="s">
        <v>220</v>
      </c>
      <c r="B1330" s="79" t="s">
        <v>2884</v>
      </c>
      <c r="C1330" s="79">
        <v>0</v>
      </c>
    </row>
    <row r="1331" spans="1:3" ht="28">
      <c r="A1331" s="79" t="s">
        <v>221</v>
      </c>
      <c r="B1331" s="79" t="s">
        <v>2885</v>
      </c>
      <c r="C1331" s="79">
        <v>1325429</v>
      </c>
    </row>
    <row r="1332" spans="1:3" ht="28">
      <c r="A1332" s="79" t="s">
        <v>222</v>
      </c>
      <c r="B1332" s="79" t="s">
        <v>2886</v>
      </c>
      <c r="C1332" s="79">
        <v>0</v>
      </c>
    </row>
    <row r="1333" spans="1:3" ht="42">
      <c r="A1333" s="79" t="s">
        <v>224</v>
      </c>
      <c r="B1333" s="79" t="s">
        <v>2887</v>
      </c>
      <c r="C1333" s="79">
        <v>53060</v>
      </c>
    </row>
    <row r="1334" spans="1:3" ht="42">
      <c r="A1334" s="79" t="s">
        <v>225</v>
      </c>
      <c r="B1334" s="79" t="s">
        <v>2888</v>
      </c>
      <c r="C1334" s="79">
        <v>26530</v>
      </c>
    </row>
    <row r="1335" spans="1:3" ht="42">
      <c r="A1335" s="79" t="s">
        <v>226</v>
      </c>
      <c r="B1335" s="79" t="s">
        <v>2889</v>
      </c>
      <c r="C1335" s="79">
        <v>2688</v>
      </c>
    </row>
    <row r="1336" spans="1:3" ht="42">
      <c r="A1336" s="79" t="s">
        <v>227</v>
      </c>
      <c r="B1336" s="79" t="s">
        <v>2890</v>
      </c>
      <c r="C1336" s="79">
        <v>0</v>
      </c>
    </row>
    <row r="1337" spans="1:3" ht="42">
      <c r="A1337" s="79" t="s">
        <v>228</v>
      </c>
      <c r="B1337" s="79" t="s">
        <v>2891</v>
      </c>
      <c r="C1337" s="79">
        <v>0</v>
      </c>
    </row>
    <row r="1338" spans="1:3" ht="42">
      <c r="A1338" s="79" t="s">
        <v>229</v>
      </c>
      <c r="B1338" s="79" t="s">
        <v>2892</v>
      </c>
      <c r="C1338" s="79">
        <v>23842</v>
      </c>
    </row>
    <row r="1339" spans="1:3" ht="42">
      <c r="A1339" s="79" t="s">
        <v>230</v>
      </c>
      <c r="B1339" s="79" t="s">
        <v>2893</v>
      </c>
      <c r="C1339" s="79">
        <v>0</v>
      </c>
    </row>
    <row r="1340" spans="1:3" ht="42">
      <c r="A1340" s="79" t="s">
        <v>232</v>
      </c>
      <c r="B1340" s="79" t="s">
        <v>2894</v>
      </c>
      <c r="C1340" s="79">
        <v>17840</v>
      </c>
    </row>
    <row r="1341" spans="1:3" ht="42">
      <c r="A1341" s="79" t="s">
        <v>233</v>
      </c>
      <c r="B1341" s="79" t="s">
        <v>2895</v>
      </c>
      <c r="C1341" s="79">
        <v>3568</v>
      </c>
    </row>
    <row r="1342" spans="1:3" ht="42">
      <c r="A1342" s="79" t="s">
        <v>234</v>
      </c>
      <c r="B1342" s="79" t="s">
        <v>2896</v>
      </c>
      <c r="C1342" s="79">
        <v>0</v>
      </c>
    </row>
    <row r="1343" spans="1:3" ht="42">
      <c r="A1343" s="79" t="s">
        <v>237</v>
      </c>
      <c r="B1343" s="79" t="s">
        <v>2897</v>
      </c>
      <c r="C1343" s="79">
        <v>0</v>
      </c>
    </row>
    <row r="1344" spans="1:3" ht="42">
      <c r="A1344" s="79" t="s">
        <v>238</v>
      </c>
      <c r="B1344" s="79" t="s">
        <v>2898</v>
      </c>
      <c r="C1344" s="79">
        <v>0</v>
      </c>
    </row>
    <row r="1345" spans="1:3" ht="42">
      <c r="A1345" s="79" t="s">
        <v>239</v>
      </c>
      <c r="B1345" s="79" t="s">
        <v>2899</v>
      </c>
      <c r="C1345" s="79">
        <v>3568</v>
      </c>
    </row>
    <row r="1346" spans="1:3" ht="42">
      <c r="A1346" s="79" t="s">
        <v>240</v>
      </c>
      <c r="B1346" s="79" t="s">
        <v>2900</v>
      </c>
      <c r="C1346" s="79">
        <v>0</v>
      </c>
    </row>
    <row r="1347" spans="1:3" ht="42">
      <c r="A1347" s="79" t="s">
        <v>242</v>
      </c>
      <c r="B1347" s="79" t="s">
        <v>2901</v>
      </c>
      <c r="C1347" s="79">
        <v>0</v>
      </c>
    </row>
    <row r="1348" spans="1:3" ht="28">
      <c r="A1348" s="79" t="s">
        <v>243</v>
      </c>
      <c r="B1348" s="79" t="s">
        <v>2902</v>
      </c>
      <c r="C1348" s="79">
        <v>0</v>
      </c>
    </row>
    <row r="1349" spans="1:3" ht="42">
      <c r="A1349" s="79" t="s">
        <v>244</v>
      </c>
      <c r="B1349" s="79" t="s">
        <v>2903</v>
      </c>
      <c r="C1349" s="79">
        <v>0</v>
      </c>
    </row>
    <row r="1350" spans="1:3" ht="42">
      <c r="A1350" s="79" t="s">
        <v>245</v>
      </c>
      <c r="B1350" s="79" t="s">
        <v>2904</v>
      </c>
      <c r="C1350" s="79">
        <v>0</v>
      </c>
    </row>
    <row r="1351" spans="1:3" ht="42">
      <c r="A1351" s="79" t="s">
        <v>246</v>
      </c>
      <c r="B1351" s="79" t="s">
        <v>2905</v>
      </c>
      <c r="C1351" s="79">
        <v>0</v>
      </c>
    </row>
    <row r="1352" spans="1:3" ht="42">
      <c r="A1352" s="79" t="s">
        <v>247</v>
      </c>
      <c r="B1352" s="79" t="s">
        <v>2906</v>
      </c>
      <c r="C1352" s="79">
        <v>0</v>
      </c>
    </row>
    <row r="1353" spans="1:3" ht="42">
      <c r="A1353" s="79" t="s">
        <v>248</v>
      </c>
      <c r="B1353" s="79" t="s">
        <v>2907</v>
      </c>
      <c r="C1353" s="79">
        <v>0</v>
      </c>
    </row>
    <row r="1354" spans="1:3" ht="28">
      <c r="A1354" s="79" t="s">
        <v>249</v>
      </c>
      <c r="B1354" s="79" t="s">
        <v>2908</v>
      </c>
      <c r="C1354" s="79">
        <v>606034</v>
      </c>
    </row>
    <row r="1355" spans="1:3" ht="28">
      <c r="A1355" s="79" t="s">
        <v>22</v>
      </c>
      <c r="B1355" s="79" t="s">
        <v>2909</v>
      </c>
      <c r="C1355" s="79">
        <v>606034</v>
      </c>
    </row>
    <row r="1356" spans="1:3" ht="28">
      <c r="A1356" s="79" t="s">
        <v>250</v>
      </c>
      <c r="B1356" s="79" t="s">
        <v>2910</v>
      </c>
      <c r="C1356" s="79">
        <v>559845</v>
      </c>
    </row>
    <row r="1357" spans="1:3" ht="28">
      <c r="A1357" s="79" t="s">
        <v>251</v>
      </c>
      <c r="B1357" s="79" t="s">
        <v>2911</v>
      </c>
      <c r="C1357" s="79">
        <v>0</v>
      </c>
    </row>
    <row r="1358" spans="1:3" ht="28">
      <c r="A1358" s="79" t="s">
        <v>252</v>
      </c>
      <c r="B1358" s="79" t="s">
        <v>2912</v>
      </c>
      <c r="C1358" s="79">
        <v>0</v>
      </c>
    </row>
    <row r="1359" spans="1:3" ht="28">
      <c r="A1359" s="79" t="s">
        <v>253</v>
      </c>
      <c r="B1359" s="79" t="s">
        <v>2913</v>
      </c>
      <c r="C1359" s="79">
        <v>0</v>
      </c>
    </row>
    <row r="1360" spans="1:3" ht="28">
      <c r="A1360" s="79" t="s">
        <v>254</v>
      </c>
      <c r="B1360" s="79" t="s">
        <v>2914</v>
      </c>
      <c r="C1360" s="79">
        <v>0</v>
      </c>
    </row>
    <row r="1361" spans="1:3" ht="28">
      <c r="A1361" s="79" t="s">
        <v>255</v>
      </c>
      <c r="B1361" s="79" t="s">
        <v>2915</v>
      </c>
      <c r="C1361" s="79">
        <v>46189</v>
      </c>
    </row>
    <row r="1362" spans="1:3" ht="28">
      <c r="A1362" s="79" t="s">
        <v>256</v>
      </c>
      <c r="B1362" s="79" t="s">
        <v>2916</v>
      </c>
      <c r="C1362" s="79">
        <v>0</v>
      </c>
    </row>
    <row r="1363" spans="1:3" ht="28">
      <c r="A1363" s="79" t="s">
        <v>257</v>
      </c>
      <c r="B1363" s="79" t="s">
        <v>2917</v>
      </c>
      <c r="C1363" s="79">
        <v>0</v>
      </c>
    </row>
    <row r="1364" spans="1:3" ht="28">
      <c r="A1364" s="79" t="s">
        <v>258</v>
      </c>
      <c r="B1364" s="79" t="s">
        <v>2918</v>
      </c>
      <c r="C1364" s="79">
        <v>0</v>
      </c>
    </row>
    <row r="1365" spans="1:3" ht="28">
      <c r="A1365" s="79" t="s">
        <v>260</v>
      </c>
      <c r="B1365" s="79" t="s">
        <v>2919</v>
      </c>
      <c r="C1365" s="79">
        <v>6221907</v>
      </c>
    </row>
    <row r="1366" spans="1:3" ht="28">
      <c r="A1366" s="79" t="s">
        <v>261</v>
      </c>
      <c r="B1366" s="79" t="s">
        <v>2920</v>
      </c>
      <c r="C1366" s="79">
        <v>6221907</v>
      </c>
    </row>
    <row r="1367" spans="1:3" ht="28">
      <c r="A1367" s="79" t="s">
        <v>262</v>
      </c>
      <c r="B1367" s="79" t="s">
        <v>2921</v>
      </c>
      <c r="C1367" s="79">
        <v>0</v>
      </c>
    </row>
    <row r="1368" spans="1:3" ht="28">
      <c r="A1368" s="79" t="s">
        <v>263</v>
      </c>
      <c r="B1368" s="79" t="s">
        <v>2922</v>
      </c>
      <c r="C1368" s="79">
        <v>0</v>
      </c>
    </row>
    <row r="1369" spans="1:3" ht="28">
      <c r="A1369" s="79" t="s">
        <v>264</v>
      </c>
      <c r="B1369" s="79" t="s">
        <v>2923</v>
      </c>
      <c r="C1369" s="79">
        <v>4639304</v>
      </c>
    </row>
    <row r="1370" spans="1:3" ht="28">
      <c r="A1370" s="79" t="s">
        <v>265</v>
      </c>
      <c r="B1370" s="79" t="s">
        <v>2924</v>
      </c>
      <c r="C1370" s="79">
        <v>1582603</v>
      </c>
    </row>
    <row r="1371" spans="1:3" ht="28">
      <c r="A1371" s="79" t="s">
        <v>266</v>
      </c>
      <c r="B1371" s="79" t="s">
        <v>2925</v>
      </c>
      <c r="C1371" s="79">
        <v>0</v>
      </c>
    </row>
    <row r="1372" spans="1:3" ht="42">
      <c r="A1372" s="79" t="s">
        <v>23</v>
      </c>
      <c r="B1372" s="79" t="s">
        <v>2926</v>
      </c>
      <c r="C1372" s="79">
        <v>1230840</v>
      </c>
    </row>
    <row r="1373" spans="1:3" ht="42">
      <c r="A1373" s="79" t="s">
        <v>267</v>
      </c>
      <c r="B1373" s="79" t="s">
        <v>2927</v>
      </c>
      <c r="C1373" s="79">
        <v>246168</v>
      </c>
    </row>
    <row r="1374" spans="1:3" ht="42">
      <c r="A1374" s="79" t="s">
        <v>268</v>
      </c>
      <c r="B1374" s="79" t="s">
        <v>2928</v>
      </c>
      <c r="C1374" s="79">
        <v>0</v>
      </c>
    </row>
    <row r="1375" spans="1:3" ht="42">
      <c r="A1375" s="79" t="s">
        <v>271</v>
      </c>
      <c r="B1375" s="79" t="s">
        <v>2929</v>
      </c>
      <c r="C1375" s="79">
        <v>10150</v>
      </c>
    </row>
    <row r="1376" spans="1:3" ht="42">
      <c r="A1376" s="79" t="s">
        <v>272</v>
      </c>
      <c r="B1376" s="79" t="s">
        <v>2930</v>
      </c>
      <c r="C1376" s="79">
        <v>0</v>
      </c>
    </row>
    <row r="1377" spans="1:3" ht="56">
      <c r="A1377" s="79" t="s">
        <v>273</v>
      </c>
      <c r="B1377" s="79" t="s">
        <v>2931</v>
      </c>
      <c r="C1377" s="79">
        <v>235946</v>
      </c>
    </row>
    <row r="1378" spans="1:3" ht="56">
      <c r="A1378" s="79" t="s">
        <v>274</v>
      </c>
      <c r="B1378" s="79" t="s">
        <v>2932</v>
      </c>
      <c r="C1378" s="79">
        <v>72</v>
      </c>
    </row>
    <row r="1379" spans="1:3" ht="56">
      <c r="A1379" s="79" t="s">
        <v>275</v>
      </c>
      <c r="B1379" s="79" t="s">
        <v>2933</v>
      </c>
      <c r="C1379" s="79">
        <v>0</v>
      </c>
    </row>
    <row r="1380" spans="1:3" ht="56">
      <c r="A1380" s="79" t="s">
        <v>276</v>
      </c>
      <c r="B1380" s="79" t="s">
        <v>2934</v>
      </c>
      <c r="C1380" s="79">
        <v>0</v>
      </c>
    </row>
    <row r="1381" spans="1:3" ht="28">
      <c r="A1381" s="79" t="s">
        <v>24</v>
      </c>
      <c r="B1381" s="79" t="s">
        <v>2935</v>
      </c>
      <c r="C1381" s="79">
        <v>38321076</v>
      </c>
    </row>
    <row r="1382" spans="1:3" ht="28">
      <c r="A1382" s="79" t="s">
        <v>277</v>
      </c>
      <c r="B1382" s="79" t="s">
        <v>2936</v>
      </c>
      <c r="C1382" s="79">
        <v>19160538</v>
      </c>
    </row>
    <row r="1383" spans="1:3" ht="28">
      <c r="A1383" s="79" t="s">
        <v>278</v>
      </c>
      <c r="B1383" s="79" t="s">
        <v>2937</v>
      </c>
      <c r="C1383" s="79">
        <v>0</v>
      </c>
    </row>
    <row r="1384" spans="1:3" ht="28">
      <c r="A1384" s="79" t="s">
        <v>281</v>
      </c>
      <c r="B1384" s="79" t="s">
        <v>2938</v>
      </c>
      <c r="C1384" s="79">
        <v>661447</v>
      </c>
    </row>
    <row r="1385" spans="1:3" ht="28">
      <c r="A1385" s="79" t="s">
        <v>282</v>
      </c>
      <c r="B1385" s="79" t="s">
        <v>2939</v>
      </c>
      <c r="C1385" s="79">
        <v>0</v>
      </c>
    </row>
    <row r="1386" spans="1:3" ht="42">
      <c r="A1386" s="79" t="s">
        <v>283</v>
      </c>
      <c r="B1386" s="79" t="s">
        <v>2940</v>
      </c>
      <c r="C1386" s="79">
        <v>18312220</v>
      </c>
    </row>
    <row r="1387" spans="1:3" ht="42">
      <c r="A1387" s="79" t="s">
        <v>284</v>
      </c>
      <c r="B1387" s="79" t="s">
        <v>2941</v>
      </c>
      <c r="C1387" s="79">
        <v>186871</v>
      </c>
    </row>
    <row r="1388" spans="1:3" ht="42">
      <c r="A1388" s="79" t="s">
        <v>285</v>
      </c>
      <c r="B1388" s="79" t="s">
        <v>2942</v>
      </c>
      <c r="C1388" s="79">
        <v>0</v>
      </c>
    </row>
    <row r="1389" spans="1:3" ht="42">
      <c r="A1389" s="79" t="s">
        <v>286</v>
      </c>
      <c r="B1389" s="79" t="s">
        <v>2943</v>
      </c>
      <c r="C1389" s="79">
        <v>0</v>
      </c>
    </row>
    <row r="1390" spans="1:3" ht="28">
      <c r="A1390" s="79" t="s">
        <v>25</v>
      </c>
      <c r="B1390" s="79" t="s">
        <v>2944</v>
      </c>
      <c r="C1390" s="79">
        <v>357233387</v>
      </c>
    </row>
    <row r="1391" spans="1:3" ht="28">
      <c r="A1391" s="79" t="s">
        <v>287</v>
      </c>
      <c r="B1391" s="79" t="s">
        <v>2945</v>
      </c>
      <c r="C1391" s="79">
        <v>0</v>
      </c>
    </row>
    <row r="1392" spans="1:3" ht="28">
      <c r="A1392" s="79" t="s">
        <v>289</v>
      </c>
      <c r="B1392" s="79" t="s">
        <v>2946</v>
      </c>
      <c r="C1392" s="79">
        <v>4816496</v>
      </c>
    </row>
    <row r="1393" spans="1:3" ht="28">
      <c r="A1393" s="79" t="s">
        <v>290</v>
      </c>
      <c r="B1393" s="79" t="s">
        <v>2947</v>
      </c>
      <c r="C1393" s="79">
        <v>265560</v>
      </c>
    </row>
    <row r="1394" spans="1:3" ht="28">
      <c r="A1394" s="79" t="s">
        <v>293</v>
      </c>
      <c r="B1394" s="79" t="s">
        <v>2948</v>
      </c>
      <c r="C1394" s="79">
        <v>0</v>
      </c>
    </row>
    <row r="1395" spans="1:3" ht="28">
      <c r="A1395" s="79" t="s">
        <v>294</v>
      </c>
      <c r="B1395" s="79" t="s">
        <v>2949</v>
      </c>
      <c r="C1395" s="79">
        <v>1174953</v>
      </c>
    </row>
    <row r="1396" spans="1:3" ht="28">
      <c r="A1396" s="79" t="s">
        <v>295</v>
      </c>
      <c r="B1396" s="79" t="s">
        <v>2950</v>
      </c>
      <c r="C1396" s="79">
        <v>0</v>
      </c>
    </row>
    <row r="1397" spans="1:3" ht="28">
      <c r="A1397" s="79" t="s">
        <v>296</v>
      </c>
      <c r="B1397" s="79" t="s">
        <v>2951</v>
      </c>
      <c r="C1397" s="79">
        <v>3375983</v>
      </c>
    </row>
    <row r="1398" spans="1:3" ht="28">
      <c r="A1398" s="79" t="s">
        <v>297</v>
      </c>
      <c r="B1398" s="79" t="s">
        <v>2952</v>
      </c>
      <c r="C1398" s="79">
        <v>0</v>
      </c>
    </row>
    <row r="1399" spans="1:3" ht="28">
      <c r="A1399" s="79" t="s">
        <v>298</v>
      </c>
      <c r="B1399" s="79" t="s">
        <v>2953</v>
      </c>
      <c r="C1399" s="79">
        <v>0</v>
      </c>
    </row>
    <row r="1400" spans="1:3" ht="28">
      <c r="A1400" s="79" t="s">
        <v>299</v>
      </c>
      <c r="B1400" s="79" t="s">
        <v>2954</v>
      </c>
      <c r="C1400" s="79">
        <v>0</v>
      </c>
    </row>
    <row r="1401" spans="1:3" ht="28">
      <c r="A1401" s="79" t="s">
        <v>301</v>
      </c>
      <c r="B1401" s="79" t="s">
        <v>2955</v>
      </c>
      <c r="C1401" s="79">
        <v>5941476</v>
      </c>
    </row>
    <row r="1402" spans="1:3" ht="28">
      <c r="A1402" s="79" t="s">
        <v>302</v>
      </c>
      <c r="B1402" s="79" t="s">
        <v>2956</v>
      </c>
      <c r="C1402" s="79">
        <v>0</v>
      </c>
    </row>
    <row r="1403" spans="1:3" ht="28">
      <c r="A1403" s="79" t="s">
        <v>303</v>
      </c>
      <c r="B1403" s="79" t="s">
        <v>2957</v>
      </c>
      <c r="C1403" s="79">
        <v>5941476</v>
      </c>
    </row>
    <row r="1404" spans="1:3" ht="28">
      <c r="A1404" s="79" t="s">
        <v>304</v>
      </c>
      <c r="B1404" s="79" t="s">
        <v>2958</v>
      </c>
      <c r="C1404" s="79">
        <v>0</v>
      </c>
    </row>
    <row r="1405" spans="1:3" ht="28">
      <c r="A1405" s="79" t="s">
        <v>305</v>
      </c>
      <c r="B1405" s="79" t="s">
        <v>2959</v>
      </c>
      <c r="C1405" s="79">
        <v>0</v>
      </c>
    </row>
    <row r="1406" spans="1:3" ht="28">
      <c r="A1406" s="79" t="s">
        <v>306</v>
      </c>
      <c r="B1406" s="79" t="s">
        <v>2960</v>
      </c>
      <c r="C1406" s="79">
        <v>0</v>
      </c>
    </row>
    <row r="1407" spans="1:3" ht="28">
      <c r="A1407" s="79" t="s">
        <v>307</v>
      </c>
      <c r="B1407" s="79" t="s">
        <v>2961</v>
      </c>
      <c r="C1407" s="79">
        <v>0</v>
      </c>
    </row>
    <row r="1408" spans="1:3" ht="28">
      <c r="A1408" s="79" t="s">
        <v>308</v>
      </c>
      <c r="B1408" s="79" t="s">
        <v>2962</v>
      </c>
      <c r="C1408" s="79">
        <v>0</v>
      </c>
    </row>
    <row r="1409" spans="1:3" ht="28">
      <c r="A1409" s="79" t="s">
        <v>309</v>
      </c>
      <c r="B1409" s="79" t="s">
        <v>2963</v>
      </c>
      <c r="C1409" s="79">
        <v>0</v>
      </c>
    </row>
    <row r="1410" spans="1:3" ht="28">
      <c r="A1410" s="79" t="s">
        <v>310</v>
      </c>
      <c r="B1410" s="79" t="s">
        <v>2964</v>
      </c>
      <c r="C1410" s="79">
        <v>0</v>
      </c>
    </row>
    <row r="1411" spans="1:3" ht="28">
      <c r="A1411" s="79" t="s">
        <v>311</v>
      </c>
      <c r="B1411" s="79" t="s">
        <v>2965</v>
      </c>
      <c r="C1411" s="79">
        <v>0</v>
      </c>
    </row>
    <row r="1412" spans="1:3" ht="28">
      <c r="A1412" s="79" t="s">
        <v>312</v>
      </c>
      <c r="B1412" s="79" t="s">
        <v>2966</v>
      </c>
      <c r="C1412" s="79">
        <v>0</v>
      </c>
    </row>
    <row r="1413" spans="1:3" ht="28">
      <c r="A1413" s="79" t="s">
        <v>313</v>
      </c>
      <c r="B1413" s="79" t="s">
        <v>2967</v>
      </c>
      <c r="C1413" s="79">
        <v>0</v>
      </c>
    </row>
    <row r="1414" spans="1:3" ht="28">
      <c r="A1414" s="79" t="s">
        <v>314</v>
      </c>
      <c r="B1414" s="79" t="s">
        <v>2968</v>
      </c>
      <c r="C1414" s="79">
        <v>0</v>
      </c>
    </row>
    <row r="1415" spans="1:3" ht="28">
      <c r="A1415" s="79" t="s">
        <v>315</v>
      </c>
      <c r="B1415" s="79" t="s">
        <v>2969</v>
      </c>
      <c r="C1415" s="79">
        <v>0</v>
      </c>
    </row>
    <row r="1416" spans="1:3" ht="28">
      <c r="A1416" s="79" t="s">
        <v>316</v>
      </c>
      <c r="B1416" s="79" t="s">
        <v>2970</v>
      </c>
      <c r="C1416" s="79">
        <v>0</v>
      </c>
    </row>
    <row r="1417" spans="1:3" ht="28">
      <c r="A1417" s="79" t="s">
        <v>317</v>
      </c>
      <c r="B1417" s="79" t="s">
        <v>2971</v>
      </c>
      <c r="C1417" s="79">
        <v>0</v>
      </c>
    </row>
    <row r="1418" spans="1:3" ht="56">
      <c r="A1418" s="79" t="s">
        <v>318</v>
      </c>
      <c r="B1418" s="79" t="s">
        <v>2972</v>
      </c>
      <c r="C1418" s="79">
        <v>60396614</v>
      </c>
    </row>
    <row r="1419" spans="1:3" ht="56">
      <c r="A1419" s="79" t="s">
        <v>319</v>
      </c>
      <c r="B1419" s="79" t="s">
        <v>2973</v>
      </c>
      <c r="C1419" s="79">
        <v>5941476</v>
      </c>
    </row>
    <row r="1420" spans="1:3" ht="56">
      <c r="A1420" s="79" t="s">
        <v>320</v>
      </c>
      <c r="B1420" s="79" t="s">
        <v>2974</v>
      </c>
      <c r="C1420" s="79">
        <v>0</v>
      </c>
    </row>
    <row r="1421" spans="1:3" ht="56">
      <c r="A1421" s="79" t="s">
        <v>321</v>
      </c>
      <c r="B1421" s="79" t="s">
        <v>2975</v>
      </c>
      <c r="C1421" s="79">
        <v>0</v>
      </c>
    </row>
    <row r="1422" spans="1:3" ht="56">
      <c r="A1422" s="79" t="s">
        <v>322</v>
      </c>
      <c r="B1422" s="79" t="s">
        <v>2976</v>
      </c>
      <c r="C1422" s="79">
        <v>66149574</v>
      </c>
    </row>
    <row r="1423" spans="1:3" ht="56">
      <c r="A1423" s="79" t="s">
        <v>323</v>
      </c>
      <c r="B1423" s="79" t="s">
        <v>2977</v>
      </c>
      <c r="C1423" s="79">
        <v>11750070</v>
      </c>
    </row>
    <row r="1424" spans="1:3" ht="56">
      <c r="A1424" s="79" t="s">
        <v>324</v>
      </c>
      <c r="B1424" s="79" t="s">
        <v>2978</v>
      </c>
      <c r="C1424" s="79">
        <v>303517916</v>
      </c>
    </row>
    <row r="1425" spans="1:3" ht="56">
      <c r="A1425" s="79" t="s">
        <v>325</v>
      </c>
      <c r="B1425" s="79" t="s">
        <v>2979</v>
      </c>
      <c r="C1425" s="79">
        <v>3161134</v>
      </c>
    </row>
    <row r="1426" spans="1:3" ht="56">
      <c r="A1426" s="79" t="s">
        <v>327</v>
      </c>
      <c r="B1426" s="79" t="s">
        <v>2980</v>
      </c>
      <c r="C1426" s="79">
        <v>0</v>
      </c>
    </row>
    <row r="1427" spans="1:3" ht="56">
      <c r="A1427" s="79" t="s">
        <v>328</v>
      </c>
      <c r="B1427" s="79" t="s">
        <v>2981</v>
      </c>
      <c r="C1427" s="79">
        <v>0</v>
      </c>
    </row>
    <row r="1428" spans="1:3" ht="56">
      <c r="A1428" s="79" t="s">
        <v>329</v>
      </c>
      <c r="B1428" s="79" t="s">
        <v>2982</v>
      </c>
      <c r="C1428" s="79">
        <v>0</v>
      </c>
    </row>
    <row r="1429" spans="1:3" ht="56">
      <c r="A1429" s="79" t="s">
        <v>330</v>
      </c>
      <c r="B1429" s="79" t="s">
        <v>2983</v>
      </c>
      <c r="C1429" s="79">
        <v>0</v>
      </c>
    </row>
    <row r="1430" spans="1:3" ht="56">
      <c r="A1430" s="79" t="s">
        <v>331</v>
      </c>
      <c r="B1430" s="79" t="s">
        <v>2984</v>
      </c>
      <c r="C1430" s="79">
        <v>0</v>
      </c>
    </row>
    <row r="1431" spans="1:3" ht="56">
      <c r="A1431" s="79" t="s">
        <v>332</v>
      </c>
      <c r="B1431" s="79" t="s">
        <v>2985</v>
      </c>
      <c r="C1431" s="79">
        <v>0</v>
      </c>
    </row>
    <row r="1432" spans="1:3" ht="42">
      <c r="A1432" s="79" t="s">
        <v>333</v>
      </c>
      <c r="B1432" s="79" t="s">
        <v>2986</v>
      </c>
      <c r="C1432" s="79">
        <v>0</v>
      </c>
    </row>
    <row r="1433" spans="1:3" ht="42">
      <c r="A1433" s="79" t="s">
        <v>334</v>
      </c>
      <c r="B1433" s="79" t="s">
        <v>2987</v>
      </c>
      <c r="C1433" s="79">
        <v>118830</v>
      </c>
    </row>
    <row r="1434" spans="1:3" ht="42">
      <c r="A1434" s="79" t="s">
        <v>335</v>
      </c>
      <c r="B1434" s="79" t="s">
        <v>2988</v>
      </c>
      <c r="C1434" s="79">
        <v>0</v>
      </c>
    </row>
    <row r="1435" spans="1:3" ht="42">
      <c r="A1435" s="79" t="s">
        <v>336</v>
      </c>
      <c r="B1435" s="79" t="s">
        <v>2989</v>
      </c>
      <c r="C1435" s="79">
        <v>0</v>
      </c>
    </row>
    <row r="1436" spans="1:3" ht="42">
      <c r="A1436" s="79" t="s">
        <v>337</v>
      </c>
      <c r="B1436" s="79" t="s">
        <v>2990</v>
      </c>
      <c r="C1436" s="79">
        <v>13229915</v>
      </c>
    </row>
    <row r="1437" spans="1:3" ht="42">
      <c r="A1437" s="79" t="s">
        <v>338</v>
      </c>
      <c r="B1437" s="79" t="s">
        <v>2991</v>
      </c>
      <c r="C1437" s="79">
        <v>5875035</v>
      </c>
    </row>
    <row r="1438" spans="1:3" ht="42">
      <c r="A1438" s="79" t="s">
        <v>339</v>
      </c>
      <c r="B1438" s="79" t="s">
        <v>2992</v>
      </c>
      <c r="C1438" s="79">
        <v>303517916</v>
      </c>
    </row>
    <row r="1439" spans="1:3" ht="42">
      <c r="A1439" s="79" t="s">
        <v>340</v>
      </c>
      <c r="B1439" s="79" t="s">
        <v>2993</v>
      </c>
      <c r="C1439" s="79">
        <v>4741701</v>
      </c>
    </row>
    <row r="1440" spans="1:3" ht="42">
      <c r="A1440" s="79" t="s">
        <v>342</v>
      </c>
      <c r="B1440" s="79" t="s">
        <v>2994</v>
      </c>
      <c r="C1440" s="79">
        <v>0</v>
      </c>
    </row>
    <row r="1441" spans="1:3" ht="42">
      <c r="A1441" s="79" t="s">
        <v>343</v>
      </c>
      <c r="B1441" s="79" t="s">
        <v>2995</v>
      </c>
      <c r="C1441" s="79">
        <v>0</v>
      </c>
    </row>
    <row r="1442" spans="1:3" ht="42">
      <c r="A1442" s="79" t="s">
        <v>344</v>
      </c>
      <c r="B1442" s="79" t="s">
        <v>2996</v>
      </c>
      <c r="C1442" s="79">
        <v>0</v>
      </c>
    </row>
    <row r="1443" spans="1:3" ht="42">
      <c r="A1443" s="79" t="s">
        <v>345</v>
      </c>
      <c r="B1443" s="79" t="s">
        <v>2997</v>
      </c>
      <c r="C1443" s="79">
        <v>0</v>
      </c>
    </row>
    <row r="1444" spans="1:3" ht="42">
      <c r="A1444" s="79" t="s">
        <v>346</v>
      </c>
      <c r="B1444" s="79" t="s">
        <v>2998</v>
      </c>
      <c r="C1444" s="79">
        <v>0</v>
      </c>
    </row>
    <row r="1445" spans="1:3" ht="42">
      <c r="A1445" s="79" t="s">
        <v>347</v>
      </c>
      <c r="B1445" s="79" t="s">
        <v>2999</v>
      </c>
      <c r="C1445" s="79">
        <v>0</v>
      </c>
    </row>
    <row r="1446" spans="1:3" ht="42">
      <c r="A1446" s="79" t="s">
        <v>348</v>
      </c>
      <c r="B1446" s="79" t="s">
        <v>3000</v>
      </c>
      <c r="C1446" s="79">
        <v>341517694</v>
      </c>
    </row>
    <row r="1447" spans="1:3" ht="42">
      <c r="A1447" s="79" t="s">
        <v>349</v>
      </c>
      <c r="B1447" s="79" t="s">
        <v>3001</v>
      </c>
      <c r="C1447" s="79">
        <v>138700</v>
      </c>
    </row>
    <row r="1448" spans="1:3" ht="28">
      <c r="A1448" s="79" t="s">
        <v>354</v>
      </c>
      <c r="B1448" s="79" t="s">
        <v>3002</v>
      </c>
      <c r="C1448" s="79">
        <v>336738927</v>
      </c>
    </row>
    <row r="1449" spans="1:3" ht="42">
      <c r="A1449" s="79" t="s">
        <v>3003</v>
      </c>
      <c r="B1449" s="79" t="s">
        <v>3004</v>
      </c>
      <c r="C1449" s="79">
        <v>5008361</v>
      </c>
    </row>
    <row r="1450" spans="1:3" ht="42">
      <c r="A1450" s="79" t="s">
        <v>3005</v>
      </c>
      <c r="B1450" s="79" t="s">
        <v>3006</v>
      </c>
      <c r="C1450" s="79">
        <v>27259395</v>
      </c>
    </row>
    <row r="1451" spans="1:3" ht="42">
      <c r="A1451" s="79" t="s">
        <v>3007</v>
      </c>
      <c r="B1451" s="79" t="s">
        <v>3008</v>
      </c>
      <c r="C1451" s="79">
        <v>35948110</v>
      </c>
    </row>
    <row r="1452" spans="1:3" ht="42">
      <c r="A1452" s="79" t="s">
        <v>3009</v>
      </c>
      <c r="B1452" s="79" t="s">
        <v>3010</v>
      </c>
      <c r="C1452" s="79">
        <v>15353495</v>
      </c>
    </row>
    <row r="1453" spans="1:3" ht="42">
      <c r="A1453" s="79" t="s">
        <v>3011</v>
      </c>
      <c r="B1453" s="79" t="s">
        <v>3012</v>
      </c>
      <c r="C1453" s="79">
        <v>10817768</v>
      </c>
    </row>
    <row r="1454" spans="1:3" ht="56">
      <c r="A1454" s="79" t="s">
        <v>3013</v>
      </c>
      <c r="B1454" s="79" t="s">
        <v>3014</v>
      </c>
      <c r="C1454" s="79">
        <v>1209796</v>
      </c>
    </row>
    <row r="1455" spans="1:3" ht="42">
      <c r="A1455" s="79" t="s">
        <v>3015</v>
      </c>
      <c r="B1455" s="79" t="s">
        <v>3016</v>
      </c>
      <c r="C1455" s="79">
        <v>553350</v>
      </c>
    </row>
    <row r="1456" spans="1:3" ht="42">
      <c r="A1456" s="79" t="s">
        <v>3017</v>
      </c>
      <c r="B1456" s="79" t="s">
        <v>3018</v>
      </c>
      <c r="C1456" s="79">
        <v>0</v>
      </c>
    </row>
    <row r="1457" spans="1:3" ht="56">
      <c r="A1457" s="79" t="s">
        <v>3019</v>
      </c>
      <c r="B1457" s="79" t="s">
        <v>3020</v>
      </c>
      <c r="C1457" s="79">
        <v>0</v>
      </c>
    </row>
    <row r="1458" spans="1:3" ht="42">
      <c r="A1458" s="79" t="s">
        <v>3021</v>
      </c>
      <c r="B1458" s="79" t="s">
        <v>3022</v>
      </c>
      <c r="C1458" s="79">
        <v>0</v>
      </c>
    </row>
    <row r="1459" spans="1:3" ht="56">
      <c r="A1459" s="79" t="s">
        <v>3023</v>
      </c>
      <c r="B1459" s="79" t="s">
        <v>3024</v>
      </c>
      <c r="C1459" s="79">
        <v>1221535</v>
      </c>
    </row>
    <row r="1460" spans="1:3" ht="56">
      <c r="A1460" s="79" t="s">
        <v>3025</v>
      </c>
      <c r="B1460" s="79" t="s">
        <v>3026</v>
      </c>
      <c r="C1460" s="79">
        <v>3417035</v>
      </c>
    </row>
    <row r="1461" spans="1:3" ht="56">
      <c r="A1461" s="79" t="s">
        <v>3027</v>
      </c>
      <c r="B1461" s="79" t="s">
        <v>3028</v>
      </c>
      <c r="C1461" s="79">
        <v>1447882</v>
      </c>
    </row>
    <row r="1462" spans="1:3" ht="42">
      <c r="A1462" s="79" t="s">
        <v>3029</v>
      </c>
      <c r="B1462" s="79" t="s">
        <v>3030</v>
      </c>
      <c r="C1462" s="79">
        <v>0</v>
      </c>
    </row>
    <row r="1463" spans="1:3" ht="42">
      <c r="A1463" s="79" t="s">
        <v>3031</v>
      </c>
      <c r="B1463" s="79" t="s">
        <v>3032</v>
      </c>
      <c r="C1463" s="79">
        <v>0</v>
      </c>
    </row>
    <row r="1464" spans="1:3" ht="42">
      <c r="A1464" s="79" t="s">
        <v>3033</v>
      </c>
      <c r="B1464" s="79" t="s">
        <v>3034</v>
      </c>
      <c r="C1464" s="79">
        <v>0</v>
      </c>
    </row>
    <row r="1465" spans="1:3" ht="42">
      <c r="A1465" s="79" t="s">
        <v>3035</v>
      </c>
      <c r="B1465" s="79" t="s">
        <v>3036</v>
      </c>
      <c r="C1465" s="79">
        <v>0</v>
      </c>
    </row>
    <row r="1466" spans="1:3" ht="56">
      <c r="A1466" s="79" t="s">
        <v>3037</v>
      </c>
      <c r="B1466" s="79" t="s">
        <v>3038</v>
      </c>
      <c r="C1466" s="79">
        <v>0</v>
      </c>
    </row>
    <row r="1467" spans="1:3" ht="42">
      <c r="A1467" s="79" t="s">
        <v>3039</v>
      </c>
      <c r="B1467" s="79" t="s">
        <v>3040</v>
      </c>
      <c r="C1467" s="79">
        <v>0</v>
      </c>
    </row>
    <row r="1468" spans="1:3" ht="42">
      <c r="A1468" s="79" t="s">
        <v>3041</v>
      </c>
      <c r="B1468" s="79" t="s">
        <v>3042</v>
      </c>
      <c r="C1468" s="79">
        <v>2716946</v>
      </c>
    </row>
    <row r="1469" spans="1:3" ht="42">
      <c r="A1469" s="79" t="s">
        <v>3043</v>
      </c>
      <c r="B1469" s="79" t="s">
        <v>3044</v>
      </c>
      <c r="C1469" s="79">
        <v>1581359</v>
      </c>
    </row>
    <row r="1470" spans="1:3" ht="42">
      <c r="A1470" s="79" t="s">
        <v>3045</v>
      </c>
      <c r="B1470" s="79" t="s">
        <v>3046</v>
      </c>
      <c r="C1470" s="79">
        <v>0</v>
      </c>
    </row>
    <row r="1471" spans="1:3" ht="42">
      <c r="A1471" s="79" t="s">
        <v>3047</v>
      </c>
      <c r="B1471" s="79" t="s">
        <v>3048</v>
      </c>
      <c r="C1471" s="79">
        <v>29658258</v>
      </c>
    </row>
    <row r="1472" spans="1:3" ht="42">
      <c r="A1472" s="79" t="s">
        <v>3049</v>
      </c>
      <c r="B1472" s="79" t="s">
        <v>3050</v>
      </c>
      <c r="C1472" s="79">
        <v>64288843</v>
      </c>
    </row>
    <row r="1473" spans="1:3" ht="42">
      <c r="A1473" s="79" t="s">
        <v>3051</v>
      </c>
      <c r="B1473" s="79" t="s">
        <v>3052</v>
      </c>
      <c r="C1473" s="79">
        <v>19296341</v>
      </c>
    </row>
    <row r="1474" spans="1:3" ht="42">
      <c r="A1474" s="79" t="s">
        <v>3053</v>
      </c>
      <c r="B1474" s="79" t="s">
        <v>3054</v>
      </c>
      <c r="C1474" s="79">
        <v>0</v>
      </c>
    </row>
    <row r="1475" spans="1:3" ht="56">
      <c r="A1475" s="79" t="s">
        <v>3055</v>
      </c>
      <c r="B1475" s="79" t="s">
        <v>3056</v>
      </c>
      <c r="C1475" s="79">
        <v>0</v>
      </c>
    </row>
    <row r="1476" spans="1:3" ht="42">
      <c r="A1476" s="79" t="s">
        <v>3057</v>
      </c>
      <c r="B1476" s="79" t="s">
        <v>3058</v>
      </c>
      <c r="C1476" s="79">
        <v>0</v>
      </c>
    </row>
    <row r="1477" spans="1:3" ht="42">
      <c r="A1477" s="79" t="s">
        <v>3059</v>
      </c>
      <c r="B1477" s="79" t="s">
        <v>3060</v>
      </c>
      <c r="C1477" s="79">
        <v>0</v>
      </c>
    </row>
    <row r="1478" spans="1:3" ht="56">
      <c r="A1478" s="79" t="s">
        <v>3061</v>
      </c>
      <c r="B1478" s="79" t="s">
        <v>3062</v>
      </c>
      <c r="C1478" s="79">
        <v>0</v>
      </c>
    </row>
    <row r="1479" spans="1:3" ht="42">
      <c r="A1479" s="79" t="s">
        <v>3063</v>
      </c>
      <c r="B1479" s="79" t="s">
        <v>3064</v>
      </c>
      <c r="C1479" s="79">
        <v>0</v>
      </c>
    </row>
    <row r="1480" spans="1:3" ht="56">
      <c r="A1480" s="79" t="s">
        <v>3065</v>
      </c>
      <c r="B1480" s="79" t="s">
        <v>3066</v>
      </c>
      <c r="C1480" s="79">
        <v>0</v>
      </c>
    </row>
    <row r="1481" spans="1:3" ht="56">
      <c r="A1481" s="79" t="s">
        <v>3067</v>
      </c>
      <c r="B1481" s="79" t="s">
        <v>3068</v>
      </c>
      <c r="C1481" s="79">
        <v>0</v>
      </c>
    </row>
    <row r="1482" spans="1:3" ht="56">
      <c r="A1482" s="79" t="s">
        <v>3069</v>
      </c>
      <c r="B1482" s="79" t="s">
        <v>3070</v>
      </c>
      <c r="C1482" s="79">
        <v>0</v>
      </c>
    </row>
    <row r="1483" spans="1:3" ht="42">
      <c r="A1483" s="79" t="s">
        <v>3071</v>
      </c>
      <c r="B1483" s="79" t="s">
        <v>3072</v>
      </c>
      <c r="C1483" s="79">
        <v>0</v>
      </c>
    </row>
    <row r="1484" spans="1:3" ht="42">
      <c r="A1484" s="79" t="s">
        <v>3073</v>
      </c>
      <c r="B1484" s="79" t="s">
        <v>3074</v>
      </c>
      <c r="C1484" s="79">
        <v>0</v>
      </c>
    </row>
    <row r="1485" spans="1:3" ht="42">
      <c r="A1485" s="79" t="s">
        <v>3075</v>
      </c>
      <c r="B1485" s="79" t="s">
        <v>3076</v>
      </c>
      <c r="C1485" s="79">
        <v>0</v>
      </c>
    </row>
    <row r="1486" spans="1:3" ht="42">
      <c r="A1486" s="79" t="s">
        <v>3077</v>
      </c>
      <c r="B1486" s="79" t="s">
        <v>3078</v>
      </c>
      <c r="C1486" s="79">
        <v>0</v>
      </c>
    </row>
    <row r="1487" spans="1:3" ht="56">
      <c r="A1487" s="79" t="s">
        <v>3079</v>
      </c>
      <c r="B1487" s="79" t="s">
        <v>3080</v>
      </c>
      <c r="C1487" s="79">
        <v>0</v>
      </c>
    </row>
    <row r="1488" spans="1:3" ht="42">
      <c r="A1488" s="79" t="s">
        <v>3081</v>
      </c>
      <c r="B1488" s="79" t="s">
        <v>3082</v>
      </c>
      <c r="C1488" s="79">
        <v>0</v>
      </c>
    </row>
    <row r="1489" spans="1:3" ht="42">
      <c r="A1489" s="79" t="s">
        <v>3083</v>
      </c>
      <c r="B1489" s="79" t="s">
        <v>3084</v>
      </c>
      <c r="C1489" s="79">
        <v>6440201</v>
      </c>
    </row>
    <row r="1490" spans="1:3" ht="42">
      <c r="A1490" s="79" t="s">
        <v>3085</v>
      </c>
      <c r="B1490" s="79" t="s">
        <v>3086</v>
      </c>
      <c r="C1490" s="79">
        <v>2514931</v>
      </c>
    </row>
    <row r="1491" spans="1:3" ht="42">
      <c r="A1491" s="79" t="s">
        <v>3087</v>
      </c>
      <c r="B1491" s="79" t="s">
        <v>3088</v>
      </c>
      <c r="C1491" s="79">
        <v>5517</v>
      </c>
    </row>
    <row r="1492" spans="1:3" ht="42">
      <c r="A1492" s="79" t="s">
        <v>3089</v>
      </c>
      <c r="B1492" s="79" t="s">
        <v>3090</v>
      </c>
      <c r="C1492" s="79">
        <v>0</v>
      </c>
    </row>
    <row r="1493" spans="1:3" ht="28">
      <c r="A1493" s="79" t="s">
        <v>3091</v>
      </c>
      <c r="B1493" s="79" t="s">
        <v>3092</v>
      </c>
      <c r="C1493" s="79">
        <v>91</v>
      </c>
    </row>
    <row r="1494" spans="1:3" ht="28">
      <c r="A1494" s="79" t="s">
        <v>3093</v>
      </c>
      <c r="B1494" s="79" t="s">
        <v>3094</v>
      </c>
      <c r="C1494" s="79">
        <v>120</v>
      </c>
    </row>
    <row r="1495" spans="1:3" ht="28">
      <c r="A1495" s="79" t="s">
        <v>3095</v>
      </c>
      <c r="B1495" s="79" t="s">
        <v>3096</v>
      </c>
      <c r="C1495" s="79" t="s">
        <v>3097</v>
      </c>
    </row>
    <row r="1496" spans="1:3" ht="42">
      <c r="A1496" s="79" t="s">
        <v>3098</v>
      </c>
      <c r="B1496" s="79" t="s">
        <v>3099</v>
      </c>
      <c r="C1496" s="79">
        <v>29</v>
      </c>
    </row>
    <row r="1497" spans="1:3" ht="28">
      <c r="A1497" s="79" t="s">
        <v>3100</v>
      </c>
      <c r="B1497" s="79" t="s">
        <v>3094</v>
      </c>
      <c r="C1497" s="79">
        <v>0</v>
      </c>
    </row>
    <row r="1498" spans="1:3" ht="42">
      <c r="A1498" s="79" t="s">
        <v>3101</v>
      </c>
      <c r="B1498" s="79" t="s">
        <v>3102</v>
      </c>
      <c r="C1498" s="79">
        <v>0</v>
      </c>
    </row>
    <row r="1499" spans="1:3" ht="14">
      <c r="A1499" s="79" t="s">
        <v>3103</v>
      </c>
      <c r="B1499" s="79" t="s">
        <v>3104</v>
      </c>
      <c r="C1499" s="79">
        <v>0</v>
      </c>
    </row>
    <row r="1500" spans="1:3" ht="14">
      <c r="A1500" s="79" t="s">
        <v>3105</v>
      </c>
      <c r="B1500" s="79" t="s">
        <v>3106</v>
      </c>
      <c r="C1500" s="79">
        <v>0</v>
      </c>
    </row>
    <row r="1501" spans="1:3" ht="42">
      <c r="A1501" s="79" t="s">
        <v>3107</v>
      </c>
      <c r="B1501" s="79" t="s">
        <v>3108</v>
      </c>
      <c r="C1501" s="79">
        <v>0</v>
      </c>
    </row>
    <row r="1502" spans="1:3" ht="42">
      <c r="A1502" s="79" t="s">
        <v>3109</v>
      </c>
      <c r="B1502" s="79" t="s">
        <v>3110</v>
      </c>
      <c r="C1502" s="79">
        <v>9.6701999999999995</v>
      </c>
    </row>
    <row r="1503" spans="1:3" ht="28">
      <c r="A1503" s="79" t="s">
        <v>37</v>
      </c>
      <c r="B1503" s="79" t="s">
        <v>3111</v>
      </c>
      <c r="C1503" s="79">
        <v>0</v>
      </c>
    </row>
    <row r="1504" spans="1:3" ht="28">
      <c r="A1504" s="79" t="s">
        <v>38</v>
      </c>
      <c r="B1504" s="79" t="s">
        <v>3112</v>
      </c>
      <c r="C1504" s="79">
        <v>0</v>
      </c>
    </row>
    <row r="1505" spans="1:3" ht="42">
      <c r="A1505" s="79" t="s">
        <v>45</v>
      </c>
      <c r="B1505" s="79" t="s">
        <v>3113</v>
      </c>
      <c r="C1505" s="79">
        <v>0</v>
      </c>
    </row>
    <row r="1506" spans="1:3" ht="42">
      <c r="A1506" s="79" t="s">
        <v>46</v>
      </c>
      <c r="B1506" s="79" t="s">
        <v>3114</v>
      </c>
      <c r="C1506" s="79">
        <v>0</v>
      </c>
    </row>
    <row r="1507" spans="1:3" ht="42">
      <c r="A1507" s="79" t="s">
        <v>82</v>
      </c>
      <c r="B1507" s="79" t="s">
        <v>3115</v>
      </c>
      <c r="C1507" s="79">
        <v>0</v>
      </c>
    </row>
    <row r="1508" spans="1:3" ht="42">
      <c r="A1508" s="79" t="s">
        <v>83</v>
      </c>
      <c r="B1508" s="79" t="s">
        <v>3116</v>
      </c>
      <c r="C1508" s="79">
        <v>0</v>
      </c>
    </row>
    <row r="1509" spans="1:3" ht="28">
      <c r="A1509" s="79" t="s">
        <v>93</v>
      </c>
      <c r="B1509" s="79" t="s">
        <v>3117</v>
      </c>
      <c r="C1509" s="79">
        <v>0</v>
      </c>
    </row>
    <row r="1510" spans="1:3" ht="28">
      <c r="A1510" s="79" t="s">
        <v>94</v>
      </c>
      <c r="B1510" s="79" t="s">
        <v>3118</v>
      </c>
      <c r="C1510" s="79">
        <v>0</v>
      </c>
    </row>
    <row r="1511" spans="1:3" ht="42">
      <c r="A1511" s="79" t="s">
        <v>119</v>
      </c>
      <c r="B1511" s="79" t="s">
        <v>3119</v>
      </c>
      <c r="C1511" s="79">
        <v>0</v>
      </c>
    </row>
    <row r="1512" spans="1:3" ht="42">
      <c r="A1512" s="79" t="s">
        <v>120</v>
      </c>
      <c r="B1512" s="79" t="s">
        <v>3120</v>
      </c>
      <c r="C1512" s="79">
        <v>0</v>
      </c>
    </row>
    <row r="1513" spans="1:3" ht="28">
      <c r="A1513" s="79" t="s">
        <v>129</v>
      </c>
      <c r="B1513" s="79" t="s">
        <v>3121</v>
      </c>
      <c r="C1513" s="79">
        <v>0</v>
      </c>
    </row>
    <row r="1514" spans="1:3" ht="28">
      <c r="A1514" s="79" t="s">
        <v>130</v>
      </c>
      <c r="B1514" s="79" t="s">
        <v>3122</v>
      </c>
      <c r="C1514" s="79">
        <v>0</v>
      </c>
    </row>
    <row r="1515" spans="1:3" ht="28">
      <c r="A1515" s="79" t="s">
        <v>142</v>
      </c>
      <c r="B1515" s="79" t="s">
        <v>3123</v>
      </c>
      <c r="C1515" s="79">
        <v>0</v>
      </c>
    </row>
    <row r="1516" spans="1:3" ht="28">
      <c r="A1516" s="79" t="s">
        <v>143</v>
      </c>
      <c r="B1516" s="79" t="s">
        <v>3124</v>
      </c>
      <c r="C1516" s="79">
        <v>0</v>
      </c>
    </row>
    <row r="1517" spans="1:3" ht="28">
      <c r="A1517" s="79" t="s">
        <v>156</v>
      </c>
      <c r="B1517" s="79" t="s">
        <v>3125</v>
      </c>
      <c r="C1517" s="79">
        <v>0</v>
      </c>
    </row>
    <row r="1518" spans="1:3" ht="28">
      <c r="A1518" s="79" t="s">
        <v>157</v>
      </c>
      <c r="B1518" s="79" t="s">
        <v>3126</v>
      </c>
      <c r="C1518" s="79">
        <v>0</v>
      </c>
    </row>
    <row r="1519" spans="1:3" ht="28">
      <c r="A1519" s="79" t="s">
        <v>201</v>
      </c>
      <c r="B1519" s="79" t="s">
        <v>3127</v>
      </c>
      <c r="C1519" s="79">
        <v>0</v>
      </c>
    </row>
    <row r="1520" spans="1:3" ht="28">
      <c r="A1520" s="79" t="s">
        <v>202</v>
      </c>
      <c r="B1520" s="79" t="s">
        <v>3128</v>
      </c>
      <c r="C1520" s="79">
        <v>0</v>
      </c>
    </row>
    <row r="1521" spans="1:3" ht="28">
      <c r="A1521" s="79" t="s">
        <v>217</v>
      </c>
      <c r="B1521" s="79" t="s">
        <v>3129</v>
      </c>
      <c r="C1521" s="79">
        <v>0</v>
      </c>
    </row>
    <row r="1522" spans="1:3" ht="28">
      <c r="A1522" s="79" t="s">
        <v>218</v>
      </c>
      <c r="B1522" s="79" t="s">
        <v>3130</v>
      </c>
      <c r="C1522" s="79">
        <v>0</v>
      </c>
    </row>
    <row r="1523" spans="1:3" ht="42">
      <c r="A1523" s="79" t="s">
        <v>235</v>
      </c>
      <c r="B1523" s="79" t="s">
        <v>3131</v>
      </c>
      <c r="C1523" s="79">
        <v>0</v>
      </c>
    </row>
    <row r="1524" spans="1:3" ht="42">
      <c r="A1524" s="79" t="s">
        <v>236</v>
      </c>
      <c r="B1524" s="79" t="s">
        <v>3132</v>
      </c>
      <c r="C1524" s="79">
        <v>0</v>
      </c>
    </row>
    <row r="1525" spans="1:3" ht="42">
      <c r="A1525" s="79" t="s">
        <v>269</v>
      </c>
      <c r="B1525" s="79" t="s">
        <v>3133</v>
      </c>
      <c r="C1525" s="79">
        <v>0</v>
      </c>
    </row>
    <row r="1526" spans="1:3" ht="42">
      <c r="A1526" s="79" t="s">
        <v>270</v>
      </c>
      <c r="B1526" s="79" t="s">
        <v>3134</v>
      </c>
      <c r="C1526" s="79">
        <v>0</v>
      </c>
    </row>
    <row r="1527" spans="1:3" ht="28">
      <c r="A1527" s="79" t="s">
        <v>279</v>
      </c>
      <c r="B1527" s="79" t="s">
        <v>3135</v>
      </c>
      <c r="C1527" s="79">
        <v>0</v>
      </c>
    </row>
    <row r="1528" spans="1:3" ht="28">
      <c r="A1528" s="79" t="s">
        <v>280</v>
      </c>
      <c r="B1528" s="79" t="s">
        <v>3136</v>
      </c>
      <c r="C1528" s="79">
        <v>0</v>
      </c>
    </row>
    <row r="1529" spans="1:3" ht="28">
      <c r="A1529" s="79" t="s">
        <v>291</v>
      </c>
      <c r="B1529" s="79" t="s">
        <v>3137</v>
      </c>
      <c r="C1529" s="79">
        <v>0</v>
      </c>
    </row>
    <row r="1530" spans="1:3" ht="28">
      <c r="A1530" s="79" t="s">
        <v>292</v>
      </c>
      <c r="B1530" s="79" t="s">
        <v>3138</v>
      </c>
      <c r="C1530" s="79">
        <v>0</v>
      </c>
    </row>
    <row r="1531" spans="1:3" ht="28">
      <c r="A1531" s="79" t="s">
        <v>382</v>
      </c>
      <c r="B1531" s="79" t="s">
        <v>3139</v>
      </c>
      <c r="C1531" s="79">
        <v>1208661</v>
      </c>
    </row>
    <row r="1532" spans="1:3" ht="42">
      <c r="A1532" s="79" t="s">
        <v>3140</v>
      </c>
      <c r="B1532" s="79" t="s">
        <v>3141</v>
      </c>
      <c r="C1532" s="79">
        <v>320975</v>
      </c>
    </row>
    <row r="1533" spans="1:3" ht="42">
      <c r="A1533" s="79" t="s">
        <v>3142</v>
      </c>
      <c r="B1533" s="79" t="s">
        <v>3143</v>
      </c>
      <c r="C1533" s="79">
        <v>48211</v>
      </c>
    </row>
    <row r="1534" spans="1:3" ht="42">
      <c r="A1534" s="79" t="s">
        <v>3144</v>
      </c>
      <c r="B1534" s="79" t="s">
        <v>3145</v>
      </c>
      <c r="C1534" s="79">
        <v>295646</v>
      </c>
    </row>
    <row r="1535" spans="1:3" ht="28">
      <c r="A1535" s="79" t="s">
        <v>162</v>
      </c>
      <c r="B1535" s="79" t="s">
        <v>3146</v>
      </c>
      <c r="C1535" s="79">
        <v>3216358</v>
      </c>
    </row>
    <row r="1536" spans="1:3" ht="42">
      <c r="A1536" s="79" t="s">
        <v>3147</v>
      </c>
      <c r="B1536" s="79" t="s">
        <v>3148</v>
      </c>
      <c r="C1536" s="79">
        <v>2977172</v>
      </c>
    </row>
    <row r="1537" spans="1:3" ht="28">
      <c r="A1537" s="79" t="s">
        <v>3149</v>
      </c>
      <c r="B1537" s="79" t="s">
        <v>3150</v>
      </c>
      <c r="C1537" s="79">
        <v>-32225</v>
      </c>
    </row>
    <row r="1538" spans="1:3" ht="42">
      <c r="A1538" s="79" t="s">
        <v>42</v>
      </c>
      <c r="B1538" s="79" t="s">
        <v>3151</v>
      </c>
      <c r="C1538" s="79">
        <v>86929874</v>
      </c>
    </row>
    <row r="1539" spans="1:3" ht="28">
      <c r="A1539" s="79" t="s">
        <v>20</v>
      </c>
      <c r="B1539" s="79" t="s">
        <v>3152</v>
      </c>
      <c r="C1539" s="79">
        <v>789589</v>
      </c>
    </row>
    <row r="1540" spans="1:3" ht="28">
      <c r="A1540" s="79" t="s">
        <v>207</v>
      </c>
      <c r="B1540" s="79" t="s">
        <v>3153</v>
      </c>
      <c r="C1540" s="79">
        <v>3216358</v>
      </c>
    </row>
    <row r="1541" spans="1:3" ht="56">
      <c r="A1541" s="79" t="s">
        <v>326</v>
      </c>
      <c r="B1541" s="79" t="s">
        <v>3154</v>
      </c>
      <c r="C1541" s="79">
        <v>3216358</v>
      </c>
    </row>
    <row r="1542" spans="1:3" ht="42">
      <c r="A1542" s="79" t="s">
        <v>341</v>
      </c>
      <c r="B1542" s="79" t="s">
        <v>3155</v>
      </c>
      <c r="C1542" s="79">
        <v>8040895</v>
      </c>
    </row>
    <row r="1543" spans="1:3" ht="42">
      <c r="A1543" s="79" t="s">
        <v>3156</v>
      </c>
      <c r="B1543" s="79" t="s">
        <v>3157</v>
      </c>
      <c r="C1543" s="79">
        <v>89865601</v>
      </c>
    </row>
    <row r="1544" spans="1:3" ht="14">
      <c r="A1544" s="79" t="s">
        <v>3158</v>
      </c>
      <c r="B1544" s="79" t="s">
        <v>3159</v>
      </c>
      <c r="C1544" s="79">
        <v>15311384</v>
      </c>
    </row>
    <row r="1545" spans="1:3" ht="42">
      <c r="A1545" s="79" t="s">
        <v>3160</v>
      </c>
      <c r="B1545" s="79" t="s">
        <v>3161</v>
      </c>
      <c r="C1545" s="79">
        <v>0</v>
      </c>
    </row>
    <row r="1546" spans="1:3" ht="42">
      <c r="A1546" s="79" t="s">
        <v>3162</v>
      </c>
      <c r="B1546" s="79" t="s">
        <v>3163</v>
      </c>
      <c r="C1546" s="79">
        <v>0</v>
      </c>
    </row>
    <row r="1547" spans="1:3" ht="42">
      <c r="A1547" s="79" t="s">
        <v>3164</v>
      </c>
      <c r="B1547" s="79" t="s">
        <v>3165</v>
      </c>
      <c r="C1547" s="79">
        <v>0</v>
      </c>
    </row>
    <row r="1548" spans="1:3" ht="42">
      <c r="A1548" s="79" t="s">
        <v>3166</v>
      </c>
      <c r="B1548" s="79" t="s">
        <v>3167</v>
      </c>
      <c r="C1548" s="79">
        <v>0</v>
      </c>
    </row>
    <row r="1549" spans="1:3" ht="42">
      <c r="A1549" s="79" t="s">
        <v>3168</v>
      </c>
      <c r="B1549" s="79" t="s">
        <v>3169</v>
      </c>
      <c r="C1549" s="79">
        <v>0</v>
      </c>
    </row>
    <row r="1550" spans="1:3" ht="28">
      <c r="A1550" s="79" t="s">
        <v>3170</v>
      </c>
      <c r="B1550" s="79" t="s">
        <v>3171</v>
      </c>
      <c r="C1550" s="79">
        <v>0</v>
      </c>
    </row>
    <row r="1551" spans="1:3" ht="42">
      <c r="A1551" s="79" t="s">
        <v>3172</v>
      </c>
      <c r="B1551" s="79" t="s">
        <v>3173</v>
      </c>
      <c r="C1551" s="79">
        <v>0</v>
      </c>
    </row>
    <row r="1552" spans="1:3" ht="42">
      <c r="A1552" s="79" t="s">
        <v>3174</v>
      </c>
      <c r="B1552" s="79" t="s">
        <v>3175</v>
      </c>
      <c r="C1552" s="79">
        <v>0</v>
      </c>
    </row>
    <row r="1553" spans="1:3" ht="14">
      <c r="A1553" s="79" t="s">
        <v>3176</v>
      </c>
      <c r="B1553" s="79" t="s">
        <v>3177</v>
      </c>
      <c r="C1553" s="79">
        <v>0</v>
      </c>
    </row>
    <row r="1554" spans="1:3" ht="28">
      <c r="A1554" s="79" t="s">
        <v>3178</v>
      </c>
      <c r="B1554" s="79" t="s">
        <v>3179</v>
      </c>
      <c r="C1554" s="79">
        <v>0</v>
      </c>
    </row>
    <row r="1555" spans="1:3" ht="28">
      <c r="A1555" s="79" t="s">
        <v>3180</v>
      </c>
      <c r="B1555" s="79" t="s">
        <v>3181</v>
      </c>
      <c r="C1555" s="79">
        <v>0</v>
      </c>
    </row>
    <row r="1556" spans="1:3" ht="42">
      <c r="A1556" s="79" t="s">
        <v>3182</v>
      </c>
      <c r="B1556" s="79" t="s">
        <v>3183</v>
      </c>
      <c r="C1556" s="79">
        <v>0</v>
      </c>
    </row>
    <row r="1557" spans="1:3" ht="56">
      <c r="A1557" s="79" t="s">
        <v>3184</v>
      </c>
      <c r="B1557" s="79" t="s">
        <v>3185</v>
      </c>
      <c r="C1557" s="79">
        <v>0</v>
      </c>
    </row>
    <row r="1558" spans="1:3" ht="56">
      <c r="A1558" s="79" t="s">
        <v>3186</v>
      </c>
      <c r="B1558" s="79" t="s">
        <v>3187</v>
      </c>
      <c r="C1558" s="79">
        <v>0</v>
      </c>
    </row>
    <row r="1559" spans="1:3" ht="56">
      <c r="A1559" s="79" t="s">
        <v>3188</v>
      </c>
      <c r="B1559" s="79" t="s">
        <v>3189</v>
      </c>
      <c r="C1559" s="79">
        <v>0</v>
      </c>
    </row>
    <row r="1560" spans="1:3" ht="28">
      <c r="A1560" s="79" t="s">
        <v>3190</v>
      </c>
      <c r="B1560" s="79" t="s">
        <v>3191</v>
      </c>
      <c r="C1560" s="79">
        <v>0</v>
      </c>
    </row>
    <row r="1561" spans="1:3" ht="28">
      <c r="A1561" s="79" t="s">
        <v>3192</v>
      </c>
      <c r="B1561" s="79" t="s">
        <v>3193</v>
      </c>
      <c r="C1561" s="79">
        <v>0</v>
      </c>
    </row>
    <row r="1562" spans="1:3" ht="28">
      <c r="A1562" s="79" t="s">
        <v>3194</v>
      </c>
      <c r="B1562" s="79" t="s">
        <v>3195</v>
      </c>
      <c r="C1562" s="79">
        <v>0</v>
      </c>
    </row>
    <row r="1563" spans="1:3" ht="42">
      <c r="A1563" s="79" t="s">
        <v>3196</v>
      </c>
      <c r="B1563" s="79" t="s">
        <v>3197</v>
      </c>
      <c r="C1563" s="79">
        <v>0</v>
      </c>
    </row>
    <row r="1564" spans="1:3" ht="42">
      <c r="A1564" s="79" t="s">
        <v>3198</v>
      </c>
      <c r="B1564" s="79" t="s">
        <v>3199</v>
      </c>
      <c r="C1564" s="79">
        <v>0</v>
      </c>
    </row>
    <row r="1565" spans="1:3" ht="42">
      <c r="A1565" s="79" t="s">
        <v>3200</v>
      </c>
      <c r="B1565" s="79" t="s">
        <v>3201</v>
      </c>
      <c r="C1565" s="79">
        <v>0</v>
      </c>
    </row>
    <row r="1566" spans="1:3" ht="56">
      <c r="A1566" s="79" t="s">
        <v>3202</v>
      </c>
      <c r="B1566" s="79" t="s">
        <v>3203</v>
      </c>
      <c r="C1566" s="79">
        <v>0</v>
      </c>
    </row>
    <row r="1567" spans="1:3" ht="42">
      <c r="A1567" s="79" t="s">
        <v>3204</v>
      </c>
      <c r="B1567" s="79" t="s">
        <v>3205</v>
      </c>
      <c r="C1567" s="79">
        <v>0</v>
      </c>
    </row>
    <row r="1568" spans="1:3" ht="42">
      <c r="A1568" s="79" t="s">
        <v>3206</v>
      </c>
      <c r="B1568" s="79" t="s">
        <v>3207</v>
      </c>
      <c r="C1568" s="79">
        <v>0</v>
      </c>
    </row>
    <row r="1569" spans="1:3" ht="42">
      <c r="A1569" s="79" t="s">
        <v>3208</v>
      </c>
      <c r="B1569" s="79" t="s">
        <v>3209</v>
      </c>
      <c r="C1569" s="79">
        <v>0</v>
      </c>
    </row>
    <row r="1570" spans="1:3" ht="42">
      <c r="A1570" s="79" t="s">
        <v>3210</v>
      </c>
      <c r="B1570" s="79" t="s">
        <v>3211</v>
      </c>
      <c r="C1570" s="79">
        <v>0</v>
      </c>
    </row>
    <row r="1571" spans="1:3" ht="42">
      <c r="A1571" s="79" t="s">
        <v>3212</v>
      </c>
      <c r="B1571" s="79" t="s">
        <v>3213</v>
      </c>
      <c r="C1571" s="79">
        <v>18559</v>
      </c>
    </row>
    <row r="1572" spans="1:3" ht="56">
      <c r="A1572" s="79" t="s">
        <v>3214</v>
      </c>
      <c r="B1572" s="79" t="s">
        <v>3215</v>
      </c>
      <c r="C1572" s="79">
        <v>0</v>
      </c>
    </row>
    <row r="1573" spans="1:3" ht="56">
      <c r="A1573" s="79" t="s">
        <v>3216</v>
      </c>
      <c r="B1573" s="79" t="s">
        <v>3217</v>
      </c>
      <c r="C1573" s="79">
        <v>0</v>
      </c>
    </row>
    <row r="1574" spans="1:3" ht="28">
      <c r="A1574" s="79" t="s">
        <v>3218</v>
      </c>
      <c r="B1574" s="79" t="s">
        <v>3219</v>
      </c>
      <c r="C1574" s="79">
        <v>0</v>
      </c>
    </row>
    <row r="1575" spans="1:3" ht="28">
      <c r="A1575" s="79" t="s">
        <v>3220</v>
      </c>
      <c r="B1575" s="79" t="s">
        <v>3221</v>
      </c>
      <c r="C1575" s="79">
        <v>0</v>
      </c>
    </row>
    <row r="1576" spans="1:3" ht="28">
      <c r="A1576" s="79" t="s">
        <v>3222</v>
      </c>
      <c r="B1576" s="79" t="s">
        <v>3223</v>
      </c>
      <c r="C1576" s="79">
        <v>0</v>
      </c>
    </row>
    <row r="1577" spans="1:3" ht="56">
      <c r="A1577" s="79" t="s">
        <v>3224</v>
      </c>
      <c r="B1577" s="79" t="s">
        <v>3225</v>
      </c>
      <c r="C1577" s="79">
        <v>0</v>
      </c>
    </row>
    <row r="1578" spans="1:3" ht="42">
      <c r="A1578" s="79" t="s">
        <v>3226</v>
      </c>
      <c r="B1578" s="79" t="s">
        <v>3227</v>
      </c>
      <c r="C1578" s="79">
        <v>0</v>
      </c>
    </row>
    <row r="1579" spans="1:3" ht="56">
      <c r="A1579" s="79" t="s">
        <v>3228</v>
      </c>
      <c r="B1579" s="79" t="s">
        <v>3229</v>
      </c>
      <c r="C1579" s="79">
        <v>21653190</v>
      </c>
    </row>
    <row r="1580" spans="1:3" ht="56">
      <c r="A1580" s="79" t="s">
        <v>3230</v>
      </c>
      <c r="B1580" s="79" t="s">
        <v>3229</v>
      </c>
      <c r="C1580" s="79">
        <v>41254</v>
      </c>
    </row>
    <row r="1581" spans="1:3" ht="28">
      <c r="A1581" s="79" t="s">
        <v>3231</v>
      </c>
      <c r="B1581" s="79" t="s">
        <v>3232</v>
      </c>
      <c r="C1581" s="79">
        <v>0</v>
      </c>
    </row>
    <row r="1582" spans="1:3" ht="14">
      <c r="A1582" s="79" t="s">
        <v>3233</v>
      </c>
      <c r="B1582" s="79" t="s">
        <v>3234</v>
      </c>
      <c r="C1582" s="79">
        <v>0</v>
      </c>
    </row>
    <row r="1583" spans="1:3" ht="56">
      <c r="A1583" s="79" t="s">
        <v>3235</v>
      </c>
      <c r="B1583" s="79" t="s">
        <v>3236</v>
      </c>
      <c r="C1583" s="79">
        <v>23499</v>
      </c>
    </row>
    <row r="1584" spans="1:3" ht="56">
      <c r="A1584" s="79" t="s">
        <v>3237</v>
      </c>
      <c r="B1584" s="79" t="s">
        <v>3238</v>
      </c>
      <c r="C1584" s="79">
        <v>0</v>
      </c>
    </row>
    <row r="1585" spans="1:3" ht="56">
      <c r="A1585" s="79" t="s">
        <v>3239</v>
      </c>
      <c r="B1585" s="79" t="s">
        <v>3240</v>
      </c>
      <c r="C1585" s="79">
        <v>78947</v>
      </c>
    </row>
    <row r="1586" spans="1:3" ht="28">
      <c r="A1586" s="79" t="s">
        <v>3241</v>
      </c>
      <c r="B1586" s="79" t="s">
        <v>3242</v>
      </c>
      <c r="C1586" s="79">
        <v>0</v>
      </c>
    </row>
    <row r="1587" spans="1:3" ht="42">
      <c r="A1587" s="79" t="s">
        <v>3243</v>
      </c>
      <c r="B1587" s="79" t="s">
        <v>3244</v>
      </c>
      <c r="C1587" s="79">
        <v>0</v>
      </c>
    </row>
    <row r="1588" spans="1:3" ht="42">
      <c r="A1588" s="79" t="s">
        <v>3245</v>
      </c>
      <c r="B1588" s="79" t="s">
        <v>3246</v>
      </c>
      <c r="C1588" s="79">
        <v>0</v>
      </c>
    </row>
    <row r="1589" spans="1:3" ht="42">
      <c r="A1589" s="79" t="s">
        <v>3247</v>
      </c>
      <c r="B1589" s="79" t="s">
        <v>3248</v>
      </c>
      <c r="C1589" s="79">
        <v>2429502</v>
      </c>
    </row>
    <row r="1590" spans="1:3" ht="42">
      <c r="A1590" s="79" t="s">
        <v>3249</v>
      </c>
      <c r="B1590" s="79" t="s">
        <v>3250</v>
      </c>
      <c r="C1590" s="79">
        <v>422434</v>
      </c>
    </row>
    <row r="1591" spans="1:3" ht="56">
      <c r="A1591" s="79" t="s">
        <v>3251</v>
      </c>
      <c r="B1591" s="79" t="s">
        <v>3238</v>
      </c>
      <c r="C1591" s="79">
        <v>13739907</v>
      </c>
    </row>
    <row r="1592" spans="1:3" ht="56">
      <c r="A1592" s="79" t="s">
        <v>3252</v>
      </c>
      <c r="B1592" s="79" t="s">
        <v>3253</v>
      </c>
      <c r="C1592" s="79">
        <v>0</v>
      </c>
    </row>
    <row r="1593" spans="1:3" ht="28">
      <c r="A1593" s="79" t="s">
        <v>3254</v>
      </c>
      <c r="B1593" s="79" t="s">
        <v>3255</v>
      </c>
      <c r="C1593" s="79">
        <v>15311384</v>
      </c>
    </row>
    <row r="1594" spans="1:3" ht="14">
      <c r="A1594" s="79" t="s">
        <v>3256</v>
      </c>
      <c r="B1594" s="79" t="s">
        <v>3257</v>
      </c>
      <c r="C1594" s="79">
        <v>97229</v>
      </c>
    </row>
    <row r="1595" spans="1:3" ht="56">
      <c r="A1595" s="79" t="s">
        <v>3258</v>
      </c>
      <c r="B1595" s="79" t="s">
        <v>3259</v>
      </c>
      <c r="C1595" s="79">
        <v>2</v>
      </c>
    </row>
    <row r="1596" spans="1:3" ht="14">
      <c r="A1596" s="79" t="s">
        <v>3260</v>
      </c>
      <c r="B1596" s="79" t="s">
        <v>3261</v>
      </c>
      <c r="C1596" s="79">
        <v>54896738</v>
      </c>
    </row>
    <row r="1597" spans="1:3" ht="14">
      <c r="A1597" s="79" t="s">
        <v>3262</v>
      </c>
      <c r="B1597" s="79" t="s">
        <v>3263</v>
      </c>
      <c r="C1597" s="79">
        <v>433601068</v>
      </c>
    </row>
    <row r="1598" spans="1:3" ht="42">
      <c r="A1598" s="79" t="s">
        <v>3264</v>
      </c>
      <c r="B1598" s="79" t="s">
        <v>955</v>
      </c>
      <c r="C1598" s="79">
        <v>0</v>
      </c>
    </row>
    <row r="1599" spans="1:3" ht="14">
      <c r="A1599" s="79" t="s">
        <v>3265</v>
      </c>
      <c r="B1599" s="79" t="s">
        <v>3266</v>
      </c>
      <c r="C1599" s="79">
        <v>0</v>
      </c>
    </row>
    <row r="1600" spans="1:3" ht="28">
      <c r="A1600" s="79" t="s">
        <v>3267</v>
      </c>
      <c r="B1600" s="79" t="s">
        <v>3268</v>
      </c>
      <c r="C1600" s="79">
        <v>0</v>
      </c>
    </row>
    <row r="1601" spans="1:3" ht="28">
      <c r="A1601" s="79" t="s">
        <v>3269</v>
      </c>
      <c r="B1601" s="79" t="s">
        <v>3270</v>
      </c>
      <c r="C1601" s="79">
        <v>0</v>
      </c>
    </row>
    <row r="1602" spans="1:3" ht="28">
      <c r="A1602" s="79" t="s">
        <v>3271</v>
      </c>
      <c r="B1602" s="79" t="s">
        <v>1047</v>
      </c>
      <c r="C1602" s="79">
        <v>0</v>
      </c>
    </row>
    <row r="1603" spans="1:3" ht="28">
      <c r="A1603" s="79" t="s">
        <v>3272</v>
      </c>
      <c r="B1603" s="79" t="s">
        <v>3273</v>
      </c>
      <c r="C1603" s="79">
        <v>0</v>
      </c>
    </row>
    <row r="1604" spans="1:3" ht="42">
      <c r="A1604" s="79" t="s">
        <v>3274</v>
      </c>
      <c r="B1604" s="79" t="s">
        <v>955</v>
      </c>
      <c r="C1604" s="79">
        <v>685</v>
      </c>
    </row>
    <row r="1605" spans="1:3" ht="14">
      <c r="A1605" s="79" t="s">
        <v>3275</v>
      </c>
      <c r="B1605" s="79" t="s">
        <v>3276</v>
      </c>
      <c r="C1605" s="79">
        <v>8112</v>
      </c>
    </row>
    <row r="1606" spans="1:3" ht="28">
      <c r="A1606" s="79" t="s">
        <v>3277</v>
      </c>
      <c r="B1606" s="79" t="s">
        <v>3278</v>
      </c>
      <c r="C1606" s="79">
        <v>-6937</v>
      </c>
    </row>
    <row r="1607" spans="1:3" ht="28">
      <c r="A1607" s="79" t="s">
        <v>3279</v>
      </c>
      <c r="B1607" s="79" t="s">
        <v>3280</v>
      </c>
      <c r="C1607" s="79">
        <v>0</v>
      </c>
    </row>
    <row r="1608" spans="1:3" ht="28">
      <c r="A1608" s="79" t="s">
        <v>3281</v>
      </c>
      <c r="B1608" s="79" t="s">
        <v>1047</v>
      </c>
      <c r="C1608" s="79">
        <v>718</v>
      </c>
    </row>
    <row r="1609" spans="1:3" ht="28">
      <c r="A1609" s="79" t="s">
        <v>3282</v>
      </c>
      <c r="B1609" s="79" t="s">
        <v>3283</v>
      </c>
      <c r="C1609" s="79">
        <v>1142</v>
      </c>
    </row>
    <row r="1610" spans="1:3" ht="28">
      <c r="A1610" s="79" t="s">
        <v>3284</v>
      </c>
      <c r="B1610" s="79" t="s">
        <v>1049</v>
      </c>
      <c r="C1610" s="79">
        <v>0</v>
      </c>
    </row>
    <row r="1611" spans="1:3" ht="28">
      <c r="A1611" s="79" t="s">
        <v>3285</v>
      </c>
      <c r="B1611" s="79" t="s">
        <v>1049</v>
      </c>
      <c r="C1611" s="79">
        <v>0</v>
      </c>
    </row>
    <row r="1612" spans="1:3" ht="28">
      <c r="A1612" s="79" t="s">
        <v>3286</v>
      </c>
      <c r="B1612" s="79" t="s">
        <v>3287</v>
      </c>
      <c r="C1612" s="79">
        <v>0</v>
      </c>
    </row>
    <row r="1613" spans="1:3" ht="28">
      <c r="A1613" s="79" t="s">
        <v>3288</v>
      </c>
      <c r="B1613" s="79" t="s">
        <v>3289</v>
      </c>
      <c r="C1613" s="79">
        <v>0</v>
      </c>
    </row>
    <row r="1614" spans="1:3" ht="28">
      <c r="A1614" s="79" t="s">
        <v>3290</v>
      </c>
      <c r="B1614" s="79" t="s">
        <v>3291</v>
      </c>
      <c r="C1614" s="79">
        <v>0</v>
      </c>
    </row>
    <row r="1615" spans="1:3" ht="28">
      <c r="A1615" s="79" t="s">
        <v>3292</v>
      </c>
      <c r="B1615" s="79" t="s">
        <v>3293</v>
      </c>
      <c r="C1615" s="79">
        <v>0</v>
      </c>
    </row>
    <row r="1616" spans="1:3" ht="28">
      <c r="A1616" s="79" t="s">
        <v>3294</v>
      </c>
      <c r="B1616" s="79" t="s">
        <v>3295</v>
      </c>
      <c r="C1616" s="79">
        <v>0</v>
      </c>
    </row>
    <row r="1617" spans="1:3" ht="28">
      <c r="A1617" s="79" t="s">
        <v>3296</v>
      </c>
      <c r="B1617" s="79" t="s">
        <v>3297</v>
      </c>
      <c r="C1617" s="79">
        <v>86174181</v>
      </c>
    </row>
    <row r="1618" spans="1:3" ht="28">
      <c r="A1618" s="79" t="s">
        <v>3298</v>
      </c>
      <c r="B1618" s="79" t="s">
        <v>3299</v>
      </c>
      <c r="C1618" s="79">
        <v>113961769</v>
      </c>
    </row>
    <row r="1619" spans="1:3" ht="28">
      <c r="A1619" s="79" t="s">
        <v>3300</v>
      </c>
      <c r="B1619" s="79" t="s">
        <v>3301</v>
      </c>
      <c r="C1619" s="79">
        <v>80330190</v>
      </c>
    </row>
    <row r="1620" spans="1:3" ht="28">
      <c r="A1620" s="79" t="s">
        <v>3302</v>
      </c>
      <c r="B1620" s="79" t="s">
        <v>3303</v>
      </c>
      <c r="C1620" s="79">
        <v>280466140</v>
      </c>
    </row>
    <row r="1621" spans="1:3" ht="28">
      <c r="A1621" s="79" t="s">
        <v>3304</v>
      </c>
      <c r="B1621" s="79" t="s">
        <v>3305</v>
      </c>
      <c r="C1621" s="79">
        <v>0</v>
      </c>
    </row>
    <row r="1622" spans="1:3" ht="28">
      <c r="A1622" s="79" t="s">
        <v>3306</v>
      </c>
      <c r="B1622" s="79" t="s">
        <v>3307</v>
      </c>
      <c r="C1622" s="79">
        <v>0</v>
      </c>
    </row>
    <row r="1623" spans="1:3" ht="28">
      <c r="A1623" s="79" t="s">
        <v>3308</v>
      </c>
      <c r="B1623" s="79" t="s">
        <v>3309</v>
      </c>
      <c r="C1623" s="79">
        <v>0</v>
      </c>
    </row>
    <row r="1624" spans="1:3" ht="28">
      <c r="A1624" s="79" t="s">
        <v>3310</v>
      </c>
      <c r="B1624" s="79" t="s">
        <v>3311</v>
      </c>
      <c r="C1624" s="79">
        <v>1126510</v>
      </c>
    </row>
    <row r="1625" spans="1:3" ht="28">
      <c r="A1625" s="79" t="s">
        <v>3312</v>
      </c>
      <c r="B1625" s="79" t="s">
        <v>3313</v>
      </c>
      <c r="C1625" s="79">
        <v>8279737</v>
      </c>
    </row>
    <row r="1626" spans="1:3" ht="28">
      <c r="A1626" s="79" t="s">
        <v>3314</v>
      </c>
      <c r="B1626" s="79" t="s">
        <v>3315</v>
      </c>
      <c r="C1626" s="79">
        <v>1901412</v>
      </c>
    </row>
    <row r="1627" spans="1:3" ht="28">
      <c r="A1627" s="79" t="s">
        <v>3316</v>
      </c>
      <c r="B1627" s="79" t="s">
        <v>3317</v>
      </c>
      <c r="C1627" s="79">
        <v>0</v>
      </c>
    </row>
    <row r="1628" spans="1:3" ht="28">
      <c r="A1628" s="79" t="s">
        <v>3318</v>
      </c>
      <c r="B1628" s="79" t="s">
        <v>3319</v>
      </c>
      <c r="C1628" s="79">
        <v>11307659</v>
      </c>
    </row>
    <row r="1629" spans="1:3" ht="42">
      <c r="A1629" s="79" t="s">
        <v>3320</v>
      </c>
      <c r="B1629" s="79" t="s">
        <v>3321</v>
      </c>
      <c r="C1629" s="79">
        <v>0</v>
      </c>
    </row>
    <row r="1630" spans="1:3" ht="42">
      <c r="A1630" s="79" t="s">
        <v>3322</v>
      </c>
      <c r="B1630" s="79" t="s">
        <v>3323</v>
      </c>
      <c r="C1630" s="79">
        <v>0</v>
      </c>
    </row>
    <row r="1631" spans="1:3" ht="28">
      <c r="A1631" s="79" t="s">
        <v>3324</v>
      </c>
      <c r="B1631" s="79" t="s">
        <v>3325</v>
      </c>
      <c r="C1631" s="79">
        <v>0</v>
      </c>
    </row>
    <row r="1632" spans="1:3" ht="28">
      <c r="A1632" s="79" t="s">
        <v>3326</v>
      </c>
      <c r="B1632" s="79" t="s">
        <v>3327</v>
      </c>
      <c r="C1632" s="79">
        <v>0</v>
      </c>
    </row>
    <row r="1633" spans="1:3" ht="14">
      <c r="A1633" s="79" t="s">
        <v>3328</v>
      </c>
      <c r="B1633" s="79" t="s">
        <v>3329</v>
      </c>
      <c r="C1633" s="79">
        <v>0</v>
      </c>
    </row>
    <row r="1634" spans="1:3" ht="42">
      <c r="A1634" s="79" t="s">
        <v>3330</v>
      </c>
      <c r="B1634" s="79" t="s">
        <v>3331</v>
      </c>
      <c r="C1634" s="79">
        <v>0</v>
      </c>
    </row>
    <row r="1635" spans="1:3" ht="42">
      <c r="A1635" s="79" t="s">
        <v>3332</v>
      </c>
      <c r="B1635" s="79" t="s">
        <v>3333</v>
      </c>
      <c r="C1635" s="79">
        <v>3459</v>
      </c>
    </row>
    <row r="1636" spans="1:3" ht="42">
      <c r="A1636" s="79" t="s">
        <v>3334</v>
      </c>
      <c r="B1636" s="79" t="s">
        <v>3335</v>
      </c>
      <c r="C1636" s="79">
        <v>0</v>
      </c>
    </row>
    <row r="1637" spans="1:3" ht="42">
      <c r="A1637" s="79" t="s">
        <v>3336</v>
      </c>
      <c r="B1637" s="79" t="s">
        <v>3337</v>
      </c>
      <c r="C1637" s="79">
        <v>0</v>
      </c>
    </row>
    <row r="1638" spans="1:3" ht="14">
      <c r="A1638" s="79" t="s">
        <v>3338</v>
      </c>
      <c r="B1638" s="79" t="s">
        <v>3339</v>
      </c>
      <c r="C1638" s="79">
        <v>676605</v>
      </c>
    </row>
    <row r="1639" spans="1:3" ht="28">
      <c r="A1639" s="79" t="s">
        <v>457</v>
      </c>
      <c r="B1639" s="79" t="s">
        <v>3340</v>
      </c>
      <c r="C1639" s="79">
        <v>0</v>
      </c>
    </row>
    <row r="1640" spans="1:3" ht="28">
      <c r="A1640" s="79" t="s">
        <v>3341</v>
      </c>
      <c r="B1640" s="79" t="s">
        <v>3342</v>
      </c>
      <c r="C1640" s="79">
        <v>0</v>
      </c>
    </row>
    <row r="1641" spans="1:3" ht="14">
      <c r="A1641" s="79" t="s">
        <v>3343</v>
      </c>
      <c r="B1641" s="79" t="s">
        <v>3344</v>
      </c>
      <c r="C1641" s="79">
        <v>0</v>
      </c>
    </row>
    <row r="1642" spans="1:3" ht="42">
      <c r="A1642" s="79" t="s">
        <v>3345</v>
      </c>
      <c r="B1642" s="79" t="s">
        <v>3346</v>
      </c>
      <c r="C1642" s="79">
        <v>0</v>
      </c>
    </row>
    <row r="1643" spans="1:3" ht="14">
      <c r="A1643" s="79" t="s">
        <v>3347</v>
      </c>
      <c r="B1643" s="79" t="s">
        <v>3348</v>
      </c>
      <c r="C1643" s="79">
        <v>0</v>
      </c>
    </row>
    <row r="1644" spans="1:3" ht="28">
      <c r="A1644" s="79" t="s">
        <v>3357</v>
      </c>
      <c r="B1644" s="79" t="s">
        <v>3358</v>
      </c>
      <c r="C1644" s="79">
        <v>2.5</v>
      </c>
    </row>
    <row r="1645" spans="1:3" ht="28">
      <c r="A1645" s="79" t="s">
        <v>3359</v>
      </c>
      <c r="B1645" s="79" t="s">
        <v>3360</v>
      </c>
      <c r="C1645" s="79">
        <v>0</v>
      </c>
    </row>
    <row r="1646" spans="1:3" ht="28">
      <c r="A1646" s="79" t="s">
        <v>3361</v>
      </c>
      <c r="B1646" s="79" t="s">
        <v>3362</v>
      </c>
      <c r="C1646" s="79">
        <v>491683879</v>
      </c>
    </row>
    <row r="1647" spans="1:3" ht="14">
      <c r="A1647" s="79" t="s">
        <v>3363</v>
      </c>
      <c r="B1647" s="79" t="s">
        <v>3364</v>
      </c>
      <c r="C1647" s="79">
        <v>0</v>
      </c>
    </row>
    <row r="1648" spans="1:3" ht="14">
      <c r="A1648" s="79" t="s">
        <v>3365</v>
      </c>
      <c r="B1648" s="79" t="s">
        <v>3366</v>
      </c>
      <c r="C1648" s="79">
        <v>8.1196999999999999</v>
      </c>
    </row>
    <row r="1649" spans="1:3" ht="14">
      <c r="A1649" s="79" t="s">
        <v>3367</v>
      </c>
      <c r="B1649" s="79" t="s">
        <v>3368</v>
      </c>
      <c r="C1649" s="79">
        <v>2867156</v>
      </c>
    </row>
    <row r="1650" spans="1:3" ht="28">
      <c r="A1650" s="79" t="s">
        <v>3369</v>
      </c>
      <c r="B1650" s="79" t="s">
        <v>3370</v>
      </c>
      <c r="C1650" s="79">
        <v>2713986</v>
      </c>
    </row>
    <row r="1651" spans="1:3" ht="42">
      <c r="A1651" s="79" t="s">
        <v>3371</v>
      </c>
      <c r="B1651" s="79" t="s">
        <v>3372</v>
      </c>
      <c r="C1651" s="79">
        <v>0</v>
      </c>
    </row>
    <row r="1652" spans="1:3" ht="14">
      <c r="A1652" s="79" t="s">
        <v>3373</v>
      </c>
      <c r="B1652" s="79" t="s">
        <v>3374</v>
      </c>
      <c r="C1652" s="79">
        <v>35283</v>
      </c>
    </row>
    <row r="1653" spans="1:3" ht="56">
      <c r="A1653" s="79" t="s">
        <v>3375</v>
      </c>
      <c r="B1653" s="79" t="s">
        <v>3376</v>
      </c>
      <c r="C1653" s="79">
        <v>2463668</v>
      </c>
    </row>
    <row r="1654" spans="1:3" ht="28">
      <c r="A1654" s="79" t="s">
        <v>3377</v>
      </c>
      <c r="B1654" s="79" t="s">
        <v>3378</v>
      </c>
      <c r="C1654" s="7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C612A-679A-4549-8A1D-5B15F644377E}">
  <sheetPr>
    <tabColor theme="4" tint="0.59999389629810485"/>
  </sheetPr>
  <dimension ref="A1:C1672"/>
  <sheetViews>
    <sheetView workbookViewId="0">
      <selection activeCell="C1" sqref="C1:C2"/>
    </sheetView>
  </sheetViews>
  <sheetFormatPr baseColWidth="10" defaultRowHeight="13"/>
  <sheetData>
    <row r="1" spans="1:3">
      <c r="A1" t="s">
        <v>573</v>
      </c>
      <c r="B1" t="s">
        <v>574</v>
      </c>
      <c r="C1" t="s">
        <v>575</v>
      </c>
    </row>
    <row r="2" spans="1:3">
      <c r="A2" t="s">
        <v>576</v>
      </c>
      <c r="C2" t="s">
        <v>577</v>
      </c>
    </row>
    <row r="3" spans="1:3">
      <c r="A3" t="s">
        <v>578</v>
      </c>
      <c r="C3" t="s">
        <v>579</v>
      </c>
    </row>
    <row r="4" spans="1:3">
      <c r="A4" t="s">
        <v>580</v>
      </c>
      <c r="C4" t="s">
        <v>581</v>
      </c>
    </row>
    <row r="5" spans="1:3">
      <c r="A5" t="s">
        <v>582</v>
      </c>
      <c r="C5" t="s">
        <v>583</v>
      </c>
    </row>
    <row r="6" spans="1:3">
      <c r="A6" t="s">
        <v>584</v>
      </c>
      <c r="C6">
        <v>22102</v>
      </c>
    </row>
    <row r="7" spans="1:3">
      <c r="A7" t="s">
        <v>585</v>
      </c>
      <c r="B7" t="s">
        <v>586</v>
      </c>
      <c r="C7">
        <v>20220630</v>
      </c>
    </row>
    <row r="8" spans="1:3">
      <c r="A8" t="s">
        <v>587</v>
      </c>
      <c r="B8" t="s">
        <v>588</v>
      </c>
      <c r="C8">
        <v>2277860</v>
      </c>
    </row>
    <row r="9" spans="1:3">
      <c r="A9" t="s">
        <v>589</v>
      </c>
      <c r="B9" t="s">
        <v>590</v>
      </c>
      <c r="C9">
        <v>4733281</v>
      </c>
    </row>
    <row r="10" spans="1:3">
      <c r="A10" t="s">
        <v>443</v>
      </c>
      <c r="B10" t="s">
        <v>591</v>
      </c>
      <c r="C10">
        <v>16842003</v>
      </c>
    </row>
    <row r="11" spans="1:3">
      <c r="A11" t="s">
        <v>445</v>
      </c>
      <c r="B11" t="s">
        <v>592</v>
      </c>
      <c r="C11">
        <v>406627</v>
      </c>
    </row>
    <row r="12" spans="1:3">
      <c r="A12" t="s">
        <v>593</v>
      </c>
      <c r="B12" t="s">
        <v>594</v>
      </c>
      <c r="C12">
        <v>297259133</v>
      </c>
    </row>
    <row r="13" spans="1:3">
      <c r="A13" t="s">
        <v>595</v>
      </c>
      <c r="B13" t="s">
        <v>596</v>
      </c>
      <c r="C13">
        <v>11491226</v>
      </c>
    </row>
    <row r="14" spans="1:3">
      <c r="A14" t="s">
        <v>353</v>
      </c>
      <c r="B14" t="s">
        <v>597</v>
      </c>
      <c r="C14">
        <v>0</v>
      </c>
    </row>
    <row r="15" spans="1:3">
      <c r="A15" t="s">
        <v>598</v>
      </c>
      <c r="B15" t="s">
        <v>599</v>
      </c>
      <c r="C15">
        <v>4428995</v>
      </c>
    </row>
    <row r="16" spans="1:3">
      <c r="A16" t="s">
        <v>600</v>
      </c>
      <c r="B16" t="s">
        <v>601</v>
      </c>
      <c r="C16">
        <v>56317</v>
      </c>
    </row>
    <row r="17" spans="1:3">
      <c r="A17" t="s">
        <v>602</v>
      </c>
      <c r="B17" t="s">
        <v>603</v>
      </c>
      <c r="C17">
        <v>5358724</v>
      </c>
    </row>
    <row r="18" spans="1:3">
      <c r="A18" t="s">
        <v>604</v>
      </c>
      <c r="B18" t="s">
        <v>605</v>
      </c>
      <c r="C18">
        <v>435056</v>
      </c>
    </row>
    <row r="19" spans="1:3">
      <c r="A19" t="s">
        <v>606</v>
      </c>
      <c r="B19" t="s">
        <v>607</v>
      </c>
      <c r="C19">
        <v>14777730</v>
      </c>
    </row>
    <row r="20" spans="1:3">
      <c r="A20" t="s">
        <v>608</v>
      </c>
      <c r="B20" t="s">
        <v>609</v>
      </c>
      <c r="C20">
        <v>20524214</v>
      </c>
    </row>
    <row r="21" spans="1:3">
      <c r="A21" t="s">
        <v>198</v>
      </c>
      <c r="B21" t="s">
        <v>610</v>
      </c>
      <c r="C21">
        <v>440287667</v>
      </c>
    </row>
    <row r="22" spans="1:3">
      <c r="A22" t="s">
        <v>611</v>
      </c>
      <c r="B22" t="s">
        <v>612</v>
      </c>
      <c r="C22">
        <v>36874988</v>
      </c>
    </row>
    <row r="23" spans="1:3">
      <c r="A23" t="s">
        <v>613</v>
      </c>
      <c r="B23" t="s">
        <v>614</v>
      </c>
      <c r="C23">
        <v>270880351</v>
      </c>
    </row>
    <row r="24" spans="1:3">
      <c r="A24" t="s">
        <v>615</v>
      </c>
      <c r="B24" t="s">
        <v>616</v>
      </c>
      <c r="C24">
        <v>133134</v>
      </c>
    </row>
    <row r="25" spans="1:3">
      <c r="A25" t="s">
        <v>617</v>
      </c>
      <c r="B25" t="s">
        <v>618</v>
      </c>
      <c r="C25">
        <v>0</v>
      </c>
    </row>
    <row r="26" spans="1:3">
      <c r="A26" t="s">
        <v>619</v>
      </c>
      <c r="B26" t="s">
        <v>620</v>
      </c>
      <c r="C26">
        <v>0</v>
      </c>
    </row>
    <row r="27" spans="1:3">
      <c r="A27" t="s">
        <v>621</v>
      </c>
      <c r="B27" t="s">
        <v>622</v>
      </c>
      <c r="C27">
        <v>7966947</v>
      </c>
    </row>
    <row r="28" spans="1:3">
      <c r="A28" t="s">
        <v>623</v>
      </c>
      <c r="B28" t="s">
        <v>624</v>
      </c>
      <c r="C28">
        <v>45559564</v>
      </c>
    </row>
    <row r="29" spans="1:3">
      <c r="A29" t="s">
        <v>625</v>
      </c>
      <c r="B29" t="s">
        <v>626</v>
      </c>
      <c r="C29">
        <v>5209621</v>
      </c>
    </row>
    <row r="30" spans="1:3">
      <c r="A30" t="s">
        <v>627</v>
      </c>
      <c r="B30" t="s">
        <v>628</v>
      </c>
      <c r="C30">
        <v>537</v>
      </c>
    </row>
    <row r="31" spans="1:3">
      <c r="A31" t="s">
        <v>629</v>
      </c>
      <c r="B31" t="s">
        <v>630</v>
      </c>
      <c r="C31">
        <v>386877879</v>
      </c>
    </row>
    <row r="32" spans="1:3">
      <c r="A32" t="s">
        <v>631</v>
      </c>
      <c r="B32" t="s">
        <v>632</v>
      </c>
      <c r="C32">
        <v>4845263</v>
      </c>
    </row>
    <row r="33" spans="1:3">
      <c r="A33" t="s">
        <v>633</v>
      </c>
      <c r="B33" t="s">
        <v>634</v>
      </c>
      <c r="C33">
        <v>6883</v>
      </c>
    </row>
    <row r="34" spans="1:3">
      <c r="A34" t="s">
        <v>635</v>
      </c>
      <c r="B34" t="s">
        <v>636</v>
      </c>
      <c r="C34">
        <v>29579296</v>
      </c>
    </row>
    <row r="35" spans="1:3">
      <c r="A35" t="s">
        <v>637</v>
      </c>
      <c r="B35" t="s">
        <v>638</v>
      </c>
      <c r="C35">
        <v>54836344</v>
      </c>
    </row>
    <row r="36" spans="1:3">
      <c r="A36" t="s">
        <v>639</v>
      </c>
      <c r="B36" t="s">
        <v>640</v>
      </c>
      <c r="C36">
        <v>53409251</v>
      </c>
    </row>
    <row r="37" spans="1:3">
      <c r="A37" t="s">
        <v>641</v>
      </c>
      <c r="B37" t="s">
        <v>642</v>
      </c>
      <c r="C37">
        <v>440287667</v>
      </c>
    </row>
    <row r="38" spans="1:3">
      <c r="A38" t="s">
        <v>643</v>
      </c>
      <c r="B38" t="s">
        <v>644</v>
      </c>
      <c r="C38">
        <v>16573496</v>
      </c>
    </row>
    <row r="39" spans="1:3">
      <c r="A39" t="s">
        <v>645</v>
      </c>
      <c r="B39" t="s">
        <v>646</v>
      </c>
      <c r="C39">
        <v>9980812</v>
      </c>
    </row>
    <row r="40" spans="1:3">
      <c r="A40" t="s">
        <v>647</v>
      </c>
      <c r="B40" t="s">
        <v>648</v>
      </c>
      <c r="C40">
        <v>6757336</v>
      </c>
    </row>
    <row r="41" spans="1:3">
      <c r="A41" t="s">
        <v>649</v>
      </c>
      <c r="B41" t="s">
        <v>650</v>
      </c>
      <c r="C41">
        <v>66283979</v>
      </c>
    </row>
    <row r="42" spans="1:3">
      <c r="A42" t="s">
        <v>651</v>
      </c>
      <c r="B42" t="s">
        <v>652</v>
      </c>
      <c r="C42">
        <v>20014322</v>
      </c>
    </row>
    <row r="43" spans="1:3">
      <c r="A43" t="s">
        <v>355</v>
      </c>
      <c r="B43" t="s">
        <v>653</v>
      </c>
      <c r="C43">
        <v>31891877</v>
      </c>
    </row>
    <row r="44" spans="1:3">
      <c r="A44" t="s">
        <v>654</v>
      </c>
      <c r="B44" t="s">
        <v>655</v>
      </c>
      <c r="C44">
        <v>46592931</v>
      </c>
    </row>
    <row r="45" spans="1:3">
      <c r="A45" t="s">
        <v>656</v>
      </c>
      <c r="B45" t="s">
        <v>657</v>
      </c>
      <c r="C45">
        <v>840253</v>
      </c>
    </row>
    <row r="46" spans="1:3">
      <c r="A46" t="s">
        <v>658</v>
      </c>
      <c r="B46" t="s">
        <v>659</v>
      </c>
      <c r="C46">
        <v>1270</v>
      </c>
    </row>
    <row r="47" spans="1:3">
      <c r="A47" t="s">
        <v>660</v>
      </c>
      <c r="B47" t="s">
        <v>661</v>
      </c>
      <c r="C47">
        <v>0</v>
      </c>
    </row>
    <row r="48" spans="1:3">
      <c r="A48" t="s">
        <v>662</v>
      </c>
      <c r="B48" t="s">
        <v>663</v>
      </c>
      <c r="C48">
        <v>0</v>
      </c>
    </row>
    <row r="49" spans="1:3">
      <c r="A49" t="s">
        <v>18</v>
      </c>
      <c r="B49" t="s">
        <v>664</v>
      </c>
      <c r="C49">
        <v>47433184</v>
      </c>
    </row>
    <row r="50" spans="1:3">
      <c r="A50" t="s">
        <v>361</v>
      </c>
      <c r="B50" t="s">
        <v>665</v>
      </c>
      <c r="C50">
        <v>1270</v>
      </c>
    </row>
    <row r="51" spans="1:3">
      <c r="A51" t="s">
        <v>19</v>
      </c>
      <c r="B51" t="s">
        <v>666</v>
      </c>
      <c r="C51">
        <v>184257350</v>
      </c>
    </row>
    <row r="52" spans="1:3">
      <c r="A52" t="s">
        <v>362</v>
      </c>
      <c r="B52" t="s">
        <v>667</v>
      </c>
      <c r="C52">
        <v>0</v>
      </c>
    </row>
    <row r="53" spans="1:3">
      <c r="A53" t="s">
        <v>366</v>
      </c>
      <c r="B53" t="s">
        <v>668</v>
      </c>
      <c r="C53">
        <v>0</v>
      </c>
    </row>
    <row r="54" spans="1:3">
      <c r="A54" t="s">
        <v>367</v>
      </c>
      <c r="B54" t="s">
        <v>669</v>
      </c>
      <c r="C54">
        <v>0</v>
      </c>
    </row>
    <row r="55" spans="1:3">
      <c r="A55" t="s">
        <v>368</v>
      </c>
      <c r="B55" t="s">
        <v>670</v>
      </c>
      <c r="C55">
        <v>291381610</v>
      </c>
    </row>
    <row r="56" spans="1:3">
      <c r="A56" t="s">
        <v>12</v>
      </c>
      <c r="B56" t="s">
        <v>671</v>
      </c>
      <c r="C56">
        <v>11420</v>
      </c>
    </row>
    <row r="57" spans="1:3">
      <c r="A57" t="s">
        <v>357</v>
      </c>
      <c r="B57" t="s">
        <v>672</v>
      </c>
      <c r="C57">
        <v>11728</v>
      </c>
    </row>
    <row r="58" spans="1:3">
      <c r="A58" t="s">
        <v>13</v>
      </c>
      <c r="B58" t="s">
        <v>673</v>
      </c>
      <c r="C58">
        <v>10046674</v>
      </c>
    </row>
    <row r="59" spans="1:3">
      <c r="A59" t="s">
        <v>383</v>
      </c>
      <c r="B59" t="s">
        <v>674</v>
      </c>
      <c r="C59">
        <v>17478770</v>
      </c>
    </row>
    <row r="60" spans="1:3">
      <c r="A60" t="s">
        <v>675</v>
      </c>
      <c r="B60" t="s">
        <v>676</v>
      </c>
      <c r="C60">
        <v>36874988</v>
      </c>
    </row>
    <row r="61" spans="1:3">
      <c r="A61" t="s">
        <v>677</v>
      </c>
      <c r="B61" t="s">
        <v>678</v>
      </c>
      <c r="C61">
        <v>48023616</v>
      </c>
    </row>
    <row r="62" spans="1:3">
      <c r="A62" t="s">
        <v>679</v>
      </c>
      <c r="B62" t="s">
        <v>680</v>
      </c>
      <c r="C62">
        <v>200631541</v>
      </c>
    </row>
    <row r="63" spans="1:3">
      <c r="A63" t="s">
        <v>681</v>
      </c>
      <c r="B63" t="s">
        <v>682</v>
      </c>
      <c r="C63">
        <v>0</v>
      </c>
    </row>
    <row r="64" spans="1:3">
      <c r="A64" t="s">
        <v>683</v>
      </c>
      <c r="B64" t="s">
        <v>684</v>
      </c>
      <c r="C64">
        <v>0</v>
      </c>
    </row>
    <row r="65" spans="1:3">
      <c r="A65" t="s">
        <v>685</v>
      </c>
      <c r="B65" t="s">
        <v>686</v>
      </c>
      <c r="C65">
        <v>0</v>
      </c>
    </row>
    <row r="66" spans="1:3">
      <c r="A66" t="s">
        <v>687</v>
      </c>
      <c r="B66" t="s">
        <v>688</v>
      </c>
      <c r="C66">
        <v>204665410</v>
      </c>
    </row>
    <row r="67" spans="1:3">
      <c r="A67" t="s">
        <v>689</v>
      </c>
      <c r="B67" t="s">
        <v>690</v>
      </c>
      <c r="C67">
        <v>9659767</v>
      </c>
    </row>
    <row r="68" spans="1:3">
      <c r="A68" t="s">
        <v>691</v>
      </c>
      <c r="B68" t="s">
        <v>692</v>
      </c>
      <c r="C68">
        <v>0</v>
      </c>
    </row>
    <row r="69" spans="1:3">
      <c r="A69" t="s">
        <v>693</v>
      </c>
      <c r="B69" t="s">
        <v>694</v>
      </c>
      <c r="C69">
        <v>1419962</v>
      </c>
    </row>
    <row r="70" spans="1:3">
      <c r="A70" t="s">
        <v>695</v>
      </c>
      <c r="B70" t="s">
        <v>696</v>
      </c>
      <c r="C70">
        <v>440266002</v>
      </c>
    </row>
    <row r="71" spans="1:3">
      <c r="A71" t="s">
        <v>697</v>
      </c>
      <c r="B71" t="s">
        <v>698</v>
      </c>
      <c r="C71">
        <v>268103744</v>
      </c>
    </row>
    <row r="72" spans="1:3">
      <c r="A72" t="s">
        <v>699</v>
      </c>
      <c r="B72" t="s">
        <v>700</v>
      </c>
      <c r="C72">
        <v>0</v>
      </c>
    </row>
    <row r="73" spans="1:3">
      <c r="A73" t="s">
        <v>701</v>
      </c>
      <c r="B73" t="s">
        <v>702</v>
      </c>
      <c r="C73">
        <v>54163968</v>
      </c>
    </row>
    <row r="74" spans="1:3">
      <c r="A74" t="s">
        <v>703</v>
      </c>
      <c r="B74" t="s">
        <v>704</v>
      </c>
      <c r="C74">
        <v>47924029</v>
      </c>
    </row>
    <row r="75" spans="1:3">
      <c r="A75" t="s">
        <v>705</v>
      </c>
      <c r="B75" t="s">
        <v>706</v>
      </c>
      <c r="C75">
        <v>0</v>
      </c>
    </row>
    <row r="76" spans="1:3">
      <c r="A76" t="s">
        <v>707</v>
      </c>
      <c r="B76" t="s">
        <v>708</v>
      </c>
      <c r="C76">
        <v>690765</v>
      </c>
    </row>
    <row r="77" spans="1:3">
      <c r="A77" t="s">
        <v>709</v>
      </c>
      <c r="B77" t="s">
        <v>710</v>
      </c>
      <c r="C77">
        <v>12036712</v>
      </c>
    </row>
    <row r="78" spans="1:3">
      <c r="A78" t="s">
        <v>447</v>
      </c>
      <c r="B78" t="s">
        <v>711</v>
      </c>
      <c r="C78">
        <v>875012</v>
      </c>
    </row>
    <row r="79" spans="1:3">
      <c r="A79" t="s">
        <v>358</v>
      </c>
      <c r="B79" t="s">
        <v>712</v>
      </c>
      <c r="C79">
        <v>112238</v>
      </c>
    </row>
    <row r="80" spans="1:3">
      <c r="A80" t="s">
        <v>359</v>
      </c>
      <c r="B80" t="s">
        <v>713</v>
      </c>
      <c r="C80">
        <v>11083</v>
      </c>
    </row>
    <row r="81" spans="1:3">
      <c r="A81" t="s">
        <v>585</v>
      </c>
      <c r="C81" s="77">
        <v>44742</v>
      </c>
    </row>
    <row r="82" spans="1:3">
      <c r="A82" t="s">
        <v>714</v>
      </c>
      <c r="B82" t="s">
        <v>715</v>
      </c>
      <c r="C82">
        <v>0</v>
      </c>
    </row>
    <row r="83" spans="1:3">
      <c r="A83" t="s">
        <v>459</v>
      </c>
      <c r="B83" t="s">
        <v>716</v>
      </c>
      <c r="C83">
        <v>83022127</v>
      </c>
    </row>
    <row r="84" spans="1:3">
      <c r="A84" t="s">
        <v>717</v>
      </c>
      <c r="B84" t="s">
        <v>718</v>
      </c>
      <c r="C84">
        <v>3239828</v>
      </c>
    </row>
    <row r="85" spans="1:3">
      <c r="A85" t="s">
        <v>719</v>
      </c>
      <c r="B85" t="s">
        <v>720</v>
      </c>
      <c r="C85">
        <v>0</v>
      </c>
    </row>
    <row r="86" spans="1:3">
      <c r="A86" t="s">
        <v>721</v>
      </c>
      <c r="B86" t="s">
        <v>722</v>
      </c>
      <c r="C86">
        <v>0</v>
      </c>
    </row>
    <row r="87" spans="1:3">
      <c r="A87" t="s">
        <v>723</v>
      </c>
      <c r="B87" t="s">
        <v>724</v>
      </c>
      <c r="C87">
        <v>8663669</v>
      </c>
    </row>
    <row r="88" spans="1:3">
      <c r="A88" t="s">
        <v>725</v>
      </c>
      <c r="B88" t="s">
        <v>726</v>
      </c>
      <c r="C88">
        <v>8623848</v>
      </c>
    </row>
    <row r="89" spans="1:3">
      <c r="A89" t="s">
        <v>3379</v>
      </c>
      <c r="B89" t="s">
        <v>3380</v>
      </c>
      <c r="C89">
        <v>0</v>
      </c>
    </row>
    <row r="90" spans="1:3">
      <c r="A90" t="s">
        <v>727</v>
      </c>
      <c r="B90" t="s">
        <v>728</v>
      </c>
      <c r="C90">
        <v>2284458</v>
      </c>
    </row>
    <row r="91" spans="1:3">
      <c r="A91" t="s">
        <v>729</v>
      </c>
      <c r="B91" t="s">
        <v>730</v>
      </c>
      <c r="C91">
        <v>0</v>
      </c>
    </row>
    <row r="92" spans="1:3">
      <c r="A92" t="s">
        <v>731</v>
      </c>
      <c r="B92" t="s">
        <v>732</v>
      </c>
      <c r="C92">
        <v>0</v>
      </c>
    </row>
    <row r="93" spans="1:3">
      <c r="A93" t="s">
        <v>453</v>
      </c>
      <c r="B93" t="s">
        <v>733</v>
      </c>
      <c r="C93">
        <v>3139203</v>
      </c>
    </row>
    <row r="94" spans="1:3">
      <c r="A94" t="s">
        <v>734</v>
      </c>
      <c r="B94" t="s">
        <v>735</v>
      </c>
      <c r="C94">
        <v>3239828</v>
      </c>
    </row>
    <row r="95" spans="1:3">
      <c r="A95" t="s">
        <v>360</v>
      </c>
      <c r="B95" t="s">
        <v>736</v>
      </c>
      <c r="C95">
        <v>0</v>
      </c>
    </row>
    <row r="96" spans="1:3">
      <c r="A96" t="s">
        <v>737</v>
      </c>
      <c r="B96" t="s">
        <v>738</v>
      </c>
      <c r="C96">
        <v>0</v>
      </c>
    </row>
    <row r="97" spans="1:3">
      <c r="A97" t="s">
        <v>17</v>
      </c>
      <c r="B97" t="s">
        <v>739</v>
      </c>
      <c r="C97">
        <v>0</v>
      </c>
    </row>
    <row r="98" spans="1:3">
      <c r="A98" t="s">
        <v>740</v>
      </c>
      <c r="B98" t="s">
        <v>741</v>
      </c>
      <c r="C98">
        <v>0</v>
      </c>
    </row>
    <row r="99" spans="1:3">
      <c r="A99" t="s">
        <v>449</v>
      </c>
      <c r="B99" t="s">
        <v>742</v>
      </c>
      <c r="C99">
        <v>296384121</v>
      </c>
    </row>
    <row r="100" spans="1:3">
      <c r="A100" t="s">
        <v>743</v>
      </c>
      <c r="B100" t="s">
        <v>744</v>
      </c>
      <c r="C100">
        <v>284892895</v>
      </c>
    </row>
    <row r="101" spans="1:3">
      <c r="A101" t="s">
        <v>745</v>
      </c>
      <c r="B101" t="s">
        <v>746</v>
      </c>
      <c r="C101">
        <v>53526511</v>
      </c>
    </row>
    <row r="102" spans="1:3">
      <c r="A102" t="s">
        <v>747</v>
      </c>
      <c r="B102" t="s">
        <v>748</v>
      </c>
      <c r="C102">
        <v>-6916120</v>
      </c>
    </row>
    <row r="103" spans="1:3">
      <c r="A103" t="s">
        <v>749</v>
      </c>
      <c r="B103" t="s">
        <v>750</v>
      </c>
      <c r="C103">
        <v>-28942415</v>
      </c>
    </row>
    <row r="104" spans="1:3">
      <c r="A104" t="s">
        <v>751</v>
      </c>
      <c r="B104" t="s">
        <v>752</v>
      </c>
      <c r="C104">
        <v>110177873</v>
      </c>
    </row>
    <row r="105" spans="1:3">
      <c r="A105" t="s">
        <v>753</v>
      </c>
      <c r="B105" t="s">
        <v>754</v>
      </c>
      <c r="C105">
        <v>26059</v>
      </c>
    </row>
    <row r="106" spans="1:3">
      <c r="A106" t="s">
        <v>384</v>
      </c>
      <c r="B106" t="s">
        <v>755</v>
      </c>
      <c r="C106">
        <v>62227</v>
      </c>
    </row>
    <row r="107" spans="1:3">
      <c r="A107" t="s">
        <v>756</v>
      </c>
      <c r="B107" t="s">
        <v>757</v>
      </c>
      <c r="C107">
        <v>4614349</v>
      </c>
    </row>
    <row r="108" spans="1:3">
      <c r="A108" t="s">
        <v>758</v>
      </c>
      <c r="B108" t="s">
        <v>759</v>
      </c>
      <c r="C108">
        <v>18958209</v>
      </c>
    </row>
    <row r="109" spans="1:3">
      <c r="A109" t="s">
        <v>760</v>
      </c>
      <c r="B109" t="s">
        <v>761</v>
      </c>
      <c r="C109">
        <v>20085765</v>
      </c>
    </row>
    <row r="110" spans="1:3">
      <c r="A110" t="s">
        <v>762</v>
      </c>
      <c r="B110" t="s">
        <v>763</v>
      </c>
      <c r="C110">
        <v>2139429</v>
      </c>
    </row>
    <row r="111" spans="1:3">
      <c r="A111" t="s">
        <v>764</v>
      </c>
      <c r="B111" t="s">
        <v>765</v>
      </c>
      <c r="C111">
        <v>0</v>
      </c>
    </row>
    <row r="112" spans="1:3">
      <c r="A112" t="s">
        <v>766</v>
      </c>
      <c r="B112" t="s">
        <v>767</v>
      </c>
      <c r="C112">
        <v>0</v>
      </c>
    </row>
    <row r="113" spans="1:3">
      <c r="A113" t="s">
        <v>768</v>
      </c>
      <c r="B113" t="s">
        <v>769</v>
      </c>
      <c r="C113">
        <v>4180808</v>
      </c>
    </row>
    <row r="114" spans="1:3">
      <c r="A114" t="s">
        <v>770</v>
      </c>
      <c r="B114" t="s">
        <v>771</v>
      </c>
      <c r="C114">
        <v>8048469</v>
      </c>
    </row>
    <row r="115" spans="1:3">
      <c r="A115" t="s">
        <v>772</v>
      </c>
      <c r="B115" t="s">
        <v>773</v>
      </c>
      <c r="C115">
        <v>1269679</v>
      </c>
    </row>
    <row r="116" spans="1:3">
      <c r="A116" t="s">
        <v>774</v>
      </c>
      <c r="B116" t="s">
        <v>775</v>
      </c>
      <c r="C116">
        <v>608557</v>
      </c>
    </row>
    <row r="117" spans="1:3">
      <c r="A117" t="s">
        <v>776</v>
      </c>
      <c r="B117" t="s">
        <v>777</v>
      </c>
      <c r="C117">
        <v>0</v>
      </c>
    </row>
    <row r="118" spans="1:3">
      <c r="A118" t="s">
        <v>778</v>
      </c>
      <c r="B118" t="s">
        <v>779</v>
      </c>
      <c r="C118">
        <v>0</v>
      </c>
    </row>
    <row r="119" spans="1:3">
      <c r="A119" t="s">
        <v>780</v>
      </c>
      <c r="B119" t="s">
        <v>781</v>
      </c>
      <c r="C119">
        <v>0</v>
      </c>
    </row>
    <row r="120" spans="1:3">
      <c r="A120" t="s">
        <v>428</v>
      </c>
      <c r="B120" t="s">
        <v>782</v>
      </c>
      <c r="C120">
        <v>13879156</v>
      </c>
    </row>
    <row r="121" spans="1:3">
      <c r="A121" t="s">
        <v>783</v>
      </c>
      <c r="B121" t="s">
        <v>784</v>
      </c>
      <c r="C121">
        <v>0</v>
      </c>
    </row>
    <row r="122" spans="1:3">
      <c r="A122" t="s">
        <v>785</v>
      </c>
      <c r="B122" t="s">
        <v>786</v>
      </c>
      <c r="C122">
        <v>563</v>
      </c>
    </row>
    <row r="123" spans="1:3">
      <c r="A123" t="s">
        <v>787</v>
      </c>
      <c r="B123" t="s">
        <v>788</v>
      </c>
      <c r="C123">
        <v>92413</v>
      </c>
    </row>
    <row r="124" spans="1:3">
      <c r="A124" t="s">
        <v>789</v>
      </c>
      <c r="B124" t="s">
        <v>790</v>
      </c>
      <c r="C124">
        <v>0</v>
      </c>
    </row>
    <row r="125" spans="1:3">
      <c r="A125" t="s">
        <v>434</v>
      </c>
      <c r="B125" t="s">
        <v>791</v>
      </c>
      <c r="C125">
        <v>965167</v>
      </c>
    </row>
    <row r="126" spans="1:3">
      <c r="A126" t="s">
        <v>792</v>
      </c>
      <c r="B126" t="s">
        <v>793</v>
      </c>
      <c r="C126">
        <v>12913989</v>
      </c>
    </row>
    <row r="127" spans="1:3">
      <c r="A127" t="s">
        <v>794</v>
      </c>
      <c r="B127" t="s">
        <v>795</v>
      </c>
      <c r="C127">
        <v>1693803</v>
      </c>
    </row>
    <row r="128" spans="1:3">
      <c r="A128" t="s">
        <v>479</v>
      </c>
      <c r="B128" t="s">
        <v>796</v>
      </c>
      <c r="C128">
        <v>984</v>
      </c>
    </row>
    <row r="129" spans="1:3">
      <c r="A129" t="s">
        <v>482</v>
      </c>
      <c r="B129" t="s">
        <v>797</v>
      </c>
      <c r="C129">
        <v>57645</v>
      </c>
    </row>
    <row r="130" spans="1:3">
      <c r="A130" t="s">
        <v>798</v>
      </c>
      <c r="B130" t="s">
        <v>799</v>
      </c>
      <c r="C130">
        <v>3572127</v>
      </c>
    </row>
    <row r="131" spans="1:3">
      <c r="A131" t="s">
        <v>800</v>
      </c>
      <c r="B131" t="s">
        <v>801</v>
      </c>
      <c r="C131">
        <v>4410035</v>
      </c>
    </row>
    <row r="132" spans="1:3">
      <c r="A132" t="s">
        <v>802</v>
      </c>
      <c r="B132" t="s">
        <v>803</v>
      </c>
      <c r="C132">
        <v>547315</v>
      </c>
    </row>
    <row r="133" spans="1:3">
      <c r="A133" t="s">
        <v>533</v>
      </c>
      <c r="B133" t="s">
        <v>804</v>
      </c>
      <c r="C133">
        <v>4155930</v>
      </c>
    </row>
    <row r="134" spans="1:3">
      <c r="A134" t="s">
        <v>805</v>
      </c>
      <c r="B134" t="s">
        <v>806</v>
      </c>
      <c r="C134">
        <v>9140796</v>
      </c>
    </row>
    <row r="135" spans="1:3">
      <c r="A135" t="s">
        <v>807</v>
      </c>
      <c r="B135" t="s">
        <v>808</v>
      </c>
      <c r="C135">
        <v>5508747</v>
      </c>
    </row>
    <row r="136" spans="1:3">
      <c r="A136" t="s">
        <v>809</v>
      </c>
      <c r="B136" t="s">
        <v>810</v>
      </c>
      <c r="C136">
        <v>1074929</v>
      </c>
    </row>
    <row r="137" spans="1:3">
      <c r="A137" t="s">
        <v>811</v>
      </c>
      <c r="B137" t="s">
        <v>812</v>
      </c>
      <c r="C137">
        <v>4433818</v>
      </c>
    </row>
    <row r="138" spans="1:3">
      <c r="A138" t="s">
        <v>813</v>
      </c>
      <c r="B138" t="s">
        <v>814</v>
      </c>
      <c r="C138">
        <v>4433958</v>
      </c>
    </row>
    <row r="139" spans="1:3">
      <c r="A139" t="s">
        <v>815</v>
      </c>
      <c r="B139" t="s">
        <v>816</v>
      </c>
      <c r="C139">
        <v>0</v>
      </c>
    </row>
    <row r="140" spans="1:3">
      <c r="A140" t="s">
        <v>817</v>
      </c>
      <c r="B140" t="s">
        <v>818</v>
      </c>
      <c r="C140">
        <v>25312</v>
      </c>
    </row>
    <row r="141" spans="1:3">
      <c r="A141" t="s">
        <v>819</v>
      </c>
      <c r="B141" t="s">
        <v>820</v>
      </c>
      <c r="C141">
        <v>12913989</v>
      </c>
    </row>
    <row r="142" spans="1:3">
      <c r="A142" t="s">
        <v>821</v>
      </c>
      <c r="B142" t="s">
        <v>822</v>
      </c>
      <c r="C142">
        <v>5508747</v>
      </c>
    </row>
    <row r="143" spans="1:3">
      <c r="A143" t="s">
        <v>823</v>
      </c>
      <c r="B143" t="s">
        <v>824</v>
      </c>
      <c r="C143">
        <v>406830</v>
      </c>
    </row>
    <row r="144" spans="1:3">
      <c r="A144" t="s">
        <v>825</v>
      </c>
      <c r="B144" t="s">
        <v>826</v>
      </c>
      <c r="C144">
        <v>61028844</v>
      </c>
    </row>
    <row r="145" spans="1:3">
      <c r="A145" t="s">
        <v>827</v>
      </c>
      <c r="B145" t="s">
        <v>828</v>
      </c>
      <c r="C145">
        <v>0</v>
      </c>
    </row>
    <row r="146" spans="1:3">
      <c r="A146" t="s">
        <v>829</v>
      </c>
      <c r="B146" t="s">
        <v>830</v>
      </c>
      <c r="C146">
        <v>113939</v>
      </c>
    </row>
    <row r="147" spans="1:3">
      <c r="A147" t="s">
        <v>831</v>
      </c>
      <c r="B147" t="s">
        <v>832</v>
      </c>
      <c r="C147">
        <v>489555</v>
      </c>
    </row>
    <row r="148" spans="1:3">
      <c r="A148" t="s">
        <v>833</v>
      </c>
      <c r="B148" t="s">
        <v>834</v>
      </c>
      <c r="C148">
        <v>0</v>
      </c>
    </row>
    <row r="149" spans="1:3">
      <c r="A149" t="s">
        <v>835</v>
      </c>
      <c r="B149" t="s">
        <v>836</v>
      </c>
      <c r="C149">
        <v>4472840</v>
      </c>
    </row>
    <row r="150" spans="1:3">
      <c r="A150" t="s">
        <v>837</v>
      </c>
      <c r="B150" t="s">
        <v>838</v>
      </c>
      <c r="C150">
        <v>0</v>
      </c>
    </row>
    <row r="151" spans="1:3">
      <c r="A151" t="s">
        <v>839</v>
      </c>
      <c r="B151" t="s">
        <v>840</v>
      </c>
      <c r="C151">
        <v>0</v>
      </c>
    </row>
    <row r="152" spans="1:3">
      <c r="A152" t="s">
        <v>841</v>
      </c>
      <c r="B152" t="s">
        <v>842</v>
      </c>
      <c r="C152">
        <v>-18</v>
      </c>
    </row>
    <row r="153" spans="1:3">
      <c r="A153" t="s">
        <v>843</v>
      </c>
      <c r="B153" t="s">
        <v>844</v>
      </c>
      <c r="C153">
        <v>137769</v>
      </c>
    </row>
    <row r="154" spans="1:3">
      <c r="A154" t="s">
        <v>845</v>
      </c>
      <c r="B154" t="s">
        <v>846</v>
      </c>
      <c r="C154">
        <v>174980</v>
      </c>
    </row>
    <row r="155" spans="1:3">
      <c r="A155" t="s">
        <v>847</v>
      </c>
      <c r="B155" t="s">
        <v>848</v>
      </c>
      <c r="C155">
        <v>0</v>
      </c>
    </row>
    <row r="156" spans="1:3">
      <c r="A156" t="s">
        <v>849</v>
      </c>
      <c r="B156" t="s">
        <v>850</v>
      </c>
      <c r="C156">
        <v>0</v>
      </c>
    </row>
    <row r="157" spans="1:3">
      <c r="A157" t="s">
        <v>851</v>
      </c>
      <c r="B157" t="s">
        <v>852</v>
      </c>
      <c r="C157">
        <v>113158</v>
      </c>
    </row>
    <row r="158" spans="1:3">
      <c r="A158" t="s">
        <v>853</v>
      </c>
      <c r="B158" t="s">
        <v>854</v>
      </c>
      <c r="C158">
        <v>32490</v>
      </c>
    </row>
    <row r="159" spans="1:3">
      <c r="A159" t="s">
        <v>855</v>
      </c>
      <c r="B159" t="s">
        <v>856</v>
      </c>
      <c r="C159">
        <v>0</v>
      </c>
    </row>
    <row r="160" spans="1:3">
      <c r="A160" t="s">
        <v>857</v>
      </c>
      <c r="B160" t="s">
        <v>858</v>
      </c>
      <c r="C160">
        <v>0</v>
      </c>
    </row>
    <row r="161" spans="1:3">
      <c r="A161" t="s">
        <v>859</v>
      </c>
      <c r="B161" t="s">
        <v>860</v>
      </c>
      <c r="C161">
        <v>0</v>
      </c>
    </row>
    <row r="162" spans="1:3">
      <c r="A162" t="s">
        <v>861</v>
      </c>
      <c r="B162" t="s">
        <v>862</v>
      </c>
      <c r="C162">
        <v>17</v>
      </c>
    </row>
    <row r="163" spans="1:3">
      <c r="A163" t="s">
        <v>863</v>
      </c>
      <c r="B163" t="s">
        <v>864</v>
      </c>
      <c r="C163">
        <v>0</v>
      </c>
    </row>
    <row r="164" spans="1:3">
      <c r="A164" t="s">
        <v>865</v>
      </c>
      <c r="B164" t="s">
        <v>866</v>
      </c>
      <c r="C164">
        <v>0</v>
      </c>
    </row>
    <row r="165" spans="1:3">
      <c r="A165" t="s">
        <v>867</v>
      </c>
      <c r="B165" t="s">
        <v>868</v>
      </c>
      <c r="C165">
        <v>1092329</v>
      </c>
    </row>
    <row r="166" spans="1:3">
      <c r="A166" t="s">
        <v>869</v>
      </c>
      <c r="B166" t="s">
        <v>870</v>
      </c>
      <c r="C166">
        <v>2704553</v>
      </c>
    </row>
    <row r="167" spans="1:3">
      <c r="A167" t="s">
        <v>871</v>
      </c>
      <c r="B167" t="s">
        <v>872</v>
      </c>
      <c r="C167">
        <v>0</v>
      </c>
    </row>
    <row r="168" spans="1:3">
      <c r="A168" t="s">
        <v>873</v>
      </c>
      <c r="B168" t="s">
        <v>874</v>
      </c>
      <c r="C168">
        <v>0</v>
      </c>
    </row>
    <row r="169" spans="1:3">
      <c r="A169" t="s">
        <v>875</v>
      </c>
      <c r="B169" t="s">
        <v>876</v>
      </c>
      <c r="C169">
        <v>0</v>
      </c>
    </row>
    <row r="170" spans="1:3">
      <c r="A170" t="s">
        <v>877</v>
      </c>
      <c r="B170" t="s">
        <v>878</v>
      </c>
      <c r="C170">
        <v>0</v>
      </c>
    </row>
    <row r="171" spans="1:3">
      <c r="A171" t="s">
        <v>879</v>
      </c>
      <c r="B171" t="s">
        <v>880</v>
      </c>
      <c r="C171">
        <v>0</v>
      </c>
    </row>
    <row r="172" spans="1:3">
      <c r="A172" t="s">
        <v>881</v>
      </c>
      <c r="B172" t="s">
        <v>882</v>
      </c>
      <c r="C172">
        <v>10</v>
      </c>
    </row>
    <row r="173" spans="1:3">
      <c r="A173" t="s">
        <v>883</v>
      </c>
      <c r="B173" t="s">
        <v>884</v>
      </c>
      <c r="C173">
        <v>1</v>
      </c>
    </row>
    <row r="174" spans="1:3">
      <c r="A174" t="s">
        <v>885</v>
      </c>
      <c r="B174" t="s">
        <v>886</v>
      </c>
      <c r="C174">
        <v>0</v>
      </c>
    </row>
    <row r="175" spans="1:3">
      <c r="A175" t="s">
        <v>887</v>
      </c>
      <c r="B175" t="s">
        <v>888</v>
      </c>
      <c r="C175">
        <v>0</v>
      </c>
    </row>
    <row r="176" spans="1:3">
      <c r="A176" t="s">
        <v>889</v>
      </c>
      <c r="B176" t="s">
        <v>890</v>
      </c>
      <c r="C176">
        <v>35981</v>
      </c>
    </row>
    <row r="177" spans="1:3">
      <c r="A177" t="s">
        <v>891</v>
      </c>
      <c r="B177" t="s">
        <v>892</v>
      </c>
      <c r="C177">
        <v>6406</v>
      </c>
    </row>
    <row r="178" spans="1:3">
      <c r="A178" t="s">
        <v>543</v>
      </c>
      <c r="B178" t="s">
        <v>893</v>
      </c>
      <c r="C178">
        <v>0</v>
      </c>
    </row>
    <row r="179" spans="1:3">
      <c r="A179" t="s">
        <v>545</v>
      </c>
      <c r="B179" t="s">
        <v>894</v>
      </c>
      <c r="C179">
        <v>-756</v>
      </c>
    </row>
    <row r="180" spans="1:3">
      <c r="A180" t="s">
        <v>547</v>
      </c>
      <c r="B180" t="s">
        <v>895</v>
      </c>
      <c r="C180">
        <v>239174</v>
      </c>
    </row>
    <row r="181" spans="1:3">
      <c r="A181" t="s">
        <v>549</v>
      </c>
      <c r="B181" t="s">
        <v>896</v>
      </c>
      <c r="C181">
        <v>1589</v>
      </c>
    </row>
    <row r="182" spans="1:3">
      <c r="A182" t="s">
        <v>897</v>
      </c>
      <c r="B182" t="s">
        <v>898</v>
      </c>
      <c r="C182">
        <v>552268</v>
      </c>
    </row>
    <row r="183" spans="1:3">
      <c r="A183" t="s">
        <v>899</v>
      </c>
      <c r="B183" t="s">
        <v>900</v>
      </c>
      <c r="C183">
        <v>0</v>
      </c>
    </row>
    <row r="184" spans="1:3">
      <c r="A184" t="s">
        <v>901</v>
      </c>
      <c r="B184" t="s">
        <v>902</v>
      </c>
      <c r="C184">
        <v>0</v>
      </c>
    </row>
    <row r="185" spans="1:3">
      <c r="A185" t="s">
        <v>903</v>
      </c>
      <c r="B185" t="s">
        <v>904</v>
      </c>
      <c r="C185">
        <v>410152</v>
      </c>
    </row>
    <row r="186" spans="1:3">
      <c r="A186" t="s">
        <v>905</v>
      </c>
      <c r="B186" t="s">
        <v>906</v>
      </c>
      <c r="C186">
        <v>386048</v>
      </c>
    </row>
    <row r="187" spans="1:3">
      <c r="A187" t="s">
        <v>907</v>
      </c>
      <c r="B187" t="s">
        <v>908</v>
      </c>
      <c r="C187">
        <v>0</v>
      </c>
    </row>
    <row r="188" spans="1:3">
      <c r="A188" t="s">
        <v>909</v>
      </c>
      <c r="B188" t="s">
        <v>910</v>
      </c>
      <c r="C188">
        <v>-203</v>
      </c>
    </row>
    <row r="189" spans="1:3">
      <c r="A189" t="s">
        <v>911</v>
      </c>
      <c r="B189" t="s">
        <v>912</v>
      </c>
      <c r="C189">
        <v>4168</v>
      </c>
    </row>
    <row r="190" spans="1:3">
      <c r="A190" t="s">
        <v>913</v>
      </c>
      <c r="B190" t="s">
        <v>914</v>
      </c>
      <c r="C190">
        <v>-6</v>
      </c>
    </row>
    <row r="191" spans="1:3">
      <c r="A191" t="s">
        <v>915</v>
      </c>
      <c r="B191" t="s">
        <v>916</v>
      </c>
      <c r="C191">
        <v>17186</v>
      </c>
    </row>
    <row r="192" spans="1:3">
      <c r="A192" t="s">
        <v>917</v>
      </c>
      <c r="B192" t="s">
        <v>918</v>
      </c>
      <c r="C192">
        <v>0</v>
      </c>
    </row>
    <row r="193" spans="1:3">
      <c r="A193" t="s">
        <v>538</v>
      </c>
      <c r="B193" t="s">
        <v>919</v>
      </c>
      <c r="C193">
        <v>19553</v>
      </c>
    </row>
    <row r="194" spans="1:3">
      <c r="A194" t="s">
        <v>920</v>
      </c>
      <c r="B194" t="s">
        <v>921</v>
      </c>
      <c r="C194">
        <v>0</v>
      </c>
    </row>
    <row r="195" spans="1:3">
      <c r="A195" t="s">
        <v>922</v>
      </c>
      <c r="B195" t="s">
        <v>923</v>
      </c>
      <c r="C195">
        <v>0</v>
      </c>
    </row>
    <row r="196" spans="1:3">
      <c r="A196" t="s">
        <v>924</v>
      </c>
      <c r="B196" t="s">
        <v>925</v>
      </c>
      <c r="C196">
        <v>44192</v>
      </c>
    </row>
    <row r="197" spans="1:3">
      <c r="A197" t="s">
        <v>465</v>
      </c>
      <c r="B197" t="s">
        <v>926</v>
      </c>
      <c r="C197">
        <v>33240</v>
      </c>
    </row>
    <row r="198" spans="1:3">
      <c r="A198" t="s">
        <v>468</v>
      </c>
      <c r="B198" t="s">
        <v>927</v>
      </c>
      <c r="C198">
        <v>794966</v>
      </c>
    </row>
    <row r="199" spans="1:3">
      <c r="A199" t="s">
        <v>471</v>
      </c>
      <c r="B199" t="s">
        <v>928</v>
      </c>
      <c r="C199">
        <v>9190</v>
      </c>
    </row>
    <row r="200" spans="1:3">
      <c r="A200" t="s">
        <v>929</v>
      </c>
      <c r="B200" t="s">
        <v>930</v>
      </c>
      <c r="C200">
        <v>361426</v>
      </c>
    </row>
    <row r="201" spans="1:3">
      <c r="A201" t="s">
        <v>553</v>
      </c>
      <c r="B201" t="s">
        <v>931</v>
      </c>
      <c r="C201">
        <v>0</v>
      </c>
    </row>
    <row r="202" spans="1:3">
      <c r="A202" t="s">
        <v>503</v>
      </c>
      <c r="B202" t="s">
        <v>932</v>
      </c>
      <c r="C202">
        <v>26859</v>
      </c>
    </row>
    <row r="203" spans="1:3">
      <c r="A203" t="s">
        <v>555</v>
      </c>
      <c r="B203" t="s">
        <v>933</v>
      </c>
      <c r="C203">
        <v>4800</v>
      </c>
    </row>
    <row r="204" spans="1:3">
      <c r="A204" t="s">
        <v>551</v>
      </c>
      <c r="B204" t="s">
        <v>934</v>
      </c>
      <c r="C204">
        <v>4188</v>
      </c>
    </row>
    <row r="205" spans="1:3">
      <c r="A205" t="s">
        <v>527</v>
      </c>
      <c r="B205" t="s">
        <v>935</v>
      </c>
      <c r="C205">
        <v>3138078</v>
      </c>
    </row>
    <row r="206" spans="1:3">
      <c r="A206" t="s">
        <v>936</v>
      </c>
      <c r="B206" t="s">
        <v>937</v>
      </c>
      <c r="C206">
        <v>0</v>
      </c>
    </row>
    <row r="207" spans="1:3">
      <c r="A207" t="s">
        <v>938</v>
      </c>
      <c r="B207" t="s">
        <v>939</v>
      </c>
      <c r="C207">
        <v>89652</v>
      </c>
    </row>
    <row r="208" spans="1:3">
      <c r="A208" t="s">
        <v>940</v>
      </c>
      <c r="B208" t="s">
        <v>941</v>
      </c>
      <c r="C208">
        <v>0</v>
      </c>
    </row>
    <row r="209" spans="1:3">
      <c r="A209" t="s">
        <v>942</v>
      </c>
      <c r="B209" t="s">
        <v>943</v>
      </c>
      <c r="C209">
        <v>61028844</v>
      </c>
    </row>
    <row r="210" spans="1:3">
      <c r="A210" t="s">
        <v>944</v>
      </c>
      <c r="B210" t="s">
        <v>945</v>
      </c>
      <c r="C210">
        <v>-7289948</v>
      </c>
    </row>
    <row r="211" spans="1:3">
      <c r="A211" t="s">
        <v>946</v>
      </c>
      <c r="B211" t="s">
        <v>947</v>
      </c>
      <c r="C211">
        <v>0</v>
      </c>
    </row>
    <row r="212" spans="1:3">
      <c r="A212" t="s">
        <v>948</v>
      </c>
      <c r="B212" t="s">
        <v>949</v>
      </c>
      <c r="C212">
        <v>0</v>
      </c>
    </row>
    <row r="213" spans="1:3">
      <c r="A213" t="s">
        <v>950</v>
      </c>
      <c r="B213" t="s">
        <v>951</v>
      </c>
      <c r="C213">
        <v>1893986</v>
      </c>
    </row>
    <row r="214" spans="1:3">
      <c r="A214" t="s">
        <v>952</v>
      </c>
      <c r="B214" t="s">
        <v>953</v>
      </c>
      <c r="C214">
        <v>654454</v>
      </c>
    </row>
    <row r="215" spans="1:3">
      <c r="A215" t="s">
        <v>954</v>
      </c>
      <c r="B215" t="s">
        <v>955</v>
      </c>
      <c r="C215">
        <v>11430068</v>
      </c>
    </row>
    <row r="216" spans="1:3">
      <c r="A216" t="s">
        <v>956</v>
      </c>
      <c r="B216" t="s">
        <v>957</v>
      </c>
      <c r="C216">
        <v>0</v>
      </c>
    </row>
    <row r="217" spans="1:3">
      <c r="A217" t="s">
        <v>958</v>
      </c>
      <c r="B217" t="s">
        <v>959</v>
      </c>
      <c r="C217">
        <v>0</v>
      </c>
    </row>
    <row r="218" spans="1:3">
      <c r="A218" t="s">
        <v>960</v>
      </c>
      <c r="B218" t="s">
        <v>961</v>
      </c>
      <c r="C218">
        <v>0</v>
      </c>
    </row>
    <row r="219" spans="1:3">
      <c r="A219" t="s">
        <v>962</v>
      </c>
      <c r="B219" t="s">
        <v>963</v>
      </c>
      <c r="C219">
        <v>0</v>
      </c>
    </row>
    <row r="220" spans="1:3">
      <c r="A220" t="s">
        <v>964</v>
      </c>
      <c r="B220" t="s">
        <v>965</v>
      </c>
      <c r="C220">
        <v>0</v>
      </c>
    </row>
    <row r="221" spans="1:3">
      <c r="A221" t="s">
        <v>966</v>
      </c>
      <c r="B221" t="s">
        <v>967</v>
      </c>
      <c r="C221">
        <v>0</v>
      </c>
    </row>
    <row r="222" spans="1:3">
      <c r="A222" t="s">
        <v>968</v>
      </c>
      <c r="B222" t="s">
        <v>969</v>
      </c>
      <c r="C222">
        <v>0</v>
      </c>
    </row>
    <row r="223" spans="1:3">
      <c r="A223" t="s">
        <v>970</v>
      </c>
      <c r="B223" t="s">
        <v>971</v>
      </c>
      <c r="C223">
        <v>0</v>
      </c>
    </row>
    <row r="224" spans="1:3">
      <c r="A224" t="s">
        <v>972</v>
      </c>
      <c r="B224" t="s">
        <v>973</v>
      </c>
      <c r="C224">
        <v>0</v>
      </c>
    </row>
    <row r="225" spans="1:3">
      <c r="A225" t="s">
        <v>974</v>
      </c>
      <c r="B225" t="s">
        <v>975</v>
      </c>
      <c r="C225">
        <v>0</v>
      </c>
    </row>
    <row r="226" spans="1:3">
      <c r="A226" t="s">
        <v>976</v>
      </c>
      <c r="B226" t="s">
        <v>977</v>
      </c>
      <c r="C226">
        <v>0</v>
      </c>
    </row>
    <row r="227" spans="1:3">
      <c r="A227" t="s">
        <v>978</v>
      </c>
      <c r="B227" t="s">
        <v>979</v>
      </c>
      <c r="C227">
        <v>0</v>
      </c>
    </row>
    <row r="228" spans="1:3">
      <c r="A228" t="s">
        <v>980</v>
      </c>
      <c r="B228" t="s">
        <v>981</v>
      </c>
      <c r="C228">
        <v>0</v>
      </c>
    </row>
    <row r="229" spans="1:3">
      <c r="A229" t="s">
        <v>982</v>
      </c>
      <c r="B229" t="s">
        <v>983</v>
      </c>
      <c r="C229">
        <v>0</v>
      </c>
    </row>
    <row r="230" spans="1:3">
      <c r="A230" t="s">
        <v>984</v>
      </c>
      <c r="B230" t="s">
        <v>985</v>
      </c>
      <c r="C230">
        <v>475274</v>
      </c>
    </row>
    <row r="231" spans="1:3">
      <c r="A231" t="s">
        <v>986</v>
      </c>
      <c r="B231" t="s">
        <v>987</v>
      </c>
      <c r="C231">
        <v>467707</v>
      </c>
    </row>
    <row r="232" spans="1:3">
      <c r="A232" t="s">
        <v>988</v>
      </c>
      <c r="B232" t="s">
        <v>989</v>
      </c>
      <c r="C232">
        <v>0</v>
      </c>
    </row>
    <row r="233" spans="1:3">
      <c r="A233" t="s">
        <v>990</v>
      </c>
      <c r="B233" t="s">
        <v>991</v>
      </c>
      <c r="C233">
        <v>0</v>
      </c>
    </row>
    <row r="234" spans="1:3">
      <c r="A234" t="s">
        <v>992</v>
      </c>
      <c r="B234" t="s">
        <v>993</v>
      </c>
      <c r="C234">
        <v>0</v>
      </c>
    </row>
    <row r="235" spans="1:3">
      <c r="A235" t="s">
        <v>994</v>
      </c>
      <c r="B235" t="s">
        <v>995</v>
      </c>
      <c r="C235">
        <v>0</v>
      </c>
    </row>
    <row r="236" spans="1:3">
      <c r="A236" t="s">
        <v>996</v>
      </c>
      <c r="B236" t="s">
        <v>997</v>
      </c>
      <c r="C236">
        <v>0</v>
      </c>
    </row>
    <row r="237" spans="1:3">
      <c r="A237" t="s">
        <v>998</v>
      </c>
      <c r="B237" t="s">
        <v>999</v>
      </c>
      <c r="C237">
        <v>0</v>
      </c>
    </row>
    <row r="238" spans="1:3">
      <c r="A238" t="s">
        <v>1000</v>
      </c>
      <c r="B238" t="s">
        <v>1001</v>
      </c>
      <c r="C238">
        <v>99238</v>
      </c>
    </row>
    <row r="239" spans="1:3">
      <c r="A239" t="s">
        <v>1002</v>
      </c>
      <c r="B239" t="s">
        <v>1003</v>
      </c>
      <c r="C239">
        <v>98114</v>
      </c>
    </row>
    <row r="240" spans="1:3">
      <c r="A240" t="s">
        <v>1004</v>
      </c>
      <c r="B240" t="s">
        <v>1005</v>
      </c>
      <c r="C240">
        <v>0</v>
      </c>
    </row>
    <row r="241" spans="1:3">
      <c r="A241" t="s">
        <v>1006</v>
      </c>
      <c r="B241" t="s">
        <v>1007</v>
      </c>
      <c r="C241">
        <v>0</v>
      </c>
    </row>
    <row r="242" spans="1:3">
      <c r="A242" t="s">
        <v>1008</v>
      </c>
      <c r="B242" t="s">
        <v>1009</v>
      </c>
      <c r="C242">
        <v>0</v>
      </c>
    </row>
    <row r="243" spans="1:3">
      <c r="A243" t="s">
        <v>1010</v>
      </c>
      <c r="B243" t="s">
        <v>1011</v>
      </c>
      <c r="C243">
        <v>0</v>
      </c>
    </row>
    <row r="244" spans="1:3">
      <c r="A244" t="s">
        <v>1012</v>
      </c>
      <c r="B244" t="s">
        <v>1013</v>
      </c>
      <c r="C244">
        <v>0</v>
      </c>
    </row>
    <row r="245" spans="1:3">
      <c r="A245" t="s">
        <v>1014</v>
      </c>
      <c r="B245" t="s">
        <v>1015</v>
      </c>
      <c r="C245">
        <v>0</v>
      </c>
    </row>
    <row r="246" spans="1:3">
      <c r="A246" t="s">
        <v>1016</v>
      </c>
      <c r="B246" t="s">
        <v>1017</v>
      </c>
      <c r="C246">
        <v>0</v>
      </c>
    </row>
    <row r="247" spans="1:3">
      <c r="A247" t="s">
        <v>1018</v>
      </c>
      <c r="B247" t="s">
        <v>1019</v>
      </c>
      <c r="C247">
        <v>0</v>
      </c>
    </row>
    <row r="248" spans="1:3">
      <c r="A248" t="s">
        <v>1020</v>
      </c>
      <c r="B248" t="s">
        <v>1021</v>
      </c>
      <c r="C248">
        <v>0</v>
      </c>
    </row>
    <row r="249" spans="1:3">
      <c r="A249" t="s">
        <v>1022</v>
      </c>
      <c r="B249" t="s">
        <v>1023</v>
      </c>
      <c r="C249">
        <v>0</v>
      </c>
    </row>
    <row r="250" spans="1:3">
      <c r="A250" t="s">
        <v>1024</v>
      </c>
      <c r="B250" t="s">
        <v>1025</v>
      </c>
      <c r="C250">
        <v>732769</v>
      </c>
    </row>
    <row r="251" spans="1:3">
      <c r="A251" t="s">
        <v>1026</v>
      </c>
      <c r="B251" t="s">
        <v>1027</v>
      </c>
      <c r="C251">
        <v>731139</v>
      </c>
    </row>
    <row r="252" spans="1:3">
      <c r="A252" t="s">
        <v>1028</v>
      </c>
      <c r="B252" t="s">
        <v>1029</v>
      </c>
      <c r="C252">
        <v>0</v>
      </c>
    </row>
    <row r="253" spans="1:3">
      <c r="A253" t="s">
        <v>1030</v>
      </c>
      <c r="B253" t="s">
        <v>1031</v>
      </c>
      <c r="C253">
        <v>89933209</v>
      </c>
    </row>
    <row r="254" spans="1:3">
      <c r="A254" t="s">
        <v>1032</v>
      </c>
      <c r="B254" t="s">
        <v>1033</v>
      </c>
      <c r="C254">
        <v>0</v>
      </c>
    </row>
    <row r="255" spans="1:3">
      <c r="A255" t="s">
        <v>1034</v>
      </c>
      <c r="B255" t="s">
        <v>1035</v>
      </c>
      <c r="C255">
        <v>0</v>
      </c>
    </row>
    <row r="256" spans="1:3">
      <c r="A256" t="s">
        <v>1036</v>
      </c>
      <c r="B256" t="s">
        <v>1037</v>
      </c>
      <c r="C256">
        <v>0</v>
      </c>
    </row>
    <row r="257" spans="1:3">
      <c r="A257" t="s">
        <v>1038</v>
      </c>
      <c r="B257" t="s">
        <v>1039</v>
      </c>
      <c r="C257">
        <v>0</v>
      </c>
    </row>
    <row r="258" spans="1:3">
      <c r="A258" t="s">
        <v>1040</v>
      </c>
      <c r="B258" t="s">
        <v>1041</v>
      </c>
      <c r="C258">
        <v>0</v>
      </c>
    </row>
    <row r="259" spans="1:3">
      <c r="A259" t="s">
        <v>1042</v>
      </c>
      <c r="B259" t="s">
        <v>1043</v>
      </c>
      <c r="C259">
        <v>0</v>
      </c>
    </row>
    <row r="260" spans="1:3">
      <c r="A260" t="s">
        <v>1044</v>
      </c>
      <c r="B260" t="s">
        <v>1045</v>
      </c>
      <c r="C260">
        <v>0</v>
      </c>
    </row>
    <row r="261" spans="1:3">
      <c r="A261" t="s">
        <v>1046</v>
      </c>
      <c r="B261" t="s">
        <v>1047</v>
      </c>
      <c r="C261">
        <v>2691536</v>
      </c>
    </row>
    <row r="262" spans="1:3">
      <c r="A262" t="s">
        <v>1048</v>
      </c>
      <c r="B262" t="s">
        <v>1049</v>
      </c>
      <c r="C262">
        <v>13017</v>
      </c>
    </row>
    <row r="263" spans="1:3">
      <c r="A263" t="s">
        <v>1050</v>
      </c>
      <c r="B263" t="s">
        <v>1051</v>
      </c>
      <c r="C263">
        <v>1</v>
      </c>
    </row>
    <row r="264" spans="1:3">
      <c r="A264" t="s">
        <v>1052</v>
      </c>
      <c r="B264" t="s">
        <v>1053</v>
      </c>
      <c r="C264">
        <v>1</v>
      </c>
    </row>
    <row r="265" spans="1:3">
      <c r="A265" t="s">
        <v>1054</v>
      </c>
      <c r="B265" t="s">
        <v>1055</v>
      </c>
      <c r="C265">
        <v>0</v>
      </c>
    </row>
    <row r="266" spans="1:3">
      <c r="A266" t="s">
        <v>1056</v>
      </c>
      <c r="B266" t="s">
        <v>1057</v>
      </c>
      <c r="C266">
        <v>27516</v>
      </c>
    </row>
    <row r="267" spans="1:3">
      <c r="A267" t="s">
        <v>1058</v>
      </c>
      <c r="B267" t="s">
        <v>1059</v>
      </c>
      <c r="C267">
        <v>0</v>
      </c>
    </row>
    <row r="268" spans="1:3">
      <c r="A268" t="s">
        <v>1060</v>
      </c>
      <c r="B268" t="s">
        <v>1061</v>
      </c>
      <c r="C268">
        <v>21</v>
      </c>
    </row>
    <row r="269" spans="1:3">
      <c r="A269" t="s">
        <v>1062</v>
      </c>
      <c r="B269" t="s">
        <v>1063</v>
      </c>
      <c r="C269">
        <v>0</v>
      </c>
    </row>
    <row r="270" spans="1:3">
      <c r="A270" t="s">
        <v>1064</v>
      </c>
      <c r="B270" t="s">
        <v>1065</v>
      </c>
      <c r="C270">
        <v>0</v>
      </c>
    </row>
    <row r="271" spans="1:3">
      <c r="A271" t="s">
        <v>1066</v>
      </c>
      <c r="B271" t="s">
        <v>1067</v>
      </c>
      <c r="C271">
        <v>-20421</v>
      </c>
    </row>
    <row r="272" spans="1:3">
      <c r="A272" t="s">
        <v>451</v>
      </c>
      <c r="B272" t="s">
        <v>1068</v>
      </c>
      <c r="C272">
        <v>0</v>
      </c>
    </row>
    <row r="273" spans="1:3">
      <c r="A273" t="s">
        <v>455</v>
      </c>
      <c r="B273" t="s">
        <v>1069</v>
      </c>
      <c r="C273">
        <v>0</v>
      </c>
    </row>
    <row r="274" spans="1:3">
      <c r="A274" t="s">
        <v>1070</v>
      </c>
      <c r="B274" t="s">
        <v>1071</v>
      </c>
      <c r="C274">
        <v>0</v>
      </c>
    </row>
    <row r="275" spans="1:3">
      <c r="A275" t="s">
        <v>1072</v>
      </c>
      <c r="B275" t="s">
        <v>1073</v>
      </c>
      <c r="C275">
        <v>439950</v>
      </c>
    </row>
    <row r="276" spans="1:3">
      <c r="A276" t="s">
        <v>1074</v>
      </c>
      <c r="B276" t="s">
        <v>1075</v>
      </c>
      <c r="C276">
        <v>95576</v>
      </c>
    </row>
    <row r="277" spans="1:3">
      <c r="A277" t="s">
        <v>1076</v>
      </c>
      <c r="B277" t="s">
        <v>1077</v>
      </c>
      <c r="C277">
        <v>8359</v>
      </c>
    </row>
    <row r="278" spans="1:3">
      <c r="A278" t="s">
        <v>1078</v>
      </c>
      <c r="B278" t="s">
        <v>1079</v>
      </c>
      <c r="C278">
        <v>0</v>
      </c>
    </row>
    <row r="279" spans="1:3">
      <c r="A279" t="s">
        <v>1080</v>
      </c>
      <c r="B279" t="s">
        <v>1081</v>
      </c>
      <c r="C279">
        <v>0</v>
      </c>
    </row>
    <row r="280" spans="1:3">
      <c r="A280" t="s">
        <v>1082</v>
      </c>
      <c r="B280" t="s">
        <v>1083</v>
      </c>
      <c r="C280">
        <v>15221176</v>
      </c>
    </row>
    <row r="281" spans="1:3">
      <c r="A281" t="s">
        <v>1084</v>
      </c>
      <c r="B281" t="s">
        <v>1085</v>
      </c>
      <c r="C281">
        <v>14056685</v>
      </c>
    </row>
    <row r="282" spans="1:3">
      <c r="A282" t="s">
        <v>1086</v>
      </c>
      <c r="B282" t="s">
        <v>1087</v>
      </c>
      <c r="C282">
        <v>0</v>
      </c>
    </row>
    <row r="283" spans="1:3">
      <c r="A283" t="s">
        <v>1088</v>
      </c>
      <c r="B283" t="s">
        <v>1089</v>
      </c>
      <c r="C283">
        <v>0</v>
      </c>
    </row>
    <row r="284" spans="1:3">
      <c r="A284" t="s">
        <v>1090</v>
      </c>
      <c r="B284" t="s">
        <v>1091</v>
      </c>
      <c r="C284">
        <v>36878355</v>
      </c>
    </row>
    <row r="285" spans="1:3">
      <c r="A285" t="s">
        <v>1092</v>
      </c>
      <c r="B285" t="s">
        <v>1093</v>
      </c>
      <c r="C285">
        <v>32784895</v>
      </c>
    </row>
    <row r="286" spans="1:3">
      <c r="A286" t="s">
        <v>1094</v>
      </c>
      <c r="B286" t="s">
        <v>1095</v>
      </c>
      <c r="C286">
        <v>0</v>
      </c>
    </row>
    <row r="287" spans="1:3">
      <c r="A287" t="s">
        <v>1096</v>
      </c>
      <c r="B287" t="s">
        <v>1097</v>
      </c>
      <c r="C287">
        <v>0</v>
      </c>
    </row>
    <row r="288" spans="1:3">
      <c r="A288" t="s">
        <v>1098</v>
      </c>
      <c r="B288" t="s">
        <v>1099</v>
      </c>
      <c r="C288">
        <v>0</v>
      </c>
    </row>
    <row r="289" spans="1:3">
      <c r="A289" t="s">
        <v>1100</v>
      </c>
      <c r="B289" t="s">
        <v>1101</v>
      </c>
      <c r="C289">
        <v>0</v>
      </c>
    </row>
    <row r="290" spans="1:3">
      <c r="A290" t="s">
        <v>1102</v>
      </c>
      <c r="B290" t="s">
        <v>1103</v>
      </c>
      <c r="C290">
        <v>0</v>
      </c>
    </row>
    <row r="291" spans="1:3">
      <c r="A291" t="s">
        <v>1104</v>
      </c>
      <c r="B291" t="s">
        <v>1103</v>
      </c>
      <c r="C291">
        <v>0</v>
      </c>
    </row>
    <row r="292" spans="1:3">
      <c r="A292" t="s">
        <v>1105</v>
      </c>
      <c r="B292" t="s">
        <v>1106</v>
      </c>
      <c r="C292">
        <v>19115668</v>
      </c>
    </row>
    <row r="293" spans="1:3">
      <c r="A293" t="s">
        <v>1107</v>
      </c>
      <c r="B293" t="s">
        <v>1106</v>
      </c>
      <c r="C293">
        <v>17864036</v>
      </c>
    </row>
    <row r="294" spans="1:3">
      <c r="A294" t="s">
        <v>1108</v>
      </c>
      <c r="B294" t="s">
        <v>1109</v>
      </c>
      <c r="C294">
        <v>0</v>
      </c>
    </row>
    <row r="295" spans="1:3">
      <c r="A295" t="s">
        <v>1110</v>
      </c>
      <c r="B295" t="s">
        <v>1109</v>
      </c>
      <c r="C295">
        <v>0</v>
      </c>
    </row>
    <row r="296" spans="1:3">
      <c r="A296" t="s">
        <v>1111</v>
      </c>
      <c r="B296" t="s">
        <v>1109</v>
      </c>
      <c r="C296">
        <v>0</v>
      </c>
    </row>
    <row r="297" spans="1:3">
      <c r="A297" t="s">
        <v>1112</v>
      </c>
      <c r="B297" t="s">
        <v>1109</v>
      </c>
      <c r="C297">
        <v>0</v>
      </c>
    </row>
    <row r="298" spans="1:3">
      <c r="A298" t="s">
        <v>1113</v>
      </c>
      <c r="B298" t="s">
        <v>1114</v>
      </c>
      <c r="C298">
        <v>0</v>
      </c>
    </row>
    <row r="299" spans="1:3">
      <c r="A299" t="s">
        <v>1115</v>
      </c>
      <c r="B299" t="s">
        <v>1116</v>
      </c>
      <c r="C299">
        <v>0</v>
      </c>
    </row>
    <row r="300" spans="1:3">
      <c r="A300" t="s">
        <v>1117</v>
      </c>
      <c r="B300" t="s">
        <v>1118</v>
      </c>
      <c r="C300">
        <v>686749</v>
      </c>
    </row>
    <row r="301" spans="1:3">
      <c r="A301" t="s">
        <v>1119</v>
      </c>
      <c r="B301" t="s">
        <v>1120</v>
      </c>
      <c r="C301">
        <v>821672</v>
      </c>
    </row>
    <row r="302" spans="1:3">
      <c r="A302" t="s">
        <v>1121</v>
      </c>
      <c r="B302" t="s">
        <v>1122</v>
      </c>
      <c r="C302">
        <v>0</v>
      </c>
    </row>
    <row r="303" spans="1:3">
      <c r="A303" t="s">
        <v>1123</v>
      </c>
      <c r="B303" t="s">
        <v>1124</v>
      </c>
      <c r="C303">
        <v>0</v>
      </c>
    </row>
    <row r="304" spans="1:3">
      <c r="A304" t="s">
        <v>1125</v>
      </c>
      <c r="B304" t="s">
        <v>1126</v>
      </c>
      <c r="C304">
        <v>0</v>
      </c>
    </row>
    <row r="305" spans="1:3">
      <c r="A305" t="s">
        <v>1127</v>
      </c>
      <c r="B305" t="s">
        <v>1128</v>
      </c>
      <c r="C305">
        <v>0</v>
      </c>
    </row>
    <row r="306" spans="1:3">
      <c r="A306" t="s">
        <v>1129</v>
      </c>
      <c r="B306" t="s">
        <v>1130</v>
      </c>
      <c r="C306">
        <v>0</v>
      </c>
    </row>
    <row r="307" spans="1:3">
      <c r="A307" t="s">
        <v>1131</v>
      </c>
      <c r="B307" t="s">
        <v>1132</v>
      </c>
      <c r="C307">
        <v>0</v>
      </c>
    </row>
    <row r="308" spans="1:3">
      <c r="A308" t="s">
        <v>1133</v>
      </c>
      <c r="B308" t="s">
        <v>1134</v>
      </c>
      <c r="C308">
        <v>0</v>
      </c>
    </row>
    <row r="309" spans="1:3">
      <c r="A309" t="s">
        <v>1135</v>
      </c>
      <c r="B309" t="s">
        <v>1136</v>
      </c>
      <c r="C309">
        <v>0</v>
      </c>
    </row>
    <row r="310" spans="1:3">
      <c r="A310" t="s">
        <v>1137</v>
      </c>
      <c r="B310" t="s">
        <v>1138</v>
      </c>
      <c r="C310">
        <v>0</v>
      </c>
    </row>
    <row r="311" spans="1:3">
      <c r="A311" t="s">
        <v>1139</v>
      </c>
      <c r="B311" t="s">
        <v>1140</v>
      </c>
      <c r="C311">
        <v>0</v>
      </c>
    </row>
    <row r="312" spans="1:3">
      <c r="A312" t="s">
        <v>1141</v>
      </c>
      <c r="B312" t="s">
        <v>1142</v>
      </c>
      <c r="C312">
        <v>0</v>
      </c>
    </row>
    <row r="313" spans="1:3">
      <c r="A313" t="s">
        <v>1143</v>
      </c>
      <c r="B313" t="s">
        <v>1144</v>
      </c>
      <c r="C313">
        <v>0</v>
      </c>
    </row>
    <row r="314" spans="1:3">
      <c r="A314" t="s">
        <v>1145</v>
      </c>
      <c r="B314" t="s">
        <v>1146</v>
      </c>
      <c r="C314">
        <v>0</v>
      </c>
    </row>
    <row r="315" spans="1:3">
      <c r="A315" t="s">
        <v>1147</v>
      </c>
      <c r="B315" t="s">
        <v>1148</v>
      </c>
      <c r="C315">
        <v>0</v>
      </c>
    </row>
    <row r="316" spans="1:3">
      <c r="A316" t="s">
        <v>1149</v>
      </c>
      <c r="B316" t="s">
        <v>1150</v>
      </c>
      <c r="C316">
        <v>0</v>
      </c>
    </row>
    <row r="317" spans="1:3">
      <c r="A317" t="s">
        <v>1151</v>
      </c>
      <c r="B317" t="s">
        <v>1152</v>
      </c>
      <c r="C317">
        <v>0</v>
      </c>
    </row>
    <row r="318" spans="1:3">
      <c r="A318" t="s">
        <v>1153</v>
      </c>
      <c r="B318" t="s">
        <v>1154</v>
      </c>
      <c r="C318">
        <v>0</v>
      </c>
    </row>
    <row r="319" spans="1:3">
      <c r="A319" t="s">
        <v>1155</v>
      </c>
      <c r="B319" t="s">
        <v>1156</v>
      </c>
      <c r="C319">
        <v>0</v>
      </c>
    </row>
    <row r="320" spans="1:3">
      <c r="A320" t="s">
        <v>1157</v>
      </c>
      <c r="B320" t="s">
        <v>1158</v>
      </c>
      <c r="C320">
        <v>0</v>
      </c>
    </row>
    <row r="321" spans="1:3">
      <c r="A321" t="s">
        <v>1159</v>
      </c>
      <c r="B321" t="s">
        <v>1160</v>
      </c>
      <c r="C321">
        <v>0</v>
      </c>
    </row>
    <row r="322" spans="1:3">
      <c r="A322" t="s">
        <v>1161</v>
      </c>
      <c r="B322" t="s">
        <v>1162</v>
      </c>
      <c r="C322">
        <v>0</v>
      </c>
    </row>
    <row r="323" spans="1:3">
      <c r="A323" t="s">
        <v>1163</v>
      </c>
      <c r="B323" t="s">
        <v>1164</v>
      </c>
      <c r="C323">
        <v>0</v>
      </c>
    </row>
    <row r="324" spans="1:3">
      <c r="A324" t="s">
        <v>1165</v>
      </c>
      <c r="B324" t="s">
        <v>1166</v>
      </c>
      <c r="C324">
        <v>0</v>
      </c>
    </row>
    <row r="325" spans="1:3">
      <c r="A325" t="s">
        <v>1167</v>
      </c>
      <c r="B325" t="s">
        <v>1168</v>
      </c>
      <c r="C325">
        <v>0</v>
      </c>
    </row>
    <row r="326" spans="1:3">
      <c r="A326" t="s">
        <v>1169</v>
      </c>
      <c r="B326" t="s">
        <v>1170</v>
      </c>
      <c r="C326">
        <v>0</v>
      </c>
    </row>
    <row r="327" spans="1:3">
      <c r="A327" t="s">
        <v>1171</v>
      </c>
      <c r="B327" t="s">
        <v>1172</v>
      </c>
      <c r="C327">
        <v>0</v>
      </c>
    </row>
    <row r="328" spans="1:3">
      <c r="A328" t="s">
        <v>1173</v>
      </c>
      <c r="B328" t="s">
        <v>1174</v>
      </c>
      <c r="C328">
        <v>0</v>
      </c>
    </row>
    <row r="329" spans="1:3">
      <c r="A329" t="s">
        <v>1175</v>
      </c>
      <c r="B329" t="s">
        <v>1176</v>
      </c>
      <c r="C329">
        <v>0</v>
      </c>
    </row>
    <row r="330" spans="1:3">
      <c r="A330" t="s">
        <v>400</v>
      </c>
      <c r="B330" t="s">
        <v>1177</v>
      </c>
      <c r="C330">
        <v>69765540</v>
      </c>
    </row>
    <row r="331" spans="1:3">
      <c r="A331" t="s">
        <v>1178</v>
      </c>
      <c r="B331" t="s">
        <v>1179</v>
      </c>
      <c r="C331">
        <v>0</v>
      </c>
    </row>
    <row r="332" spans="1:3">
      <c r="A332" t="s">
        <v>1180</v>
      </c>
      <c r="B332" t="s">
        <v>1181</v>
      </c>
      <c r="C332">
        <v>0</v>
      </c>
    </row>
    <row r="333" spans="1:3">
      <c r="A333" t="s">
        <v>1182</v>
      </c>
      <c r="B333" t="s">
        <v>1183</v>
      </c>
      <c r="C333">
        <v>0</v>
      </c>
    </row>
    <row r="334" spans="1:3">
      <c r="A334" t="s">
        <v>1184</v>
      </c>
      <c r="B334" t="s">
        <v>1185</v>
      </c>
      <c r="C334">
        <v>0</v>
      </c>
    </row>
    <row r="335" spans="1:3">
      <c r="A335" t="s">
        <v>1186</v>
      </c>
      <c r="B335" t="s">
        <v>1187</v>
      </c>
      <c r="C335">
        <v>0</v>
      </c>
    </row>
    <row r="336" spans="1:3">
      <c r="A336" t="s">
        <v>1188</v>
      </c>
      <c r="B336" t="s">
        <v>1189</v>
      </c>
      <c r="C336">
        <v>0</v>
      </c>
    </row>
    <row r="337" spans="1:3">
      <c r="A337" t="s">
        <v>1190</v>
      </c>
      <c r="B337" t="s">
        <v>1191</v>
      </c>
      <c r="C337">
        <v>2915657</v>
      </c>
    </row>
    <row r="338" spans="1:3">
      <c r="A338" t="s">
        <v>1192</v>
      </c>
      <c r="B338" t="s">
        <v>1193</v>
      </c>
      <c r="C338">
        <v>0</v>
      </c>
    </row>
    <row r="339" spans="1:3">
      <c r="A339" t="s">
        <v>1194</v>
      </c>
      <c r="B339" t="s">
        <v>1195</v>
      </c>
      <c r="C339">
        <v>3420494</v>
      </c>
    </row>
    <row r="340" spans="1:3">
      <c r="A340" t="s">
        <v>1196</v>
      </c>
      <c r="B340" t="s">
        <v>1197</v>
      </c>
      <c r="C340">
        <v>0</v>
      </c>
    </row>
    <row r="341" spans="1:3">
      <c r="A341" t="s">
        <v>1198</v>
      </c>
      <c r="B341" t="s">
        <v>1199</v>
      </c>
      <c r="C341">
        <v>0</v>
      </c>
    </row>
    <row r="342" spans="1:3">
      <c r="A342" t="s">
        <v>1200</v>
      </c>
      <c r="B342" t="s">
        <v>1201</v>
      </c>
      <c r="C342">
        <v>0</v>
      </c>
    </row>
    <row r="343" spans="1:3">
      <c r="A343" t="s">
        <v>1202</v>
      </c>
      <c r="B343" t="s">
        <v>1203</v>
      </c>
      <c r="C343">
        <v>1010022</v>
      </c>
    </row>
    <row r="344" spans="1:3">
      <c r="A344" t="s">
        <v>1204</v>
      </c>
      <c r="B344" t="s">
        <v>1205</v>
      </c>
      <c r="C344">
        <v>1654233</v>
      </c>
    </row>
    <row r="345" spans="1:3">
      <c r="A345" t="s">
        <v>1206</v>
      </c>
      <c r="B345" t="s">
        <v>1207</v>
      </c>
      <c r="C345">
        <v>251402</v>
      </c>
    </row>
    <row r="346" spans="1:3">
      <c r="A346" t="s">
        <v>1208</v>
      </c>
      <c r="B346" t="s">
        <v>1209</v>
      </c>
      <c r="C346">
        <v>0</v>
      </c>
    </row>
    <row r="347" spans="1:3">
      <c r="A347" t="s">
        <v>1210</v>
      </c>
      <c r="B347" t="s">
        <v>1211</v>
      </c>
      <c r="C347">
        <v>0</v>
      </c>
    </row>
    <row r="348" spans="1:3">
      <c r="A348" t="s">
        <v>1212</v>
      </c>
      <c r="B348" t="s">
        <v>1213</v>
      </c>
      <c r="C348">
        <v>0</v>
      </c>
    </row>
    <row r="349" spans="1:3">
      <c r="A349" t="s">
        <v>1214</v>
      </c>
      <c r="B349" t="s">
        <v>1215</v>
      </c>
      <c r="C349">
        <v>221286</v>
      </c>
    </row>
    <row r="350" spans="1:3">
      <c r="A350" t="s">
        <v>1216</v>
      </c>
      <c r="B350" t="s">
        <v>1217</v>
      </c>
      <c r="C350">
        <v>2025472</v>
      </c>
    </row>
    <row r="351" spans="1:3">
      <c r="A351" t="s">
        <v>1218</v>
      </c>
      <c r="B351" t="s">
        <v>1219</v>
      </c>
      <c r="C351">
        <v>1173736</v>
      </c>
    </row>
    <row r="352" spans="1:3">
      <c r="A352" t="s">
        <v>1220</v>
      </c>
      <c r="B352" t="s">
        <v>1221</v>
      </c>
      <c r="C352">
        <v>3070557</v>
      </c>
    </row>
    <row r="353" spans="1:3">
      <c r="A353" t="s">
        <v>1222</v>
      </c>
      <c r="B353" t="s">
        <v>1223</v>
      </c>
      <c r="C353">
        <v>0</v>
      </c>
    </row>
    <row r="354" spans="1:3">
      <c r="A354" t="s">
        <v>1224</v>
      </c>
      <c r="B354" t="s">
        <v>1225</v>
      </c>
      <c r="C354">
        <v>0</v>
      </c>
    </row>
    <row r="355" spans="1:3">
      <c r="A355" t="s">
        <v>1226</v>
      </c>
      <c r="B355" t="s">
        <v>1227</v>
      </c>
      <c r="C355">
        <v>1797534</v>
      </c>
    </row>
    <row r="356" spans="1:3">
      <c r="A356" t="s">
        <v>1228</v>
      </c>
      <c r="B356" t="s">
        <v>1229</v>
      </c>
      <c r="C356">
        <v>1544033</v>
      </c>
    </row>
    <row r="357" spans="1:3">
      <c r="A357" t="s">
        <v>1230</v>
      </c>
      <c r="B357" t="s">
        <v>1231</v>
      </c>
      <c r="C357">
        <v>0</v>
      </c>
    </row>
    <row r="358" spans="1:3">
      <c r="A358" t="s">
        <v>1232</v>
      </c>
      <c r="B358" t="s">
        <v>1233</v>
      </c>
      <c r="C358">
        <v>0</v>
      </c>
    </row>
    <row r="359" spans="1:3">
      <c r="A359" t="s">
        <v>1234</v>
      </c>
      <c r="B359" t="s">
        <v>1235</v>
      </c>
      <c r="C359">
        <v>8240</v>
      </c>
    </row>
    <row r="360" spans="1:3">
      <c r="A360" t="s">
        <v>1236</v>
      </c>
      <c r="B360" t="s">
        <v>1237</v>
      </c>
      <c r="C360">
        <v>0</v>
      </c>
    </row>
    <row r="361" spans="1:3">
      <c r="A361" t="s">
        <v>1238</v>
      </c>
      <c r="B361" t="s">
        <v>1239</v>
      </c>
      <c r="C361">
        <v>0</v>
      </c>
    </row>
    <row r="362" spans="1:3">
      <c r="A362" t="s">
        <v>1240</v>
      </c>
      <c r="B362" t="s">
        <v>1241</v>
      </c>
      <c r="C362">
        <v>0</v>
      </c>
    </row>
    <row r="363" spans="1:3">
      <c r="A363" t="s">
        <v>1242</v>
      </c>
      <c r="B363" t="s">
        <v>1243</v>
      </c>
      <c r="C363">
        <v>0</v>
      </c>
    </row>
    <row r="364" spans="1:3">
      <c r="A364" t="s">
        <v>1244</v>
      </c>
      <c r="B364" t="s">
        <v>1245</v>
      </c>
      <c r="C364">
        <v>28297</v>
      </c>
    </row>
    <row r="365" spans="1:3">
      <c r="A365" t="s">
        <v>1246</v>
      </c>
      <c r="B365" t="s">
        <v>1247</v>
      </c>
      <c r="C365">
        <v>0</v>
      </c>
    </row>
    <row r="366" spans="1:3">
      <c r="A366" t="s">
        <v>1248</v>
      </c>
      <c r="B366" t="s">
        <v>1249</v>
      </c>
      <c r="C366">
        <v>0</v>
      </c>
    </row>
    <row r="367" spans="1:3">
      <c r="A367" t="s">
        <v>1250</v>
      </c>
      <c r="B367" t="s">
        <v>1251</v>
      </c>
      <c r="C367">
        <v>0</v>
      </c>
    </row>
    <row r="368" spans="1:3">
      <c r="A368" t="s">
        <v>1252</v>
      </c>
      <c r="B368" t="s">
        <v>1253</v>
      </c>
      <c r="C368">
        <v>113</v>
      </c>
    </row>
    <row r="369" spans="1:3">
      <c r="A369" t="s">
        <v>1254</v>
      </c>
      <c r="B369" t="s">
        <v>1255</v>
      </c>
      <c r="C369">
        <v>0</v>
      </c>
    </row>
    <row r="370" spans="1:3">
      <c r="A370" t="s">
        <v>1256</v>
      </c>
      <c r="B370" t="s">
        <v>1257</v>
      </c>
      <c r="C370">
        <v>0</v>
      </c>
    </row>
    <row r="371" spans="1:3">
      <c r="A371" t="s">
        <v>1258</v>
      </c>
      <c r="B371" t="s">
        <v>1259</v>
      </c>
      <c r="C371">
        <v>0</v>
      </c>
    </row>
    <row r="372" spans="1:3">
      <c r="A372" t="s">
        <v>1260</v>
      </c>
      <c r="B372" t="s">
        <v>1261</v>
      </c>
      <c r="C372">
        <v>0</v>
      </c>
    </row>
    <row r="373" spans="1:3">
      <c r="A373" t="s">
        <v>1262</v>
      </c>
      <c r="B373" t="s">
        <v>1263</v>
      </c>
      <c r="C373">
        <v>0</v>
      </c>
    </row>
    <row r="374" spans="1:3">
      <c r="A374" t="s">
        <v>1264</v>
      </c>
      <c r="B374" t="s">
        <v>1265</v>
      </c>
      <c r="C374">
        <v>0</v>
      </c>
    </row>
    <row r="375" spans="1:3">
      <c r="A375" t="s">
        <v>1266</v>
      </c>
      <c r="B375" t="s">
        <v>1267</v>
      </c>
      <c r="C375">
        <v>0</v>
      </c>
    </row>
    <row r="376" spans="1:3">
      <c r="A376" t="s">
        <v>1268</v>
      </c>
      <c r="B376" t="s">
        <v>1269</v>
      </c>
      <c r="C376">
        <v>0</v>
      </c>
    </row>
    <row r="377" spans="1:3">
      <c r="A377" t="s">
        <v>1270</v>
      </c>
      <c r="B377" t="s">
        <v>1271</v>
      </c>
      <c r="C377">
        <v>0</v>
      </c>
    </row>
    <row r="378" spans="1:3">
      <c r="A378" t="s">
        <v>1272</v>
      </c>
      <c r="B378" t="s">
        <v>1273</v>
      </c>
      <c r="C378">
        <v>0</v>
      </c>
    </row>
    <row r="379" spans="1:3">
      <c r="A379" t="s">
        <v>1274</v>
      </c>
      <c r="B379" t="s">
        <v>1275</v>
      </c>
      <c r="C379">
        <v>0</v>
      </c>
    </row>
    <row r="380" spans="1:3">
      <c r="A380" t="s">
        <v>1276</v>
      </c>
      <c r="B380" t="s">
        <v>1277</v>
      </c>
      <c r="C380">
        <v>0</v>
      </c>
    </row>
    <row r="381" spans="1:3">
      <c r="A381" t="s">
        <v>1278</v>
      </c>
      <c r="B381" t="s">
        <v>1279</v>
      </c>
      <c r="C381">
        <v>0</v>
      </c>
    </row>
    <row r="382" spans="1:3">
      <c r="A382" t="s">
        <v>1280</v>
      </c>
      <c r="B382" t="s">
        <v>1281</v>
      </c>
      <c r="C382">
        <v>0</v>
      </c>
    </row>
    <row r="383" spans="1:3">
      <c r="A383" t="s">
        <v>1282</v>
      </c>
      <c r="B383" t="s">
        <v>1283</v>
      </c>
      <c r="C383">
        <v>0</v>
      </c>
    </row>
    <row r="384" spans="1:3">
      <c r="A384" t="s">
        <v>1284</v>
      </c>
      <c r="B384" t="s">
        <v>1285</v>
      </c>
      <c r="C384">
        <v>1572443</v>
      </c>
    </row>
    <row r="385" spans="1:3">
      <c r="A385" t="s">
        <v>1286</v>
      </c>
      <c r="B385" t="s">
        <v>1287</v>
      </c>
      <c r="C385">
        <v>0</v>
      </c>
    </row>
    <row r="386" spans="1:3">
      <c r="A386" t="s">
        <v>1288</v>
      </c>
      <c r="B386" t="s">
        <v>1289</v>
      </c>
      <c r="C386">
        <v>0</v>
      </c>
    </row>
    <row r="387" spans="1:3">
      <c r="A387" t="s">
        <v>1290</v>
      </c>
      <c r="B387" t="s">
        <v>1291</v>
      </c>
      <c r="C387">
        <v>8240</v>
      </c>
    </row>
    <row r="388" spans="1:3">
      <c r="A388" t="s">
        <v>1292</v>
      </c>
      <c r="B388" t="s">
        <v>1293</v>
      </c>
      <c r="C388">
        <v>0</v>
      </c>
    </row>
    <row r="389" spans="1:3">
      <c r="A389" t="s">
        <v>1294</v>
      </c>
      <c r="B389" t="s">
        <v>1295</v>
      </c>
      <c r="C389">
        <v>9524165</v>
      </c>
    </row>
    <row r="390" spans="1:3">
      <c r="A390" t="s">
        <v>1296</v>
      </c>
      <c r="B390" t="s">
        <v>1297</v>
      </c>
      <c r="C390">
        <v>73956936</v>
      </c>
    </row>
    <row r="391" spans="1:3">
      <c r="A391" t="s">
        <v>1298</v>
      </c>
      <c r="B391" t="s">
        <v>1299</v>
      </c>
      <c r="C391">
        <v>253226</v>
      </c>
    </row>
    <row r="392" spans="1:3">
      <c r="A392" t="s">
        <v>1300</v>
      </c>
      <c r="B392" t="s">
        <v>1301</v>
      </c>
      <c r="C392">
        <v>0</v>
      </c>
    </row>
    <row r="393" spans="1:3">
      <c r="A393" t="s">
        <v>1302</v>
      </c>
      <c r="B393" t="s">
        <v>1303</v>
      </c>
      <c r="C393">
        <v>0</v>
      </c>
    </row>
    <row r="394" spans="1:3">
      <c r="A394" t="s">
        <v>1304</v>
      </c>
      <c r="B394" t="s">
        <v>1305</v>
      </c>
      <c r="C394">
        <v>0</v>
      </c>
    </row>
    <row r="395" spans="1:3">
      <c r="A395" t="s">
        <v>1306</v>
      </c>
      <c r="B395" t="s">
        <v>1307</v>
      </c>
      <c r="C395">
        <v>0</v>
      </c>
    </row>
    <row r="396" spans="1:3">
      <c r="A396" t="s">
        <v>1308</v>
      </c>
      <c r="B396" t="s">
        <v>1309</v>
      </c>
      <c r="C396">
        <v>0</v>
      </c>
    </row>
    <row r="397" spans="1:3">
      <c r="A397" t="s">
        <v>1310</v>
      </c>
      <c r="B397" t="s">
        <v>1311</v>
      </c>
      <c r="C397">
        <v>0</v>
      </c>
    </row>
    <row r="398" spans="1:3">
      <c r="A398" t="s">
        <v>1312</v>
      </c>
      <c r="B398" t="s">
        <v>1313</v>
      </c>
      <c r="C398">
        <v>0</v>
      </c>
    </row>
    <row r="399" spans="1:3">
      <c r="A399" t="s">
        <v>1314</v>
      </c>
      <c r="B399" t="s">
        <v>1315</v>
      </c>
      <c r="C399">
        <v>0</v>
      </c>
    </row>
    <row r="400" spans="1:3">
      <c r="A400" t="s">
        <v>1316</v>
      </c>
      <c r="B400" t="s">
        <v>1317</v>
      </c>
      <c r="C400">
        <v>0</v>
      </c>
    </row>
    <row r="401" spans="1:3">
      <c r="A401" t="s">
        <v>1318</v>
      </c>
      <c r="B401" t="s">
        <v>1319</v>
      </c>
      <c r="C401">
        <v>0</v>
      </c>
    </row>
    <row r="402" spans="1:3">
      <c r="A402" t="s">
        <v>1320</v>
      </c>
      <c r="B402" t="s">
        <v>1321</v>
      </c>
      <c r="C402">
        <v>0</v>
      </c>
    </row>
    <row r="403" spans="1:3">
      <c r="A403" t="s">
        <v>1322</v>
      </c>
      <c r="B403" t="s">
        <v>1323</v>
      </c>
      <c r="C403">
        <v>0</v>
      </c>
    </row>
    <row r="404" spans="1:3">
      <c r="A404" t="s">
        <v>1324</v>
      </c>
      <c r="B404" t="s">
        <v>1325</v>
      </c>
      <c r="C404">
        <v>0</v>
      </c>
    </row>
    <row r="405" spans="1:3">
      <c r="A405" t="s">
        <v>1326</v>
      </c>
      <c r="B405" t="s">
        <v>1327</v>
      </c>
      <c r="C405">
        <v>0</v>
      </c>
    </row>
    <row r="406" spans="1:3">
      <c r="A406" t="s">
        <v>1328</v>
      </c>
      <c r="B406" t="s">
        <v>1329</v>
      </c>
      <c r="C406">
        <v>0</v>
      </c>
    </row>
    <row r="407" spans="1:3">
      <c r="A407" t="s">
        <v>1330</v>
      </c>
      <c r="B407" t="s">
        <v>1331</v>
      </c>
      <c r="C407">
        <v>3102371</v>
      </c>
    </row>
    <row r="408" spans="1:3">
      <c r="A408" t="s">
        <v>1332</v>
      </c>
      <c r="B408" t="s">
        <v>1333</v>
      </c>
      <c r="C408">
        <v>738922</v>
      </c>
    </row>
    <row r="409" spans="1:3">
      <c r="A409" t="s">
        <v>1334</v>
      </c>
      <c r="B409" t="s">
        <v>1335</v>
      </c>
      <c r="C409">
        <v>792405</v>
      </c>
    </row>
    <row r="410" spans="1:3">
      <c r="A410" t="s">
        <v>1336</v>
      </c>
      <c r="B410" t="s">
        <v>1337</v>
      </c>
      <c r="C410">
        <v>2952219</v>
      </c>
    </row>
    <row r="411" spans="1:3">
      <c r="A411" t="s">
        <v>1338</v>
      </c>
      <c r="B411" t="s">
        <v>1339</v>
      </c>
      <c r="C411">
        <v>96669</v>
      </c>
    </row>
    <row r="412" spans="1:3">
      <c r="A412" t="s">
        <v>1340</v>
      </c>
      <c r="B412" t="s">
        <v>1341</v>
      </c>
      <c r="C412">
        <v>36832</v>
      </c>
    </row>
    <row r="413" spans="1:3">
      <c r="A413" t="s">
        <v>1342</v>
      </c>
      <c r="B413" t="s">
        <v>1343</v>
      </c>
      <c r="C413">
        <v>0</v>
      </c>
    </row>
    <row r="414" spans="1:3">
      <c r="A414" t="s">
        <v>1344</v>
      </c>
      <c r="B414" t="s">
        <v>1345</v>
      </c>
      <c r="C414">
        <v>0</v>
      </c>
    </row>
    <row r="415" spans="1:3">
      <c r="A415" t="s">
        <v>1346</v>
      </c>
      <c r="B415" t="s">
        <v>1347</v>
      </c>
      <c r="C415">
        <v>0</v>
      </c>
    </row>
    <row r="416" spans="1:3">
      <c r="A416" t="s">
        <v>1348</v>
      </c>
      <c r="B416" t="s">
        <v>1349</v>
      </c>
      <c r="C416">
        <v>36832</v>
      </c>
    </row>
    <row r="417" spans="1:3">
      <c r="A417" t="s">
        <v>1350</v>
      </c>
      <c r="B417" t="s">
        <v>1351</v>
      </c>
      <c r="C417">
        <v>321797</v>
      </c>
    </row>
    <row r="418" spans="1:3">
      <c r="A418" t="s">
        <v>1352</v>
      </c>
      <c r="B418" t="s">
        <v>1353</v>
      </c>
      <c r="C418">
        <v>327871</v>
      </c>
    </row>
    <row r="419" spans="1:3">
      <c r="A419" t="s">
        <v>1354</v>
      </c>
      <c r="B419" t="s">
        <v>1355</v>
      </c>
      <c r="C419">
        <v>33</v>
      </c>
    </row>
    <row r="420" spans="1:3">
      <c r="A420" t="s">
        <v>1356</v>
      </c>
      <c r="B420" t="s">
        <v>1357</v>
      </c>
      <c r="C420">
        <v>617229</v>
      </c>
    </row>
    <row r="421" spans="1:3">
      <c r="A421" t="s">
        <v>1358</v>
      </c>
      <c r="B421" t="s">
        <v>1359</v>
      </c>
      <c r="C421">
        <v>32406</v>
      </c>
    </row>
    <row r="422" spans="1:3">
      <c r="A422" t="s">
        <v>1360</v>
      </c>
      <c r="B422" t="s">
        <v>1361</v>
      </c>
      <c r="C422">
        <v>87195327</v>
      </c>
    </row>
    <row r="423" spans="1:3">
      <c r="A423" t="s">
        <v>1362</v>
      </c>
      <c r="B423" t="s">
        <v>1363</v>
      </c>
      <c r="C423">
        <v>1066793</v>
      </c>
    </row>
    <row r="424" spans="1:3">
      <c r="A424" t="s">
        <v>1364</v>
      </c>
      <c r="B424" t="s">
        <v>1365</v>
      </c>
      <c r="C424">
        <v>10316603</v>
      </c>
    </row>
    <row r="425" spans="1:3">
      <c r="A425" t="s">
        <v>1366</v>
      </c>
      <c r="B425" t="s">
        <v>1367</v>
      </c>
      <c r="C425">
        <v>77526384</v>
      </c>
    </row>
    <row r="426" spans="1:3">
      <c r="A426" t="s">
        <v>1368</v>
      </c>
      <c r="B426" t="s">
        <v>1369</v>
      </c>
      <c r="C426">
        <v>419133</v>
      </c>
    </row>
    <row r="427" spans="1:3">
      <c r="A427" t="s">
        <v>1370</v>
      </c>
      <c r="B427" t="s">
        <v>1371</v>
      </c>
      <c r="C427">
        <v>0</v>
      </c>
    </row>
    <row r="428" spans="1:3">
      <c r="A428" t="s">
        <v>1372</v>
      </c>
      <c r="B428" t="s">
        <v>1373</v>
      </c>
      <c r="C428">
        <v>0</v>
      </c>
    </row>
    <row r="429" spans="1:3">
      <c r="A429" t="s">
        <v>1374</v>
      </c>
      <c r="B429" t="s">
        <v>1375</v>
      </c>
      <c r="C429">
        <v>0</v>
      </c>
    </row>
    <row r="430" spans="1:3">
      <c r="A430" t="s">
        <v>1376</v>
      </c>
      <c r="B430" t="s">
        <v>1377</v>
      </c>
      <c r="C430">
        <v>0</v>
      </c>
    </row>
    <row r="431" spans="1:3">
      <c r="A431" t="s">
        <v>1378</v>
      </c>
      <c r="B431" t="s">
        <v>1379</v>
      </c>
      <c r="C431">
        <v>0</v>
      </c>
    </row>
    <row r="432" spans="1:3">
      <c r="A432" t="s">
        <v>1380</v>
      </c>
      <c r="B432" t="s">
        <v>1381</v>
      </c>
      <c r="C432">
        <v>3239828</v>
      </c>
    </row>
    <row r="433" spans="1:3">
      <c r="A433" t="s">
        <v>1382</v>
      </c>
      <c r="B433" t="s">
        <v>1383</v>
      </c>
      <c r="C433">
        <v>948132</v>
      </c>
    </row>
    <row r="434" spans="1:3">
      <c r="A434" t="s">
        <v>1384</v>
      </c>
      <c r="B434" t="s">
        <v>1385</v>
      </c>
      <c r="C434">
        <v>1415938</v>
      </c>
    </row>
    <row r="435" spans="1:3">
      <c r="A435" t="s">
        <v>1386</v>
      </c>
      <c r="B435" t="s">
        <v>1387</v>
      </c>
      <c r="C435">
        <v>2635143</v>
      </c>
    </row>
    <row r="436" spans="1:3">
      <c r="A436" t="s">
        <v>1388</v>
      </c>
      <c r="B436" t="s">
        <v>1389</v>
      </c>
      <c r="C436">
        <v>136879</v>
      </c>
    </row>
    <row r="437" spans="1:3">
      <c r="A437" t="s">
        <v>1390</v>
      </c>
      <c r="B437" t="s">
        <v>1391</v>
      </c>
      <c r="C437">
        <v>0</v>
      </c>
    </row>
    <row r="438" spans="1:3">
      <c r="A438" t="s">
        <v>1392</v>
      </c>
      <c r="B438" t="s">
        <v>1393</v>
      </c>
      <c r="C438">
        <v>0</v>
      </c>
    </row>
    <row r="439" spans="1:3">
      <c r="A439" t="s">
        <v>1394</v>
      </c>
      <c r="B439" t="s">
        <v>1395</v>
      </c>
      <c r="C439">
        <v>0</v>
      </c>
    </row>
    <row r="440" spans="1:3">
      <c r="A440" t="s">
        <v>1396</v>
      </c>
      <c r="B440" t="s">
        <v>1397</v>
      </c>
      <c r="C440">
        <v>0</v>
      </c>
    </row>
    <row r="441" spans="1:3">
      <c r="A441" t="s">
        <v>1398</v>
      </c>
      <c r="B441" t="s">
        <v>1399</v>
      </c>
      <c r="C441">
        <v>0</v>
      </c>
    </row>
    <row r="442" spans="1:3">
      <c r="A442" t="s">
        <v>1400</v>
      </c>
      <c r="B442" t="s">
        <v>1401</v>
      </c>
      <c r="C442">
        <v>0</v>
      </c>
    </row>
    <row r="443" spans="1:3">
      <c r="A443" t="s">
        <v>1402</v>
      </c>
      <c r="B443" t="s">
        <v>1403</v>
      </c>
      <c r="C443">
        <v>0</v>
      </c>
    </row>
    <row r="444" spans="1:3">
      <c r="A444" t="s">
        <v>1404</v>
      </c>
      <c r="B444" t="s">
        <v>1405</v>
      </c>
      <c r="C444">
        <v>0</v>
      </c>
    </row>
    <row r="445" spans="1:3">
      <c r="A445" t="s">
        <v>1406</v>
      </c>
      <c r="B445" t="s">
        <v>1407</v>
      </c>
      <c r="C445">
        <v>0</v>
      </c>
    </row>
    <row r="446" spans="1:3">
      <c r="A446" t="s">
        <v>1408</v>
      </c>
      <c r="B446" t="s">
        <v>1409</v>
      </c>
      <c r="C446">
        <v>0</v>
      </c>
    </row>
    <row r="447" spans="1:3">
      <c r="A447" t="s">
        <v>1410</v>
      </c>
      <c r="B447" t="s">
        <v>1411</v>
      </c>
      <c r="C447">
        <v>0</v>
      </c>
    </row>
    <row r="448" spans="1:3">
      <c r="A448" t="s">
        <v>1412</v>
      </c>
      <c r="B448" t="s">
        <v>1413</v>
      </c>
      <c r="C448">
        <v>0</v>
      </c>
    </row>
    <row r="449" spans="1:3">
      <c r="A449" t="s">
        <v>1414</v>
      </c>
      <c r="B449" t="s">
        <v>1415</v>
      </c>
      <c r="C449">
        <v>0</v>
      </c>
    </row>
    <row r="450" spans="1:3">
      <c r="A450" t="s">
        <v>1416</v>
      </c>
      <c r="B450" t="s">
        <v>1417</v>
      </c>
      <c r="C450">
        <v>0</v>
      </c>
    </row>
    <row r="451" spans="1:3">
      <c r="A451" t="s">
        <v>1418</v>
      </c>
      <c r="B451" t="s">
        <v>1419</v>
      </c>
      <c r="C451">
        <v>0</v>
      </c>
    </row>
    <row r="452" spans="1:3">
      <c r="A452" t="s">
        <v>1420</v>
      </c>
      <c r="B452" t="s">
        <v>1421</v>
      </c>
      <c r="C452">
        <v>27241</v>
      </c>
    </row>
    <row r="453" spans="1:3">
      <c r="A453" t="s">
        <v>1422</v>
      </c>
      <c r="B453" t="s">
        <v>1423</v>
      </c>
      <c r="C453">
        <v>446766</v>
      </c>
    </row>
    <row r="454" spans="1:3">
      <c r="A454" t="s">
        <v>1424</v>
      </c>
      <c r="B454" t="s">
        <v>1425</v>
      </c>
      <c r="C454">
        <v>0</v>
      </c>
    </row>
    <row r="455" spans="1:3">
      <c r="A455" t="s">
        <v>1426</v>
      </c>
      <c r="B455" t="s">
        <v>1427</v>
      </c>
      <c r="C455">
        <v>456093</v>
      </c>
    </row>
    <row r="456" spans="1:3">
      <c r="A456" t="s">
        <v>1428</v>
      </c>
      <c r="B456" t="s">
        <v>1429</v>
      </c>
      <c r="C456">
        <v>17914</v>
      </c>
    </row>
    <row r="457" spans="1:3">
      <c r="A457" t="s">
        <v>1430</v>
      </c>
      <c r="B457" t="s">
        <v>1431</v>
      </c>
      <c r="C457">
        <v>3267069</v>
      </c>
    </row>
    <row r="458" spans="1:3">
      <c r="A458" t="s">
        <v>1432</v>
      </c>
      <c r="B458" t="s">
        <v>1433</v>
      </c>
      <c r="C458">
        <v>1394898</v>
      </c>
    </row>
    <row r="459" spans="1:3">
      <c r="A459" t="s">
        <v>1434</v>
      </c>
      <c r="B459" t="s">
        <v>1435</v>
      </c>
      <c r="C459">
        <v>1415938</v>
      </c>
    </row>
    <row r="460" spans="1:3">
      <c r="A460" t="s">
        <v>1436</v>
      </c>
      <c r="B460" t="s">
        <v>1437</v>
      </c>
      <c r="C460">
        <v>3091236</v>
      </c>
    </row>
    <row r="461" spans="1:3">
      <c r="A461" t="s">
        <v>1438</v>
      </c>
      <c r="B461" t="s">
        <v>1439</v>
      </c>
      <c r="C461">
        <v>154793</v>
      </c>
    </row>
    <row r="462" spans="1:3">
      <c r="A462" t="s">
        <v>1440</v>
      </c>
      <c r="B462" t="s">
        <v>1441</v>
      </c>
      <c r="C462">
        <v>0</v>
      </c>
    </row>
    <row r="463" spans="1:3">
      <c r="A463" t="s">
        <v>1442</v>
      </c>
      <c r="B463" t="s">
        <v>1443</v>
      </c>
      <c r="C463">
        <v>0</v>
      </c>
    </row>
    <row r="464" spans="1:3">
      <c r="A464" t="s">
        <v>1444</v>
      </c>
      <c r="B464" t="s">
        <v>1445</v>
      </c>
      <c r="C464">
        <v>0</v>
      </c>
    </row>
    <row r="465" spans="1:3">
      <c r="A465" t="s">
        <v>1446</v>
      </c>
      <c r="B465" t="s">
        <v>1447</v>
      </c>
      <c r="C465">
        <v>0</v>
      </c>
    </row>
    <row r="466" spans="1:3">
      <c r="A466" t="s">
        <v>1448</v>
      </c>
      <c r="B466" t="s">
        <v>1449</v>
      </c>
      <c r="C466">
        <v>0</v>
      </c>
    </row>
    <row r="467" spans="1:3">
      <c r="A467" t="s">
        <v>1450</v>
      </c>
      <c r="B467" t="s">
        <v>1451</v>
      </c>
      <c r="C467">
        <v>321797</v>
      </c>
    </row>
    <row r="468" spans="1:3">
      <c r="A468" t="s">
        <v>1452</v>
      </c>
      <c r="B468" t="s">
        <v>1453</v>
      </c>
      <c r="C468">
        <v>327871</v>
      </c>
    </row>
    <row r="469" spans="1:3">
      <c r="A469" t="s">
        <v>1454</v>
      </c>
      <c r="B469" t="s">
        <v>1455</v>
      </c>
      <c r="C469">
        <v>33</v>
      </c>
    </row>
    <row r="470" spans="1:3">
      <c r="A470" t="s">
        <v>1456</v>
      </c>
      <c r="B470" t="s">
        <v>1457</v>
      </c>
      <c r="C470">
        <v>617229</v>
      </c>
    </row>
    <row r="471" spans="1:3">
      <c r="A471" t="s">
        <v>1458</v>
      </c>
      <c r="B471" t="s">
        <v>1459</v>
      </c>
      <c r="C471">
        <v>32406</v>
      </c>
    </row>
    <row r="472" spans="1:3">
      <c r="A472" t="s">
        <v>1460</v>
      </c>
      <c r="B472" t="s">
        <v>1461</v>
      </c>
      <c r="C472">
        <v>0</v>
      </c>
    </row>
    <row r="473" spans="1:3">
      <c r="A473" t="s">
        <v>1462</v>
      </c>
      <c r="B473" t="s">
        <v>1463</v>
      </c>
      <c r="C473">
        <v>0</v>
      </c>
    </row>
    <row r="474" spans="1:3">
      <c r="A474" t="s">
        <v>1464</v>
      </c>
      <c r="B474" t="s">
        <v>1465</v>
      </c>
      <c r="C474">
        <v>0</v>
      </c>
    </row>
    <row r="475" spans="1:3">
      <c r="A475" t="s">
        <v>1466</v>
      </c>
      <c r="B475" t="s">
        <v>1467</v>
      </c>
      <c r="C475">
        <v>0</v>
      </c>
    </row>
    <row r="476" spans="1:3">
      <c r="A476" t="s">
        <v>1468</v>
      </c>
      <c r="B476" t="s">
        <v>1461</v>
      </c>
      <c r="C476">
        <v>0</v>
      </c>
    </row>
    <row r="477" spans="1:3">
      <c r="A477" t="s">
        <v>1469</v>
      </c>
      <c r="B477" t="s">
        <v>1463</v>
      </c>
      <c r="C477">
        <v>0</v>
      </c>
    </row>
    <row r="478" spans="1:3">
      <c r="A478" t="s">
        <v>1470</v>
      </c>
      <c r="B478" t="s">
        <v>1465</v>
      </c>
      <c r="C478">
        <v>0</v>
      </c>
    </row>
    <row r="479" spans="1:3">
      <c r="A479" t="s">
        <v>1471</v>
      </c>
      <c r="B479" t="s">
        <v>1467</v>
      </c>
      <c r="C479">
        <v>0</v>
      </c>
    </row>
    <row r="480" spans="1:3">
      <c r="A480" t="s">
        <v>1472</v>
      </c>
      <c r="B480" t="s">
        <v>1461</v>
      </c>
      <c r="C480">
        <v>0</v>
      </c>
    </row>
    <row r="481" spans="1:3">
      <c r="A481" t="s">
        <v>1473</v>
      </c>
      <c r="B481" t="s">
        <v>1463</v>
      </c>
      <c r="C481">
        <v>0</v>
      </c>
    </row>
    <row r="482" spans="1:3">
      <c r="A482" t="s">
        <v>1474</v>
      </c>
      <c r="B482" t="s">
        <v>1465</v>
      </c>
      <c r="C482">
        <v>0</v>
      </c>
    </row>
    <row r="483" spans="1:3">
      <c r="A483" t="s">
        <v>1475</v>
      </c>
      <c r="B483" t="s">
        <v>1467</v>
      </c>
      <c r="C483">
        <v>0</v>
      </c>
    </row>
    <row r="484" spans="1:3">
      <c r="A484" t="s">
        <v>1476</v>
      </c>
      <c r="B484" t="s">
        <v>1461</v>
      </c>
      <c r="C484">
        <v>0</v>
      </c>
    </row>
    <row r="485" spans="1:3">
      <c r="A485" t="s">
        <v>1477</v>
      </c>
      <c r="B485" t="s">
        <v>1463</v>
      </c>
      <c r="C485">
        <v>0</v>
      </c>
    </row>
    <row r="486" spans="1:3">
      <c r="A486" t="s">
        <v>1478</v>
      </c>
      <c r="B486" t="s">
        <v>1465</v>
      </c>
      <c r="C486">
        <v>0</v>
      </c>
    </row>
    <row r="487" spans="1:3">
      <c r="A487" t="s">
        <v>1479</v>
      </c>
      <c r="B487" t="s">
        <v>1467</v>
      </c>
      <c r="C487">
        <v>0</v>
      </c>
    </row>
    <row r="488" spans="1:3">
      <c r="A488" t="s">
        <v>1480</v>
      </c>
      <c r="B488" t="s">
        <v>1481</v>
      </c>
      <c r="C488">
        <v>27241</v>
      </c>
    </row>
    <row r="489" spans="1:3">
      <c r="A489" t="s">
        <v>1482</v>
      </c>
      <c r="B489" t="s">
        <v>1483</v>
      </c>
      <c r="C489">
        <v>446766</v>
      </c>
    </row>
    <row r="490" spans="1:3">
      <c r="A490" t="s">
        <v>1484</v>
      </c>
      <c r="B490" t="s">
        <v>1485</v>
      </c>
      <c r="C490">
        <v>0</v>
      </c>
    </row>
    <row r="491" spans="1:3">
      <c r="A491" t="s">
        <v>1486</v>
      </c>
      <c r="B491" t="s">
        <v>1487</v>
      </c>
      <c r="C491">
        <v>456093</v>
      </c>
    </row>
    <row r="492" spans="1:3">
      <c r="A492" t="s">
        <v>1488</v>
      </c>
      <c r="B492" t="s">
        <v>1489</v>
      </c>
      <c r="C492">
        <v>17914</v>
      </c>
    </row>
    <row r="493" spans="1:3">
      <c r="A493" t="s">
        <v>1490</v>
      </c>
      <c r="B493" t="s">
        <v>1491</v>
      </c>
      <c r="C493">
        <v>0</v>
      </c>
    </row>
    <row r="494" spans="1:3">
      <c r="A494" t="s">
        <v>1492</v>
      </c>
      <c r="B494" t="s">
        <v>1493</v>
      </c>
      <c r="C494">
        <v>0</v>
      </c>
    </row>
    <row r="495" spans="1:3">
      <c r="A495" t="s">
        <v>1494</v>
      </c>
      <c r="B495" t="s">
        <v>1495</v>
      </c>
      <c r="C495">
        <v>0</v>
      </c>
    </row>
    <row r="496" spans="1:3">
      <c r="A496" t="s">
        <v>1496</v>
      </c>
      <c r="B496" t="s">
        <v>1497</v>
      </c>
      <c r="C496">
        <v>0</v>
      </c>
    </row>
    <row r="497" spans="1:3">
      <c r="A497" t="s">
        <v>1498</v>
      </c>
      <c r="B497" t="s">
        <v>1491</v>
      </c>
      <c r="C497">
        <v>0</v>
      </c>
    </row>
    <row r="498" spans="1:3">
      <c r="A498" t="s">
        <v>1499</v>
      </c>
      <c r="B498" t="s">
        <v>1493</v>
      </c>
      <c r="C498">
        <v>0</v>
      </c>
    </row>
    <row r="499" spans="1:3">
      <c r="A499" t="s">
        <v>1500</v>
      </c>
      <c r="B499" t="s">
        <v>1495</v>
      </c>
      <c r="C499">
        <v>0</v>
      </c>
    </row>
    <row r="500" spans="1:3">
      <c r="A500" t="s">
        <v>1501</v>
      </c>
      <c r="B500" t="s">
        <v>1497</v>
      </c>
      <c r="C500">
        <v>0</v>
      </c>
    </row>
    <row r="501" spans="1:3">
      <c r="A501" t="s">
        <v>1502</v>
      </c>
      <c r="B501" t="s">
        <v>1491</v>
      </c>
      <c r="C501">
        <v>0</v>
      </c>
    </row>
    <row r="502" spans="1:3">
      <c r="A502" t="s">
        <v>1503</v>
      </c>
      <c r="B502" t="s">
        <v>1493</v>
      </c>
      <c r="C502">
        <v>0</v>
      </c>
    </row>
    <row r="503" spans="1:3">
      <c r="A503" t="s">
        <v>1504</v>
      </c>
      <c r="B503" t="s">
        <v>1495</v>
      </c>
      <c r="C503">
        <v>0</v>
      </c>
    </row>
    <row r="504" spans="1:3">
      <c r="A504" t="s">
        <v>1505</v>
      </c>
      <c r="B504" t="s">
        <v>1497</v>
      </c>
      <c r="C504">
        <v>0</v>
      </c>
    </row>
    <row r="505" spans="1:3">
      <c r="A505" t="s">
        <v>1506</v>
      </c>
      <c r="B505" t="s">
        <v>1491</v>
      </c>
      <c r="C505">
        <v>0</v>
      </c>
    </row>
    <row r="506" spans="1:3">
      <c r="A506" t="s">
        <v>1507</v>
      </c>
      <c r="B506" t="s">
        <v>1493</v>
      </c>
      <c r="C506">
        <v>0</v>
      </c>
    </row>
    <row r="507" spans="1:3">
      <c r="A507" t="s">
        <v>1508</v>
      </c>
      <c r="B507" t="s">
        <v>1495</v>
      </c>
      <c r="C507">
        <v>0</v>
      </c>
    </row>
    <row r="508" spans="1:3">
      <c r="A508" t="s">
        <v>1509</v>
      </c>
      <c r="B508" t="s">
        <v>1497</v>
      </c>
      <c r="C508">
        <v>0</v>
      </c>
    </row>
    <row r="509" spans="1:3">
      <c r="A509" t="s">
        <v>1510</v>
      </c>
      <c r="B509" t="s">
        <v>1511</v>
      </c>
      <c r="C509">
        <v>0</v>
      </c>
    </row>
    <row r="510" spans="1:3">
      <c r="A510" t="s">
        <v>1512</v>
      </c>
      <c r="B510" t="s">
        <v>1511</v>
      </c>
      <c r="C510">
        <v>0</v>
      </c>
    </row>
    <row r="511" spans="1:3">
      <c r="A511" t="s">
        <v>1513</v>
      </c>
      <c r="B511" t="s">
        <v>1511</v>
      </c>
      <c r="C511">
        <v>0</v>
      </c>
    </row>
    <row r="512" spans="1:3">
      <c r="A512" t="s">
        <v>1514</v>
      </c>
      <c r="B512" t="s">
        <v>1511</v>
      </c>
      <c r="C512">
        <v>0</v>
      </c>
    </row>
    <row r="513" spans="1:3">
      <c r="A513" t="s">
        <v>1515</v>
      </c>
      <c r="B513" t="s">
        <v>1516</v>
      </c>
      <c r="C513">
        <v>0</v>
      </c>
    </row>
    <row r="514" spans="1:3">
      <c r="A514" t="s">
        <v>1517</v>
      </c>
      <c r="B514" t="s">
        <v>1516</v>
      </c>
      <c r="C514">
        <v>0</v>
      </c>
    </row>
    <row r="515" spans="1:3">
      <c r="A515" t="s">
        <v>1518</v>
      </c>
      <c r="B515" t="s">
        <v>1516</v>
      </c>
      <c r="C515">
        <v>0</v>
      </c>
    </row>
    <row r="516" spans="1:3">
      <c r="A516" t="s">
        <v>1519</v>
      </c>
      <c r="B516" t="s">
        <v>1516</v>
      </c>
      <c r="C516">
        <v>0</v>
      </c>
    </row>
    <row r="517" spans="1:3">
      <c r="A517" t="s">
        <v>1520</v>
      </c>
      <c r="B517" t="s">
        <v>1521</v>
      </c>
      <c r="C517">
        <v>19230149</v>
      </c>
    </row>
    <row r="518" spans="1:3">
      <c r="A518" t="s">
        <v>363</v>
      </c>
      <c r="B518" t="s">
        <v>1522</v>
      </c>
      <c r="C518">
        <v>19230149</v>
      </c>
    </row>
    <row r="519" spans="1:3">
      <c r="A519" t="s">
        <v>1523</v>
      </c>
      <c r="B519" t="s">
        <v>1524</v>
      </c>
      <c r="C519">
        <v>8434806</v>
      </c>
    </row>
    <row r="520" spans="1:3">
      <c r="A520" t="s">
        <v>365</v>
      </c>
      <c r="B520" t="s">
        <v>1525</v>
      </c>
      <c r="C520">
        <v>8434806</v>
      </c>
    </row>
    <row r="521" spans="1:3">
      <c r="A521" t="s">
        <v>1526</v>
      </c>
      <c r="B521" t="s">
        <v>1527</v>
      </c>
      <c r="C521">
        <v>281276090</v>
      </c>
    </row>
    <row r="522" spans="1:3">
      <c r="A522" t="s">
        <v>1528</v>
      </c>
      <c r="B522" t="s">
        <v>1529</v>
      </c>
      <c r="C522">
        <v>5857616</v>
      </c>
    </row>
    <row r="523" spans="1:3">
      <c r="A523" t="s">
        <v>3381</v>
      </c>
      <c r="B523" t="s">
        <v>3382</v>
      </c>
      <c r="C523">
        <v>327748783</v>
      </c>
    </row>
    <row r="524" spans="1:3">
      <c r="A524" t="s">
        <v>3383</v>
      </c>
      <c r="B524" t="s">
        <v>3384</v>
      </c>
      <c r="C524">
        <v>24521214</v>
      </c>
    </row>
    <row r="525" spans="1:3">
      <c r="A525" t="s">
        <v>1530</v>
      </c>
      <c r="B525" t="s">
        <v>1531</v>
      </c>
      <c r="C525">
        <v>24509968</v>
      </c>
    </row>
    <row r="526" spans="1:3">
      <c r="A526" t="s">
        <v>1532</v>
      </c>
      <c r="B526" t="s">
        <v>1533</v>
      </c>
      <c r="C526">
        <v>11910077</v>
      </c>
    </row>
    <row r="527" spans="1:3">
      <c r="A527" t="s">
        <v>1534</v>
      </c>
      <c r="B527" t="s">
        <v>1535</v>
      </c>
      <c r="C527">
        <v>1019633</v>
      </c>
    </row>
    <row r="528" spans="1:3">
      <c r="A528" t="s">
        <v>1536</v>
      </c>
      <c r="B528" t="s">
        <v>1537</v>
      </c>
      <c r="C528">
        <v>0</v>
      </c>
    </row>
    <row r="529" spans="1:3">
      <c r="A529" t="s">
        <v>1538</v>
      </c>
      <c r="B529" t="s">
        <v>1539</v>
      </c>
      <c r="C529">
        <v>0</v>
      </c>
    </row>
    <row r="530" spans="1:3">
      <c r="A530" t="s">
        <v>1540</v>
      </c>
      <c r="B530" t="s">
        <v>1541</v>
      </c>
      <c r="C530">
        <v>0</v>
      </c>
    </row>
    <row r="531" spans="1:3">
      <c r="A531" t="s">
        <v>1542</v>
      </c>
      <c r="B531" t="s">
        <v>1543</v>
      </c>
      <c r="C531">
        <v>8857</v>
      </c>
    </row>
    <row r="532" spans="1:3">
      <c r="A532" t="s">
        <v>1544</v>
      </c>
      <c r="B532" t="s">
        <v>1545</v>
      </c>
      <c r="C532">
        <v>0</v>
      </c>
    </row>
    <row r="533" spans="1:3">
      <c r="A533" t="s">
        <v>1546</v>
      </c>
      <c r="B533" t="s">
        <v>1547</v>
      </c>
      <c r="C533">
        <v>0</v>
      </c>
    </row>
    <row r="534" spans="1:3">
      <c r="A534" t="s">
        <v>1548</v>
      </c>
      <c r="B534" t="s">
        <v>1549</v>
      </c>
      <c r="C534">
        <v>0</v>
      </c>
    </row>
    <row r="535" spans="1:3">
      <c r="A535" t="s">
        <v>1550</v>
      </c>
      <c r="B535" t="s">
        <v>1551</v>
      </c>
      <c r="C535">
        <v>0</v>
      </c>
    </row>
    <row r="536" spans="1:3">
      <c r="A536" t="s">
        <v>1552</v>
      </c>
      <c r="B536" t="s">
        <v>1553</v>
      </c>
      <c r="C536">
        <v>0</v>
      </c>
    </row>
    <row r="537" spans="1:3">
      <c r="A537" t="s">
        <v>1554</v>
      </c>
      <c r="B537" t="s">
        <v>1555</v>
      </c>
      <c r="C537">
        <v>195998777</v>
      </c>
    </row>
    <row r="538" spans="1:3">
      <c r="A538" t="s">
        <v>1556</v>
      </c>
      <c r="B538" t="s">
        <v>1557</v>
      </c>
      <c r="C538">
        <v>21047</v>
      </c>
    </row>
    <row r="539" spans="1:3">
      <c r="A539" t="s">
        <v>1558</v>
      </c>
      <c r="B539" t="s">
        <v>1559</v>
      </c>
      <c r="C539">
        <v>6506016</v>
      </c>
    </row>
    <row r="540" spans="1:3">
      <c r="A540" t="s">
        <v>1560</v>
      </c>
      <c r="B540" t="s">
        <v>1561</v>
      </c>
      <c r="C540">
        <v>0</v>
      </c>
    </row>
    <row r="541" spans="1:3">
      <c r="A541" t="s">
        <v>1562</v>
      </c>
      <c r="B541" t="s">
        <v>1563</v>
      </c>
      <c r="C541">
        <v>1926354</v>
      </c>
    </row>
    <row r="542" spans="1:3">
      <c r="A542" t="s">
        <v>1564</v>
      </c>
      <c r="B542" t="s">
        <v>1565</v>
      </c>
      <c r="C542">
        <v>383817721</v>
      </c>
    </row>
    <row r="543" spans="1:3">
      <c r="A543" t="s">
        <v>1566</v>
      </c>
      <c r="B543" t="s">
        <v>1567</v>
      </c>
      <c r="C543">
        <v>61826</v>
      </c>
    </row>
    <row r="544" spans="1:3">
      <c r="A544" t="s">
        <v>1568</v>
      </c>
      <c r="B544" t="s">
        <v>1569</v>
      </c>
      <c r="C544">
        <v>25318396</v>
      </c>
    </row>
    <row r="545" spans="1:3">
      <c r="A545" t="s">
        <v>1570</v>
      </c>
      <c r="B545" t="s">
        <v>1571</v>
      </c>
      <c r="C545">
        <v>0</v>
      </c>
    </row>
    <row r="546" spans="1:3">
      <c r="A546" t="s">
        <v>1572</v>
      </c>
      <c r="B546" t="s">
        <v>1573</v>
      </c>
      <c r="C546">
        <v>0</v>
      </c>
    </row>
    <row r="547" spans="1:3">
      <c r="A547" t="s">
        <v>1574</v>
      </c>
      <c r="B547" t="s">
        <v>1575</v>
      </c>
      <c r="C547">
        <v>0</v>
      </c>
    </row>
    <row r="548" spans="1:3">
      <c r="A548" t="s">
        <v>1576</v>
      </c>
      <c r="B548" t="s">
        <v>1577</v>
      </c>
      <c r="C548">
        <v>44060</v>
      </c>
    </row>
    <row r="549" spans="1:3">
      <c r="A549" t="s">
        <v>1578</v>
      </c>
      <c r="B549" t="s">
        <v>1579</v>
      </c>
      <c r="C549">
        <v>258597</v>
      </c>
    </row>
    <row r="550" spans="1:3">
      <c r="A550" t="s">
        <v>1580</v>
      </c>
      <c r="B550" t="s">
        <v>1581</v>
      </c>
      <c r="C550">
        <v>0</v>
      </c>
    </row>
    <row r="551" spans="1:3">
      <c r="A551" t="s">
        <v>1582</v>
      </c>
      <c r="B551" t="s">
        <v>1583</v>
      </c>
      <c r="C551">
        <v>0</v>
      </c>
    </row>
    <row r="552" spans="1:3">
      <c r="A552" t="s">
        <v>1584</v>
      </c>
      <c r="B552" t="s">
        <v>1585</v>
      </c>
      <c r="C552">
        <v>1543142</v>
      </c>
    </row>
    <row r="553" spans="1:3">
      <c r="A553" t="s">
        <v>1586</v>
      </c>
      <c r="B553" t="s">
        <v>1587</v>
      </c>
      <c r="C553">
        <v>1103839</v>
      </c>
    </row>
    <row r="554" spans="1:3">
      <c r="A554" t="s">
        <v>1588</v>
      </c>
      <c r="B554" t="s">
        <v>1589</v>
      </c>
      <c r="C554">
        <v>88155</v>
      </c>
    </row>
    <row r="555" spans="1:3">
      <c r="A555" t="s">
        <v>1590</v>
      </c>
      <c r="B555" t="s">
        <v>1591</v>
      </c>
      <c r="C555">
        <v>7871</v>
      </c>
    </row>
    <row r="556" spans="1:3">
      <c r="A556" t="s">
        <v>1592</v>
      </c>
      <c r="B556" t="s">
        <v>1593</v>
      </c>
      <c r="C556">
        <v>0</v>
      </c>
    </row>
    <row r="557" spans="1:3">
      <c r="A557" t="s">
        <v>1594</v>
      </c>
      <c r="B557" t="s">
        <v>1595</v>
      </c>
      <c r="C557">
        <v>0</v>
      </c>
    </row>
    <row r="558" spans="1:3">
      <c r="A558" t="s">
        <v>1596</v>
      </c>
      <c r="B558" t="s">
        <v>1597</v>
      </c>
      <c r="C558">
        <v>0</v>
      </c>
    </row>
    <row r="559" spans="1:3">
      <c r="A559" t="s">
        <v>1598</v>
      </c>
      <c r="B559" t="s">
        <v>1599</v>
      </c>
      <c r="C559">
        <v>0</v>
      </c>
    </row>
    <row r="560" spans="1:3">
      <c r="A560" t="s">
        <v>1600</v>
      </c>
      <c r="B560" t="s">
        <v>1601</v>
      </c>
      <c r="C560">
        <v>0</v>
      </c>
    </row>
    <row r="561" spans="1:3">
      <c r="A561" t="s">
        <v>1602</v>
      </c>
      <c r="B561" t="s">
        <v>1603</v>
      </c>
      <c r="C561">
        <v>755</v>
      </c>
    </row>
    <row r="562" spans="1:3">
      <c r="A562" t="s">
        <v>1604</v>
      </c>
      <c r="B562" t="s">
        <v>1605</v>
      </c>
      <c r="C562">
        <v>0</v>
      </c>
    </row>
    <row r="563" spans="1:3">
      <c r="A563" t="s">
        <v>1606</v>
      </c>
      <c r="B563" t="s">
        <v>1607</v>
      </c>
      <c r="C563">
        <v>91729</v>
      </c>
    </row>
    <row r="564" spans="1:3">
      <c r="A564" t="s">
        <v>1608</v>
      </c>
      <c r="B564" t="s">
        <v>1609</v>
      </c>
      <c r="C564">
        <v>5976305</v>
      </c>
    </row>
    <row r="565" spans="1:3">
      <c r="A565" t="s">
        <v>1610</v>
      </c>
      <c r="B565" t="s">
        <v>1611</v>
      </c>
      <c r="C565">
        <v>0</v>
      </c>
    </row>
    <row r="566" spans="1:3">
      <c r="A566" t="s">
        <v>1612</v>
      </c>
      <c r="B566" t="s">
        <v>1613</v>
      </c>
      <c r="C566">
        <v>0</v>
      </c>
    </row>
    <row r="567" spans="1:3">
      <c r="A567" t="s">
        <v>1614</v>
      </c>
      <c r="B567" t="s">
        <v>1615</v>
      </c>
      <c r="C567">
        <v>0</v>
      </c>
    </row>
    <row r="568" spans="1:3">
      <c r="A568" t="s">
        <v>1616</v>
      </c>
      <c r="B568" t="s">
        <v>1617</v>
      </c>
      <c r="C568">
        <v>0</v>
      </c>
    </row>
    <row r="569" spans="1:3">
      <c r="A569" t="s">
        <v>1618</v>
      </c>
      <c r="B569" t="s">
        <v>1619</v>
      </c>
      <c r="C569">
        <v>0</v>
      </c>
    </row>
    <row r="570" spans="1:3">
      <c r="A570" t="s">
        <v>1620</v>
      </c>
      <c r="B570" t="s">
        <v>1621</v>
      </c>
      <c r="C570">
        <v>0</v>
      </c>
    </row>
    <row r="571" spans="1:3">
      <c r="A571" t="s">
        <v>1622</v>
      </c>
      <c r="B571" t="s">
        <v>1623</v>
      </c>
      <c r="C571">
        <v>0</v>
      </c>
    </row>
    <row r="572" spans="1:3">
      <c r="A572" t="s">
        <v>1624</v>
      </c>
      <c r="B572" t="s">
        <v>1625</v>
      </c>
      <c r="C572">
        <v>613</v>
      </c>
    </row>
    <row r="573" spans="1:3">
      <c r="A573" t="s">
        <v>1626</v>
      </c>
      <c r="B573" t="s">
        <v>1627</v>
      </c>
      <c r="C573">
        <v>5224695</v>
      </c>
    </row>
    <row r="574" spans="1:3">
      <c r="A574" t="s">
        <v>1628</v>
      </c>
      <c r="B574" t="s">
        <v>1629</v>
      </c>
      <c r="C574">
        <v>70</v>
      </c>
    </row>
    <row r="575" spans="1:3">
      <c r="A575" t="s">
        <v>1630</v>
      </c>
      <c r="B575" t="s">
        <v>1631</v>
      </c>
      <c r="C575">
        <v>491</v>
      </c>
    </row>
    <row r="576" spans="1:3">
      <c r="A576" t="s">
        <v>1632</v>
      </c>
      <c r="B576" t="s">
        <v>1633</v>
      </c>
      <c r="C576">
        <v>1</v>
      </c>
    </row>
    <row r="577" spans="1:3">
      <c r="A577" t="s">
        <v>1634</v>
      </c>
      <c r="B577" t="s">
        <v>1635</v>
      </c>
      <c r="C577">
        <v>44</v>
      </c>
    </row>
    <row r="578" spans="1:3">
      <c r="A578" t="s">
        <v>1636</v>
      </c>
      <c r="B578" t="s">
        <v>1637</v>
      </c>
      <c r="C578">
        <v>0</v>
      </c>
    </row>
    <row r="579" spans="1:3">
      <c r="A579" t="s">
        <v>1638</v>
      </c>
      <c r="B579" t="s">
        <v>1639</v>
      </c>
      <c r="C579">
        <v>0</v>
      </c>
    </row>
    <row r="580" spans="1:3">
      <c r="A580" t="s">
        <v>1640</v>
      </c>
      <c r="B580" t="s">
        <v>1641</v>
      </c>
      <c r="C580">
        <v>0</v>
      </c>
    </row>
    <row r="581" spans="1:3">
      <c r="A581" t="s">
        <v>1642</v>
      </c>
      <c r="B581" t="s">
        <v>1643</v>
      </c>
      <c r="C581">
        <v>0</v>
      </c>
    </row>
    <row r="582" spans="1:3">
      <c r="A582" t="s">
        <v>1644</v>
      </c>
      <c r="B582" t="s">
        <v>1645</v>
      </c>
      <c r="C582">
        <v>341069</v>
      </c>
    </row>
    <row r="583" spans="1:3">
      <c r="A583" t="s">
        <v>1646</v>
      </c>
      <c r="B583" t="s">
        <v>1647</v>
      </c>
      <c r="C583">
        <v>18583000</v>
      </c>
    </row>
    <row r="584" spans="1:3">
      <c r="A584" t="s">
        <v>1648</v>
      </c>
      <c r="B584" t="s">
        <v>1649</v>
      </c>
      <c r="C584">
        <v>0</v>
      </c>
    </row>
    <row r="585" spans="1:3">
      <c r="A585" t="s">
        <v>1650</v>
      </c>
      <c r="B585" t="s">
        <v>1651</v>
      </c>
      <c r="C585">
        <v>0</v>
      </c>
    </row>
    <row r="586" spans="1:3">
      <c r="A586" t="s">
        <v>1652</v>
      </c>
      <c r="B586" t="s">
        <v>1653</v>
      </c>
      <c r="C586">
        <v>5883248</v>
      </c>
    </row>
    <row r="587" spans="1:3">
      <c r="A587" t="s">
        <v>1654</v>
      </c>
      <c r="B587" t="s">
        <v>1655</v>
      </c>
      <c r="C587">
        <v>1045430</v>
      </c>
    </row>
    <row r="588" spans="1:3">
      <c r="A588" t="s">
        <v>1656</v>
      </c>
      <c r="B588" t="s">
        <v>1657</v>
      </c>
      <c r="C588">
        <v>9993869</v>
      </c>
    </row>
    <row r="589" spans="1:3">
      <c r="A589" t="s">
        <v>1658</v>
      </c>
      <c r="B589" t="s">
        <v>1659</v>
      </c>
      <c r="C589">
        <v>0</v>
      </c>
    </row>
    <row r="590" spans="1:3">
      <c r="A590" t="s">
        <v>1660</v>
      </c>
      <c r="B590" t="s">
        <v>1661</v>
      </c>
      <c r="C590">
        <v>0</v>
      </c>
    </row>
    <row r="591" spans="1:3">
      <c r="A591" t="s">
        <v>1662</v>
      </c>
      <c r="B591" t="s">
        <v>1663</v>
      </c>
      <c r="C591">
        <v>0</v>
      </c>
    </row>
    <row r="592" spans="1:3">
      <c r="A592" t="s">
        <v>1664</v>
      </c>
      <c r="B592" t="s">
        <v>1665</v>
      </c>
      <c r="C592">
        <v>0</v>
      </c>
    </row>
    <row r="593" spans="1:3">
      <c r="A593" t="s">
        <v>1666</v>
      </c>
      <c r="B593" t="s">
        <v>1667</v>
      </c>
      <c r="C593">
        <v>0</v>
      </c>
    </row>
    <row r="594" spans="1:3">
      <c r="A594" t="s">
        <v>1668</v>
      </c>
      <c r="B594" t="s">
        <v>1669</v>
      </c>
      <c r="C594">
        <v>0</v>
      </c>
    </row>
    <row r="595" spans="1:3">
      <c r="A595" t="s">
        <v>1670</v>
      </c>
      <c r="B595" t="s">
        <v>1671</v>
      </c>
      <c r="C595">
        <v>0</v>
      </c>
    </row>
    <row r="596" spans="1:3">
      <c r="A596" t="s">
        <v>1672</v>
      </c>
      <c r="B596" t="s">
        <v>1673</v>
      </c>
      <c r="C596">
        <v>0</v>
      </c>
    </row>
    <row r="597" spans="1:3">
      <c r="A597" t="s">
        <v>1674</v>
      </c>
      <c r="B597" t="s">
        <v>1675</v>
      </c>
      <c r="C597">
        <v>0</v>
      </c>
    </row>
    <row r="598" spans="1:3">
      <c r="A598" t="s">
        <v>1676</v>
      </c>
      <c r="B598" t="s">
        <v>1677</v>
      </c>
      <c r="C598">
        <v>0</v>
      </c>
    </row>
    <row r="599" spans="1:3">
      <c r="A599" t="s">
        <v>1678</v>
      </c>
      <c r="B599" t="s">
        <v>1679</v>
      </c>
      <c r="C599">
        <v>0</v>
      </c>
    </row>
    <row r="600" spans="1:3">
      <c r="A600" t="s">
        <v>1680</v>
      </c>
      <c r="B600" t="s">
        <v>1681</v>
      </c>
      <c r="C600">
        <v>94924</v>
      </c>
    </row>
    <row r="601" spans="1:3">
      <c r="A601" t="s">
        <v>1682</v>
      </c>
      <c r="B601" t="s">
        <v>1683</v>
      </c>
      <c r="C601">
        <v>0</v>
      </c>
    </row>
    <row r="602" spans="1:3">
      <c r="A602" t="s">
        <v>1684</v>
      </c>
      <c r="B602" t="s">
        <v>1685</v>
      </c>
      <c r="C602">
        <v>242115</v>
      </c>
    </row>
    <row r="603" spans="1:3">
      <c r="A603" t="s">
        <v>1686</v>
      </c>
      <c r="B603" t="s">
        <v>1687</v>
      </c>
      <c r="C603">
        <v>0</v>
      </c>
    </row>
    <row r="604" spans="1:3">
      <c r="A604" t="s">
        <v>1688</v>
      </c>
      <c r="B604" t="s">
        <v>1689</v>
      </c>
      <c r="C604">
        <v>94888</v>
      </c>
    </row>
    <row r="605" spans="1:3">
      <c r="A605" t="s">
        <v>1690</v>
      </c>
      <c r="B605" t="s">
        <v>1691</v>
      </c>
      <c r="C605">
        <v>0</v>
      </c>
    </row>
    <row r="606" spans="1:3">
      <c r="A606" t="s">
        <v>1692</v>
      </c>
      <c r="B606" t="s">
        <v>1693</v>
      </c>
      <c r="C606">
        <v>205996</v>
      </c>
    </row>
    <row r="607" spans="1:3">
      <c r="A607" t="s">
        <v>1694</v>
      </c>
      <c r="B607" t="s">
        <v>1695</v>
      </c>
      <c r="C607">
        <v>0</v>
      </c>
    </row>
    <row r="608" spans="1:3">
      <c r="A608" t="s">
        <v>1696</v>
      </c>
      <c r="B608" t="s">
        <v>1697</v>
      </c>
      <c r="C608">
        <v>7679306</v>
      </c>
    </row>
    <row r="609" spans="1:3">
      <c r="A609" t="s">
        <v>1698</v>
      </c>
      <c r="B609" t="s">
        <v>1699</v>
      </c>
      <c r="C609">
        <v>98091176</v>
      </c>
    </row>
    <row r="610" spans="1:3">
      <c r="A610" t="s">
        <v>1700</v>
      </c>
      <c r="B610" t="s">
        <v>1701</v>
      </c>
      <c r="C610">
        <v>4656893</v>
      </c>
    </row>
    <row r="611" spans="1:3">
      <c r="A611" t="s">
        <v>1702</v>
      </c>
      <c r="B611" t="s">
        <v>1703</v>
      </c>
      <c r="C611">
        <v>0</v>
      </c>
    </row>
    <row r="612" spans="1:3">
      <c r="A612" t="s">
        <v>1704</v>
      </c>
      <c r="B612" t="s">
        <v>1705</v>
      </c>
      <c r="C612">
        <v>12594616</v>
      </c>
    </row>
    <row r="613" spans="1:3">
      <c r="A613" t="s">
        <v>1706</v>
      </c>
      <c r="B613" t="s">
        <v>1707</v>
      </c>
      <c r="C613">
        <v>117536031</v>
      </c>
    </row>
    <row r="614" spans="1:3">
      <c r="A614" t="s">
        <v>1708</v>
      </c>
      <c r="B614" t="s">
        <v>1709</v>
      </c>
      <c r="C614">
        <v>7453142</v>
      </c>
    </row>
    <row r="615" spans="1:3">
      <c r="A615" t="s">
        <v>1710</v>
      </c>
      <c r="B615" t="s">
        <v>1711</v>
      </c>
      <c r="C615">
        <v>0</v>
      </c>
    </row>
    <row r="616" spans="1:3">
      <c r="A616" t="s">
        <v>1712</v>
      </c>
      <c r="B616" t="s">
        <v>1713</v>
      </c>
      <c r="C616">
        <v>1416049</v>
      </c>
    </row>
    <row r="617" spans="1:3">
      <c r="A617" t="s">
        <v>1714</v>
      </c>
      <c r="B617" t="s">
        <v>1715</v>
      </c>
      <c r="C617">
        <v>424724</v>
      </c>
    </row>
    <row r="618" spans="1:3">
      <c r="A618" t="s">
        <v>1716</v>
      </c>
      <c r="B618" t="s">
        <v>1717</v>
      </c>
      <c r="C618">
        <v>112411</v>
      </c>
    </row>
    <row r="619" spans="1:3">
      <c r="A619" t="s">
        <v>1718</v>
      </c>
      <c r="B619" t="s">
        <v>1719</v>
      </c>
      <c r="C619">
        <v>0</v>
      </c>
    </row>
    <row r="620" spans="1:3">
      <c r="A620" t="s">
        <v>1720</v>
      </c>
      <c r="B620" t="s">
        <v>1721</v>
      </c>
      <c r="C620">
        <v>3303824</v>
      </c>
    </row>
    <row r="621" spans="1:3">
      <c r="A621" t="s">
        <v>1722</v>
      </c>
      <c r="B621" t="s">
        <v>1723</v>
      </c>
      <c r="C621">
        <v>919954</v>
      </c>
    </row>
    <row r="622" spans="1:3">
      <c r="A622" t="s">
        <v>1724</v>
      </c>
      <c r="B622" t="s">
        <v>1725</v>
      </c>
      <c r="C622">
        <v>98494</v>
      </c>
    </row>
    <row r="623" spans="1:3">
      <c r="A623" t="s">
        <v>1726</v>
      </c>
      <c r="B623" t="s">
        <v>1727</v>
      </c>
      <c r="C623">
        <v>0</v>
      </c>
    </row>
    <row r="624" spans="1:3">
      <c r="A624" t="s">
        <v>1728</v>
      </c>
      <c r="B624" t="s">
        <v>1729</v>
      </c>
      <c r="C624">
        <v>3169095</v>
      </c>
    </row>
    <row r="625" spans="1:3">
      <c r="A625" t="s">
        <v>1730</v>
      </c>
      <c r="B625" t="s">
        <v>1731</v>
      </c>
      <c r="C625">
        <v>326202</v>
      </c>
    </row>
    <row r="626" spans="1:3">
      <c r="A626" t="s">
        <v>1732</v>
      </c>
      <c r="B626" t="s">
        <v>1733</v>
      </c>
      <c r="C626">
        <v>319359</v>
      </c>
    </row>
    <row r="627" spans="1:3">
      <c r="A627" t="s">
        <v>1734</v>
      </c>
      <c r="B627" t="s">
        <v>1735</v>
      </c>
      <c r="C627">
        <v>0</v>
      </c>
    </row>
    <row r="628" spans="1:3">
      <c r="A628" t="s">
        <v>1736</v>
      </c>
      <c r="B628" t="s">
        <v>1737</v>
      </c>
      <c r="C628">
        <v>0</v>
      </c>
    </row>
    <row r="629" spans="1:3">
      <c r="A629" t="s">
        <v>1738</v>
      </c>
      <c r="B629" t="s">
        <v>1739</v>
      </c>
      <c r="C629">
        <v>277645</v>
      </c>
    </row>
    <row r="630" spans="1:3">
      <c r="A630" t="s">
        <v>1740</v>
      </c>
      <c r="B630" t="s">
        <v>1741</v>
      </c>
      <c r="C630">
        <v>196279</v>
      </c>
    </row>
    <row r="631" spans="1:3">
      <c r="A631" t="s">
        <v>1742</v>
      </c>
      <c r="B631" t="s">
        <v>1743</v>
      </c>
      <c r="C631">
        <v>0</v>
      </c>
    </row>
    <row r="632" spans="1:3">
      <c r="A632" t="s">
        <v>1744</v>
      </c>
      <c r="B632" t="s">
        <v>1745</v>
      </c>
      <c r="C632">
        <v>-158</v>
      </c>
    </row>
    <row r="633" spans="1:3">
      <c r="A633" t="s">
        <v>1746</v>
      </c>
      <c r="B633" t="s">
        <v>1747</v>
      </c>
      <c r="C633">
        <v>0</v>
      </c>
    </row>
    <row r="634" spans="1:3">
      <c r="A634" t="s">
        <v>1748</v>
      </c>
      <c r="B634" t="s">
        <v>1749</v>
      </c>
      <c r="C634">
        <v>1610847</v>
      </c>
    </row>
    <row r="635" spans="1:3">
      <c r="A635" t="s">
        <v>1750</v>
      </c>
      <c r="B635" t="s">
        <v>1751</v>
      </c>
      <c r="C635">
        <v>5942272</v>
      </c>
    </row>
    <row r="636" spans="1:3">
      <c r="A636" t="s">
        <v>1752</v>
      </c>
      <c r="B636" t="s">
        <v>1753</v>
      </c>
      <c r="C636">
        <v>8706973</v>
      </c>
    </row>
    <row r="637" spans="1:3">
      <c r="A637" t="s">
        <v>1754</v>
      </c>
      <c r="B637" t="s">
        <v>1755</v>
      </c>
      <c r="C637">
        <v>0</v>
      </c>
    </row>
    <row r="638" spans="1:3">
      <c r="A638" t="s">
        <v>1756</v>
      </c>
      <c r="B638" t="s">
        <v>1757</v>
      </c>
      <c r="C638">
        <v>238670</v>
      </c>
    </row>
    <row r="639" spans="1:3">
      <c r="A639" t="s">
        <v>1758</v>
      </c>
      <c r="B639" t="s">
        <v>1759</v>
      </c>
      <c r="C639">
        <v>16334826</v>
      </c>
    </row>
    <row r="640" spans="1:3">
      <c r="A640" t="s">
        <v>1760</v>
      </c>
      <c r="B640" t="s">
        <v>1761</v>
      </c>
      <c r="C640">
        <v>1439918</v>
      </c>
    </row>
    <row r="641" spans="1:3">
      <c r="A641" t="s">
        <v>1762</v>
      </c>
      <c r="B641" t="s">
        <v>1763</v>
      </c>
      <c r="C641">
        <v>152528</v>
      </c>
    </row>
    <row r="642" spans="1:3">
      <c r="A642" t="s">
        <v>1764</v>
      </c>
      <c r="B642" t="s">
        <v>1765</v>
      </c>
      <c r="C642">
        <v>54817</v>
      </c>
    </row>
    <row r="643" spans="1:3">
      <c r="A643" t="s">
        <v>1766</v>
      </c>
      <c r="B643" t="s">
        <v>1767</v>
      </c>
      <c r="C643">
        <v>7241</v>
      </c>
    </row>
    <row r="644" spans="1:3">
      <c r="A644" t="s">
        <v>1768</v>
      </c>
      <c r="B644" t="s">
        <v>1769</v>
      </c>
      <c r="C644">
        <v>0</v>
      </c>
    </row>
    <row r="645" spans="1:3">
      <c r="A645" t="s">
        <v>1770</v>
      </c>
      <c r="B645" t="s">
        <v>1771</v>
      </c>
      <c r="C645">
        <v>0</v>
      </c>
    </row>
    <row r="646" spans="1:3">
      <c r="A646" t="s">
        <v>1772</v>
      </c>
      <c r="B646" t="s">
        <v>1773</v>
      </c>
      <c r="C646">
        <v>0</v>
      </c>
    </row>
    <row r="647" spans="1:3">
      <c r="A647" t="s">
        <v>1774</v>
      </c>
      <c r="B647" t="s">
        <v>1775</v>
      </c>
      <c r="C647">
        <v>0</v>
      </c>
    </row>
    <row r="648" spans="1:3">
      <c r="A648" t="s">
        <v>1776</v>
      </c>
      <c r="B648" t="s">
        <v>1777</v>
      </c>
      <c r="C648">
        <v>0</v>
      </c>
    </row>
    <row r="649" spans="1:3">
      <c r="A649" t="s">
        <v>1778</v>
      </c>
      <c r="B649" t="s">
        <v>1779</v>
      </c>
      <c r="C649">
        <v>504111</v>
      </c>
    </row>
    <row r="650" spans="1:3">
      <c r="A650" t="s">
        <v>509</v>
      </c>
      <c r="B650" t="s">
        <v>1780</v>
      </c>
      <c r="C650">
        <v>1921373</v>
      </c>
    </row>
    <row r="651" spans="1:3">
      <c r="A651" t="s">
        <v>1781</v>
      </c>
      <c r="B651" t="s">
        <v>1782</v>
      </c>
      <c r="C651">
        <v>0</v>
      </c>
    </row>
    <row r="652" spans="1:3">
      <c r="A652" t="s">
        <v>1783</v>
      </c>
      <c r="B652" t="s">
        <v>1784</v>
      </c>
      <c r="C652">
        <v>0</v>
      </c>
    </row>
    <row r="653" spans="1:3">
      <c r="A653" t="s">
        <v>1785</v>
      </c>
      <c r="B653" t="s">
        <v>1786</v>
      </c>
      <c r="C653">
        <v>0</v>
      </c>
    </row>
    <row r="654" spans="1:3">
      <c r="A654" t="s">
        <v>512</v>
      </c>
      <c r="B654" t="s">
        <v>1787</v>
      </c>
      <c r="C654">
        <v>0</v>
      </c>
    </row>
    <row r="655" spans="1:3">
      <c r="A655" t="s">
        <v>1788</v>
      </c>
      <c r="B655" t="s">
        <v>1789</v>
      </c>
      <c r="C655">
        <v>0</v>
      </c>
    </row>
    <row r="656" spans="1:3">
      <c r="A656" t="s">
        <v>1790</v>
      </c>
      <c r="B656" t="s">
        <v>1791</v>
      </c>
      <c r="C656">
        <v>0</v>
      </c>
    </row>
    <row r="657" spans="1:3">
      <c r="A657" t="s">
        <v>1792</v>
      </c>
      <c r="B657" t="s">
        <v>1793</v>
      </c>
      <c r="C657">
        <v>252851</v>
      </c>
    </row>
    <row r="658" spans="1:3">
      <c r="A658" t="s">
        <v>1794</v>
      </c>
      <c r="B658" t="s">
        <v>1795</v>
      </c>
      <c r="C658">
        <v>0</v>
      </c>
    </row>
    <row r="659" spans="1:3">
      <c r="A659" t="s">
        <v>1796</v>
      </c>
      <c r="B659" t="s">
        <v>1797</v>
      </c>
      <c r="C659">
        <v>193314</v>
      </c>
    </row>
    <row r="660" spans="1:3">
      <c r="A660" t="s">
        <v>1798</v>
      </c>
      <c r="B660" t="s">
        <v>1799</v>
      </c>
      <c r="C660">
        <v>0</v>
      </c>
    </row>
    <row r="661" spans="1:3">
      <c r="A661" t="s">
        <v>1800</v>
      </c>
      <c r="B661" t="s">
        <v>1801</v>
      </c>
      <c r="C661">
        <v>5849434</v>
      </c>
    </row>
    <row r="662" spans="1:3">
      <c r="A662" t="s">
        <v>1802</v>
      </c>
      <c r="B662" t="s">
        <v>1803</v>
      </c>
      <c r="C662">
        <v>207150</v>
      </c>
    </row>
    <row r="663" spans="1:3">
      <c r="A663" t="s">
        <v>1804</v>
      </c>
      <c r="B663" t="s">
        <v>1805</v>
      </c>
      <c r="C663">
        <v>0</v>
      </c>
    </row>
    <row r="664" spans="1:3">
      <c r="A664" t="s">
        <v>1806</v>
      </c>
      <c r="B664" t="s">
        <v>1807</v>
      </c>
      <c r="C664">
        <v>33036</v>
      </c>
    </row>
    <row r="665" spans="1:3">
      <c r="A665" t="s">
        <v>1808</v>
      </c>
      <c r="B665" t="s">
        <v>1809</v>
      </c>
      <c r="C665">
        <v>0</v>
      </c>
    </row>
    <row r="666" spans="1:3">
      <c r="A666" t="s">
        <v>1810</v>
      </c>
      <c r="B666" t="s">
        <v>1811</v>
      </c>
      <c r="C666">
        <v>0</v>
      </c>
    </row>
    <row r="667" spans="1:3">
      <c r="A667" t="s">
        <v>1812</v>
      </c>
      <c r="B667" t="s">
        <v>1813</v>
      </c>
      <c r="C667">
        <v>0</v>
      </c>
    </row>
    <row r="668" spans="1:3">
      <c r="A668" t="s">
        <v>1814</v>
      </c>
      <c r="B668" t="s">
        <v>1815</v>
      </c>
      <c r="C668">
        <v>288</v>
      </c>
    </row>
    <row r="669" spans="1:3">
      <c r="A669" t="s">
        <v>1816</v>
      </c>
      <c r="B669" t="s">
        <v>1817</v>
      </c>
      <c r="C669">
        <v>196396</v>
      </c>
    </row>
    <row r="670" spans="1:3">
      <c r="A670" t="s">
        <v>1818</v>
      </c>
      <c r="B670" t="s">
        <v>1819</v>
      </c>
      <c r="C670">
        <v>0</v>
      </c>
    </row>
    <row r="671" spans="1:3">
      <c r="A671" t="s">
        <v>1820</v>
      </c>
      <c r="B671" t="s">
        <v>1821</v>
      </c>
      <c r="C671">
        <v>0</v>
      </c>
    </row>
    <row r="672" spans="1:3">
      <c r="A672" t="s">
        <v>1822</v>
      </c>
      <c r="B672" t="s">
        <v>1823</v>
      </c>
      <c r="C672">
        <v>0</v>
      </c>
    </row>
    <row r="673" spans="1:3">
      <c r="A673" t="s">
        <v>1824</v>
      </c>
      <c r="B673" t="s">
        <v>1825</v>
      </c>
      <c r="C673">
        <v>0</v>
      </c>
    </row>
    <row r="674" spans="1:3">
      <c r="A674" t="s">
        <v>1826</v>
      </c>
      <c r="B674" t="s">
        <v>1827</v>
      </c>
      <c r="C674">
        <v>1720717</v>
      </c>
    </row>
    <row r="675" spans="1:3">
      <c r="A675" t="s">
        <v>1828</v>
      </c>
      <c r="B675" t="s">
        <v>1829</v>
      </c>
      <c r="C675">
        <v>1479304</v>
      </c>
    </row>
    <row r="676" spans="1:3">
      <c r="A676" t="s">
        <v>1830</v>
      </c>
      <c r="B676" t="s">
        <v>1831</v>
      </c>
      <c r="C676">
        <v>7871</v>
      </c>
    </row>
    <row r="677" spans="1:3">
      <c r="A677" t="s">
        <v>1832</v>
      </c>
      <c r="B677" t="s">
        <v>1833</v>
      </c>
      <c r="C677">
        <v>0</v>
      </c>
    </row>
    <row r="678" spans="1:3">
      <c r="A678" t="s">
        <v>1834</v>
      </c>
      <c r="B678" t="s">
        <v>1835</v>
      </c>
      <c r="C678">
        <v>0</v>
      </c>
    </row>
    <row r="679" spans="1:3">
      <c r="A679" t="s">
        <v>1836</v>
      </c>
      <c r="B679" t="s">
        <v>1837</v>
      </c>
      <c r="C679">
        <v>76725172</v>
      </c>
    </row>
    <row r="680" spans="1:3">
      <c r="A680" t="s">
        <v>1838</v>
      </c>
      <c r="B680" t="s">
        <v>1839</v>
      </c>
      <c r="C680">
        <v>0</v>
      </c>
    </row>
    <row r="681" spans="1:3">
      <c r="A681" t="s">
        <v>1840</v>
      </c>
      <c r="B681" t="s">
        <v>1841</v>
      </c>
      <c r="C681">
        <v>0</v>
      </c>
    </row>
    <row r="682" spans="1:3">
      <c r="A682" t="s">
        <v>1842</v>
      </c>
      <c r="B682" t="s">
        <v>1843</v>
      </c>
      <c r="C682">
        <v>0</v>
      </c>
    </row>
    <row r="683" spans="1:3">
      <c r="A683" t="s">
        <v>1844</v>
      </c>
      <c r="B683" t="s">
        <v>1845</v>
      </c>
      <c r="C683">
        <v>0</v>
      </c>
    </row>
    <row r="684" spans="1:3">
      <c r="A684" t="s">
        <v>1846</v>
      </c>
      <c r="B684" t="s">
        <v>1847</v>
      </c>
      <c r="C684">
        <v>90285</v>
      </c>
    </row>
    <row r="685" spans="1:3">
      <c r="A685" t="s">
        <v>1848</v>
      </c>
      <c r="B685" t="s">
        <v>1849</v>
      </c>
      <c r="C685">
        <v>0</v>
      </c>
    </row>
    <row r="686" spans="1:3">
      <c r="A686" t="s">
        <v>1850</v>
      </c>
      <c r="B686" t="s">
        <v>1851</v>
      </c>
      <c r="C686">
        <v>0</v>
      </c>
    </row>
    <row r="687" spans="1:3">
      <c r="A687" t="s">
        <v>1852</v>
      </c>
      <c r="B687" t="s">
        <v>1853</v>
      </c>
      <c r="C687">
        <v>0</v>
      </c>
    </row>
    <row r="688" spans="1:3">
      <c r="A688" t="s">
        <v>1854</v>
      </c>
      <c r="B688" t="s">
        <v>1855</v>
      </c>
      <c r="C688">
        <v>0</v>
      </c>
    </row>
    <row r="689" spans="1:3">
      <c r="A689" t="s">
        <v>1856</v>
      </c>
      <c r="B689" t="s">
        <v>1857</v>
      </c>
      <c r="C689">
        <v>0</v>
      </c>
    </row>
    <row r="690" spans="1:3">
      <c r="A690" t="s">
        <v>1858</v>
      </c>
      <c r="B690" t="s">
        <v>1859</v>
      </c>
      <c r="C690">
        <v>0</v>
      </c>
    </row>
    <row r="691" spans="1:3">
      <c r="A691" t="s">
        <v>1860</v>
      </c>
      <c r="B691" t="s">
        <v>1861</v>
      </c>
      <c r="C691">
        <v>0</v>
      </c>
    </row>
    <row r="692" spans="1:3">
      <c r="A692" t="s">
        <v>1862</v>
      </c>
      <c r="B692" t="s">
        <v>1863</v>
      </c>
      <c r="C692">
        <v>0</v>
      </c>
    </row>
    <row r="693" spans="1:3">
      <c r="A693" t="s">
        <v>1864</v>
      </c>
      <c r="B693" t="s">
        <v>1865</v>
      </c>
      <c r="C693">
        <v>0</v>
      </c>
    </row>
    <row r="694" spans="1:3">
      <c r="A694" t="s">
        <v>1866</v>
      </c>
      <c r="B694" t="s">
        <v>1867</v>
      </c>
      <c r="C694">
        <v>0</v>
      </c>
    </row>
    <row r="695" spans="1:3">
      <c r="A695" t="s">
        <v>1868</v>
      </c>
      <c r="B695" t="s">
        <v>1869</v>
      </c>
      <c r="C695">
        <v>0</v>
      </c>
    </row>
    <row r="696" spans="1:3">
      <c r="A696" t="s">
        <v>1870</v>
      </c>
      <c r="B696" t="s">
        <v>1871</v>
      </c>
      <c r="C696">
        <v>0</v>
      </c>
    </row>
    <row r="697" spans="1:3">
      <c r="A697" t="s">
        <v>1872</v>
      </c>
      <c r="B697" t="s">
        <v>1873</v>
      </c>
      <c r="C697">
        <v>0</v>
      </c>
    </row>
    <row r="698" spans="1:3">
      <c r="A698" t="s">
        <v>1874</v>
      </c>
      <c r="B698" t="s">
        <v>1875</v>
      </c>
      <c r="C698">
        <v>4661</v>
      </c>
    </row>
    <row r="699" spans="1:3">
      <c r="A699" t="s">
        <v>1876</v>
      </c>
      <c r="B699" t="s">
        <v>1877</v>
      </c>
      <c r="C699">
        <v>0</v>
      </c>
    </row>
    <row r="700" spans="1:3">
      <c r="A700" t="s">
        <v>1878</v>
      </c>
      <c r="B700" t="s">
        <v>1879</v>
      </c>
      <c r="C700">
        <v>0</v>
      </c>
    </row>
    <row r="701" spans="1:3">
      <c r="A701" t="s">
        <v>1880</v>
      </c>
      <c r="B701" t="s">
        <v>1881</v>
      </c>
      <c r="C701">
        <v>0</v>
      </c>
    </row>
    <row r="702" spans="1:3">
      <c r="A702" t="s">
        <v>1882</v>
      </c>
      <c r="B702" t="s">
        <v>1883</v>
      </c>
      <c r="C702">
        <v>0</v>
      </c>
    </row>
    <row r="703" spans="1:3">
      <c r="A703" t="s">
        <v>1884</v>
      </c>
      <c r="B703" t="s">
        <v>1885</v>
      </c>
      <c r="C703">
        <v>0</v>
      </c>
    </row>
    <row r="704" spans="1:3">
      <c r="A704" t="s">
        <v>1886</v>
      </c>
      <c r="B704" t="s">
        <v>1887</v>
      </c>
      <c r="C704">
        <v>0</v>
      </c>
    </row>
    <row r="705" spans="1:3">
      <c r="A705" t="s">
        <v>1888</v>
      </c>
      <c r="B705" t="s">
        <v>1889</v>
      </c>
      <c r="C705">
        <v>6036</v>
      </c>
    </row>
    <row r="706" spans="1:3">
      <c r="A706" t="s">
        <v>1890</v>
      </c>
      <c r="B706" t="s">
        <v>1891</v>
      </c>
      <c r="C706">
        <v>0</v>
      </c>
    </row>
    <row r="707" spans="1:3">
      <c r="A707" t="s">
        <v>1892</v>
      </c>
      <c r="B707" t="s">
        <v>1893</v>
      </c>
      <c r="C707">
        <v>0</v>
      </c>
    </row>
    <row r="708" spans="1:3">
      <c r="A708" t="s">
        <v>1894</v>
      </c>
      <c r="B708" t="s">
        <v>1895</v>
      </c>
      <c r="C708">
        <v>0</v>
      </c>
    </row>
    <row r="709" spans="1:3">
      <c r="A709" t="s">
        <v>1896</v>
      </c>
      <c r="B709" t="s">
        <v>1897</v>
      </c>
      <c r="C709">
        <v>0</v>
      </c>
    </row>
    <row r="710" spans="1:3">
      <c r="A710" t="s">
        <v>1898</v>
      </c>
      <c r="B710" t="s">
        <v>1899</v>
      </c>
      <c r="C710">
        <v>0</v>
      </c>
    </row>
    <row r="711" spans="1:3">
      <c r="A711" t="s">
        <v>1900</v>
      </c>
      <c r="B711" t="s">
        <v>1901</v>
      </c>
      <c r="C711">
        <v>0</v>
      </c>
    </row>
    <row r="712" spans="1:3">
      <c r="A712" t="s">
        <v>1902</v>
      </c>
      <c r="B712" t="s">
        <v>1903</v>
      </c>
      <c r="C712">
        <v>1019</v>
      </c>
    </row>
    <row r="713" spans="1:3">
      <c r="A713" t="s">
        <v>1904</v>
      </c>
      <c r="B713" t="s">
        <v>1905</v>
      </c>
      <c r="C713">
        <v>0</v>
      </c>
    </row>
    <row r="714" spans="1:3">
      <c r="A714" t="s">
        <v>1906</v>
      </c>
      <c r="B714" t="s">
        <v>1907</v>
      </c>
      <c r="C714">
        <v>0</v>
      </c>
    </row>
    <row r="715" spans="1:3">
      <c r="A715" t="s">
        <v>1908</v>
      </c>
      <c r="B715" t="s">
        <v>1909</v>
      </c>
      <c r="C715">
        <v>0</v>
      </c>
    </row>
    <row r="716" spans="1:3">
      <c r="A716" t="s">
        <v>1910</v>
      </c>
      <c r="B716" t="s">
        <v>1911</v>
      </c>
      <c r="C716">
        <v>0</v>
      </c>
    </row>
    <row r="717" spans="1:3">
      <c r="A717" t="s">
        <v>1912</v>
      </c>
      <c r="B717" t="s">
        <v>1913</v>
      </c>
      <c r="C717">
        <v>0</v>
      </c>
    </row>
    <row r="718" spans="1:3">
      <c r="A718" t="s">
        <v>1914</v>
      </c>
      <c r="B718" t="s">
        <v>1915</v>
      </c>
      <c r="C718">
        <v>0</v>
      </c>
    </row>
    <row r="719" spans="1:3">
      <c r="A719" t="s">
        <v>1916</v>
      </c>
      <c r="B719" t="s">
        <v>1917</v>
      </c>
      <c r="C719">
        <v>0</v>
      </c>
    </row>
    <row r="720" spans="1:3">
      <c r="A720" t="s">
        <v>1918</v>
      </c>
      <c r="B720" t="s">
        <v>1919</v>
      </c>
      <c r="C720">
        <v>0</v>
      </c>
    </row>
    <row r="721" spans="1:3">
      <c r="A721" t="s">
        <v>1920</v>
      </c>
      <c r="B721" t="s">
        <v>1921</v>
      </c>
      <c r="C721">
        <v>0</v>
      </c>
    </row>
    <row r="722" spans="1:3">
      <c r="A722" t="s">
        <v>1922</v>
      </c>
      <c r="B722" t="s">
        <v>1923</v>
      </c>
      <c r="C722">
        <v>126075</v>
      </c>
    </row>
    <row r="723" spans="1:3">
      <c r="A723" t="s">
        <v>1924</v>
      </c>
      <c r="B723" t="s">
        <v>1925</v>
      </c>
      <c r="C723">
        <v>278337</v>
      </c>
    </row>
    <row r="724" spans="1:3">
      <c r="A724" t="s">
        <v>1926</v>
      </c>
      <c r="B724" t="s">
        <v>1927</v>
      </c>
      <c r="C724">
        <v>0</v>
      </c>
    </row>
    <row r="725" spans="1:3">
      <c r="A725" t="s">
        <v>1928</v>
      </c>
      <c r="B725" t="s">
        <v>1929</v>
      </c>
      <c r="C725">
        <v>0</v>
      </c>
    </row>
    <row r="726" spans="1:3">
      <c r="A726" t="s">
        <v>1930</v>
      </c>
      <c r="B726" t="s">
        <v>1931</v>
      </c>
      <c r="C726">
        <v>0</v>
      </c>
    </row>
    <row r="727" spans="1:3">
      <c r="A727" t="s">
        <v>1932</v>
      </c>
      <c r="B727" t="s">
        <v>1933</v>
      </c>
      <c r="C727">
        <v>0</v>
      </c>
    </row>
    <row r="728" spans="1:3">
      <c r="A728" t="s">
        <v>1934</v>
      </c>
      <c r="B728" t="s">
        <v>1935</v>
      </c>
      <c r="C728">
        <v>0</v>
      </c>
    </row>
    <row r="729" spans="1:3">
      <c r="A729" t="s">
        <v>1936</v>
      </c>
      <c r="B729" t="s">
        <v>1937</v>
      </c>
      <c r="C729">
        <v>0</v>
      </c>
    </row>
    <row r="730" spans="1:3">
      <c r="A730" t="s">
        <v>1938</v>
      </c>
      <c r="B730" t="s">
        <v>1939</v>
      </c>
      <c r="C730">
        <v>0</v>
      </c>
    </row>
    <row r="731" spans="1:3">
      <c r="A731" t="s">
        <v>1940</v>
      </c>
      <c r="B731" t="s">
        <v>1941</v>
      </c>
      <c r="C731">
        <v>0</v>
      </c>
    </row>
    <row r="732" spans="1:3">
      <c r="A732" t="s">
        <v>1942</v>
      </c>
      <c r="B732" t="s">
        <v>1943</v>
      </c>
      <c r="C732">
        <v>0</v>
      </c>
    </row>
    <row r="733" spans="1:3">
      <c r="A733" t="s">
        <v>1944</v>
      </c>
      <c r="B733" t="s">
        <v>1945</v>
      </c>
      <c r="C733">
        <v>24898931</v>
      </c>
    </row>
    <row r="734" spans="1:3">
      <c r="A734" t="s">
        <v>1946</v>
      </c>
      <c r="B734" t="s">
        <v>1947</v>
      </c>
      <c r="C734">
        <v>0</v>
      </c>
    </row>
    <row r="735" spans="1:3">
      <c r="A735" t="s">
        <v>1948</v>
      </c>
      <c r="B735" t="s">
        <v>1949</v>
      </c>
      <c r="C735">
        <v>6443369</v>
      </c>
    </row>
    <row r="736" spans="1:3">
      <c r="A736" t="s">
        <v>1950</v>
      </c>
      <c r="B736" t="s">
        <v>1951</v>
      </c>
      <c r="C736">
        <v>0</v>
      </c>
    </row>
    <row r="737" spans="1:3">
      <c r="A737" t="s">
        <v>1952</v>
      </c>
      <c r="B737" t="s">
        <v>1953</v>
      </c>
      <c r="C737">
        <v>0</v>
      </c>
    </row>
    <row r="738" spans="1:3">
      <c r="A738" t="s">
        <v>1954</v>
      </c>
      <c r="B738" t="s">
        <v>1955</v>
      </c>
      <c r="C738">
        <v>0</v>
      </c>
    </row>
    <row r="739" spans="1:3">
      <c r="A739" t="s">
        <v>1956</v>
      </c>
      <c r="B739" t="s">
        <v>1957</v>
      </c>
      <c r="C739">
        <v>0</v>
      </c>
    </row>
    <row r="740" spans="1:3">
      <c r="A740" t="s">
        <v>1958</v>
      </c>
      <c r="B740" t="s">
        <v>1959</v>
      </c>
      <c r="C740">
        <v>2000</v>
      </c>
    </row>
    <row r="741" spans="1:3">
      <c r="A741" t="s">
        <v>1960</v>
      </c>
      <c r="B741" t="s">
        <v>1961</v>
      </c>
      <c r="C741">
        <v>2000</v>
      </c>
    </row>
    <row r="742" spans="1:3">
      <c r="A742" t="s">
        <v>1962</v>
      </c>
      <c r="B742" t="s">
        <v>1963</v>
      </c>
      <c r="C742">
        <v>0</v>
      </c>
    </row>
    <row r="743" spans="1:3">
      <c r="A743" t="s">
        <v>1964</v>
      </c>
      <c r="B743" t="s">
        <v>1965</v>
      </c>
      <c r="C743">
        <v>0</v>
      </c>
    </row>
    <row r="744" spans="1:3">
      <c r="A744" t="s">
        <v>1966</v>
      </c>
      <c r="B744" t="s">
        <v>1967</v>
      </c>
      <c r="C744">
        <v>0</v>
      </c>
    </row>
    <row r="745" spans="1:3">
      <c r="A745" t="s">
        <v>1968</v>
      </c>
      <c r="B745" t="s">
        <v>1969</v>
      </c>
      <c r="C745">
        <v>0</v>
      </c>
    </row>
    <row r="746" spans="1:3">
      <c r="A746" t="s">
        <v>1970</v>
      </c>
      <c r="B746" t="s">
        <v>1971</v>
      </c>
      <c r="C746">
        <v>0</v>
      </c>
    </row>
    <row r="747" spans="1:3">
      <c r="A747" t="s">
        <v>1972</v>
      </c>
      <c r="B747" t="s">
        <v>1973</v>
      </c>
      <c r="C747">
        <v>185</v>
      </c>
    </row>
    <row r="748" spans="1:3">
      <c r="A748" t="s">
        <v>1974</v>
      </c>
      <c r="B748" t="s">
        <v>1975</v>
      </c>
      <c r="C748">
        <v>4232</v>
      </c>
    </row>
    <row r="749" spans="1:3">
      <c r="A749" t="s">
        <v>1976</v>
      </c>
      <c r="B749" t="s">
        <v>1977</v>
      </c>
      <c r="C749">
        <v>240</v>
      </c>
    </row>
    <row r="750" spans="1:3">
      <c r="A750" t="s">
        <v>1978</v>
      </c>
      <c r="B750" t="s">
        <v>1979</v>
      </c>
      <c r="C750">
        <v>0</v>
      </c>
    </row>
    <row r="751" spans="1:3">
      <c r="A751" t="s">
        <v>1980</v>
      </c>
      <c r="B751" t="s">
        <v>1981</v>
      </c>
      <c r="C751">
        <v>280946</v>
      </c>
    </row>
    <row r="752" spans="1:3">
      <c r="A752" t="s">
        <v>1982</v>
      </c>
      <c r="B752" t="s">
        <v>1983</v>
      </c>
      <c r="C752">
        <v>0</v>
      </c>
    </row>
    <row r="753" spans="1:3">
      <c r="A753" t="s">
        <v>1984</v>
      </c>
      <c r="B753" t="s">
        <v>1985</v>
      </c>
      <c r="C753">
        <v>65</v>
      </c>
    </row>
    <row r="754" spans="1:3">
      <c r="A754" t="s">
        <v>1986</v>
      </c>
      <c r="B754" t="s">
        <v>1987</v>
      </c>
      <c r="C754">
        <v>0</v>
      </c>
    </row>
    <row r="755" spans="1:3">
      <c r="A755" t="s">
        <v>1988</v>
      </c>
      <c r="B755" t="s">
        <v>1989</v>
      </c>
      <c r="C755">
        <v>94</v>
      </c>
    </row>
    <row r="756" spans="1:3">
      <c r="A756" t="s">
        <v>1990</v>
      </c>
      <c r="B756" t="s">
        <v>1991</v>
      </c>
      <c r="C756">
        <v>0</v>
      </c>
    </row>
    <row r="757" spans="1:3">
      <c r="A757" t="s">
        <v>1992</v>
      </c>
      <c r="B757" t="s">
        <v>1993</v>
      </c>
      <c r="C757">
        <v>0</v>
      </c>
    </row>
    <row r="758" spans="1:3">
      <c r="A758" t="s">
        <v>1994</v>
      </c>
      <c r="B758" t="s">
        <v>1995</v>
      </c>
      <c r="C758">
        <v>126</v>
      </c>
    </row>
    <row r="759" spans="1:3">
      <c r="A759" t="s">
        <v>1996</v>
      </c>
      <c r="B759" t="s">
        <v>1997</v>
      </c>
      <c r="C759">
        <v>1526</v>
      </c>
    </row>
    <row r="760" spans="1:3">
      <c r="A760" t="s">
        <v>1998</v>
      </c>
      <c r="B760" t="s">
        <v>1999</v>
      </c>
      <c r="C760">
        <v>0</v>
      </c>
    </row>
    <row r="761" spans="1:3">
      <c r="A761" t="s">
        <v>2000</v>
      </c>
      <c r="B761" t="s">
        <v>2001</v>
      </c>
      <c r="C761">
        <v>1055</v>
      </c>
    </row>
    <row r="762" spans="1:3">
      <c r="A762" t="s">
        <v>3385</v>
      </c>
      <c r="B762" t="s">
        <v>3386</v>
      </c>
      <c r="C762">
        <v>1603849</v>
      </c>
    </row>
    <row r="763" spans="1:3">
      <c r="A763" t="s">
        <v>3387</v>
      </c>
      <c r="B763" t="s">
        <v>3388</v>
      </c>
      <c r="C763">
        <v>80847</v>
      </c>
    </row>
    <row r="764" spans="1:3">
      <c r="A764" t="s">
        <v>2002</v>
      </c>
      <c r="B764" t="s">
        <v>2003</v>
      </c>
      <c r="C764">
        <v>0</v>
      </c>
    </row>
    <row r="765" spans="1:3">
      <c r="A765" t="s">
        <v>2004</v>
      </c>
      <c r="B765" t="s">
        <v>2005</v>
      </c>
      <c r="C765" t="s">
        <v>2006</v>
      </c>
    </row>
    <row r="766" spans="1:3">
      <c r="A766" t="s">
        <v>2007</v>
      </c>
      <c r="B766" t="s">
        <v>2008</v>
      </c>
      <c r="C766">
        <v>435056</v>
      </c>
    </row>
    <row r="767" spans="1:3">
      <c r="A767" t="s">
        <v>350</v>
      </c>
      <c r="B767" t="s">
        <v>2009</v>
      </c>
      <c r="C767">
        <v>356697733</v>
      </c>
    </row>
    <row r="768" spans="1:3">
      <c r="A768" t="s">
        <v>351</v>
      </c>
      <c r="B768" t="s">
        <v>2010</v>
      </c>
      <c r="C768">
        <v>4951777</v>
      </c>
    </row>
    <row r="769" spans="1:3">
      <c r="A769" t="s">
        <v>2011</v>
      </c>
      <c r="B769" t="s">
        <v>2012</v>
      </c>
      <c r="C769">
        <v>-1039</v>
      </c>
    </row>
    <row r="770" spans="1:3">
      <c r="A770" t="s">
        <v>2013</v>
      </c>
      <c r="B770" t="s">
        <v>2012</v>
      </c>
      <c r="C770">
        <v>-448</v>
      </c>
    </row>
    <row r="771" spans="1:3">
      <c r="A771" t="s">
        <v>2014</v>
      </c>
      <c r="B771" t="s">
        <v>2015</v>
      </c>
      <c r="C771">
        <v>636778</v>
      </c>
    </row>
    <row r="772" spans="1:3">
      <c r="A772" t="s">
        <v>2016</v>
      </c>
      <c r="B772" t="s">
        <v>2017</v>
      </c>
      <c r="C772">
        <v>389184</v>
      </c>
    </row>
    <row r="773" spans="1:3">
      <c r="A773" t="s">
        <v>2018</v>
      </c>
      <c r="B773" t="s">
        <v>2019</v>
      </c>
      <c r="C773">
        <v>1030</v>
      </c>
    </row>
    <row r="774" spans="1:3">
      <c r="A774" t="s">
        <v>2020</v>
      </c>
      <c r="B774" t="s">
        <v>2021</v>
      </c>
      <c r="C774">
        <v>303</v>
      </c>
    </row>
    <row r="775" spans="1:3">
      <c r="A775" t="s">
        <v>2022</v>
      </c>
      <c r="B775" t="s">
        <v>2023</v>
      </c>
      <c r="C775">
        <v>0</v>
      </c>
    </row>
    <row r="776" spans="1:3">
      <c r="A776" t="s">
        <v>2024</v>
      </c>
      <c r="B776" t="s">
        <v>2025</v>
      </c>
      <c r="C776">
        <v>0</v>
      </c>
    </row>
    <row r="777" spans="1:3">
      <c r="A777" t="s">
        <v>2026</v>
      </c>
      <c r="B777" t="s">
        <v>2027</v>
      </c>
      <c r="C777">
        <v>3388849</v>
      </c>
    </row>
    <row r="778" spans="1:3">
      <c r="A778" t="s">
        <v>2028</v>
      </c>
      <c r="B778" t="s">
        <v>2029</v>
      </c>
      <c r="C778">
        <v>3163477</v>
      </c>
    </row>
    <row r="779" spans="1:3">
      <c r="A779" t="s">
        <v>2030</v>
      </c>
      <c r="B779" t="s">
        <v>2031</v>
      </c>
      <c r="C779">
        <v>0</v>
      </c>
    </row>
    <row r="780" spans="1:3">
      <c r="A780" t="s">
        <v>2032</v>
      </c>
      <c r="B780" t="s">
        <v>2033</v>
      </c>
      <c r="C780">
        <v>0</v>
      </c>
    </row>
    <row r="781" spans="1:3">
      <c r="A781" t="s">
        <v>2034</v>
      </c>
      <c r="B781" t="s">
        <v>2035</v>
      </c>
      <c r="C781">
        <v>0</v>
      </c>
    </row>
    <row r="782" spans="1:3">
      <c r="A782" t="s">
        <v>2036</v>
      </c>
      <c r="B782" t="s">
        <v>2037</v>
      </c>
      <c r="C782">
        <v>0</v>
      </c>
    </row>
    <row r="783" spans="1:3">
      <c r="A783" t="s">
        <v>2038</v>
      </c>
      <c r="B783" t="s">
        <v>2039</v>
      </c>
      <c r="C783">
        <v>0</v>
      </c>
    </row>
    <row r="784" spans="1:3">
      <c r="A784" t="s">
        <v>2040</v>
      </c>
      <c r="B784" t="s">
        <v>2041</v>
      </c>
      <c r="C784">
        <v>0</v>
      </c>
    </row>
    <row r="785" spans="1:3">
      <c r="A785" t="s">
        <v>2042</v>
      </c>
      <c r="B785" t="s">
        <v>2043</v>
      </c>
      <c r="C785">
        <v>4671462</v>
      </c>
    </row>
    <row r="786" spans="1:3">
      <c r="A786" t="s">
        <v>2044</v>
      </c>
      <c r="B786" t="s">
        <v>2045</v>
      </c>
      <c r="C786">
        <v>4410554</v>
      </c>
    </row>
    <row r="787" spans="1:3">
      <c r="A787" t="s">
        <v>2046</v>
      </c>
      <c r="B787" t="s">
        <v>2047</v>
      </c>
      <c r="C787">
        <v>0</v>
      </c>
    </row>
    <row r="788" spans="1:3">
      <c r="A788" t="s">
        <v>2048</v>
      </c>
      <c r="B788" t="s">
        <v>2049</v>
      </c>
      <c r="C788">
        <v>0</v>
      </c>
    </row>
    <row r="789" spans="1:3">
      <c r="A789" t="s">
        <v>2050</v>
      </c>
      <c r="B789" t="s">
        <v>2051</v>
      </c>
      <c r="C789">
        <v>0</v>
      </c>
    </row>
    <row r="790" spans="1:3">
      <c r="A790" t="s">
        <v>2052</v>
      </c>
      <c r="B790" t="s">
        <v>2053</v>
      </c>
      <c r="C790">
        <v>0</v>
      </c>
    </row>
    <row r="791" spans="1:3">
      <c r="A791" t="s">
        <v>2054</v>
      </c>
      <c r="B791" t="s">
        <v>2055</v>
      </c>
      <c r="C791">
        <v>79925489</v>
      </c>
    </row>
    <row r="792" spans="1:3">
      <c r="A792" t="s">
        <v>2056</v>
      </c>
      <c r="B792" t="s">
        <v>2057</v>
      </c>
      <c r="C792">
        <v>5452</v>
      </c>
    </row>
    <row r="793" spans="1:3">
      <c r="A793" t="s">
        <v>369</v>
      </c>
      <c r="B793" t="s">
        <v>2058</v>
      </c>
      <c r="C793">
        <v>0</v>
      </c>
    </row>
    <row r="794" spans="1:3">
      <c r="A794" t="s">
        <v>370</v>
      </c>
      <c r="B794" t="s">
        <v>2058</v>
      </c>
      <c r="C794">
        <v>198</v>
      </c>
    </row>
    <row r="795" spans="1:3">
      <c r="A795" t="s">
        <v>372</v>
      </c>
      <c r="B795" t="s">
        <v>2059</v>
      </c>
      <c r="C795">
        <v>52278</v>
      </c>
    </row>
    <row r="796" spans="1:3">
      <c r="A796" t="s">
        <v>373</v>
      </c>
      <c r="B796" t="s">
        <v>2059</v>
      </c>
      <c r="C796">
        <v>3741</v>
      </c>
    </row>
    <row r="797" spans="1:3">
      <c r="A797" t="s">
        <v>374</v>
      </c>
      <c r="B797" t="s">
        <v>2059</v>
      </c>
      <c r="C797">
        <v>164859</v>
      </c>
    </row>
    <row r="798" spans="1:3">
      <c r="A798" t="s">
        <v>375</v>
      </c>
      <c r="B798" t="s">
        <v>2058</v>
      </c>
      <c r="C798">
        <v>121759</v>
      </c>
    </row>
    <row r="799" spans="1:3">
      <c r="A799" t="s">
        <v>376</v>
      </c>
      <c r="B799" t="s">
        <v>2058</v>
      </c>
      <c r="C799">
        <v>0</v>
      </c>
    </row>
    <row r="800" spans="1:3">
      <c r="A800" t="s">
        <v>2060</v>
      </c>
      <c r="B800" t="s">
        <v>2061</v>
      </c>
      <c r="C800">
        <v>987741</v>
      </c>
    </row>
    <row r="801" spans="1:3">
      <c r="A801" t="s">
        <v>377</v>
      </c>
      <c r="B801" t="s">
        <v>2062</v>
      </c>
      <c r="C801">
        <v>0</v>
      </c>
    </row>
    <row r="802" spans="1:3">
      <c r="A802" t="s">
        <v>378</v>
      </c>
      <c r="B802" t="s">
        <v>2062</v>
      </c>
      <c r="C802">
        <v>0</v>
      </c>
    </row>
    <row r="803" spans="1:3">
      <c r="A803" t="s">
        <v>379</v>
      </c>
      <c r="B803" t="s">
        <v>2062</v>
      </c>
      <c r="C803">
        <v>425907</v>
      </c>
    </row>
    <row r="804" spans="1:3">
      <c r="A804" t="s">
        <v>380</v>
      </c>
      <c r="B804" t="s">
        <v>2062</v>
      </c>
      <c r="C804">
        <v>561833</v>
      </c>
    </row>
    <row r="805" spans="1:3">
      <c r="A805" t="s">
        <v>381</v>
      </c>
      <c r="B805" t="s">
        <v>2062</v>
      </c>
      <c r="C805">
        <v>0</v>
      </c>
    </row>
    <row r="806" spans="1:3">
      <c r="A806" t="s">
        <v>2063</v>
      </c>
      <c r="B806" t="s">
        <v>2064</v>
      </c>
      <c r="C806">
        <v>0</v>
      </c>
    </row>
    <row r="807" spans="1:3">
      <c r="A807" t="s">
        <v>2065</v>
      </c>
      <c r="B807" t="s">
        <v>2066</v>
      </c>
      <c r="C807">
        <v>0</v>
      </c>
    </row>
    <row r="808" spans="1:3">
      <c r="A808" t="s">
        <v>2067</v>
      </c>
      <c r="B808" t="s">
        <v>2068</v>
      </c>
      <c r="C808">
        <v>112410</v>
      </c>
    </row>
    <row r="809" spans="1:3">
      <c r="A809" t="s">
        <v>2069</v>
      </c>
      <c r="B809" t="s">
        <v>2070</v>
      </c>
      <c r="C809">
        <v>1867254</v>
      </c>
    </row>
    <row r="810" spans="1:3">
      <c r="A810" t="s">
        <v>2071</v>
      </c>
      <c r="B810" t="s">
        <v>2072</v>
      </c>
      <c r="C810">
        <v>0</v>
      </c>
    </row>
    <row r="811" spans="1:3">
      <c r="A811" t="s">
        <v>2073</v>
      </c>
      <c r="B811" t="s">
        <v>2074</v>
      </c>
      <c r="C811">
        <v>9607762</v>
      </c>
    </row>
    <row r="812" spans="1:3">
      <c r="A812" t="s">
        <v>2075</v>
      </c>
      <c r="B812" t="s">
        <v>2076</v>
      </c>
      <c r="C812">
        <v>80623887</v>
      </c>
    </row>
    <row r="813" spans="1:3">
      <c r="A813" t="s">
        <v>2077</v>
      </c>
      <c r="B813" t="s">
        <v>2078</v>
      </c>
      <c r="C813">
        <v>2360875</v>
      </c>
    </row>
    <row r="814" spans="1:3">
      <c r="A814" t="s">
        <v>2079</v>
      </c>
      <c r="B814" t="s">
        <v>2080</v>
      </c>
      <c r="C814">
        <v>16531</v>
      </c>
    </row>
    <row r="815" spans="1:3">
      <c r="A815" t="s">
        <v>2081</v>
      </c>
      <c r="B815" t="s">
        <v>2082</v>
      </c>
      <c r="C815">
        <v>44972305</v>
      </c>
    </row>
    <row r="816" spans="1:3">
      <c r="A816" t="s">
        <v>2083</v>
      </c>
      <c r="B816" t="s">
        <v>2084</v>
      </c>
      <c r="C816">
        <v>99698117</v>
      </c>
    </row>
    <row r="817" spans="1:3">
      <c r="A817" t="s">
        <v>2085</v>
      </c>
      <c r="B817" t="s">
        <v>2086</v>
      </c>
      <c r="C817">
        <v>79355845</v>
      </c>
    </row>
    <row r="818" spans="1:3">
      <c r="A818" t="s">
        <v>2087</v>
      </c>
      <c r="B818" t="s">
        <v>2088</v>
      </c>
      <c r="C818">
        <v>0</v>
      </c>
    </row>
    <row r="819" spans="1:3">
      <c r="A819" t="s">
        <v>2089</v>
      </c>
      <c r="B819" t="s">
        <v>2088</v>
      </c>
      <c r="C819">
        <v>0</v>
      </c>
    </row>
    <row r="820" spans="1:3">
      <c r="A820" t="s">
        <v>2090</v>
      </c>
      <c r="B820" t="s">
        <v>2091</v>
      </c>
      <c r="C820">
        <v>0</v>
      </c>
    </row>
    <row r="821" spans="1:3">
      <c r="A821" t="s">
        <v>2092</v>
      </c>
      <c r="B821" t="s">
        <v>2093</v>
      </c>
      <c r="C821">
        <v>0</v>
      </c>
    </row>
    <row r="822" spans="1:3">
      <c r="A822" t="s">
        <v>2094</v>
      </c>
      <c r="B822" t="s">
        <v>2093</v>
      </c>
      <c r="C822">
        <v>0</v>
      </c>
    </row>
    <row r="823" spans="1:3">
      <c r="A823" t="s">
        <v>2095</v>
      </c>
      <c r="B823" t="s">
        <v>2093</v>
      </c>
      <c r="C823">
        <v>0</v>
      </c>
    </row>
    <row r="824" spans="1:3">
      <c r="A824" t="s">
        <v>2096</v>
      </c>
      <c r="B824" t="s">
        <v>2097</v>
      </c>
      <c r="C824">
        <v>0</v>
      </c>
    </row>
    <row r="825" spans="1:3">
      <c r="A825" t="s">
        <v>2098</v>
      </c>
      <c r="B825" t="s">
        <v>2099</v>
      </c>
      <c r="C825">
        <v>0</v>
      </c>
    </row>
    <row r="826" spans="1:3">
      <c r="A826" t="s">
        <v>2100</v>
      </c>
      <c r="B826" t="s">
        <v>2099</v>
      </c>
      <c r="C826">
        <v>0</v>
      </c>
    </row>
    <row r="827" spans="1:3">
      <c r="A827" t="s">
        <v>2101</v>
      </c>
      <c r="B827" t="s">
        <v>2102</v>
      </c>
      <c r="C827">
        <v>0</v>
      </c>
    </row>
    <row r="828" spans="1:3">
      <c r="A828" t="s">
        <v>2103</v>
      </c>
      <c r="B828" t="s">
        <v>2104</v>
      </c>
      <c r="C828">
        <v>0</v>
      </c>
    </row>
    <row r="829" spans="1:3">
      <c r="A829" t="s">
        <v>2105</v>
      </c>
      <c r="B829" t="s">
        <v>2106</v>
      </c>
      <c r="C829">
        <v>0</v>
      </c>
    </row>
    <row r="830" spans="1:3">
      <c r="A830" t="s">
        <v>2107</v>
      </c>
      <c r="B830" t="s">
        <v>2108</v>
      </c>
      <c r="C830">
        <v>0</v>
      </c>
    </row>
    <row r="831" spans="1:3">
      <c r="A831" t="s">
        <v>2109</v>
      </c>
      <c r="B831" t="s">
        <v>2110</v>
      </c>
      <c r="C831">
        <v>0</v>
      </c>
    </row>
    <row r="832" spans="1:3">
      <c r="A832" t="s">
        <v>2111</v>
      </c>
      <c r="B832" t="s">
        <v>2112</v>
      </c>
      <c r="C832">
        <v>0</v>
      </c>
    </row>
    <row r="833" spans="1:3">
      <c r="A833" t="s">
        <v>2113</v>
      </c>
      <c r="B833" t="s">
        <v>2114</v>
      </c>
      <c r="C833">
        <v>0</v>
      </c>
    </row>
    <row r="834" spans="1:3">
      <c r="A834" t="s">
        <v>2115</v>
      </c>
      <c r="B834" t="s">
        <v>2116</v>
      </c>
      <c r="C834">
        <v>0</v>
      </c>
    </row>
    <row r="835" spans="1:3">
      <c r="A835" t="s">
        <v>2117</v>
      </c>
      <c r="B835" t="s">
        <v>2118</v>
      </c>
      <c r="C835">
        <v>3571172</v>
      </c>
    </row>
    <row r="836" spans="1:3">
      <c r="A836" t="s">
        <v>2119</v>
      </c>
      <c r="B836" t="s">
        <v>2120</v>
      </c>
      <c r="C836">
        <v>0</v>
      </c>
    </row>
    <row r="837" spans="1:3">
      <c r="A837" t="s">
        <v>2121</v>
      </c>
      <c r="B837" t="s">
        <v>2122</v>
      </c>
      <c r="C837">
        <v>398098</v>
      </c>
    </row>
    <row r="838" spans="1:3">
      <c r="A838" t="s">
        <v>2123</v>
      </c>
      <c r="B838" t="s">
        <v>2124</v>
      </c>
      <c r="C838">
        <v>580</v>
      </c>
    </row>
    <row r="839" spans="1:3">
      <c r="A839" t="s">
        <v>2125</v>
      </c>
      <c r="B839" t="s">
        <v>2124</v>
      </c>
      <c r="C839">
        <v>135</v>
      </c>
    </row>
    <row r="840" spans="1:3">
      <c r="A840" t="s">
        <v>2126</v>
      </c>
      <c r="B840" t="s">
        <v>2127</v>
      </c>
      <c r="C840">
        <v>245</v>
      </c>
    </row>
    <row r="841" spans="1:3">
      <c r="A841" t="s">
        <v>2128</v>
      </c>
      <c r="B841" t="s">
        <v>2129</v>
      </c>
      <c r="C841">
        <v>519</v>
      </c>
    </row>
    <row r="842" spans="1:3">
      <c r="A842" t="s">
        <v>2130</v>
      </c>
      <c r="B842" t="s">
        <v>2129</v>
      </c>
      <c r="C842">
        <v>0</v>
      </c>
    </row>
    <row r="843" spans="1:3">
      <c r="A843" t="s">
        <v>2131</v>
      </c>
      <c r="B843" t="s">
        <v>2132</v>
      </c>
      <c r="C843">
        <v>29206</v>
      </c>
    </row>
    <row r="844" spans="1:3">
      <c r="A844" t="s">
        <v>2133</v>
      </c>
      <c r="B844" t="s">
        <v>2134</v>
      </c>
      <c r="C844">
        <v>490</v>
      </c>
    </row>
    <row r="845" spans="1:3">
      <c r="A845" t="s">
        <v>2135</v>
      </c>
      <c r="B845" t="s">
        <v>2134</v>
      </c>
      <c r="C845">
        <v>0</v>
      </c>
    </row>
    <row r="846" spans="1:3">
      <c r="A846" t="s">
        <v>2136</v>
      </c>
      <c r="B846" t="s">
        <v>2134</v>
      </c>
      <c r="C846">
        <v>21844</v>
      </c>
    </row>
    <row r="847" spans="1:3">
      <c r="A847" t="s">
        <v>2137</v>
      </c>
      <c r="B847" t="s">
        <v>2138</v>
      </c>
      <c r="C847">
        <v>0</v>
      </c>
    </row>
    <row r="848" spans="1:3">
      <c r="A848" t="s">
        <v>2139</v>
      </c>
      <c r="B848" t="s">
        <v>2138</v>
      </c>
      <c r="C848">
        <v>0</v>
      </c>
    </row>
    <row r="849" spans="1:3">
      <c r="A849" t="s">
        <v>2140</v>
      </c>
      <c r="B849" t="s">
        <v>2138</v>
      </c>
      <c r="C849">
        <v>0</v>
      </c>
    </row>
    <row r="850" spans="1:3">
      <c r="A850" t="s">
        <v>2141</v>
      </c>
      <c r="B850" t="s">
        <v>2142</v>
      </c>
      <c r="C850">
        <v>0</v>
      </c>
    </row>
    <row r="851" spans="1:3">
      <c r="A851" t="s">
        <v>2143</v>
      </c>
      <c r="B851" t="s">
        <v>2142</v>
      </c>
      <c r="C851">
        <v>0</v>
      </c>
    </row>
    <row r="852" spans="1:3">
      <c r="A852" t="s">
        <v>2144</v>
      </c>
      <c r="B852" t="s">
        <v>2142</v>
      </c>
      <c r="C852">
        <v>0</v>
      </c>
    </row>
    <row r="853" spans="1:3">
      <c r="A853" t="s">
        <v>2145</v>
      </c>
      <c r="B853" t="s">
        <v>2142</v>
      </c>
      <c r="C853">
        <v>0</v>
      </c>
    </row>
    <row r="854" spans="1:3">
      <c r="A854" t="s">
        <v>2146</v>
      </c>
      <c r="B854" t="s">
        <v>2142</v>
      </c>
      <c r="C854">
        <v>0</v>
      </c>
    </row>
    <row r="855" spans="1:3">
      <c r="A855" t="s">
        <v>2147</v>
      </c>
      <c r="B855" t="s">
        <v>2142</v>
      </c>
      <c r="C855">
        <v>0</v>
      </c>
    </row>
    <row r="856" spans="1:3">
      <c r="A856" t="s">
        <v>2148</v>
      </c>
      <c r="B856" t="s">
        <v>2149</v>
      </c>
      <c r="C856">
        <v>0</v>
      </c>
    </row>
    <row r="857" spans="1:3">
      <c r="A857" t="s">
        <v>2150</v>
      </c>
      <c r="B857" t="s">
        <v>2151</v>
      </c>
      <c r="C857">
        <v>0</v>
      </c>
    </row>
    <row r="858" spans="1:3">
      <c r="A858" t="s">
        <v>2152</v>
      </c>
      <c r="B858" t="s">
        <v>2153</v>
      </c>
      <c r="C858">
        <v>0</v>
      </c>
    </row>
    <row r="859" spans="1:3">
      <c r="A859" t="s">
        <v>2154</v>
      </c>
      <c r="B859" t="s">
        <v>2155</v>
      </c>
      <c r="C859">
        <v>0</v>
      </c>
    </row>
    <row r="860" spans="1:3">
      <c r="A860" t="s">
        <v>2156</v>
      </c>
      <c r="B860" t="s">
        <v>2155</v>
      </c>
      <c r="C860">
        <v>0</v>
      </c>
    </row>
    <row r="861" spans="1:3">
      <c r="A861" t="s">
        <v>2157</v>
      </c>
      <c r="B861" t="s">
        <v>2155</v>
      </c>
      <c r="C861">
        <v>0</v>
      </c>
    </row>
    <row r="862" spans="1:3">
      <c r="A862" t="s">
        <v>2158</v>
      </c>
      <c r="B862" t="s">
        <v>2155</v>
      </c>
      <c r="C862">
        <v>0</v>
      </c>
    </row>
    <row r="863" spans="1:3">
      <c r="A863" t="s">
        <v>2159</v>
      </c>
      <c r="B863" t="s">
        <v>2155</v>
      </c>
      <c r="C863">
        <v>0</v>
      </c>
    </row>
    <row r="864" spans="1:3">
      <c r="A864" t="s">
        <v>2160</v>
      </c>
      <c r="B864" t="s">
        <v>2155</v>
      </c>
      <c r="C864">
        <v>0</v>
      </c>
    </row>
    <row r="865" spans="1:3">
      <c r="A865" t="s">
        <v>2161</v>
      </c>
      <c r="B865" t="s">
        <v>2155</v>
      </c>
      <c r="C865">
        <v>0</v>
      </c>
    </row>
    <row r="866" spans="1:3">
      <c r="A866" t="s">
        <v>2162</v>
      </c>
      <c r="B866" t="s">
        <v>2155</v>
      </c>
      <c r="C866">
        <v>0</v>
      </c>
    </row>
    <row r="867" spans="1:3">
      <c r="A867" t="s">
        <v>2163</v>
      </c>
      <c r="B867" t="s">
        <v>2155</v>
      </c>
      <c r="C867">
        <v>0</v>
      </c>
    </row>
    <row r="868" spans="1:3">
      <c r="A868" t="s">
        <v>2164</v>
      </c>
      <c r="B868" t="s">
        <v>2165</v>
      </c>
      <c r="C868">
        <v>0</v>
      </c>
    </row>
    <row r="869" spans="1:3">
      <c r="A869" t="s">
        <v>2166</v>
      </c>
      <c r="B869" t="s">
        <v>2165</v>
      </c>
      <c r="C869">
        <v>0</v>
      </c>
    </row>
    <row r="870" spans="1:3">
      <c r="A870" t="s">
        <v>2167</v>
      </c>
      <c r="B870" t="s">
        <v>2165</v>
      </c>
      <c r="C870">
        <v>0</v>
      </c>
    </row>
    <row r="871" spans="1:3">
      <c r="A871" t="s">
        <v>2168</v>
      </c>
      <c r="B871" t="s">
        <v>2169</v>
      </c>
      <c r="C871">
        <v>0</v>
      </c>
    </row>
    <row r="872" spans="1:3">
      <c r="A872" t="s">
        <v>2170</v>
      </c>
      <c r="B872" t="s">
        <v>2169</v>
      </c>
      <c r="C872">
        <v>0</v>
      </c>
    </row>
    <row r="873" spans="1:3">
      <c r="A873" t="s">
        <v>2171</v>
      </c>
      <c r="B873" t="s">
        <v>2169</v>
      </c>
      <c r="C873">
        <v>0</v>
      </c>
    </row>
    <row r="874" spans="1:3">
      <c r="A874" t="s">
        <v>2172</v>
      </c>
      <c r="B874" t="s">
        <v>2169</v>
      </c>
      <c r="C874">
        <v>0</v>
      </c>
    </row>
    <row r="875" spans="1:3">
      <c r="A875" t="s">
        <v>2173</v>
      </c>
      <c r="B875" t="s">
        <v>2169</v>
      </c>
      <c r="C875">
        <v>0</v>
      </c>
    </row>
    <row r="876" spans="1:3">
      <c r="A876" t="s">
        <v>2174</v>
      </c>
      <c r="B876" t="s">
        <v>2169</v>
      </c>
      <c r="C876">
        <v>0</v>
      </c>
    </row>
    <row r="877" spans="1:3">
      <c r="A877" t="s">
        <v>2175</v>
      </c>
      <c r="B877" t="s">
        <v>2176</v>
      </c>
      <c r="C877">
        <v>0</v>
      </c>
    </row>
    <row r="878" spans="1:3">
      <c r="A878" t="s">
        <v>2177</v>
      </c>
      <c r="B878" t="s">
        <v>2178</v>
      </c>
      <c r="C878">
        <v>0</v>
      </c>
    </row>
    <row r="879" spans="1:3">
      <c r="A879" t="s">
        <v>2179</v>
      </c>
      <c r="B879" t="s">
        <v>2180</v>
      </c>
      <c r="C879">
        <v>0</v>
      </c>
    </row>
    <row r="880" spans="1:3">
      <c r="A880" t="s">
        <v>2181</v>
      </c>
      <c r="B880" t="s">
        <v>2182</v>
      </c>
      <c r="C880">
        <v>0</v>
      </c>
    </row>
    <row r="881" spans="1:3">
      <c r="A881" t="s">
        <v>2183</v>
      </c>
      <c r="B881" t="s">
        <v>2184</v>
      </c>
      <c r="C881">
        <v>0</v>
      </c>
    </row>
    <row r="882" spans="1:3">
      <c r="A882" t="s">
        <v>2185</v>
      </c>
      <c r="B882" t="s">
        <v>2186</v>
      </c>
      <c r="C882">
        <v>0</v>
      </c>
    </row>
    <row r="883" spans="1:3">
      <c r="A883" t="s">
        <v>2187</v>
      </c>
      <c r="B883" t="s">
        <v>2188</v>
      </c>
      <c r="C883">
        <v>0</v>
      </c>
    </row>
    <row r="884" spans="1:3">
      <c r="A884" t="s">
        <v>2189</v>
      </c>
      <c r="B884" t="s">
        <v>2188</v>
      </c>
      <c r="C884">
        <v>0</v>
      </c>
    </row>
    <row r="885" spans="1:3">
      <c r="A885" t="s">
        <v>2190</v>
      </c>
      <c r="B885" t="s">
        <v>2188</v>
      </c>
      <c r="C885">
        <v>0</v>
      </c>
    </row>
    <row r="886" spans="1:3">
      <c r="A886" t="s">
        <v>2191</v>
      </c>
      <c r="B886" t="s">
        <v>2188</v>
      </c>
      <c r="C886">
        <v>0</v>
      </c>
    </row>
    <row r="887" spans="1:3">
      <c r="A887" t="s">
        <v>2192</v>
      </c>
      <c r="B887" t="s">
        <v>2188</v>
      </c>
      <c r="C887">
        <v>0</v>
      </c>
    </row>
    <row r="888" spans="1:3">
      <c r="A888" t="s">
        <v>2193</v>
      </c>
      <c r="B888" t="s">
        <v>2188</v>
      </c>
      <c r="C888">
        <v>0</v>
      </c>
    </row>
    <row r="889" spans="1:3">
      <c r="A889" t="s">
        <v>2194</v>
      </c>
      <c r="B889" t="s">
        <v>2195</v>
      </c>
      <c r="C889">
        <v>0</v>
      </c>
    </row>
    <row r="890" spans="1:3">
      <c r="A890" t="s">
        <v>2196</v>
      </c>
      <c r="B890" t="s">
        <v>2195</v>
      </c>
      <c r="C890">
        <v>0</v>
      </c>
    </row>
    <row r="891" spans="1:3">
      <c r="A891" t="s">
        <v>2197</v>
      </c>
      <c r="B891" t="s">
        <v>2195</v>
      </c>
      <c r="C891">
        <v>9169</v>
      </c>
    </row>
    <row r="892" spans="1:3">
      <c r="A892" t="s">
        <v>2198</v>
      </c>
      <c r="B892" t="s">
        <v>2199</v>
      </c>
      <c r="C892">
        <v>0</v>
      </c>
    </row>
    <row r="893" spans="1:3">
      <c r="A893" t="s">
        <v>2200</v>
      </c>
      <c r="B893" t="s">
        <v>2199</v>
      </c>
      <c r="C893">
        <v>0</v>
      </c>
    </row>
    <row r="894" spans="1:3">
      <c r="A894" t="s">
        <v>2201</v>
      </c>
      <c r="B894" t="s">
        <v>2199</v>
      </c>
      <c r="C894">
        <v>1509</v>
      </c>
    </row>
    <row r="895" spans="1:3">
      <c r="A895" t="s">
        <v>2202</v>
      </c>
      <c r="B895" t="s">
        <v>2199</v>
      </c>
      <c r="C895">
        <v>570</v>
      </c>
    </row>
    <row r="896" spans="1:3">
      <c r="A896" t="s">
        <v>2203</v>
      </c>
      <c r="B896" t="s">
        <v>2199</v>
      </c>
      <c r="C896">
        <v>0</v>
      </c>
    </row>
    <row r="897" spans="1:3">
      <c r="A897" t="s">
        <v>2204</v>
      </c>
      <c r="B897" t="s">
        <v>2199</v>
      </c>
      <c r="C897">
        <v>244135</v>
      </c>
    </row>
    <row r="898" spans="1:3">
      <c r="A898" t="s">
        <v>2205</v>
      </c>
      <c r="B898" t="s">
        <v>2206</v>
      </c>
      <c r="C898">
        <v>960</v>
      </c>
    </row>
    <row r="899" spans="1:3">
      <c r="A899" t="s">
        <v>2207</v>
      </c>
      <c r="B899" t="s">
        <v>2206</v>
      </c>
      <c r="C899">
        <v>418</v>
      </c>
    </row>
    <row r="900" spans="1:3">
      <c r="A900" t="s">
        <v>2208</v>
      </c>
      <c r="B900" t="s">
        <v>2206</v>
      </c>
      <c r="C900">
        <v>153333</v>
      </c>
    </row>
    <row r="901" spans="1:3">
      <c r="A901" t="s">
        <v>2209</v>
      </c>
      <c r="B901" t="s">
        <v>2210</v>
      </c>
      <c r="C901">
        <v>0</v>
      </c>
    </row>
    <row r="902" spans="1:3">
      <c r="A902" t="s">
        <v>2211</v>
      </c>
      <c r="B902" t="s">
        <v>2210</v>
      </c>
      <c r="C902">
        <v>0</v>
      </c>
    </row>
    <row r="903" spans="1:3">
      <c r="A903" t="s">
        <v>2212</v>
      </c>
      <c r="B903" t="s">
        <v>2210</v>
      </c>
      <c r="C903">
        <v>0</v>
      </c>
    </row>
    <row r="904" spans="1:3">
      <c r="A904" t="s">
        <v>2213</v>
      </c>
      <c r="B904" t="s">
        <v>2214</v>
      </c>
      <c r="C904">
        <v>367942</v>
      </c>
    </row>
    <row r="905" spans="1:3">
      <c r="A905" t="s">
        <v>2215</v>
      </c>
      <c r="B905" t="s">
        <v>2214</v>
      </c>
      <c r="C905">
        <v>50591</v>
      </c>
    </row>
    <row r="906" spans="1:3">
      <c r="A906" t="s">
        <v>2216</v>
      </c>
      <c r="B906" t="s">
        <v>2214</v>
      </c>
      <c r="C906">
        <v>39413</v>
      </c>
    </row>
    <row r="907" spans="1:3">
      <c r="A907" t="s">
        <v>2217</v>
      </c>
      <c r="B907" t="s">
        <v>2218</v>
      </c>
      <c r="C907">
        <v>0</v>
      </c>
    </row>
    <row r="908" spans="1:3">
      <c r="A908" t="s">
        <v>2219</v>
      </c>
      <c r="B908" t="s">
        <v>2218</v>
      </c>
      <c r="C908">
        <v>0</v>
      </c>
    </row>
    <row r="909" spans="1:3">
      <c r="A909" t="s">
        <v>2220</v>
      </c>
      <c r="B909" t="s">
        <v>2218</v>
      </c>
      <c r="C909">
        <v>0</v>
      </c>
    </row>
    <row r="910" spans="1:3">
      <c r="A910" t="s">
        <v>2221</v>
      </c>
      <c r="B910" t="s">
        <v>2218</v>
      </c>
      <c r="C910">
        <v>0</v>
      </c>
    </row>
    <row r="911" spans="1:3">
      <c r="A911" t="s">
        <v>2222</v>
      </c>
      <c r="B911" t="s">
        <v>2218</v>
      </c>
      <c r="C911">
        <v>0</v>
      </c>
    </row>
    <row r="912" spans="1:3">
      <c r="A912" t="s">
        <v>2223</v>
      </c>
      <c r="B912" t="s">
        <v>2218</v>
      </c>
      <c r="C912">
        <v>0</v>
      </c>
    </row>
    <row r="913" spans="1:3">
      <c r="A913" t="s">
        <v>2224</v>
      </c>
      <c r="B913" t="s">
        <v>2218</v>
      </c>
      <c r="C913">
        <v>58225</v>
      </c>
    </row>
    <row r="914" spans="1:3">
      <c r="A914" t="s">
        <v>2225</v>
      </c>
      <c r="B914" t="s">
        <v>2218</v>
      </c>
      <c r="C914">
        <v>50591</v>
      </c>
    </row>
    <row r="915" spans="1:3">
      <c r="A915" t="s">
        <v>2226</v>
      </c>
      <c r="B915" t="s">
        <v>2218</v>
      </c>
      <c r="C915">
        <v>5103</v>
      </c>
    </row>
    <row r="916" spans="1:3">
      <c r="A916" t="s">
        <v>2227</v>
      </c>
      <c r="B916" t="s">
        <v>2218</v>
      </c>
      <c r="C916">
        <v>309716</v>
      </c>
    </row>
    <row r="917" spans="1:3">
      <c r="A917" t="s">
        <v>2228</v>
      </c>
      <c r="B917" t="s">
        <v>2218</v>
      </c>
      <c r="C917">
        <v>0</v>
      </c>
    </row>
    <row r="918" spans="1:3">
      <c r="A918" t="s">
        <v>2229</v>
      </c>
      <c r="B918" t="s">
        <v>2218</v>
      </c>
      <c r="C918">
        <v>33845</v>
      </c>
    </row>
    <row r="919" spans="1:3">
      <c r="A919" t="s">
        <v>2230</v>
      </c>
      <c r="B919" t="s">
        <v>2218</v>
      </c>
      <c r="C919">
        <v>0</v>
      </c>
    </row>
    <row r="920" spans="1:3">
      <c r="A920" t="s">
        <v>2231</v>
      </c>
      <c r="B920" t="s">
        <v>2218</v>
      </c>
      <c r="C920">
        <v>0</v>
      </c>
    </row>
    <row r="921" spans="1:3">
      <c r="A921" t="s">
        <v>2232</v>
      </c>
      <c r="B921" t="s">
        <v>2218</v>
      </c>
      <c r="C921">
        <v>0</v>
      </c>
    </row>
    <row r="922" spans="1:3">
      <c r="A922" t="s">
        <v>2233</v>
      </c>
      <c r="B922" t="s">
        <v>2234</v>
      </c>
      <c r="C922">
        <v>697001</v>
      </c>
    </row>
    <row r="923" spans="1:3">
      <c r="A923" t="s">
        <v>2235</v>
      </c>
      <c r="B923" t="s">
        <v>2236</v>
      </c>
      <c r="C923">
        <v>0</v>
      </c>
    </row>
    <row r="924" spans="1:3">
      <c r="A924" t="s">
        <v>2237</v>
      </c>
      <c r="B924" t="s">
        <v>2238</v>
      </c>
      <c r="C924">
        <v>0</v>
      </c>
    </row>
    <row r="925" spans="1:3">
      <c r="A925" t="s">
        <v>2239</v>
      </c>
      <c r="B925" t="s">
        <v>2240</v>
      </c>
      <c r="C925">
        <v>0</v>
      </c>
    </row>
    <row r="926" spans="1:3">
      <c r="A926" t="s">
        <v>2241</v>
      </c>
      <c r="B926" t="s">
        <v>2242</v>
      </c>
      <c r="C926">
        <v>0</v>
      </c>
    </row>
    <row r="927" spans="1:3">
      <c r="A927" t="s">
        <v>2243</v>
      </c>
      <c r="B927" t="s">
        <v>2244</v>
      </c>
      <c r="C927">
        <v>0</v>
      </c>
    </row>
    <row r="928" spans="1:3">
      <c r="A928" t="s">
        <v>2245</v>
      </c>
      <c r="B928" t="s">
        <v>2246</v>
      </c>
      <c r="C928">
        <v>0</v>
      </c>
    </row>
    <row r="929" spans="1:3">
      <c r="A929" t="s">
        <v>2247</v>
      </c>
      <c r="B929" t="s">
        <v>2248</v>
      </c>
      <c r="C929">
        <v>0</v>
      </c>
    </row>
    <row r="930" spans="1:3">
      <c r="A930" t="s">
        <v>2249</v>
      </c>
      <c r="B930" t="s">
        <v>2250</v>
      </c>
      <c r="C930">
        <v>461298</v>
      </c>
    </row>
    <row r="931" spans="1:3">
      <c r="A931" t="s">
        <v>2251</v>
      </c>
      <c r="B931" t="s">
        <v>2252</v>
      </c>
      <c r="C931" t="s">
        <v>2253</v>
      </c>
    </row>
    <row r="932" spans="1:3">
      <c r="A932" t="s">
        <v>2254</v>
      </c>
      <c r="B932" t="s">
        <v>2255</v>
      </c>
      <c r="C932">
        <v>0</v>
      </c>
    </row>
    <row r="933" spans="1:3">
      <c r="A933" t="s">
        <v>2256</v>
      </c>
      <c r="B933" t="s">
        <v>2257</v>
      </c>
      <c r="C933">
        <v>0</v>
      </c>
    </row>
    <row r="934" spans="1:3">
      <c r="A934" t="s">
        <v>2258</v>
      </c>
      <c r="B934" t="s">
        <v>2259</v>
      </c>
      <c r="C934">
        <v>0</v>
      </c>
    </row>
    <row r="935" spans="1:3">
      <c r="A935" t="s">
        <v>2260</v>
      </c>
      <c r="B935" t="s">
        <v>2261</v>
      </c>
      <c r="C935">
        <v>0</v>
      </c>
    </row>
    <row r="936" spans="1:3">
      <c r="A936" t="s">
        <v>2262</v>
      </c>
      <c r="B936" t="s">
        <v>2263</v>
      </c>
      <c r="C936" t="s">
        <v>2264</v>
      </c>
    </row>
    <row r="937" spans="1:3">
      <c r="A937" t="s">
        <v>2265</v>
      </c>
      <c r="B937" t="s">
        <v>2266</v>
      </c>
      <c r="C937" t="s">
        <v>2267</v>
      </c>
    </row>
    <row r="938" spans="1:3">
      <c r="A938" t="s">
        <v>2268</v>
      </c>
      <c r="B938" t="s">
        <v>2269</v>
      </c>
      <c r="C938">
        <v>0</v>
      </c>
    </row>
    <row r="939" spans="1:3">
      <c r="A939" t="s">
        <v>2270</v>
      </c>
      <c r="B939" t="s">
        <v>2271</v>
      </c>
      <c r="C939">
        <v>0</v>
      </c>
    </row>
    <row r="940" spans="1:3">
      <c r="A940" t="s">
        <v>2272</v>
      </c>
      <c r="B940" t="s">
        <v>2273</v>
      </c>
      <c r="C940">
        <v>0</v>
      </c>
    </row>
    <row r="941" spans="1:3">
      <c r="A941" t="s">
        <v>2274</v>
      </c>
      <c r="B941" t="s">
        <v>2275</v>
      </c>
      <c r="C941">
        <v>0</v>
      </c>
    </row>
    <row r="942" spans="1:3">
      <c r="A942" t="s">
        <v>2276</v>
      </c>
      <c r="B942" t="s">
        <v>2277</v>
      </c>
      <c r="C942">
        <v>0</v>
      </c>
    </row>
    <row r="943" spans="1:3">
      <c r="A943" t="s">
        <v>2278</v>
      </c>
      <c r="B943" t="s">
        <v>2279</v>
      </c>
      <c r="C943">
        <v>36832</v>
      </c>
    </row>
    <row r="944" spans="1:3">
      <c r="A944" t="s">
        <v>2280</v>
      </c>
      <c r="B944" t="s">
        <v>2281</v>
      </c>
      <c r="C944">
        <v>3102371</v>
      </c>
    </row>
    <row r="945" spans="1:3">
      <c r="A945" t="s">
        <v>2282</v>
      </c>
      <c r="B945" t="s">
        <v>2283</v>
      </c>
      <c r="C945">
        <v>0</v>
      </c>
    </row>
    <row r="946" spans="1:3">
      <c r="A946" t="s">
        <v>2284</v>
      </c>
      <c r="B946" t="s">
        <v>2285</v>
      </c>
      <c r="C946">
        <v>0</v>
      </c>
    </row>
    <row r="947" spans="1:3">
      <c r="A947" t="s">
        <v>2286</v>
      </c>
      <c r="B947" t="s">
        <v>2287</v>
      </c>
      <c r="C947">
        <v>0</v>
      </c>
    </row>
    <row r="948" spans="1:3">
      <c r="A948" t="s">
        <v>2288</v>
      </c>
      <c r="B948" t="s">
        <v>2289</v>
      </c>
      <c r="C948" t="s">
        <v>2290</v>
      </c>
    </row>
    <row r="949" spans="1:3">
      <c r="A949" t="s">
        <v>2291</v>
      </c>
      <c r="B949" t="s">
        <v>2292</v>
      </c>
      <c r="C949" t="s">
        <v>2293</v>
      </c>
    </row>
    <row r="950" spans="1:3">
      <c r="A950" t="s">
        <v>2294</v>
      </c>
      <c r="B950" t="s">
        <v>2295</v>
      </c>
      <c r="C950" t="s">
        <v>2296</v>
      </c>
    </row>
    <row r="951" spans="1:3">
      <c r="A951" t="s">
        <v>371</v>
      </c>
      <c r="B951" t="s">
        <v>2297</v>
      </c>
      <c r="C951">
        <v>909</v>
      </c>
    </row>
    <row r="952" spans="1:3">
      <c r="A952" t="s">
        <v>387</v>
      </c>
      <c r="B952" t="s">
        <v>2298</v>
      </c>
      <c r="C952">
        <v>0</v>
      </c>
    </row>
    <row r="953" spans="1:3">
      <c r="A953" t="s">
        <v>2299</v>
      </c>
      <c r="B953" t="s">
        <v>2300</v>
      </c>
      <c r="C953">
        <v>0</v>
      </c>
    </row>
    <row r="954" spans="1:3">
      <c r="A954" t="s">
        <v>2301</v>
      </c>
      <c r="B954" t="s">
        <v>2302</v>
      </c>
      <c r="C954">
        <v>0</v>
      </c>
    </row>
    <row r="955" spans="1:3">
      <c r="A955" t="s">
        <v>2303</v>
      </c>
      <c r="B955" t="s">
        <v>2285</v>
      </c>
      <c r="C955">
        <v>0</v>
      </c>
    </row>
    <row r="956" spans="1:3">
      <c r="A956" t="s">
        <v>2304</v>
      </c>
      <c r="B956" t="s">
        <v>2287</v>
      </c>
      <c r="C956">
        <v>0</v>
      </c>
    </row>
    <row r="957" spans="1:3">
      <c r="A957" t="s">
        <v>2305</v>
      </c>
      <c r="B957" t="s">
        <v>2306</v>
      </c>
      <c r="C957">
        <v>0</v>
      </c>
    </row>
    <row r="958" spans="1:3">
      <c r="A958" t="s">
        <v>2307</v>
      </c>
      <c r="B958" t="s">
        <v>2308</v>
      </c>
      <c r="C958">
        <v>0</v>
      </c>
    </row>
    <row r="959" spans="1:3">
      <c r="A959" t="s">
        <v>2309</v>
      </c>
      <c r="B959" t="s">
        <v>2310</v>
      </c>
      <c r="C959">
        <v>0</v>
      </c>
    </row>
    <row r="960" spans="1:3">
      <c r="A960" t="s">
        <v>2311</v>
      </c>
      <c r="B960" t="s">
        <v>2312</v>
      </c>
      <c r="C960">
        <v>0</v>
      </c>
    </row>
    <row r="961" spans="1:3">
      <c r="A961" t="s">
        <v>2313</v>
      </c>
      <c r="B961" t="s">
        <v>2314</v>
      </c>
      <c r="C961">
        <v>0</v>
      </c>
    </row>
    <row r="962" spans="1:3">
      <c r="A962" t="s">
        <v>2315</v>
      </c>
      <c r="B962" t="s">
        <v>2316</v>
      </c>
      <c r="C962">
        <v>0</v>
      </c>
    </row>
    <row r="963" spans="1:3">
      <c r="A963" t="s">
        <v>2317</v>
      </c>
      <c r="B963" t="s">
        <v>2318</v>
      </c>
      <c r="C963">
        <v>0</v>
      </c>
    </row>
    <row r="964" spans="1:3">
      <c r="A964" t="s">
        <v>2319</v>
      </c>
      <c r="B964" t="s">
        <v>2320</v>
      </c>
      <c r="C964">
        <v>0</v>
      </c>
    </row>
    <row r="965" spans="1:3">
      <c r="A965" t="s">
        <v>2321</v>
      </c>
      <c r="B965" t="s">
        <v>2322</v>
      </c>
      <c r="C965">
        <v>0</v>
      </c>
    </row>
    <row r="966" spans="1:3">
      <c r="A966" t="s">
        <v>2323</v>
      </c>
      <c r="B966" t="s">
        <v>2324</v>
      </c>
      <c r="C966">
        <v>0</v>
      </c>
    </row>
    <row r="967" spans="1:3">
      <c r="A967" t="s">
        <v>2325</v>
      </c>
      <c r="B967" t="s">
        <v>2326</v>
      </c>
      <c r="C967">
        <v>643764</v>
      </c>
    </row>
    <row r="968" spans="1:3">
      <c r="A968" t="s">
        <v>2327</v>
      </c>
      <c r="B968" t="s">
        <v>2328</v>
      </c>
      <c r="C968">
        <v>-6916120</v>
      </c>
    </row>
    <row r="969" spans="1:3">
      <c r="A969" t="s">
        <v>2329</v>
      </c>
      <c r="B969" t="s">
        <v>2330</v>
      </c>
      <c r="C969">
        <v>1</v>
      </c>
    </row>
    <row r="970" spans="1:3">
      <c r="A970" t="s">
        <v>2331</v>
      </c>
      <c r="B970" t="s">
        <v>2332</v>
      </c>
      <c r="C970">
        <v>0</v>
      </c>
    </row>
    <row r="971" spans="1:3">
      <c r="A971" t="s">
        <v>2333</v>
      </c>
      <c r="B971" t="s">
        <v>2334</v>
      </c>
      <c r="C971">
        <v>50361432</v>
      </c>
    </row>
    <row r="972" spans="1:3">
      <c r="A972" t="s">
        <v>2335</v>
      </c>
      <c r="B972" t="s">
        <v>2336</v>
      </c>
      <c r="C972">
        <v>14547603</v>
      </c>
    </row>
    <row r="973" spans="1:3">
      <c r="A973" t="s">
        <v>2337</v>
      </c>
      <c r="B973" t="s">
        <v>2338</v>
      </c>
      <c r="C973">
        <v>79902</v>
      </c>
    </row>
    <row r="974" spans="1:3">
      <c r="A974" t="s">
        <v>2339</v>
      </c>
      <c r="B974" t="s">
        <v>2340</v>
      </c>
      <c r="C974">
        <v>14132</v>
      </c>
    </row>
    <row r="975" spans="1:3">
      <c r="A975" t="s">
        <v>2341</v>
      </c>
      <c r="B975" t="s">
        <v>2342</v>
      </c>
      <c r="C975">
        <v>1045</v>
      </c>
    </row>
    <row r="976" spans="1:3">
      <c r="A976" t="s">
        <v>2343</v>
      </c>
      <c r="B976" t="s">
        <v>2344</v>
      </c>
      <c r="C976">
        <v>0</v>
      </c>
    </row>
    <row r="977" spans="1:3">
      <c r="A977" t="s">
        <v>2345</v>
      </c>
      <c r="B977" t="s">
        <v>2346</v>
      </c>
      <c r="C977">
        <v>42563084</v>
      </c>
    </row>
    <row r="978" spans="1:3">
      <c r="A978" t="s">
        <v>2347</v>
      </c>
      <c r="B978" t="s">
        <v>2348</v>
      </c>
      <c r="C978">
        <v>0</v>
      </c>
    </row>
    <row r="979" spans="1:3">
      <c r="A979" t="s">
        <v>2349</v>
      </c>
      <c r="B979" t="s">
        <v>2350</v>
      </c>
      <c r="C979">
        <v>0</v>
      </c>
    </row>
    <row r="980" spans="1:3">
      <c r="A980" t="s">
        <v>2351</v>
      </c>
      <c r="B980" t="s">
        <v>2352</v>
      </c>
      <c r="C980">
        <v>42563084</v>
      </c>
    </row>
    <row r="981" spans="1:3">
      <c r="A981" t="s">
        <v>2353</v>
      </c>
      <c r="B981" t="s">
        <v>2354</v>
      </c>
      <c r="C981">
        <v>4845262</v>
      </c>
    </row>
    <row r="982" spans="1:3">
      <c r="A982" t="s">
        <v>2355</v>
      </c>
      <c r="B982" t="s">
        <v>2356</v>
      </c>
      <c r="C982">
        <v>0</v>
      </c>
    </row>
    <row r="983" spans="1:3">
      <c r="A983" t="s">
        <v>2357</v>
      </c>
      <c r="B983" t="s">
        <v>2358</v>
      </c>
      <c r="C983">
        <v>0</v>
      </c>
    </row>
    <row r="984" spans="1:3">
      <c r="A984" t="s">
        <v>2359</v>
      </c>
      <c r="B984" t="s">
        <v>2360</v>
      </c>
      <c r="C984">
        <v>4845262</v>
      </c>
    </row>
    <row r="985" spans="1:3">
      <c r="A985" t="s">
        <v>2361</v>
      </c>
      <c r="B985" t="s">
        <v>2362</v>
      </c>
      <c r="C985">
        <v>125</v>
      </c>
    </row>
    <row r="986" spans="1:3">
      <c r="A986" t="s">
        <v>2363</v>
      </c>
      <c r="B986" t="s">
        <v>2364</v>
      </c>
      <c r="C986">
        <v>4845137</v>
      </c>
    </row>
    <row r="987" spans="1:3">
      <c r="A987" t="s">
        <v>2365</v>
      </c>
      <c r="B987" t="s">
        <v>2366</v>
      </c>
      <c r="C987">
        <v>47408221</v>
      </c>
    </row>
    <row r="988" spans="1:3">
      <c r="A988" t="s">
        <v>2367</v>
      </c>
      <c r="B988" t="s">
        <v>2368</v>
      </c>
      <c r="C988">
        <v>3235253</v>
      </c>
    </row>
    <row r="989" spans="1:3">
      <c r="A989" t="s">
        <v>2369</v>
      </c>
      <c r="B989" t="s">
        <v>2370</v>
      </c>
      <c r="C989">
        <v>0</v>
      </c>
    </row>
    <row r="990" spans="1:3">
      <c r="A990" t="s">
        <v>2371</v>
      </c>
      <c r="B990" t="s">
        <v>2372</v>
      </c>
      <c r="C990">
        <v>0</v>
      </c>
    </row>
    <row r="991" spans="1:3">
      <c r="A991" t="s">
        <v>2373</v>
      </c>
      <c r="B991" t="s">
        <v>2374</v>
      </c>
      <c r="C991">
        <v>4456601</v>
      </c>
    </row>
    <row r="992" spans="1:3">
      <c r="A992" t="s">
        <v>2375</v>
      </c>
      <c r="B992" t="s">
        <v>2376</v>
      </c>
      <c r="C992">
        <v>7691854</v>
      </c>
    </row>
    <row r="993" spans="1:3">
      <c r="A993" t="s">
        <v>2377</v>
      </c>
      <c r="B993" t="s">
        <v>2378</v>
      </c>
      <c r="C993">
        <v>125</v>
      </c>
    </row>
    <row r="994" spans="1:3">
      <c r="A994" t="s">
        <v>2379</v>
      </c>
      <c r="B994" t="s">
        <v>2380</v>
      </c>
      <c r="C994">
        <v>7691729</v>
      </c>
    </row>
    <row r="995" spans="1:3">
      <c r="A995" t="s">
        <v>2381</v>
      </c>
      <c r="B995" t="s">
        <v>2382</v>
      </c>
      <c r="C995">
        <v>55099950</v>
      </c>
    </row>
    <row r="996" spans="1:3">
      <c r="A996" t="s">
        <v>2383</v>
      </c>
      <c r="B996" t="s">
        <v>2384</v>
      </c>
      <c r="C996">
        <v>14641762</v>
      </c>
    </row>
    <row r="997" spans="1:3">
      <c r="A997" t="s">
        <v>2385</v>
      </c>
      <c r="B997" t="s">
        <v>2386</v>
      </c>
      <c r="C997">
        <v>-24005</v>
      </c>
    </row>
    <row r="998" spans="1:3">
      <c r="A998" t="s">
        <v>2387</v>
      </c>
      <c r="B998" t="s">
        <v>2388</v>
      </c>
      <c r="C998">
        <v>427445689</v>
      </c>
    </row>
    <row r="999" spans="1:3">
      <c r="A999" t="s">
        <v>2389</v>
      </c>
      <c r="B999" t="s">
        <v>2390</v>
      </c>
      <c r="C999">
        <v>351745956</v>
      </c>
    </row>
    <row r="1000" spans="1:3">
      <c r="A1000" t="s">
        <v>2391</v>
      </c>
      <c r="B1000" t="s">
        <v>2392</v>
      </c>
      <c r="C1000">
        <v>12.1005</v>
      </c>
    </row>
    <row r="1001" spans="1:3">
      <c r="A1001" t="s">
        <v>2393</v>
      </c>
      <c r="B1001" t="s">
        <v>2394</v>
      </c>
      <c r="C1001">
        <v>13.478</v>
      </c>
    </row>
    <row r="1002" spans="1:3">
      <c r="A1002" t="s">
        <v>2395</v>
      </c>
      <c r="B1002" t="s">
        <v>2396</v>
      </c>
      <c r="C1002">
        <v>15.6647</v>
      </c>
    </row>
    <row r="1003" spans="1:3">
      <c r="A1003" t="s">
        <v>2397</v>
      </c>
      <c r="B1003" t="s">
        <v>2398</v>
      </c>
      <c r="C1003">
        <v>11.091100000000001</v>
      </c>
    </row>
    <row r="1004" spans="1:3">
      <c r="A1004" t="s">
        <v>2399</v>
      </c>
      <c r="B1004" t="s">
        <v>2400</v>
      </c>
      <c r="C1004">
        <v>0</v>
      </c>
    </row>
    <row r="1005" spans="1:3">
      <c r="A1005" t="s">
        <v>2401</v>
      </c>
      <c r="B1005" t="s">
        <v>2402</v>
      </c>
      <c r="C1005">
        <v>0</v>
      </c>
    </row>
    <row r="1006" spans="1:3">
      <c r="A1006" t="s">
        <v>2403</v>
      </c>
      <c r="B1006" t="s">
        <v>2404</v>
      </c>
      <c r="C1006">
        <v>0</v>
      </c>
    </row>
    <row r="1007" spans="1:3">
      <c r="A1007" t="s">
        <v>2405</v>
      </c>
      <c r="B1007" t="s">
        <v>2406</v>
      </c>
      <c r="C1007">
        <v>0</v>
      </c>
    </row>
    <row r="1008" spans="1:3">
      <c r="A1008" t="s">
        <v>2407</v>
      </c>
      <c r="B1008" t="s">
        <v>2408</v>
      </c>
      <c r="C1008">
        <v>0</v>
      </c>
    </row>
    <row r="1009" spans="1:3">
      <c r="A1009" t="s">
        <v>2409</v>
      </c>
      <c r="B1009" t="s">
        <v>2410</v>
      </c>
      <c r="C1009">
        <v>0</v>
      </c>
    </row>
    <row r="1010" spans="1:3">
      <c r="A1010" t="s">
        <v>2411</v>
      </c>
      <c r="B1010" t="s">
        <v>2412</v>
      </c>
      <c r="C1010">
        <v>0</v>
      </c>
    </row>
    <row r="1011" spans="1:3">
      <c r="A1011" t="s">
        <v>2413</v>
      </c>
      <c r="B1011" t="s">
        <v>2414</v>
      </c>
      <c r="C1011">
        <v>0</v>
      </c>
    </row>
    <row r="1012" spans="1:3">
      <c r="A1012" t="s">
        <v>2415</v>
      </c>
      <c r="B1012" t="s">
        <v>2416</v>
      </c>
      <c r="C1012">
        <v>0</v>
      </c>
    </row>
    <row r="1013" spans="1:3">
      <c r="A1013" t="s">
        <v>2417</v>
      </c>
      <c r="B1013" t="s">
        <v>2418</v>
      </c>
      <c r="C1013">
        <v>0</v>
      </c>
    </row>
    <row r="1014" spans="1:3">
      <c r="A1014" t="s">
        <v>2419</v>
      </c>
      <c r="B1014" t="s">
        <v>2420</v>
      </c>
      <c r="C1014">
        <v>0</v>
      </c>
    </row>
    <row r="1015" spans="1:3">
      <c r="A1015" t="s">
        <v>2421</v>
      </c>
      <c r="B1015" t="s">
        <v>2422</v>
      </c>
      <c r="C1015">
        <v>0</v>
      </c>
    </row>
    <row r="1016" spans="1:3">
      <c r="A1016" t="s">
        <v>2423</v>
      </c>
      <c r="B1016" t="s">
        <v>2424</v>
      </c>
      <c r="C1016">
        <v>0</v>
      </c>
    </row>
    <row r="1017" spans="1:3">
      <c r="A1017" t="s">
        <v>2425</v>
      </c>
      <c r="B1017" t="s">
        <v>2426</v>
      </c>
      <c r="C1017">
        <v>0</v>
      </c>
    </row>
    <row r="1018" spans="1:3">
      <c r="A1018" t="s">
        <v>2427</v>
      </c>
      <c r="B1018" t="s">
        <v>2428</v>
      </c>
      <c r="C1018">
        <v>0</v>
      </c>
    </row>
    <row r="1019" spans="1:3">
      <c r="A1019" t="s">
        <v>2429</v>
      </c>
      <c r="B1019" t="s">
        <v>2430</v>
      </c>
      <c r="C1019">
        <v>0</v>
      </c>
    </row>
    <row r="1020" spans="1:3">
      <c r="A1020" t="s">
        <v>2431</v>
      </c>
      <c r="B1020" t="s">
        <v>2432</v>
      </c>
      <c r="C1020">
        <v>0</v>
      </c>
    </row>
    <row r="1021" spans="1:3">
      <c r="A1021" t="s">
        <v>2433</v>
      </c>
      <c r="B1021" t="s">
        <v>2434</v>
      </c>
      <c r="C1021">
        <v>0</v>
      </c>
    </row>
    <row r="1022" spans="1:3">
      <c r="A1022" t="s">
        <v>2435</v>
      </c>
      <c r="B1022" t="s">
        <v>2436</v>
      </c>
      <c r="C1022">
        <v>0</v>
      </c>
    </row>
    <row r="1023" spans="1:3">
      <c r="A1023" t="s">
        <v>2437</v>
      </c>
      <c r="B1023" t="s">
        <v>2438</v>
      </c>
      <c r="C1023">
        <v>0</v>
      </c>
    </row>
    <row r="1024" spans="1:3">
      <c r="A1024" t="s">
        <v>494</v>
      </c>
      <c r="B1024" t="s">
        <v>2439</v>
      </c>
      <c r="C1024">
        <v>0</v>
      </c>
    </row>
    <row r="1025" spans="1:3">
      <c r="A1025" t="s">
        <v>497</v>
      </c>
      <c r="B1025" t="s">
        <v>2440</v>
      </c>
      <c r="C1025">
        <v>0</v>
      </c>
    </row>
    <row r="1026" spans="1:3">
      <c r="A1026" t="s">
        <v>2441</v>
      </c>
      <c r="B1026" t="s">
        <v>2442</v>
      </c>
      <c r="C1026">
        <v>172569</v>
      </c>
    </row>
    <row r="1027" spans="1:3">
      <c r="A1027" t="s">
        <v>2443</v>
      </c>
      <c r="B1027" t="s">
        <v>2444</v>
      </c>
      <c r="C1027">
        <v>442009</v>
      </c>
    </row>
    <row r="1028" spans="1:3">
      <c r="A1028" t="s">
        <v>2445</v>
      </c>
      <c r="B1028" t="s">
        <v>2446</v>
      </c>
      <c r="C1028">
        <v>0</v>
      </c>
    </row>
    <row r="1029" spans="1:3">
      <c r="A1029" t="s">
        <v>2447</v>
      </c>
      <c r="B1029" t="s">
        <v>2448</v>
      </c>
      <c r="C1029">
        <v>475411</v>
      </c>
    </row>
    <row r="1030" spans="1:3">
      <c r="A1030" t="s">
        <v>2449</v>
      </c>
      <c r="B1030" t="s">
        <v>2450</v>
      </c>
      <c r="C1030">
        <v>0</v>
      </c>
    </row>
    <row r="1031" spans="1:3">
      <c r="A1031" t="s">
        <v>385</v>
      </c>
      <c r="B1031" t="s">
        <v>2451</v>
      </c>
      <c r="C1031">
        <v>1926533</v>
      </c>
    </row>
    <row r="1032" spans="1:3">
      <c r="A1032" t="s">
        <v>2452</v>
      </c>
      <c r="B1032" t="s">
        <v>2453</v>
      </c>
      <c r="C1032">
        <v>0</v>
      </c>
    </row>
    <row r="1033" spans="1:3">
      <c r="A1033" t="s">
        <v>2454</v>
      </c>
      <c r="B1033" t="s">
        <v>2455</v>
      </c>
      <c r="C1033">
        <v>10754</v>
      </c>
    </row>
    <row r="1034" spans="1:3">
      <c r="A1034" t="s">
        <v>2456</v>
      </c>
      <c r="B1034" t="s">
        <v>2457</v>
      </c>
      <c r="C1034">
        <v>0</v>
      </c>
    </row>
    <row r="1035" spans="1:3">
      <c r="A1035" t="s">
        <v>2458</v>
      </c>
      <c r="B1035" t="s">
        <v>2459</v>
      </c>
      <c r="C1035">
        <v>0</v>
      </c>
    </row>
    <row r="1036" spans="1:3">
      <c r="A1036" t="s">
        <v>2460</v>
      </c>
      <c r="B1036" t="s">
        <v>2461</v>
      </c>
      <c r="C1036">
        <v>1460</v>
      </c>
    </row>
    <row r="1037" spans="1:3">
      <c r="A1037" t="s">
        <v>2462</v>
      </c>
      <c r="B1037" t="s">
        <v>2463</v>
      </c>
      <c r="C1037">
        <v>0</v>
      </c>
    </row>
    <row r="1038" spans="1:3">
      <c r="A1038" t="s">
        <v>2464</v>
      </c>
      <c r="B1038" t="s">
        <v>2465</v>
      </c>
      <c r="C1038">
        <v>0</v>
      </c>
    </row>
    <row r="1039" spans="1:3">
      <c r="A1039" t="s">
        <v>2466</v>
      </c>
      <c r="B1039" t="s">
        <v>2467</v>
      </c>
      <c r="C1039">
        <v>0</v>
      </c>
    </row>
    <row r="1040" spans="1:3">
      <c r="A1040" t="s">
        <v>2472</v>
      </c>
      <c r="B1040" t="s">
        <v>2473</v>
      </c>
      <c r="C1040">
        <v>0</v>
      </c>
    </row>
    <row r="1041" spans="1:3">
      <c r="A1041" t="s">
        <v>2474</v>
      </c>
      <c r="B1041" t="s">
        <v>2475</v>
      </c>
      <c r="C1041">
        <v>0</v>
      </c>
    </row>
    <row r="1042" spans="1:3">
      <c r="A1042" t="s">
        <v>2476</v>
      </c>
      <c r="B1042" t="s">
        <v>2477</v>
      </c>
      <c r="C1042">
        <v>574512</v>
      </c>
    </row>
    <row r="1043" spans="1:3">
      <c r="A1043" t="s">
        <v>2478</v>
      </c>
      <c r="B1043" t="s">
        <v>2479</v>
      </c>
      <c r="C1043">
        <v>565821</v>
      </c>
    </row>
    <row r="1044" spans="1:3">
      <c r="A1044" t="s">
        <v>2480</v>
      </c>
      <c r="B1044" t="s">
        <v>2481</v>
      </c>
      <c r="C1044">
        <v>132974</v>
      </c>
    </row>
    <row r="1045" spans="1:3">
      <c r="A1045" t="s">
        <v>364</v>
      </c>
      <c r="B1045" t="s">
        <v>2482</v>
      </c>
      <c r="C1045">
        <v>132974</v>
      </c>
    </row>
    <row r="1046" spans="1:3">
      <c r="A1046" t="s">
        <v>2483</v>
      </c>
      <c r="B1046" t="s">
        <v>2484</v>
      </c>
      <c r="C1046">
        <v>0</v>
      </c>
    </row>
    <row r="1047" spans="1:3">
      <c r="A1047" t="s">
        <v>2485</v>
      </c>
      <c r="B1047" t="s">
        <v>2486</v>
      </c>
      <c r="C1047">
        <v>0</v>
      </c>
    </row>
    <row r="1048" spans="1:3">
      <c r="A1048" t="s">
        <v>2487</v>
      </c>
      <c r="B1048" t="s">
        <v>2488</v>
      </c>
      <c r="C1048">
        <v>0</v>
      </c>
    </row>
    <row r="1049" spans="1:3">
      <c r="A1049" t="s">
        <v>2489</v>
      </c>
      <c r="B1049" t="s">
        <v>2490</v>
      </c>
      <c r="C1049">
        <v>2915657</v>
      </c>
    </row>
    <row r="1050" spans="1:3">
      <c r="A1050" t="s">
        <v>2491</v>
      </c>
      <c r="B1050" t="s">
        <v>2492</v>
      </c>
      <c r="C1050">
        <v>0</v>
      </c>
    </row>
    <row r="1051" spans="1:3">
      <c r="A1051" t="s">
        <v>2493</v>
      </c>
      <c r="B1051" t="s">
        <v>2494</v>
      </c>
      <c r="C1051">
        <v>0</v>
      </c>
    </row>
    <row r="1052" spans="1:3">
      <c r="A1052" t="s">
        <v>2495</v>
      </c>
      <c r="B1052" t="s">
        <v>2496</v>
      </c>
      <c r="C1052">
        <v>0</v>
      </c>
    </row>
    <row r="1053" spans="1:3">
      <c r="A1053" t="s">
        <v>2497</v>
      </c>
      <c r="B1053" t="s">
        <v>2498</v>
      </c>
      <c r="C1053">
        <v>3420494</v>
      </c>
    </row>
    <row r="1054" spans="1:3">
      <c r="A1054" t="s">
        <v>2499</v>
      </c>
      <c r="B1054" t="s">
        <v>2500</v>
      </c>
      <c r="C1054">
        <v>0</v>
      </c>
    </row>
    <row r="1055" spans="1:3">
      <c r="A1055" t="s">
        <v>2501</v>
      </c>
      <c r="B1055" t="s">
        <v>2502</v>
      </c>
      <c r="C1055">
        <v>17466362</v>
      </c>
    </row>
    <row r="1056" spans="1:3">
      <c r="A1056" t="s">
        <v>2503</v>
      </c>
      <c r="B1056" t="s">
        <v>2504</v>
      </c>
      <c r="C1056">
        <v>4433958</v>
      </c>
    </row>
    <row r="1057" spans="1:3">
      <c r="A1057" t="s">
        <v>2505</v>
      </c>
      <c r="B1057" t="s">
        <v>2506</v>
      </c>
      <c r="C1057">
        <v>53409251</v>
      </c>
    </row>
    <row r="1058" spans="1:3">
      <c r="A1058" t="s">
        <v>2507</v>
      </c>
      <c r="B1058" t="s">
        <v>2508</v>
      </c>
      <c r="C1058">
        <v>1092329</v>
      </c>
    </row>
    <row r="1059" spans="1:3">
      <c r="A1059" t="s">
        <v>2509</v>
      </c>
      <c r="B1059" t="s">
        <v>2510</v>
      </c>
      <c r="C1059">
        <v>11491226</v>
      </c>
    </row>
    <row r="1060" spans="1:3">
      <c r="A1060" t="s">
        <v>2511</v>
      </c>
      <c r="B1060" t="s">
        <v>2512</v>
      </c>
      <c r="C1060">
        <v>83022127</v>
      </c>
    </row>
    <row r="1061" spans="1:3">
      <c r="A1061" t="s">
        <v>2513</v>
      </c>
      <c r="B1061" t="s">
        <v>2514</v>
      </c>
      <c r="C1061">
        <v>3139203</v>
      </c>
    </row>
    <row r="1062" spans="1:3">
      <c r="A1062" t="s">
        <v>2515</v>
      </c>
      <c r="B1062" t="s">
        <v>2516</v>
      </c>
      <c r="C1062">
        <v>3239828</v>
      </c>
    </row>
    <row r="1063" spans="1:3">
      <c r="A1063" t="s">
        <v>2517</v>
      </c>
      <c r="B1063" t="s">
        <v>2518</v>
      </c>
      <c r="C1063">
        <v>20524214</v>
      </c>
    </row>
    <row r="1064" spans="1:3">
      <c r="A1064" t="s">
        <v>2519</v>
      </c>
      <c r="B1064" t="s">
        <v>2520</v>
      </c>
      <c r="C1064">
        <v>16573496</v>
      </c>
    </row>
    <row r="1065" spans="1:3">
      <c r="A1065" t="s">
        <v>2521</v>
      </c>
      <c r="B1065" t="s">
        <v>2522</v>
      </c>
      <c r="C1065">
        <v>56317</v>
      </c>
    </row>
    <row r="1066" spans="1:3">
      <c r="A1066" t="s">
        <v>2523</v>
      </c>
      <c r="B1066" t="s">
        <v>2524</v>
      </c>
      <c r="C1066">
        <v>53526511</v>
      </c>
    </row>
    <row r="1067" spans="1:3">
      <c r="A1067" t="s">
        <v>137</v>
      </c>
      <c r="B1067" t="s">
        <v>2525</v>
      </c>
      <c r="C1067">
        <v>11491226</v>
      </c>
    </row>
    <row r="1068" spans="1:3">
      <c r="A1068" t="s">
        <v>2526</v>
      </c>
      <c r="B1068" t="s">
        <v>2527</v>
      </c>
      <c r="C1068">
        <v>440287667</v>
      </c>
    </row>
    <row r="1069" spans="1:3">
      <c r="A1069" t="s">
        <v>485</v>
      </c>
      <c r="B1069" t="s">
        <v>2528</v>
      </c>
      <c r="C1069">
        <v>5189</v>
      </c>
    </row>
    <row r="1070" spans="1:3">
      <c r="A1070" t="s">
        <v>488</v>
      </c>
      <c r="B1070" t="s">
        <v>2529</v>
      </c>
      <c r="C1070">
        <v>74068</v>
      </c>
    </row>
    <row r="1071" spans="1:3">
      <c r="A1071" t="s">
        <v>491</v>
      </c>
      <c r="B1071" t="s">
        <v>2530</v>
      </c>
      <c r="C1071">
        <v>0</v>
      </c>
    </row>
    <row r="1072" spans="1:3">
      <c r="A1072" t="s">
        <v>2531</v>
      </c>
      <c r="B1072" t="s">
        <v>2532</v>
      </c>
      <c r="C1072">
        <v>-1592</v>
      </c>
    </row>
    <row r="1073" spans="1:3">
      <c r="A1073" t="s">
        <v>2533</v>
      </c>
      <c r="B1073" t="s">
        <v>2534</v>
      </c>
      <c r="C1073">
        <v>0</v>
      </c>
    </row>
    <row r="1074" spans="1:3">
      <c r="A1074" t="s">
        <v>2535</v>
      </c>
      <c r="B1074" t="s">
        <v>2536</v>
      </c>
      <c r="C1074">
        <v>0</v>
      </c>
    </row>
    <row r="1075" spans="1:3">
      <c r="A1075" t="s">
        <v>2537</v>
      </c>
      <c r="B1075" t="s">
        <v>2538</v>
      </c>
      <c r="C1075">
        <v>0</v>
      </c>
    </row>
    <row r="1076" spans="1:3">
      <c r="A1076" t="s">
        <v>2539</v>
      </c>
      <c r="B1076" t="s">
        <v>2540</v>
      </c>
      <c r="C1076">
        <v>0</v>
      </c>
    </row>
    <row r="1077" spans="1:3">
      <c r="A1077" t="s">
        <v>2541</v>
      </c>
      <c r="B1077" t="s">
        <v>2542</v>
      </c>
      <c r="C1077">
        <v>0</v>
      </c>
    </row>
    <row r="1078" spans="1:3">
      <c r="A1078" t="s">
        <v>2543</v>
      </c>
      <c r="B1078" t="s">
        <v>2544</v>
      </c>
      <c r="C1078">
        <v>0</v>
      </c>
    </row>
    <row r="1079" spans="1:3">
      <c r="A1079" t="s">
        <v>2545</v>
      </c>
      <c r="B1079" t="s">
        <v>2546</v>
      </c>
      <c r="C1079">
        <v>0</v>
      </c>
    </row>
    <row r="1080" spans="1:3">
      <c r="A1080" t="s">
        <v>2547</v>
      </c>
      <c r="B1080" t="s">
        <v>2548</v>
      </c>
      <c r="C1080">
        <v>0</v>
      </c>
    </row>
    <row r="1081" spans="1:3">
      <c r="A1081" t="s">
        <v>2549</v>
      </c>
      <c r="B1081" t="s">
        <v>2550</v>
      </c>
      <c r="C1081">
        <v>0</v>
      </c>
    </row>
    <row r="1082" spans="1:3">
      <c r="A1082" t="s">
        <v>2551</v>
      </c>
      <c r="B1082" t="s">
        <v>2552</v>
      </c>
      <c r="C1082">
        <v>0</v>
      </c>
    </row>
    <row r="1083" spans="1:3">
      <c r="A1083" t="s">
        <v>2553</v>
      </c>
      <c r="B1083" t="s">
        <v>2554</v>
      </c>
      <c r="C1083">
        <v>95</v>
      </c>
    </row>
    <row r="1084" spans="1:3">
      <c r="A1084" t="s">
        <v>2555</v>
      </c>
      <c r="B1084" t="s">
        <v>2556</v>
      </c>
      <c r="C1084">
        <v>159</v>
      </c>
    </row>
    <row r="1085" spans="1:3">
      <c r="A1085" t="s">
        <v>2557</v>
      </c>
      <c r="B1085" t="s">
        <v>2558</v>
      </c>
      <c r="C1085">
        <v>23515</v>
      </c>
    </row>
    <row r="1086" spans="1:3">
      <c r="A1086" t="s">
        <v>2559</v>
      </c>
      <c r="B1086" t="s">
        <v>2560</v>
      </c>
      <c r="C1086">
        <v>9294</v>
      </c>
    </row>
    <row r="1087" spans="1:3">
      <c r="A1087" t="s">
        <v>2561</v>
      </c>
      <c r="B1087" t="s">
        <v>2562</v>
      </c>
      <c r="C1087">
        <v>0</v>
      </c>
    </row>
    <row r="1088" spans="1:3">
      <c r="A1088" t="s">
        <v>2563</v>
      </c>
      <c r="B1088" t="s">
        <v>2564</v>
      </c>
      <c r="C1088">
        <v>0</v>
      </c>
    </row>
    <row r="1089" spans="1:3">
      <c r="A1089" t="s">
        <v>386</v>
      </c>
      <c r="B1089" t="s">
        <v>3395</v>
      </c>
      <c r="C1089">
        <v>0</v>
      </c>
    </row>
    <row r="1090" spans="1:3">
      <c r="A1090" t="s">
        <v>356</v>
      </c>
      <c r="B1090" t="s">
        <v>2565</v>
      </c>
      <c r="C1090">
        <v>4038</v>
      </c>
    </row>
    <row r="1091" spans="1:3">
      <c r="A1091" t="s">
        <v>11</v>
      </c>
      <c r="B1091" t="s">
        <v>2566</v>
      </c>
      <c r="C1091">
        <v>2722231</v>
      </c>
    </row>
    <row r="1092" spans="1:3">
      <c r="A1092" t="s">
        <v>14</v>
      </c>
      <c r="B1092" t="s">
        <v>2567</v>
      </c>
      <c r="C1092">
        <v>1723348</v>
      </c>
    </row>
    <row r="1093" spans="1:3">
      <c r="A1093" t="s">
        <v>15</v>
      </c>
      <c r="B1093" t="s">
        <v>2568</v>
      </c>
      <c r="C1093">
        <v>17249117</v>
      </c>
    </row>
    <row r="1094" spans="1:3">
      <c r="A1094" t="s">
        <v>2569</v>
      </c>
      <c r="B1094" t="s">
        <v>2570</v>
      </c>
      <c r="C1094">
        <v>102</v>
      </c>
    </row>
    <row r="1095" spans="1:3">
      <c r="A1095" t="s">
        <v>2571</v>
      </c>
      <c r="B1095" t="s">
        <v>2572</v>
      </c>
      <c r="C1095">
        <v>5224593</v>
      </c>
    </row>
    <row r="1096" spans="1:3">
      <c r="A1096" t="s">
        <v>2573</v>
      </c>
      <c r="B1096" t="s">
        <v>2574</v>
      </c>
      <c r="C1096">
        <v>0</v>
      </c>
    </row>
    <row r="1097" spans="1:3">
      <c r="A1097" t="s">
        <v>2575</v>
      </c>
      <c r="B1097" t="s">
        <v>2576</v>
      </c>
      <c r="C1097">
        <v>0</v>
      </c>
    </row>
    <row r="1098" spans="1:3">
      <c r="A1098" t="s">
        <v>2577</v>
      </c>
      <c r="B1098" t="s">
        <v>2578</v>
      </c>
      <c r="C1098">
        <v>0</v>
      </c>
    </row>
    <row r="1099" spans="1:3">
      <c r="A1099" t="s">
        <v>2579</v>
      </c>
      <c r="B1099" t="s">
        <v>2580</v>
      </c>
      <c r="C1099">
        <v>0</v>
      </c>
    </row>
    <row r="1100" spans="1:3">
      <c r="A1100" t="s">
        <v>2581</v>
      </c>
      <c r="B1100" t="s">
        <v>2582</v>
      </c>
      <c r="C1100">
        <v>0</v>
      </c>
    </row>
    <row r="1101" spans="1:3">
      <c r="A1101" t="s">
        <v>2583</v>
      </c>
      <c r="B1101" t="s">
        <v>2584</v>
      </c>
      <c r="C1101">
        <v>0</v>
      </c>
    </row>
    <row r="1102" spans="1:3">
      <c r="A1102" t="s">
        <v>2585</v>
      </c>
      <c r="B1102" t="s">
        <v>2586</v>
      </c>
      <c r="C1102">
        <v>0</v>
      </c>
    </row>
    <row r="1103" spans="1:3">
      <c r="A1103" t="s">
        <v>2587</v>
      </c>
      <c r="B1103" t="s">
        <v>2588</v>
      </c>
      <c r="C1103">
        <v>0</v>
      </c>
    </row>
    <row r="1104" spans="1:3">
      <c r="A1104" t="s">
        <v>2589</v>
      </c>
      <c r="B1104" t="s">
        <v>2590</v>
      </c>
      <c r="C1104">
        <v>0</v>
      </c>
    </row>
    <row r="1105" spans="1:3">
      <c r="A1105" t="s">
        <v>2591</v>
      </c>
      <c r="B1105" t="s">
        <v>2592</v>
      </c>
      <c r="C1105">
        <v>0</v>
      </c>
    </row>
    <row r="1106" spans="1:3">
      <c r="A1106" t="s">
        <v>2593</v>
      </c>
      <c r="B1106" t="s">
        <v>2594</v>
      </c>
      <c r="C1106">
        <v>19573</v>
      </c>
    </row>
    <row r="1107" spans="1:3">
      <c r="A1107" t="s">
        <v>2595</v>
      </c>
      <c r="B1107" t="s">
        <v>2596</v>
      </c>
      <c r="C1107">
        <v>24782</v>
      </c>
    </row>
    <row r="1108" spans="1:3">
      <c r="A1108" t="s">
        <v>2597</v>
      </c>
      <c r="B1108" t="s">
        <v>2598</v>
      </c>
      <c r="C1108">
        <v>251</v>
      </c>
    </row>
    <row r="1109" spans="1:3">
      <c r="A1109" t="s">
        <v>2599</v>
      </c>
      <c r="B1109" t="s">
        <v>2600</v>
      </c>
      <c r="C1109">
        <v>0</v>
      </c>
    </row>
    <row r="1110" spans="1:3">
      <c r="A1110" t="s">
        <v>2601</v>
      </c>
      <c r="B1110" t="s">
        <v>2602</v>
      </c>
      <c r="C1110">
        <v>37432</v>
      </c>
    </row>
    <row r="1111" spans="1:3">
      <c r="A1111" t="s">
        <v>2603</v>
      </c>
      <c r="B1111" t="s">
        <v>2604</v>
      </c>
      <c r="C1111">
        <v>74078</v>
      </c>
    </row>
    <row r="1112" spans="1:3">
      <c r="A1112" t="s">
        <v>2605</v>
      </c>
      <c r="B1112" t="s">
        <v>2606</v>
      </c>
      <c r="C1112">
        <v>0</v>
      </c>
    </row>
    <row r="1113" spans="1:3">
      <c r="A1113" t="s">
        <v>2607</v>
      </c>
      <c r="B1113" t="s">
        <v>2608</v>
      </c>
      <c r="C1113">
        <v>283006</v>
      </c>
    </row>
    <row r="1114" spans="1:3">
      <c r="A1114" t="s">
        <v>2609</v>
      </c>
      <c r="B1114" t="s">
        <v>2610</v>
      </c>
      <c r="C1114">
        <v>0</v>
      </c>
    </row>
    <row r="1115" spans="1:3">
      <c r="A1115" t="s">
        <v>2611</v>
      </c>
      <c r="B1115" t="s">
        <v>2612</v>
      </c>
      <c r="C1115">
        <v>0</v>
      </c>
    </row>
    <row r="1116" spans="1:3">
      <c r="A1116" t="s">
        <v>2613</v>
      </c>
      <c r="B1116" t="s">
        <v>2614</v>
      </c>
      <c r="C1116">
        <v>0</v>
      </c>
    </row>
    <row r="1117" spans="1:3">
      <c r="A1117" t="s">
        <v>2615</v>
      </c>
      <c r="B1117" t="s">
        <v>2616</v>
      </c>
      <c r="C1117">
        <v>0</v>
      </c>
    </row>
    <row r="1118" spans="1:3">
      <c r="A1118" t="s">
        <v>2617</v>
      </c>
      <c r="B1118" t="s">
        <v>2618</v>
      </c>
      <c r="C1118">
        <v>0</v>
      </c>
    </row>
    <row r="1119" spans="1:3">
      <c r="A1119" t="s">
        <v>2619</v>
      </c>
      <c r="B1119" t="s">
        <v>2620</v>
      </c>
      <c r="C1119">
        <v>0</v>
      </c>
    </row>
    <row r="1120" spans="1:3">
      <c r="A1120" t="s">
        <v>2621</v>
      </c>
      <c r="B1120" t="s">
        <v>2622</v>
      </c>
      <c r="C1120">
        <v>0</v>
      </c>
    </row>
    <row r="1121" spans="1:3">
      <c r="A1121" t="s">
        <v>2623</v>
      </c>
      <c r="B1121" t="s">
        <v>2624</v>
      </c>
      <c r="C1121">
        <v>0</v>
      </c>
    </row>
    <row r="1122" spans="1:3">
      <c r="A1122" t="s">
        <v>2625</v>
      </c>
      <c r="B1122" t="s">
        <v>2626</v>
      </c>
      <c r="C1122">
        <v>0</v>
      </c>
    </row>
    <row r="1123" spans="1:3">
      <c r="A1123" t="s">
        <v>2627</v>
      </c>
      <c r="B1123" t="s">
        <v>2628</v>
      </c>
      <c r="C1123">
        <v>3432</v>
      </c>
    </row>
    <row r="1124" spans="1:3">
      <c r="A1124" t="s">
        <v>2629</v>
      </c>
      <c r="B1124" t="s">
        <v>2630</v>
      </c>
      <c r="C1124">
        <v>477284</v>
      </c>
    </row>
    <row r="1125" spans="1:3">
      <c r="A1125" t="s">
        <v>2631</v>
      </c>
      <c r="B1125" t="s">
        <v>2632</v>
      </c>
      <c r="C1125">
        <v>11882983</v>
      </c>
    </row>
    <row r="1126" spans="1:3">
      <c r="A1126" t="s">
        <v>2633</v>
      </c>
      <c r="B1126" t="s">
        <v>2634</v>
      </c>
      <c r="C1126">
        <v>2233562</v>
      </c>
    </row>
    <row r="1127" spans="1:3">
      <c r="A1127" t="s">
        <v>518</v>
      </c>
      <c r="B1127" t="s">
        <v>2635</v>
      </c>
      <c r="C1127">
        <v>0</v>
      </c>
    </row>
    <row r="1128" spans="1:3">
      <c r="A1128" t="s">
        <v>521</v>
      </c>
      <c r="B1128" t="s">
        <v>2636</v>
      </c>
      <c r="C1128">
        <v>0</v>
      </c>
    </row>
    <row r="1129" spans="1:3">
      <c r="A1129" t="s">
        <v>524</v>
      </c>
      <c r="B1129" t="s">
        <v>2637</v>
      </c>
      <c r="C1129">
        <v>0</v>
      </c>
    </row>
    <row r="1130" spans="1:3">
      <c r="A1130" t="s">
        <v>2638</v>
      </c>
      <c r="B1130" t="s">
        <v>2639</v>
      </c>
      <c r="C1130">
        <v>0</v>
      </c>
    </row>
    <row r="1131" spans="1:3">
      <c r="A1131" t="s">
        <v>2640</v>
      </c>
      <c r="B1131" t="s">
        <v>2641</v>
      </c>
      <c r="C1131">
        <v>0</v>
      </c>
    </row>
    <row r="1132" spans="1:3">
      <c r="A1132" t="s">
        <v>2642</v>
      </c>
      <c r="B1132" t="s">
        <v>2643</v>
      </c>
      <c r="C1132">
        <v>0</v>
      </c>
    </row>
    <row r="1133" spans="1:3">
      <c r="A1133" t="s">
        <v>2644</v>
      </c>
      <c r="B1133" t="s">
        <v>2645</v>
      </c>
      <c r="C1133">
        <v>0</v>
      </c>
    </row>
    <row r="1134" spans="1:3">
      <c r="A1134" t="s">
        <v>2646</v>
      </c>
      <c r="B1134" t="s">
        <v>2647</v>
      </c>
      <c r="C1134">
        <v>0</v>
      </c>
    </row>
    <row r="1135" spans="1:3">
      <c r="A1135" t="s">
        <v>2648</v>
      </c>
      <c r="B1135" t="s">
        <v>2649</v>
      </c>
      <c r="C1135">
        <v>141074</v>
      </c>
    </row>
    <row r="1136" spans="1:3">
      <c r="A1136" t="s">
        <v>2650</v>
      </c>
      <c r="B1136" t="s">
        <v>2651</v>
      </c>
      <c r="C1136">
        <v>31906170</v>
      </c>
    </row>
    <row r="1137" spans="1:3">
      <c r="A1137" t="s">
        <v>2652</v>
      </c>
      <c r="B1137" t="s">
        <v>2653</v>
      </c>
      <c r="C1137">
        <v>0</v>
      </c>
    </row>
    <row r="1138" spans="1:3">
      <c r="A1138" t="s">
        <v>2654</v>
      </c>
      <c r="B1138" t="s">
        <v>2655</v>
      </c>
      <c r="C1138">
        <v>0</v>
      </c>
    </row>
    <row r="1139" spans="1:3">
      <c r="A1139" t="s">
        <v>2656</v>
      </c>
      <c r="B1139" t="s">
        <v>2657</v>
      </c>
      <c r="C1139">
        <v>93</v>
      </c>
    </row>
    <row r="1140" spans="1:3">
      <c r="A1140" t="s">
        <v>2658</v>
      </c>
      <c r="B1140" t="s">
        <v>2659</v>
      </c>
      <c r="C1140">
        <v>0</v>
      </c>
    </row>
    <row r="1141" spans="1:3">
      <c r="A1141" t="s">
        <v>2660</v>
      </c>
      <c r="B1141" t="s">
        <v>2661</v>
      </c>
      <c r="C1141">
        <v>0</v>
      </c>
    </row>
    <row r="1142" spans="1:3">
      <c r="A1142" t="s">
        <v>2662</v>
      </c>
      <c r="B1142" t="s">
        <v>2663</v>
      </c>
      <c r="C1142">
        <v>0</v>
      </c>
    </row>
    <row r="1143" spans="1:3">
      <c r="A1143" t="s">
        <v>2664</v>
      </c>
      <c r="B1143" t="s">
        <v>2665</v>
      </c>
      <c r="C1143">
        <v>0</v>
      </c>
    </row>
    <row r="1144" spans="1:3">
      <c r="A1144" t="s">
        <v>2666</v>
      </c>
      <c r="B1144" t="s">
        <v>2667</v>
      </c>
      <c r="C1144">
        <v>0</v>
      </c>
    </row>
    <row r="1145" spans="1:3">
      <c r="A1145" t="s">
        <v>2668</v>
      </c>
      <c r="B1145" t="s">
        <v>2669</v>
      </c>
      <c r="C1145">
        <v>0</v>
      </c>
    </row>
    <row r="1146" spans="1:3">
      <c r="A1146" t="s">
        <v>2670</v>
      </c>
      <c r="B1146" t="s">
        <v>2671</v>
      </c>
      <c r="C1146">
        <v>0</v>
      </c>
    </row>
    <row r="1147" spans="1:3">
      <c r="A1147" t="s">
        <v>2672</v>
      </c>
      <c r="B1147" t="s">
        <v>2673</v>
      </c>
      <c r="C1147">
        <v>4433977</v>
      </c>
    </row>
    <row r="1148" spans="1:3">
      <c r="A1148" t="s">
        <v>2674</v>
      </c>
      <c r="B1148" t="s">
        <v>2675</v>
      </c>
      <c r="C1148">
        <v>19</v>
      </c>
    </row>
    <row r="1149" spans="1:3">
      <c r="A1149" t="s">
        <v>2676</v>
      </c>
      <c r="B1149" t="s">
        <v>2677</v>
      </c>
      <c r="C1149">
        <v>53409788</v>
      </c>
    </row>
    <row r="1150" spans="1:3">
      <c r="A1150" t="s">
        <v>388</v>
      </c>
      <c r="B1150" t="s">
        <v>3396</v>
      </c>
      <c r="C1150">
        <v>0</v>
      </c>
    </row>
    <row r="1151" spans="1:3">
      <c r="A1151" t="s">
        <v>392</v>
      </c>
      <c r="B1151" t="s">
        <v>3397</v>
      </c>
      <c r="C1151">
        <v>0</v>
      </c>
    </row>
    <row r="1152" spans="1:3">
      <c r="A1152" t="s">
        <v>396</v>
      </c>
      <c r="B1152" t="s">
        <v>3398</v>
      </c>
      <c r="C1152">
        <v>0</v>
      </c>
    </row>
    <row r="1153" spans="1:3">
      <c r="A1153" t="s">
        <v>389</v>
      </c>
      <c r="B1153" t="s">
        <v>3399</v>
      </c>
      <c r="C1153">
        <v>0</v>
      </c>
    </row>
    <row r="1154" spans="1:3">
      <c r="A1154" t="s">
        <v>393</v>
      </c>
      <c r="B1154" t="s">
        <v>3400</v>
      </c>
      <c r="C1154">
        <v>0</v>
      </c>
    </row>
    <row r="1155" spans="1:3">
      <c r="A1155" t="s">
        <v>397</v>
      </c>
      <c r="B1155" t="s">
        <v>3401</v>
      </c>
      <c r="C1155">
        <v>0</v>
      </c>
    </row>
    <row r="1156" spans="1:3">
      <c r="A1156" t="s">
        <v>390</v>
      </c>
      <c r="B1156" t="s">
        <v>3402</v>
      </c>
      <c r="C1156">
        <v>0</v>
      </c>
    </row>
    <row r="1157" spans="1:3">
      <c r="A1157" t="s">
        <v>394</v>
      </c>
      <c r="B1157" t="s">
        <v>3403</v>
      </c>
      <c r="C1157">
        <v>0</v>
      </c>
    </row>
    <row r="1158" spans="1:3">
      <c r="A1158" t="s">
        <v>398</v>
      </c>
      <c r="B1158" t="s">
        <v>3404</v>
      </c>
      <c r="C1158">
        <v>0</v>
      </c>
    </row>
    <row r="1159" spans="1:3">
      <c r="A1159" t="s">
        <v>391</v>
      </c>
      <c r="B1159" t="s">
        <v>3405</v>
      </c>
      <c r="C1159">
        <v>0</v>
      </c>
    </row>
    <row r="1160" spans="1:3">
      <c r="A1160" t="s">
        <v>395</v>
      </c>
      <c r="B1160" t="s">
        <v>3406</v>
      </c>
      <c r="C1160">
        <v>0</v>
      </c>
    </row>
    <row r="1161" spans="1:3">
      <c r="A1161" t="s">
        <v>399</v>
      </c>
      <c r="B1161" t="s">
        <v>3407</v>
      </c>
      <c r="C1161">
        <v>0</v>
      </c>
    </row>
    <row r="1162" spans="1:3">
      <c r="A1162" t="s">
        <v>2678</v>
      </c>
      <c r="B1162" t="s">
        <v>2679</v>
      </c>
      <c r="C1162">
        <v>0</v>
      </c>
    </row>
    <row r="1163" spans="1:3">
      <c r="A1163" t="s">
        <v>2680</v>
      </c>
      <c r="B1163" t="s">
        <v>2681</v>
      </c>
      <c r="C1163">
        <v>0</v>
      </c>
    </row>
    <row r="1164" spans="1:3">
      <c r="A1164" t="s">
        <v>2682</v>
      </c>
      <c r="B1164" t="s">
        <v>2683</v>
      </c>
      <c r="C1164">
        <v>0</v>
      </c>
    </row>
    <row r="1165" spans="1:3">
      <c r="A1165" t="s">
        <v>2684</v>
      </c>
      <c r="B1165" t="s">
        <v>2685</v>
      </c>
      <c r="C1165">
        <v>0</v>
      </c>
    </row>
    <row r="1166" spans="1:3">
      <c r="A1166" t="s">
        <v>2686</v>
      </c>
      <c r="B1166" t="s">
        <v>2687</v>
      </c>
      <c r="C1166">
        <v>0</v>
      </c>
    </row>
    <row r="1167" spans="1:3">
      <c r="A1167" t="s">
        <v>2688</v>
      </c>
      <c r="B1167" t="s">
        <v>2689</v>
      </c>
      <c r="C1167" t="s">
        <v>2690</v>
      </c>
    </row>
    <row r="1168" spans="1:3">
      <c r="A1168" t="s">
        <v>2691</v>
      </c>
      <c r="B1168" t="s">
        <v>2692</v>
      </c>
      <c r="C1168" t="s">
        <v>3424</v>
      </c>
    </row>
    <row r="1169" spans="1:3">
      <c r="A1169" t="s">
        <v>2694</v>
      </c>
      <c r="B1169" t="s">
        <v>2695</v>
      </c>
      <c r="C1169" t="s">
        <v>3425</v>
      </c>
    </row>
    <row r="1170" spans="1:3">
      <c r="A1170" t="s">
        <v>2697</v>
      </c>
      <c r="B1170" t="s">
        <v>2698</v>
      </c>
      <c r="C1170" t="s">
        <v>2699</v>
      </c>
    </row>
    <row r="1171" spans="1:3">
      <c r="A1171" t="s">
        <v>2700</v>
      </c>
      <c r="B1171" t="s">
        <v>2701</v>
      </c>
      <c r="C1171" t="s">
        <v>3426</v>
      </c>
    </row>
    <row r="1172" spans="1:3">
      <c r="A1172" t="s">
        <v>2703</v>
      </c>
      <c r="B1172" t="s">
        <v>2704</v>
      </c>
      <c r="C1172" s="78">
        <v>44781</v>
      </c>
    </row>
    <row r="1173" spans="1:3">
      <c r="A1173" t="s">
        <v>2705</v>
      </c>
      <c r="B1173" t="s">
        <v>2706</v>
      </c>
      <c r="C1173">
        <v>-5244245</v>
      </c>
    </row>
    <row r="1174" spans="1:3">
      <c r="A1174" t="s">
        <v>2707</v>
      </c>
      <c r="B1174" t="s">
        <v>2708</v>
      </c>
      <c r="C1174">
        <v>-1575990</v>
      </c>
    </row>
    <row r="1175" spans="1:3">
      <c r="A1175" t="s">
        <v>2709</v>
      </c>
      <c r="B1175" t="s">
        <v>2710</v>
      </c>
      <c r="C1175">
        <v>-24099</v>
      </c>
    </row>
    <row r="1176" spans="1:3">
      <c r="A1176" t="s">
        <v>2711</v>
      </c>
      <c r="B1176" t="s">
        <v>2712</v>
      </c>
      <c r="C1176">
        <v>0</v>
      </c>
    </row>
    <row r="1177" spans="1:3">
      <c r="A1177" t="s">
        <v>28</v>
      </c>
      <c r="B1177" t="s">
        <v>2713</v>
      </c>
      <c r="C1177">
        <v>21981911</v>
      </c>
    </row>
    <row r="1178" spans="1:3">
      <c r="A1178" t="s">
        <v>29</v>
      </c>
      <c r="B1178" t="s">
        <v>2714</v>
      </c>
      <c r="C1178">
        <v>0</v>
      </c>
    </row>
    <row r="1179" spans="1:3">
      <c r="A1179" t="s">
        <v>30</v>
      </c>
      <c r="B1179" t="s">
        <v>2715</v>
      </c>
      <c r="C1179">
        <v>17306675</v>
      </c>
    </row>
    <row r="1180" spans="1:3">
      <c r="A1180" t="s">
        <v>9</v>
      </c>
      <c r="B1180" t="s">
        <v>2716</v>
      </c>
      <c r="C1180">
        <v>4675236</v>
      </c>
    </row>
    <row r="1181" spans="1:3">
      <c r="A1181" t="s">
        <v>31</v>
      </c>
      <c r="B1181" t="s">
        <v>2717</v>
      </c>
      <c r="C1181">
        <v>0</v>
      </c>
    </row>
    <row r="1182" spans="1:3">
      <c r="A1182" t="s">
        <v>32</v>
      </c>
      <c r="B1182" t="s">
        <v>2718</v>
      </c>
      <c r="C1182">
        <v>0</v>
      </c>
    </row>
    <row r="1183" spans="1:3">
      <c r="A1183" t="s">
        <v>33</v>
      </c>
      <c r="B1183" t="s">
        <v>2719</v>
      </c>
      <c r="C1183">
        <v>0</v>
      </c>
    </row>
    <row r="1184" spans="1:3">
      <c r="A1184" t="s">
        <v>34</v>
      </c>
      <c r="B1184" t="s">
        <v>2720</v>
      </c>
      <c r="C1184">
        <v>0</v>
      </c>
    </row>
    <row r="1185" spans="1:3">
      <c r="A1185" t="s">
        <v>35</v>
      </c>
      <c r="B1185" t="s">
        <v>2721</v>
      </c>
      <c r="C1185">
        <v>0</v>
      </c>
    </row>
    <row r="1186" spans="1:3">
      <c r="A1186" t="s">
        <v>36</v>
      </c>
      <c r="B1186" t="s">
        <v>2722</v>
      </c>
      <c r="C1186">
        <v>0</v>
      </c>
    </row>
    <row r="1187" spans="1:3">
      <c r="A1187" t="s">
        <v>39</v>
      </c>
      <c r="B1187" t="s">
        <v>2723</v>
      </c>
      <c r="C1187">
        <v>0</v>
      </c>
    </row>
    <row r="1188" spans="1:3">
      <c r="A1188" t="s">
        <v>40</v>
      </c>
      <c r="B1188" t="s">
        <v>2724</v>
      </c>
      <c r="C1188">
        <v>0</v>
      </c>
    </row>
    <row r="1189" spans="1:3">
      <c r="A1189" t="s">
        <v>27</v>
      </c>
      <c r="B1189" t="s">
        <v>2725</v>
      </c>
      <c r="C1189">
        <v>0</v>
      </c>
    </row>
    <row r="1190" spans="1:3">
      <c r="A1190" t="s">
        <v>41</v>
      </c>
      <c r="B1190" t="s">
        <v>2726</v>
      </c>
      <c r="C1190">
        <v>0</v>
      </c>
    </row>
    <row r="1191" spans="1:3">
      <c r="A1191" t="s">
        <v>43</v>
      </c>
      <c r="B1191" t="s">
        <v>2727</v>
      </c>
      <c r="C1191">
        <v>-7042132</v>
      </c>
    </row>
    <row r="1192" spans="1:3">
      <c r="A1192" t="s">
        <v>44</v>
      </c>
      <c r="B1192" t="s">
        <v>2728</v>
      </c>
      <c r="C1192">
        <v>36423538</v>
      </c>
    </row>
    <row r="1193" spans="1:3">
      <c r="A1193" t="s">
        <v>47</v>
      </c>
      <c r="B1193" t="s">
        <v>2729</v>
      </c>
      <c r="C1193">
        <v>52516301</v>
      </c>
    </row>
    <row r="1194" spans="1:3">
      <c r="A1194" t="s">
        <v>48</v>
      </c>
      <c r="B1194" t="s">
        <v>2730</v>
      </c>
      <c r="C1194">
        <v>0</v>
      </c>
    </row>
    <row r="1195" spans="1:3">
      <c r="A1195" t="s">
        <v>26</v>
      </c>
      <c r="B1195" t="s">
        <v>2731</v>
      </c>
      <c r="C1195">
        <v>449127</v>
      </c>
    </row>
    <row r="1196" spans="1:3">
      <c r="A1196" t="s">
        <v>49</v>
      </c>
      <c r="B1196" t="s">
        <v>2732</v>
      </c>
      <c r="C1196">
        <v>0</v>
      </c>
    </row>
    <row r="1197" spans="1:3">
      <c r="A1197" t="s">
        <v>50</v>
      </c>
      <c r="B1197" t="s">
        <v>2733</v>
      </c>
      <c r="C1197">
        <v>0</v>
      </c>
    </row>
    <row r="1198" spans="1:3">
      <c r="A1198" t="s">
        <v>51</v>
      </c>
      <c r="B1198" t="s">
        <v>2734</v>
      </c>
      <c r="C1198">
        <v>0</v>
      </c>
    </row>
    <row r="1199" spans="1:3">
      <c r="A1199" t="s">
        <v>52</v>
      </c>
      <c r="B1199" t="s">
        <v>2735</v>
      </c>
      <c r="C1199">
        <v>0</v>
      </c>
    </row>
    <row r="1200" spans="1:3">
      <c r="A1200" t="s">
        <v>53</v>
      </c>
      <c r="B1200" t="s">
        <v>2736</v>
      </c>
      <c r="C1200">
        <v>0</v>
      </c>
    </row>
    <row r="1201" spans="1:3">
      <c r="A1201" t="s">
        <v>54</v>
      </c>
      <c r="B1201" t="s">
        <v>2737</v>
      </c>
      <c r="C1201">
        <v>0</v>
      </c>
    </row>
    <row r="1202" spans="1:3">
      <c r="A1202" t="s">
        <v>55</v>
      </c>
      <c r="B1202" t="s">
        <v>2738</v>
      </c>
      <c r="C1202">
        <v>0</v>
      </c>
    </row>
    <row r="1203" spans="1:3">
      <c r="A1203" t="s">
        <v>56</v>
      </c>
      <c r="B1203" t="s">
        <v>2739</v>
      </c>
      <c r="C1203">
        <v>0</v>
      </c>
    </row>
    <row r="1204" spans="1:3">
      <c r="A1204" t="s">
        <v>57</v>
      </c>
      <c r="B1204" t="s">
        <v>2740</v>
      </c>
      <c r="C1204">
        <v>0</v>
      </c>
    </row>
    <row r="1205" spans="1:3">
      <c r="A1205" t="s">
        <v>58</v>
      </c>
      <c r="B1205" t="s">
        <v>2741</v>
      </c>
      <c r="C1205">
        <v>0</v>
      </c>
    </row>
    <row r="1206" spans="1:3">
      <c r="A1206" t="s">
        <v>59</v>
      </c>
      <c r="B1206" t="s">
        <v>2742</v>
      </c>
      <c r="C1206">
        <v>0</v>
      </c>
    </row>
    <row r="1207" spans="1:3">
      <c r="A1207" t="s">
        <v>60</v>
      </c>
      <c r="B1207" t="s">
        <v>2743</v>
      </c>
      <c r="C1207">
        <v>0</v>
      </c>
    </row>
    <row r="1208" spans="1:3">
      <c r="A1208" t="s">
        <v>61</v>
      </c>
      <c r="B1208" t="s">
        <v>2744</v>
      </c>
      <c r="C1208">
        <v>0</v>
      </c>
    </row>
    <row r="1209" spans="1:3">
      <c r="A1209" t="s">
        <v>62</v>
      </c>
      <c r="B1209" t="s">
        <v>2745</v>
      </c>
      <c r="C1209">
        <v>0</v>
      </c>
    </row>
    <row r="1210" spans="1:3">
      <c r="A1210" t="s">
        <v>63</v>
      </c>
      <c r="B1210" t="s">
        <v>2746</v>
      </c>
      <c r="C1210">
        <v>0</v>
      </c>
    </row>
    <row r="1211" spans="1:3">
      <c r="A1211" t="s">
        <v>64</v>
      </c>
      <c r="B1211" t="s">
        <v>2747</v>
      </c>
      <c r="C1211">
        <v>0</v>
      </c>
    </row>
    <row r="1212" spans="1:3">
      <c r="A1212" t="s">
        <v>65</v>
      </c>
      <c r="B1212" t="s">
        <v>2748</v>
      </c>
      <c r="C1212">
        <v>0</v>
      </c>
    </row>
    <row r="1213" spans="1:3">
      <c r="A1213" t="s">
        <v>66</v>
      </c>
      <c r="B1213" t="s">
        <v>2749</v>
      </c>
      <c r="C1213">
        <v>0</v>
      </c>
    </row>
    <row r="1214" spans="1:3">
      <c r="A1214" t="s">
        <v>67</v>
      </c>
      <c r="B1214" t="s">
        <v>2750</v>
      </c>
      <c r="C1214">
        <v>0</v>
      </c>
    </row>
    <row r="1215" spans="1:3">
      <c r="A1215" t="s">
        <v>68</v>
      </c>
      <c r="B1215" t="s">
        <v>2751</v>
      </c>
      <c r="C1215">
        <v>0</v>
      </c>
    </row>
    <row r="1216" spans="1:3">
      <c r="A1216" t="s">
        <v>69</v>
      </c>
      <c r="B1216" t="s">
        <v>2752</v>
      </c>
      <c r="C1216">
        <v>0</v>
      </c>
    </row>
    <row r="1217" spans="1:3">
      <c r="A1217" t="s">
        <v>70</v>
      </c>
      <c r="B1217" t="s">
        <v>2753</v>
      </c>
      <c r="C1217">
        <v>0</v>
      </c>
    </row>
    <row r="1218" spans="1:3">
      <c r="A1218" t="s">
        <v>71</v>
      </c>
      <c r="B1218" t="s">
        <v>2754</v>
      </c>
      <c r="C1218">
        <v>0</v>
      </c>
    </row>
    <row r="1219" spans="1:3">
      <c r="A1219" t="s">
        <v>72</v>
      </c>
      <c r="B1219" t="s">
        <v>2755</v>
      </c>
      <c r="C1219">
        <v>0</v>
      </c>
    </row>
    <row r="1220" spans="1:3">
      <c r="A1220" t="s">
        <v>73</v>
      </c>
      <c r="B1220" t="s">
        <v>2756</v>
      </c>
      <c r="C1220">
        <v>0</v>
      </c>
    </row>
    <row r="1221" spans="1:3">
      <c r="A1221" t="s">
        <v>74</v>
      </c>
      <c r="B1221" t="s">
        <v>2757</v>
      </c>
      <c r="C1221">
        <v>0</v>
      </c>
    </row>
    <row r="1222" spans="1:3">
      <c r="A1222" t="s">
        <v>75</v>
      </c>
      <c r="B1222" t="s">
        <v>2758</v>
      </c>
      <c r="C1222">
        <v>0</v>
      </c>
    </row>
    <row r="1223" spans="1:3">
      <c r="A1223" t="s">
        <v>76</v>
      </c>
      <c r="B1223" t="s">
        <v>2759</v>
      </c>
      <c r="C1223">
        <v>0</v>
      </c>
    </row>
    <row r="1224" spans="1:3">
      <c r="A1224" t="s">
        <v>77</v>
      </c>
      <c r="B1224" t="s">
        <v>2760</v>
      </c>
      <c r="C1224">
        <v>0</v>
      </c>
    </row>
    <row r="1225" spans="1:3">
      <c r="A1225" t="s">
        <v>78</v>
      </c>
      <c r="B1225" t="s">
        <v>2761</v>
      </c>
      <c r="C1225">
        <v>0</v>
      </c>
    </row>
    <row r="1226" spans="1:3">
      <c r="A1226" t="s">
        <v>79</v>
      </c>
      <c r="B1226" t="s">
        <v>2762</v>
      </c>
      <c r="C1226">
        <v>105</v>
      </c>
    </row>
    <row r="1227" spans="1:3">
      <c r="A1227" t="s">
        <v>80</v>
      </c>
      <c r="B1227" t="s">
        <v>2763</v>
      </c>
      <c r="C1227">
        <v>0</v>
      </c>
    </row>
    <row r="1228" spans="1:3">
      <c r="A1228" t="s">
        <v>81</v>
      </c>
      <c r="B1228" t="s">
        <v>2764</v>
      </c>
      <c r="C1228">
        <v>0</v>
      </c>
    </row>
    <row r="1229" spans="1:3">
      <c r="A1229" t="s">
        <v>84</v>
      </c>
      <c r="B1229" t="s">
        <v>2765</v>
      </c>
      <c r="C1229">
        <v>0</v>
      </c>
    </row>
    <row r="1230" spans="1:3">
      <c r="A1230" t="s">
        <v>85</v>
      </c>
      <c r="B1230" t="s">
        <v>2766</v>
      </c>
      <c r="C1230">
        <v>0</v>
      </c>
    </row>
    <row r="1231" spans="1:3">
      <c r="A1231" t="s">
        <v>86</v>
      </c>
      <c r="B1231" t="s">
        <v>2767</v>
      </c>
      <c r="C1231">
        <v>0</v>
      </c>
    </row>
    <row r="1232" spans="1:3">
      <c r="A1232" t="s">
        <v>87</v>
      </c>
      <c r="B1232" t="s">
        <v>2768</v>
      </c>
      <c r="C1232">
        <v>105</v>
      </c>
    </row>
    <row r="1233" spans="1:3">
      <c r="A1233" t="s">
        <v>88</v>
      </c>
      <c r="B1233" t="s">
        <v>2769</v>
      </c>
      <c r="C1233">
        <v>0</v>
      </c>
    </row>
    <row r="1234" spans="1:3">
      <c r="A1234" t="s">
        <v>89</v>
      </c>
      <c r="B1234" t="s">
        <v>2770</v>
      </c>
      <c r="C1234">
        <v>0</v>
      </c>
    </row>
    <row r="1235" spans="1:3">
      <c r="A1235" t="s">
        <v>90</v>
      </c>
      <c r="B1235" t="s">
        <v>2771</v>
      </c>
      <c r="C1235">
        <v>874906</v>
      </c>
    </row>
    <row r="1236" spans="1:3">
      <c r="A1236" t="s">
        <v>91</v>
      </c>
      <c r="B1236" t="s">
        <v>2772</v>
      </c>
      <c r="C1236">
        <v>0</v>
      </c>
    </row>
    <row r="1237" spans="1:3">
      <c r="A1237" t="s">
        <v>92</v>
      </c>
      <c r="B1237" t="s">
        <v>2773</v>
      </c>
      <c r="C1237">
        <v>0</v>
      </c>
    </row>
    <row r="1238" spans="1:3">
      <c r="A1238" t="s">
        <v>95</v>
      </c>
      <c r="B1238" t="s">
        <v>2774</v>
      </c>
      <c r="C1238">
        <v>0</v>
      </c>
    </row>
    <row r="1239" spans="1:3">
      <c r="A1239" t="s">
        <v>96</v>
      </c>
      <c r="B1239" t="s">
        <v>2775</v>
      </c>
      <c r="C1239">
        <v>0</v>
      </c>
    </row>
    <row r="1240" spans="1:3">
      <c r="A1240" t="s">
        <v>97</v>
      </c>
      <c r="B1240" t="s">
        <v>2776</v>
      </c>
      <c r="C1240">
        <v>874906</v>
      </c>
    </row>
    <row r="1241" spans="1:3">
      <c r="A1241" t="s">
        <v>98</v>
      </c>
      <c r="B1241" t="s">
        <v>2777</v>
      </c>
      <c r="C1241">
        <v>0</v>
      </c>
    </row>
    <row r="1242" spans="1:3">
      <c r="A1242" t="s">
        <v>99</v>
      </c>
      <c r="B1242" t="s">
        <v>2778</v>
      </c>
      <c r="C1242">
        <v>0</v>
      </c>
    </row>
    <row r="1243" spans="1:3">
      <c r="A1243" t="s">
        <v>100</v>
      </c>
      <c r="B1243" t="s">
        <v>2779</v>
      </c>
      <c r="C1243">
        <v>0</v>
      </c>
    </row>
    <row r="1244" spans="1:3">
      <c r="A1244" t="s">
        <v>10</v>
      </c>
      <c r="B1244" t="s">
        <v>2780</v>
      </c>
      <c r="C1244">
        <v>3215878</v>
      </c>
    </row>
    <row r="1245" spans="1:3">
      <c r="A1245" t="s">
        <v>101</v>
      </c>
      <c r="B1245" t="s">
        <v>2781</v>
      </c>
      <c r="C1245">
        <v>0</v>
      </c>
    </row>
    <row r="1246" spans="1:3">
      <c r="A1246" t="s">
        <v>102</v>
      </c>
      <c r="B1246" t="s">
        <v>2782</v>
      </c>
      <c r="C1246">
        <v>0</v>
      </c>
    </row>
    <row r="1247" spans="1:3">
      <c r="A1247" t="s">
        <v>103</v>
      </c>
      <c r="B1247" t="s">
        <v>2783</v>
      </c>
      <c r="C1247">
        <v>0</v>
      </c>
    </row>
    <row r="1248" spans="1:3">
      <c r="A1248" t="s">
        <v>6</v>
      </c>
      <c r="B1248" t="s">
        <v>2784</v>
      </c>
      <c r="C1248">
        <v>3072747</v>
      </c>
    </row>
    <row r="1249" spans="1:3">
      <c r="A1249" t="s">
        <v>104</v>
      </c>
      <c r="B1249" t="s">
        <v>2785</v>
      </c>
      <c r="C1249">
        <v>143131</v>
      </c>
    </row>
    <row r="1250" spans="1:3">
      <c r="A1250" t="s">
        <v>105</v>
      </c>
      <c r="B1250" t="s">
        <v>2786</v>
      </c>
      <c r="C1250">
        <v>0</v>
      </c>
    </row>
    <row r="1251" spans="1:3">
      <c r="A1251" t="s">
        <v>106</v>
      </c>
      <c r="B1251" t="s">
        <v>2787</v>
      </c>
      <c r="C1251">
        <v>0</v>
      </c>
    </row>
    <row r="1252" spans="1:3">
      <c r="A1252" t="s">
        <v>107</v>
      </c>
      <c r="B1252" t="s">
        <v>2788</v>
      </c>
      <c r="C1252">
        <v>264928</v>
      </c>
    </row>
    <row r="1253" spans="1:3">
      <c r="A1253" t="s">
        <v>108</v>
      </c>
      <c r="B1253" t="s">
        <v>2789</v>
      </c>
      <c r="C1253">
        <v>0</v>
      </c>
    </row>
    <row r="1254" spans="1:3">
      <c r="A1254" t="s">
        <v>109</v>
      </c>
      <c r="B1254" t="s">
        <v>2790</v>
      </c>
      <c r="C1254">
        <v>0</v>
      </c>
    </row>
    <row r="1255" spans="1:3">
      <c r="A1255" t="s">
        <v>110</v>
      </c>
      <c r="B1255" t="s">
        <v>2791</v>
      </c>
      <c r="C1255">
        <v>0</v>
      </c>
    </row>
    <row r="1256" spans="1:3">
      <c r="A1256" t="s">
        <v>111</v>
      </c>
      <c r="B1256" t="s">
        <v>2792</v>
      </c>
      <c r="C1256">
        <v>0</v>
      </c>
    </row>
    <row r="1257" spans="1:3">
      <c r="A1257" t="s">
        <v>112</v>
      </c>
      <c r="B1257" t="s">
        <v>2793</v>
      </c>
      <c r="C1257">
        <v>0</v>
      </c>
    </row>
    <row r="1258" spans="1:3">
      <c r="A1258" t="s">
        <v>113</v>
      </c>
      <c r="B1258" t="s">
        <v>2794</v>
      </c>
      <c r="C1258">
        <v>264928</v>
      </c>
    </row>
    <row r="1259" spans="1:3">
      <c r="A1259" t="s">
        <v>114</v>
      </c>
      <c r="B1259" t="s">
        <v>2795</v>
      </c>
      <c r="C1259">
        <v>0</v>
      </c>
    </row>
    <row r="1260" spans="1:3">
      <c r="A1260" t="s">
        <v>115</v>
      </c>
      <c r="B1260" t="s">
        <v>2796</v>
      </c>
      <c r="C1260">
        <v>0</v>
      </c>
    </row>
    <row r="1261" spans="1:3">
      <c r="A1261" t="s">
        <v>116</v>
      </c>
      <c r="B1261" t="s">
        <v>2797</v>
      </c>
      <c r="C1261">
        <v>2719665</v>
      </c>
    </row>
    <row r="1262" spans="1:3">
      <c r="A1262" t="s">
        <v>117</v>
      </c>
      <c r="B1262" t="s">
        <v>2798</v>
      </c>
      <c r="C1262">
        <v>0</v>
      </c>
    </row>
    <row r="1263" spans="1:3">
      <c r="A1263" t="s">
        <v>118</v>
      </c>
      <c r="B1263" t="s">
        <v>2799</v>
      </c>
      <c r="C1263">
        <v>0</v>
      </c>
    </row>
    <row r="1264" spans="1:3">
      <c r="A1264" t="s">
        <v>121</v>
      </c>
      <c r="B1264" t="s">
        <v>2800</v>
      </c>
      <c r="C1264">
        <v>26</v>
      </c>
    </row>
    <row r="1265" spans="1:3">
      <c r="A1265" t="s">
        <v>122</v>
      </c>
      <c r="B1265" t="s">
        <v>2801</v>
      </c>
      <c r="C1265">
        <v>0</v>
      </c>
    </row>
    <row r="1266" spans="1:3">
      <c r="A1266" t="s">
        <v>123</v>
      </c>
      <c r="B1266" t="s">
        <v>2802</v>
      </c>
      <c r="C1266">
        <v>0</v>
      </c>
    </row>
    <row r="1267" spans="1:3">
      <c r="A1267" t="s">
        <v>16</v>
      </c>
      <c r="B1267" t="s">
        <v>2803</v>
      </c>
      <c r="C1267">
        <v>2719639</v>
      </c>
    </row>
    <row r="1268" spans="1:3">
      <c r="A1268" t="s">
        <v>124</v>
      </c>
      <c r="B1268" t="s">
        <v>2804</v>
      </c>
      <c r="C1268">
        <v>0</v>
      </c>
    </row>
    <row r="1269" spans="1:3">
      <c r="A1269" t="s">
        <v>125</v>
      </c>
      <c r="B1269" t="s">
        <v>2805</v>
      </c>
      <c r="C1269">
        <v>0</v>
      </c>
    </row>
    <row r="1270" spans="1:3">
      <c r="A1270" t="s">
        <v>126</v>
      </c>
      <c r="B1270" t="s">
        <v>2806</v>
      </c>
      <c r="C1270">
        <v>276676224</v>
      </c>
    </row>
    <row r="1271" spans="1:3">
      <c r="A1271" t="s">
        <v>127</v>
      </c>
      <c r="B1271" t="s">
        <v>2807</v>
      </c>
      <c r="C1271">
        <v>3368</v>
      </c>
    </row>
    <row r="1272" spans="1:3">
      <c r="A1272" t="s">
        <v>128</v>
      </c>
      <c r="B1272" t="s">
        <v>2808</v>
      </c>
      <c r="C1272">
        <v>308803</v>
      </c>
    </row>
    <row r="1273" spans="1:3">
      <c r="A1273" t="s">
        <v>131</v>
      </c>
      <c r="B1273" t="s">
        <v>2809</v>
      </c>
      <c r="C1273">
        <v>2644812</v>
      </c>
    </row>
    <row r="1274" spans="1:3">
      <c r="A1274" t="s">
        <v>132</v>
      </c>
      <c r="B1274" t="s">
        <v>2810</v>
      </c>
      <c r="C1274">
        <v>3958965</v>
      </c>
    </row>
    <row r="1275" spans="1:3">
      <c r="A1275" t="s">
        <v>133</v>
      </c>
      <c r="B1275" t="s">
        <v>2811</v>
      </c>
      <c r="C1275">
        <v>269760276</v>
      </c>
    </row>
    <row r="1276" spans="1:3">
      <c r="A1276" t="s">
        <v>134</v>
      </c>
      <c r="B1276" t="s">
        <v>2812</v>
      </c>
      <c r="C1276">
        <v>0</v>
      </c>
    </row>
    <row r="1277" spans="1:3">
      <c r="A1277" t="s">
        <v>135</v>
      </c>
      <c r="B1277" t="s">
        <v>2813</v>
      </c>
      <c r="C1277">
        <v>0</v>
      </c>
    </row>
    <row r="1278" spans="1:3">
      <c r="A1278" t="s">
        <v>136</v>
      </c>
      <c r="B1278" t="s">
        <v>2814</v>
      </c>
      <c r="C1278">
        <v>0</v>
      </c>
    </row>
    <row r="1279" spans="1:3">
      <c r="A1279" t="s">
        <v>138</v>
      </c>
      <c r="B1279" t="s">
        <v>2815</v>
      </c>
      <c r="C1279">
        <v>11491226</v>
      </c>
    </row>
    <row r="1280" spans="1:3">
      <c r="A1280" t="s">
        <v>139</v>
      </c>
      <c r="B1280" t="s">
        <v>2816</v>
      </c>
      <c r="C1280">
        <v>3102371</v>
      </c>
    </row>
    <row r="1281" spans="1:3">
      <c r="A1281" t="s">
        <v>140</v>
      </c>
      <c r="B1281" t="s">
        <v>2817</v>
      </c>
      <c r="C1281">
        <v>3102371</v>
      </c>
    </row>
    <row r="1282" spans="1:3">
      <c r="A1282" t="s">
        <v>141</v>
      </c>
      <c r="B1282" t="s">
        <v>2818</v>
      </c>
      <c r="C1282">
        <v>0</v>
      </c>
    </row>
    <row r="1283" spans="1:3">
      <c r="A1283" t="s">
        <v>144</v>
      </c>
      <c r="B1283" t="s">
        <v>2819</v>
      </c>
      <c r="C1283">
        <v>0</v>
      </c>
    </row>
    <row r="1284" spans="1:3">
      <c r="A1284" t="s">
        <v>145</v>
      </c>
      <c r="B1284" t="s">
        <v>2820</v>
      </c>
      <c r="C1284">
        <v>0</v>
      </c>
    </row>
    <row r="1285" spans="1:3">
      <c r="A1285" t="s">
        <v>146</v>
      </c>
      <c r="B1285" t="s">
        <v>2821</v>
      </c>
      <c r="C1285">
        <v>0</v>
      </c>
    </row>
    <row r="1286" spans="1:3">
      <c r="A1286" t="s">
        <v>147</v>
      </c>
      <c r="B1286" t="s">
        <v>2822</v>
      </c>
      <c r="C1286">
        <v>0</v>
      </c>
    </row>
    <row r="1287" spans="1:3">
      <c r="A1287" t="s">
        <v>148</v>
      </c>
      <c r="B1287" t="s">
        <v>2823</v>
      </c>
      <c r="C1287">
        <v>0</v>
      </c>
    </row>
    <row r="1288" spans="1:3">
      <c r="A1288" t="s">
        <v>149</v>
      </c>
      <c r="B1288" t="s">
        <v>2824</v>
      </c>
      <c r="C1288">
        <v>0</v>
      </c>
    </row>
    <row r="1289" spans="1:3">
      <c r="A1289" t="s">
        <v>150</v>
      </c>
      <c r="B1289" t="s">
        <v>2825</v>
      </c>
      <c r="C1289">
        <v>0</v>
      </c>
    </row>
    <row r="1290" spans="1:3">
      <c r="A1290" t="s">
        <v>151</v>
      </c>
      <c r="B1290" t="s">
        <v>2826</v>
      </c>
      <c r="C1290">
        <v>0</v>
      </c>
    </row>
    <row r="1291" spans="1:3">
      <c r="A1291" t="s">
        <v>152</v>
      </c>
      <c r="B1291" t="s">
        <v>2827</v>
      </c>
      <c r="C1291">
        <v>0</v>
      </c>
    </row>
    <row r="1292" spans="1:3">
      <c r="A1292" t="s">
        <v>153</v>
      </c>
      <c r="B1292" t="s">
        <v>2828</v>
      </c>
      <c r="C1292">
        <v>45617444</v>
      </c>
    </row>
    <row r="1293" spans="1:3">
      <c r="A1293" t="s">
        <v>154</v>
      </c>
      <c r="B1293" t="s">
        <v>2829</v>
      </c>
      <c r="C1293">
        <v>14552631</v>
      </c>
    </row>
    <row r="1294" spans="1:3">
      <c r="A1294" t="s">
        <v>155</v>
      </c>
      <c r="B1294" t="s">
        <v>2830</v>
      </c>
      <c r="C1294">
        <v>2715348</v>
      </c>
    </row>
    <row r="1295" spans="1:3">
      <c r="A1295" t="s">
        <v>158</v>
      </c>
      <c r="B1295" t="s">
        <v>2831</v>
      </c>
      <c r="C1295">
        <v>1770791</v>
      </c>
    </row>
    <row r="1296" spans="1:3">
      <c r="A1296" t="s">
        <v>159</v>
      </c>
      <c r="B1296" t="s">
        <v>2832</v>
      </c>
      <c r="C1296">
        <v>37862</v>
      </c>
    </row>
    <row r="1297" spans="1:3">
      <c r="A1297" t="s">
        <v>160</v>
      </c>
      <c r="B1297" t="s">
        <v>2833</v>
      </c>
      <c r="C1297">
        <v>21983226</v>
      </c>
    </row>
    <row r="1298" spans="1:3">
      <c r="A1298" t="s">
        <v>161</v>
      </c>
      <c r="B1298" t="s">
        <v>2834</v>
      </c>
      <c r="C1298">
        <v>13757</v>
      </c>
    </row>
    <row r="1299" spans="1:3">
      <c r="A1299" t="s">
        <v>163</v>
      </c>
      <c r="B1299" t="s">
        <v>2835</v>
      </c>
      <c r="C1299">
        <v>0</v>
      </c>
    </row>
    <row r="1300" spans="1:3">
      <c r="A1300" t="s">
        <v>164</v>
      </c>
      <c r="B1300" t="s">
        <v>2836</v>
      </c>
      <c r="C1300">
        <v>0</v>
      </c>
    </row>
    <row r="1301" spans="1:3">
      <c r="A1301" t="s">
        <v>165</v>
      </c>
      <c r="B1301" t="s">
        <v>2837</v>
      </c>
      <c r="C1301">
        <v>0</v>
      </c>
    </row>
    <row r="1302" spans="1:3">
      <c r="A1302" t="s">
        <v>166</v>
      </c>
      <c r="B1302" t="s">
        <v>2838</v>
      </c>
      <c r="C1302">
        <v>0</v>
      </c>
    </row>
    <row r="1303" spans="1:3">
      <c r="A1303" t="s">
        <v>167</v>
      </c>
      <c r="B1303" t="s">
        <v>2839</v>
      </c>
      <c r="C1303">
        <v>0</v>
      </c>
    </row>
    <row r="1304" spans="1:3">
      <c r="A1304" t="s">
        <v>21</v>
      </c>
      <c r="B1304" t="s">
        <v>2840</v>
      </c>
      <c r="C1304">
        <v>1822023</v>
      </c>
    </row>
    <row r="1305" spans="1:3">
      <c r="A1305" t="s">
        <v>168</v>
      </c>
      <c r="B1305" t="s">
        <v>2841</v>
      </c>
      <c r="C1305">
        <v>507805</v>
      </c>
    </row>
    <row r="1306" spans="1:3">
      <c r="A1306" t="s">
        <v>169</v>
      </c>
      <c r="B1306" t="s">
        <v>2842</v>
      </c>
      <c r="C1306">
        <v>5076</v>
      </c>
    </row>
    <row r="1307" spans="1:3">
      <c r="A1307" t="s">
        <v>170</v>
      </c>
      <c r="B1307" t="s">
        <v>2843</v>
      </c>
      <c r="C1307">
        <v>0</v>
      </c>
    </row>
    <row r="1308" spans="1:3">
      <c r="A1308" t="s">
        <v>172</v>
      </c>
      <c r="B1308" t="s">
        <v>2844</v>
      </c>
      <c r="C1308">
        <v>0</v>
      </c>
    </row>
    <row r="1309" spans="1:3">
      <c r="A1309" t="s">
        <v>173</v>
      </c>
      <c r="B1309" t="s">
        <v>2845</v>
      </c>
      <c r="C1309">
        <v>0</v>
      </c>
    </row>
    <row r="1310" spans="1:3">
      <c r="A1310" t="s">
        <v>174</v>
      </c>
      <c r="B1310" t="s">
        <v>2846</v>
      </c>
      <c r="C1310">
        <v>0</v>
      </c>
    </row>
    <row r="1311" spans="1:3">
      <c r="A1311" t="s">
        <v>175</v>
      </c>
      <c r="B1311" t="s">
        <v>2847</v>
      </c>
      <c r="C1311">
        <v>0</v>
      </c>
    </row>
    <row r="1312" spans="1:3">
      <c r="A1312" t="s">
        <v>176</v>
      </c>
      <c r="B1312" t="s">
        <v>2848</v>
      </c>
      <c r="C1312">
        <v>0</v>
      </c>
    </row>
    <row r="1313" spans="1:3">
      <c r="A1313" t="s">
        <v>177</v>
      </c>
      <c r="B1313" t="s">
        <v>2849</v>
      </c>
      <c r="C1313">
        <v>1387493</v>
      </c>
    </row>
    <row r="1314" spans="1:3">
      <c r="A1314" t="s">
        <v>178</v>
      </c>
      <c r="B1314" t="s">
        <v>2850</v>
      </c>
      <c r="C1314">
        <v>1387493</v>
      </c>
    </row>
    <row r="1315" spans="1:3">
      <c r="A1315" t="s">
        <v>179</v>
      </c>
      <c r="B1315" t="s">
        <v>2851</v>
      </c>
      <c r="C1315">
        <v>0</v>
      </c>
    </row>
    <row r="1316" spans="1:3">
      <c r="A1316" t="s">
        <v>180</v>
      </c>
      <c r="B1316" t="s">
        <v>2852</v>
      </c>
      <c r="C1316">
        <v>1529131</v>
      </c>
    </row>
    <row r="1317" spans="1:3">
      <c r="A1317" t="s">
        <v>181</v>
      </c>
      <c r="B1317" t="s">
        <v>2853</v>
      </c>
      <c r="C1317">
        <v>0</v>
      </c>
    </row>
    <row r="1318" spans="1:3">
      <c r="A1318" t="s">
        <v>182</v>
      </c>
      <c r="B1318" t="s">
        <v>2854</v>
      </c>
      <c r="C1318">
        <v>36832</v>
      </c>
    </row>
    <row r="1319" spans="1:3">
      <c r="A1319" t="s">
        <v>183</v>
      </c>
      <c r="B1319" t="s">
        <v>2855</v>
      </c>
      <c r="C1319">
        <v>36832</v>
      </c>
    </row>
    <row r="1320" spans="1:3">
      <c r="A1320" t="s">
        <v>184</v>
      </c>
      <c r="B1320" t="s">
        <v>2856</v>
      </c>
      <c r="C1320">
        <v>0</v>
      </c>
    </row>
    <row r="1321" spans="1:3">
      <c r="A1321" t="s">
        <v>185</v>
      </c>
      <c r="B1321" t="s">
        <v>2857</v>
      </c>
      <c r="C1321">
        <v>98552</v>
      </c>
    </row>
    <row r="1322" spans="1:3">
      <c r="A1322" t="s">
        <v>186</v>
      </c>
      <c r="B1322" t="s">
        <v>2858</v>
      </c>
      <c r="C1322">
        <v>0</v>
      </c>
    </row>
    <row r="1323" spans="1:3">
      <c r="A1323" t="s">
        <v>187</v>
      </c>
      <c r="B1323" t="s">
        <v>2859</v>
      </c>
      <c r="C1323">
        <v>13554302</v>
      </c>
    </row>
    <row r="1324" spans="1:3">
      <c r="A1324" t="s">
        <v>188</v>
      </c>
      <c r="B1324" t="s">
        <v>2860</v>
      </c>
      <c r="C1324">
        <v>13554302</v>
      </c>
    </row>
    <row r="1325" spans="1:3">
      <c r="A1325" t="s">
        <v>189</v>
      </c>
      <c r="B1325" t="s">
        <v>2861</v>
      </c>
      <c r="C1325">
        <v>0</v>
      </c>
    </row>
    <row r="1326" spans="1:3">
      <c r="A1326" t="s">
        <v>190</v>
      </c>
      <c r="B1326" t="s">
        <v>2862</v>
      </c>
      <c r="C1326">
        <v>3557975</v>
      </c>
    </row>
    <row r="1327" spans="1:3">
      <c r="A1327" t="s">
        <v>191</v>
      </c>
      <c r="B1327" t="s">
        <v>2863</v>
      </c>
      <c r="C1327">
        <v>0</v>
      </c>
    </row>
    <row r="1328" spans="1:3">
      <c r="A1328" t="s">
        <v>192</v>
      </c>
      <c r="B1328" t="s">
        <v>2864</v>
      </c>
      <c r="C1328">
        <v>2473075</v>
      </c>
    </row>
    <row r="1329" spans="1:3">
      <c r="A1329" t="s">
        <v>193</v>
      </c>
      <c r="B1329" t="s">
        <v>2865</v>
      </c>
      <c r="C1329">
        <v>2473075</v>
      </c>
    </row>
    <row r="1330" spans="1:3">
      <c r="A1330" t="s">
        <v>194</v>
      </c>
      <c r="B1330" t="s">
        <v>2866</v>
      </c>
      <c r="C1330">
        <v>0</v>
      </c>
    </row>
    <row r="1331" spans="1:3">
      <c r="A1331" t="s">
        <v>195</v>
      </c>
      <c r="B1331" t="s">
        <v>2867</v>
      </c>
      <c r="C1331">
        <v>1239234</v>
      </c>
    </row>
    <row r="1332" spans="1:3">
      <c r="A1332" t="s">
        <v>196</v>
      </c>
      <c r="B1332" t="s">
        <v>2868</v>
      </c>
      <c r="C1332">
        <v>0</v>
      </c>
    </row>
    <row r="1333" spans="1:3">
      <c r="A1333" t="s">
        <v>199</v>
      </c>
      <c r="B1333" t="s">
        <v>2869</v>
      </c>
      <c r="C1333">
        <v>14103639</v>
      </c>
    </row>
    <row r="1334" spans="1:3">
      <c r="A1334" t="s">
        <v>200</v>
      </c>
      <c r="B1334" t="s">
        <v>2870</v>
      </c>
      <c r="C1334">
        <v>56754364</v>
      </c>
    </row>
    <row r="1335" spans="1:3">
      <c r="A1335" t="s">
        <v>203</v>
      </c>
      <c r="B1335" t="s">
        <v>2871</v>
      </c>
      <c r="C1335">
        <v>61607166</v>
      </c>
    </row>
    <row r="1336" spans="1:3">
      <c r="A1336" t="s">
        <v>204</v>
      </c>
      <c r="B1336" t="s">
        <v>2872</v>
      </c>
      <c r="C1336">
        <v>7069574</v>
      </c>
    </row>
    <row r="1337" spans="1:3">
      <c r="A1337" t="s">
        <v>205</v>
      </c>
      <c r="B1337" t="s">
        <v>2873</v>
      </c>
      <c r="C1337">
        <v>293210666</v>
      </c>
    </row>
    <row r="1338" spans="1:3">
      <c r="A1338" t="s">
        <v>206</v>
      </c>
      <c r="B1338" t="s">
        <v>2874</v>
      </c>
      <c r="C1338">
        <v>2998429</v>
      </c>
    </row>
    <row r="1339" spans="1:3">
      <c r="A1339" t="s">
        <v>208</v>
      </c>
      <c r="B1339" t="s">
        <v>2875</v>
      </c>
      <c r="C1339">
        <v>0</v>
      </c>
    </row>
    <row r="1340" spans="1:3">
      <c r="A1340" t="s">
        <v>209</v>
      </c>
      <c r="B1340" t="s">
        <v>2876</v>
      </c>
      <c r="C1340">
        <v>0</v>
      </c>
    </row>
    <row r="1341" spans="1:3">
      <c r="A1341" t="s">
        <v>210</v>
      </c>
      <c r="B1341" t="s">
        <v>2877</v>
      </c>
      <c r="C1341">
        <v>0</v>
      </c>
    </row>
    <row r="1342" spans="1:3">
      <c r="A1342" t="s">
        <v>211</v>
      </c>
      <c r="B1342" t="s">
        <v>2878</v>
      </c>
      <c r="C1342">
        <v>0</v>
      </c>
    </row>
    <row r="1343" spans="1:3">
      <c r="A1343" t="s">
        <v>212</v>
      </c>
      <c r="B1343" t="s">
        <v>2879</v>
      </c>
      <c r="C1343">
        <v>1827099</v>
      </c>
    </row>
    <row r="1344" spans="1:3">
      <c r="A1344" t="s">
        <v>214</v>
      </c>
      <c r="B1344" t="s">
        <v>2880</v>
      </c>
      <c r="C1344">
        <v>1439918</v>
      </c>
    </row>
    <row r="1345" spans="1:3">
      <c r="A1345" t="s">
        <v>215</v>
      </c>
      <c r="B1345" t="s">
        <v>2881</v>
      </c>
      <c r="C1345">
        <v>1439918</v>
      </c>
    </row>
    <row r="1346" spans="1:3">
      <c r="A1346" t="s">
        <v>216</v>
      </c>
      <c r="B1346" t="s">
        <v>2882</v>
      </c>
      <c r="C1346">
        <v>148885</v>
      </c>
    </row>
    <row r="1347" spans="1:3">
      <c r="A1347" t="s">
        <v>219</v>
      </c>
      <c r="B1347" t="s">
        <v>2883</v>
      </c>
      <c r="C1347">
        <v>0</v>
      </c>
    </row>
    <row r="1348" spans="1:3">
      <c r="A1348" t="s">
        <v>220</v>
      </c>
      <c r="B1348" t="s">
        <v>2884</v>
      </c>
      <c r="C1348">
        <v>0</v>
      </c>
    </row>
    <row r="1349" spans="1:3">
      <c r="A1349" t="s">
        <v>221</v>
      </c>
      <c r="B1349" t="s">
        <v>2885</v>
      </c>
      <c r="C1349">
        <v>1291033</v>
      </c>
    </row>
    <row r="1350" spans="1:3">
      <c r="A1350" t="s">
        <v>222</v>
      </c>
      <c r="B1350" t="s">
        <v>2886</v>
      </c>
      <c r="C1350">
        <v>0</v>
      </c>
    </row>
    <row r="1351" spans="1:3">
      <c r="A1351" t="s">
        <v>224</v>
      </c>
      <c r="B1351" t="s">
        <v>2887</v>
      </c>
      <c r="C1351">
        <v>54816</v>
      </c>
    </row>
    <row r="1352" spans="1:3">
      <c r="A1352" t="s">
        <v>225</v>
      </c>
      <c r="B1352" t="s">
        <v>2888</v>
      </c>
      <c r="C1352">
        <v>27408</v>
      </c>
    </row>
    <row r="1353" spans="1:3">
      <c r="A1353" t="s">
        <v>226</v>
      </c>
      <c r="B1353" t="s">
        <v>2889</v>
      </c>
      <c r="C1353">
        <v>2688</v>
      </c>
    </row>
    <row r="1354" spans="1:3">
      <c r="A1354" t="s">
        <v>227</v>
      </c>
      <c r="B1354" t="s">
        <v>2890</v>
      </c>
      <c r="C1354">
        <v>0</v>
      </c>
    </row>
    <row r="1355" spans="1:3">
      <c r="A1355" t="s">
        <v>228</v>
      </c>
      <c r="B1355" t="s">
        <v>2891</v>
      </c>
      <c r="C1355">
        <v>0</v>
      </c>
    </row>
    <row r="1356" spans="1:3">
      <c r="A1356" t="s">
        <v>229</v>
      </c>
      <c r="B1356" t="s">
        <v>2892</v>
      </c>
      <c r="C1356">
        <v>24720</v>
      </c>
    </row>
    <row r="1357" spans="1:3">
      <c r="A1357" t="s">
        <v>230</v>
      </c>
      <c r="B1357" t="s">
        <v>2893</v>
      </c>
      <c r="C1357">
        <v>0</v>
      </c>
    </row>
    <row r="1358" spans="1:3">
      <c r="A1358" t="s">
        <v>232</v>
      </c>
      <c r="B1358" t="s">
        <v>2894</v>
      </c>
      <c r="C1358">
        <v>8855</v>
      </c>
    </row>
    <row r="1359" spans="1:3">
      <c r="A1359" t="s">
        <v>233</v>
      </c>
      <c r="B1359" t="s">
        <v>2895</v>
      </c>
      <c r="C1359">
        <v>1771</v>
      </c>
    </row>
    <row r="1360" spans="1:3">
      <c r="A1360" t="s">
        <v>234</v>
      </c>
      <c r="B1360" t="s">
        <v>2896</v>
      </c>
      <c r="C1360">
        <v>0</v>
      </c>
    </row>
    <row r="1361" spans="1:3">
      <c r="A1361" t="s">
        <v>237</v>
      </c>
      <c r="B1361" t="s">
        <v>2897</v>
      </c>
      <c r="C1361">
        <v>0</v>
      </c>
    </row>
    <row r="1362" spans="1:3">
      <c r="A1362" t="s">
        <v>238</v>
      </c>
      <c r="B1362" t="s">
        <v>2898</v>
      </c>
      <c r="C1362">
        <v>0</v>
      </c>
    </row>
    <row r="1363" spans="1:3">
      <c r="A1363" t="s">
        <v>239</v>
      </c>
      <c r="B1363" t="s">
        <v>2899</v>
      </c>
      <c r="C1363">
        <v>1771</v>
      </c>
    </row>
    <row r="1364" spans="1:3">
      <c r="A1364" t="s">
        <v>240</v>
      </c>
      <c r="B1364" t="s">
        <v>2900</v>
      </c>
      <c r="C1364">
        <v>0</v>
      </c>
    </row>
    <row r="1365" spans="1:3">
      <c r="A1365" t="s">
        <v>242</v>
      </c>
      <c r="B1365" t="s">
        <v>2901</v>
      </c>
      <c r="C1365">
        <v>0</v>
      </c>
    </row>
    <row r="1366" spans="1:3">
      <c r="A1366" t="s">
        <v>243</v>
      </c>
      <c r="B1366" t="s">
        <v>2902</v>
      </c>
      <c r="C1366">
        <v>0</v>
      </c>
    </row>
    <row r="1367" spans="1:3">
      <c r="A1367" t="s">
        <v>244</v>
      </c>
      <c r="B1367" t="s">
        <v>2903</v>
      </c>
      <c r="C1367">
        <v>0</v>
      </c>
    </row>
    <row r="1368" spans="1:3">
      <c r="A1368" t="s">
        <v>245</v>
      </c>
      <c r="B1368" t="s">
        <v>2904</v>
      </c>
      <c r="C1368">
        <v>0</v>
      </c>
    </row>
    <row r="1369" spans="1:3">
      <c r="A1369" t="s">
        <v>246</v>
      </c>
      <c r="B1369" t="s">
        <v>2905</v>
      </c>
      <c r="C1369">
        <v>0</v>
      </c>
    </row>
    <row r="1370" spans="1:3">
      <c r="A1370" t="s">
        <v>247</v>
      </c>
      <c r="B1370" t="s">
        <v>2906</v>
      </c>
      <c r="C1370">
        <v>0</v>
      </c>
    </row>
    <row r="1371" spans="1:3">
      <c r="A1371" t="s">
        <v>248</v>
      </c>
      <c r="B1371" t="s">
        <v>2907</v>
      </c>
      <c r="C1371">
        <v>0</v>
      </c>
    </row>
    <row r="1372" spans="1:3">
      <c r="A1372" t="s">
        <v>249</v>
      </c>
      <c r="B1372" t="s">
        <v>2908</v>
      </c>
      <c r="C1372">
        <v>448771</v>
      </c>
    </row>
    <row r="1373" spans="1:3">
      <c r="A1373" t="s">
        <v>22</v>
      </c>
      <c r="B1373" t="s">
        <v>2909</v>
      </c>
      <c r="C1373">
        <v>448771</v>
      </c>
    </row>
    <row r="1374" spans="1:3">
      <c r="A1374" t="s">
        <v>250</v>
      </c>
      <c r="B1374" t="s">
        <v>2910</v>
      </c>
      <c r="C1374">
        <v>414566</v>
      </c>
    </row>
    <row r="1375" spans="1:3">
      <c r="A1375" t="s">
        <v>251</v>
      </c>
      <c r="B1375" t="s">
        <v>2911</v>
      </c>
      <c r="C1375">
        <v>0</v>
      </c>
    </row>
    <row r="1376" spans="1:3">
      <c r="A1376" t="s">
        <v>252</v>
      </c>
      <c r="B1376" t="s">
        <v>2912</v>
      </c>
      <c r="C1376">
        <v>0</v>
      </c>
    </row>
    <row r="1377" spans="1:3">
      <c r="A1377" t="s">
        <v>253</v>
      </c>
      <c r="B1377" t="s">
        <v>2913</v>
      </c>
      <c r="C1377">
        <v>0</v>
      </c>
    </row>
    <row r="1378" spans="1:3">
      <c r="A1378" t="s">
        <v>254</v>
      </c>
      <c r="B1378" t="s">
        <v>2914</v>
      </c>
      <c r="C1378">
        <v>0</v>
      </c>
    </row>
    <row r="1379" spans="1:3">
      <c r="A1379" t="s">
        <v>255</v>
      </c>
      <c r="B1379" t="s">
        <v>2915</v>
      </c>
      <c r="C1379">
        <v>34205</v>
      </c>
    </row>
    <row r="1380" spans="1:3">
      <c r="A1380" t="s">
        <v>256</v>
      </c>
      <c r="B1380" t="s">
        <v>2916</v>
      </c>
      <c r="C1380">
        <v>0</v>
      </c>
    </row>
    <row r="1381" spans="1:3">
      <c r="A1381" t="s">
        <v>257</v>
      </c>
      <c r="B1381" t="s">
        <v>2917</v>
      </c>
      <c r="C1381">
        <v>0</v>
      </c>
    </row>
    <row r="1382" spans="1:3">
      <c r="A1382" t="s">
        <v>258</v>
      </c>
      <c r="B1382" t="s">
        <v>2918</v>
      </c>
      <c r="C1382">
        <v>0</v>
      </c>
    </row>
    <row r="1383" spans="1:3">
      <c r="A1383" t="s">
        <v>260</v>
      </c>
      <c r="B1383" t="s">
        <v>2919</v>
      </c>
      <c r="C1383">
        <v>6380661</v>
      </c>
    </row>
    <row r="1384" spans="1:3">
      <c r="A1384" t="s">
        <v>261</v>
      </c>
      <c r="B1384" t="s">
        <v>2920</v>
      </c>
      <c r="C1384">
        <v>6380661</v>
      </c>
    </row>
    <row r="1385" spans="1:3">
      <c r="A1385" t="s">
        <v>262</v>
      </c>
      <c r="B1385" t="s">
        <v>2921</v>
      </c>
      <c r="C1385">
        <v>0</v>
      </c>
    </row>
    <row r="1386" spans="1:3">
      <c r="A1386" t="s">
        <v>263</v>
      </c>
      <c r="B1386" t="s">
        <v>2922</v>
      </c>
      <c r="C1386">
        <v>0</v>
      </c>
    </row>
    <row r="1387" spans="1:3">
      <c r="A1387" t="s">
        <v>264</v>
      </c>
      <c r="B1387" t="s">
        <v>2923</v>
      </c>
      <c r="C1387">
        <v>4711994</v>
      </c>
    </row>
    <row r="1388" spans="1:3">
      <c r="A1388" t="s">
        <v>265</v>
      </c>
      <c r="B1388" t="s">
        <v>2924</v>
      </c>
      <c r="C1388">
        <v>1668667</v>
      </c>
    </row>
    <row r="1389" spans="1:3">
      <c r="A1389" t="s">
        <v>266</v>
      </c>
      <c r="B1389" t="s">
        <v>2925</v>
      </c>
      <c r="C1389">
        <v>0</v>
      </c>
    </row>
    <row r="1390" spans="1:3">
      <c r="A1390" t="s">
        <v>23</v>
      </c>
      <c r="B1390" t="s">
        <v>2926</v>
      </c>
      <c r="C1390">
        <v>1100785</v>
      </c>
    </row>
    <row r="1391" spans="1:3">
      <c r="A1391" t="s">
        <v>267</v>
      </c>
      <c r="B1391" t="s">
        <v>2927</v>
      </c>
      <c r="C1391">
        <v>220157</v>
      </c>
    </row>
    <row r="1392" spans="1:3">
      <c r="A1392" t="s">
        <v>268</v>
      </c>
      <c r="B1392" t="s">
        <v>2928</v>
      </c>
      <c r="C1392">
        <v>0</v>
      </c>
    </row>
    <row r="1393" spans="1:3">
      <c r="A1393" t="s">
        <v>271</v>
      </c>
      <c r="B1393" t="s">
        <v>2929</v>
      </c>
      <c r="C1393">
        <v>0</v>
      </c>
    </row>
    <row r="1394" spans="1:3">
      <c r="A1394" t="s">
        <v>272</v>
      </c>
      <c r="B1394" t="s">
        <v>2930</v>
      </c>
      <c r="C1394">
        <v>0</v>
      </c>
    </row>
    <row r="1395" spans="1:3">
      <c r="A1395" t="s">
        <v>273</v>
      </c>
      <c r="B1395" t="s">
        <v>2931</v>
      </c>
      <c r="C1395">
        <v>219983</v>
      </c>
    </row>
    <row r="1396" spans="1:3">
      <c r="A1396" t="s">
        <v>274</v>
      </c>
      <c r="B1396" t="s">
        <v>2932</v>
      </c>
      <c r="C1396">
        <v>174</v>
      </c>
    </row>
    <row r="1397" spans="1:3">
      <c r="A1397" t="s">
        <v>275</v>
      </c>
      <c r="B1397" t="s">
        <v>2933</v>
      </c>
      <c r="C1397">
        <v>0</v>
      </c>
    </row>
    <row r="1398" spans="1:3">
      <c r="A1398" t="s">
        <v>276</v>
      </c>
      <c r="B1398" t="s">
        <v>2934</v>
      </c>
      <c r="C1398">
        <v>0</v>
      </c>
    </row>
    <row r="1399" spans="1:3">
      <c r="A1399" t="s">
        <v>24</v>
      </c>
      <c r="B1399" t="s">
        <v>2935</v>
      </c>
      <c r="C1399">
        <v>41405416</v>
      </c>
    </row>
    <row r="1400" spans="1:3">
      <c r="A1400" t="s">
        <v>277</v>
      </c>
      <c r="B1400" t="s">
        <v>2936</v>
      </c>
      <c r="C1400">
        <v>20702708</v>
      </c>
    </row>
    <row r="1401" spans="1:3">
      <c r="A1401" t="s">
        <v>278</v>
      </c>
      <c r="B1401" t="s">
        <v>2937</v>
      </c>
      <c r="C1401">
        <v>0</v>
      </c>
    </row>
    <row r="1402" spans="1:3">
      <c r="A1402" t="s">
        <v>281</v>
      </c>
      <c r="B1402" t="s">
        <v>2938</v>
      </c>
      <c r="C1402">
        <v>723508</v>
      </c>
    </row>
    <row r="1403" spans="1:3">
      <c r="A1403" t="s">
        <v>282</v>
      </c>
      <c r="B1403" t="s">
        <v>2939</v>
      </c>
      <c r="C1403">
        <v>0</v>
      </c>
    </row>
    <row r="1404" spans="1:3">
      <c r="A1404" t="s">
        <v>283</v>
      </c>
      <c r="B1404" t="s">
        <v>2940</v>
      </c>
      <c r="C1404">
        <v>19795223</v>
      </c>
    </row>
    <row r="1405" spans="1:3">
      <c r="A1405" t="s">
        <v>284</v>
      </c>
      <c r="B1405" t="s">
        <v>2941</v>
      </c>
      <c r="C1405">
        <v>183977</v>
      </c>
    </row>
    <row r="1406" spans="1:3">
      <c r="A1406" t="s">
        <v>285</v>
      </c>
      <c r="B1406" t="s">
        <v>2942</v>
      </c>
      <c r="C1406">
        <v>0</v>
      </c>
    </row>
    <row r="1407" spans="1:3">
      <c r="A1407" t="s">
        <v>286</v>
      </c>
      <c r="B1407" t="s">
        <v>2943</v>
      </c>
      <c r="C1407">
        <v>0</v>
      </c>
    </row>
    <row r="1408" spans="1:3">
      <c r="A1408" t="s">
        <v>25</v>
      </c>
      <c r="B1408" t="s">
        <v>2944</v>
      </c>
      <c r="C1408">
        <v>356434574</v>
      </c>
    </row>
    <row r="1409" spans="1:3">
      <c r="A1409" t="s">
        <v>287</v>
      </c>
      <c r="B1409" t="s">
        <v>2945</v>
      </c>
      <c r="C1409">
        <v>0</v>
      </c>
    </row>
    <row r="1410" spans="1:3">
      <c r="A1410" t="s">
        <v>289</v>
      </c>
      <c r="B1410" t="s">
        <v>2946</v>
      </c>
      <c r="C1410">
        <v>4481482</v>
      </c>
    </row>
    <row r="1411" spans="1:3">
      <c r="A1411" t="s">
        <v>290</v>
      </c>
      <c r="B1411" t="s">
        <v>2947</v>
      </c>
      <c r="C1411">
        <v>497021</v>
      </c>
    </row>
    <row r="1412" spans="1:3">
      <c r="A1412" t="s">
        <v>293</v>
      </c>
      <c r="B1412" t="s">
        <v>2948</v>
      </c>
      <c r="C1412">
        <v>0</v>
      </c>
    </row>
    <row r="1413" spans="1:3">
      <c r="A1413" t="s">
        <v>294</v>
      </c>
      <c r="B1413" t="s">
        <v>2949</v>
      </c>
      <c r="C1413">
        <v>869566</v>
      </c>
    </row>
    <row r="1414" spans="1:3">
      <c r="A1414" t="s">
        <v>295</v>
      </c>
      <c r="B1414" t="s">
        <v>2950</v>
      </c>
      <c r="C1414">
        <v>0</v>
      </c>
    </row>
    <row r="1415" spans="1:3">
      <c r="A1415" t="s">
        <v>296</v>
      </c>
      <c r="B1415" t="s">
        <v>2951</v>
      </c>
      <c r="C1415">
        <v>3114895</v>
      </c>
    </row>
    <row r="1416" spans="1:3">
      <c r="A1416" t="s">
        <v>297</v>
      </c>
      <c r="B1416" t="s">
        <v>2952</v>
      </c>
      <c r="C1416">
        <v>0</v>
      </c>
    </row>
    <row r="1417" spans="1:3">
      <c r="A1417" t="s">
        <v>298</v>
      </c>
      <c r="B1417" t="s">
        <v>2953</v>
      </c>
      <c r="C1417">
        <v>0</v>
      </c>
    </row>
    <row r="1418" spans="1:3">
      <c r="A1418" t="s">
        <v>299</v>
      </c>
      <c r="B1418" t="s">
        <v>2954</v>
      </c>
      <c r="C1418">
        <v>0</v>
      </c>
    </row>
    <row r="1419" spans="1:3">
      <c r="A1419" t="s">
        <v>301</v>
      </c>
      <c r="B1419" t="s">
        <v>2955</v>
      </c>
      <c r="C1419">
        <v>6872878</v>
      </c>
    </row>
    <row r="1420" spans="1:3">
      <c r="A1420" t="s">
        <v>302</v>
      </c>
      <c r="B1420" t="s">
        <v>2956</v>
      </c>
      <c r="C1420">
        <v>0</v>
      </c>
    </row>
    <row r="1421" spans="1:3">
      <c r="A1421" t="s">
        <v>303</v>
      </c>
      <c r="B1421" t="s">
        <v>2957</v>
      </c>
      <c r="C1421">
        <v>6872878</v>
      </c>
    </row>
    <row r="1422" spans="1:3">
      <c r="A1422" t="s">
        <v>304</v>
      </c>
      <c r="B1422" t="s">
        <v>2958</v>
      </c>
      <c r="C1422">
        <v>0</v>
      </c>
    </row>
    <row r="1423" spans="1:3">
      <c r="A1423" t="s">
        <v>305</v>
      </c>
      <c r="B1423" t="s">
        <v>2959</v>
      </c>
      <c r="C1423">
        <v>0</v>
      </c>
    </row>
    <row r="1424" spans="1:3">
      <c r="A1424" t="s">
        <v>306</v>
      </c>
      <c r="B1424" t="s">
        <v>2960</v>
      </c>
      <c r="C1424">
        <v>0</v>
      </c>
    </row>
    <row r="1425" spans="1:3">
      <c r="A1425" t="s">
        <v>307</v>
      </c>
      <c r="B1425" t="s">
        <v>2961</v>
      </c>
      <c r="C1425">
        <v>0</v>
      </c>
    </row>
    <row r="1426" spans="1:3">
      <c r="A1426" t="s">
        <v>308</v>
      </c>
      <c r="B1426" t="s">
        <v>2962</v>
      </c>
      <c r="C1426">
        <v>0</v>
      </c>
    </row>
    <row r="1427" spans="1:3">
      <c r="A1427" t="s">
        <v>309</v>
      </c>
      <c r="B1427" t="s">
        <v>2963</v>
      </c>
      <c r="C1427">
        <v>0</v>
      </c>
    </row>
    <row r="1428" spans="1:3">
      <c r="A1428" t="s">
        <v>310</v>
      </c>
      <c r="B1428" t="s">
        <v>2964</v>
      </c>
      <c r="C1428">
        <v>0</v>
      </c>
    </row>
    <row r="1429" spans="1:3">
      <c r="A1429" t="s">
        <v>311</v>
      </c>
      <c r="B1429" t="s">
        <v>2965</v>
      </c>
      <c r="C1429">
        <v>0</v>
      </c>
    </row>
    <row r="1430" spans="1:3">
      <c r="A1430" t="s">
        <v>312</v>
      </c>
      <c r="B1430" t="s">
        <v>2966</v>
      </c>
      <c r="C1430">
        <v>0</v>
      </c>
    </row>
    <row r="1431" spans="1:3">
      <c r="A1431" t="s">
        <v>313</v>
      </c>
      <c r="B1431" t="s">
        <v>2967</v>
      </c>
      <c r="C1431">
        <v>0</v>
      </c>
    </row>
    <row r="1432" spans="1:3">
      <c r="A1432" t="s">
        <v>314</v>
      </c>
      <c r="B1432" t="s">
        <v>2968</v>
      </c>
      <c r="C1432">
        <v>0</v>
      </c>
    </row>
    <row r="1433" spans="1:3">
      <c r="A1433" t="s">
        <v>315</v>
      </c>
      <c r="B1433" t="s">
        <v>2969</v>
      </c>
      <c r="C1433">
        <v>0</v>
      </c>
    </row>
    <row r="1434" spans="1:3">
      <c r="A1434" t="s">
        <v>316</v>
      </c>
      <c r="B1434" t="s">
        <v>2970</v>
      </c>
      <c r="C1434">
        <v>0</v>
      </c>
    </row>
    <row r="1435" spans="1:3">
      <c r="A1435" t="s">
        <v>317</v>
      </c>
      <c r="B1435" t="s">
        <v>2971</v>
      </c>
      <c r="C1435">
        <v>0</v>
      </c>
    </row>
    <row r="1436" spans="1:3">
      <c r="A1436" t="s">
        <v>318</v>
      </c>
      <c r="B1436" t="s">
        <v>2972</v>
      </c>
      <c r="C1436">
        <v>57817524</v>
      </c>
    </row>
    <row r="1437" spans="1:3">
      <c r="A1437" t="s">
        <v>319</v>
      </c>
      <c r="B1437" t="s">
        <v>2973</v>
      </c>
      <c r="C1437">
        <v>6872878</v>
      </c>
    </row>
    <row r="1438" spans="1:3">
      <c r="A1438" t="s">
        <v>320</v>
      </c>
      <c r="B1438" t="s">
        <v>2974</v>
      </c>
      <c r="C1438">
        <v>0</v>
      </c>
    </row>
    <row r="1439" spans="1:3">
      <c r="A1439" t="s">
        <v>321</v>
      </c>
      <c r="B1439" t="s">
        <v>2975</v>
      </c>
      <c r="C1439">
        <v>0</v>
      </c>
    </row>
    <row r="1440" spans="1:3">
      <c r="A1440" t="s">
        <v>322</v>
      </c>
      <c r="B1440" t="s">
        <v>2976</v>
      </c>
      <c r="C1440">
        <v>63200240</v>
      </c>
    </row>
    <row r="1441" spans="1:3">
      <c r="A1441" t="s">
        <v>323</v>
      </c>
      <c r="B1441" t="s">
        <v>2977</v>
      </c>
      <c r="C1441">
        <v>11781568</v>
      </c>
    </row>
    <row r="1442" spans="1:3">
      <c r="A1442" t="s">
        <v>324</v>
      </c>
      <c r="B1442" t="s">
        <v>2978</v>
      </c>
      <c r="C1442">
        <v>319361163</v>
      </c>
    </row>
    <row r="1443" spans="1:3">
      <c r="A1443" t="s">
        <v>325</v>
      </c>
      <c r="B1443" t="s">
        <v>2979</v>
      </c>
      <c r="C1443">
        <v>3182580</v>
      </c>
    </row>
    <row r="1444" spans="1:3">
      <c r="A1444" t="s">
        <v>327</v>
      </c>
      <c r="B1444" t="s">
        <v>2980</v>
      </c>
      <c r="C1444">
        <v>0</v>
      </c>
    </row>
    <row r="1445" spans="1:3">
      <c r="A1445" t="s">
        <v>328</v>
      </c>
      <c r="B1445" t="s">
        <v>2981</v>
      </c>
      <c r="C1445">
        <v>0</v>
      </c>
    </row>
    <row r="1446" spans="1:3">
      <c r="A1446" t="s">
        <v>329</v>
      </c>
      <c r="B1446" t="s">
        <v>2982</v>
      </c>
      <c r="C1446">
        <v>0</v>
      </c>
    </row>
    <row r="1447" spans="1:3">
      <c r="A1447" t="s">
        <v>330</v>
      </c>
      <c r="B1447" t="s">
        <v>2983</v>
      </c>
      <c r="C1447">
        <v>0</v>
      </c>
    </row>
    <row r="1448" spans="1:3">
      <c r="A1448" t="s">
        <v>331</v>
      </c>
      <c r="B1448" t="s">
        <v>2984</v>
      </c>
      <c r="C1448">
        <v>0</v>
      </c>
    </row>
    <row r="1449" spans="1:3">
      <c r="A1449" t="s">
        <v>332</v>
      </c>
      <c r="B1449" t="s">
        <v>2985</v>
      </c>
      <c r="C1449">
        <v>0</v>
      </c>
    </row>
    <row r="1450" spans="1:3">
      <c r="A1450" t="s">
        <v>333</v>
      </c>
      <c r="B1450" t="s">
        <v>2986</v>
      </c>
      <c r="C1450">
        <v>0</v>
      </c>
    </row>
    <row r="1451" spans="1:3">
      <c r="A1451" t="s">
        <v>334</v>
      </c>
      <c r="B1451" t="s">
        <v>2987</v>
      </c>
      <c r="C1451">
        <v>137458</v>
      </c>
    </row>
    <row r="1452" spans="1:3">
      <c r="A1452" t="s">
        <v>335</v>
      </c>
      <c r="B1452" t="s">
        <v>2988</v>
      </c>
      <c r="C1452">
        <v>0</v>
      </c>
    </row>
    <row r="1453" spans="1:3">
      <c r="A1453" t="s">
        <v>336</v>
      </c>
      <c r="B1453" t="s">
        <v>2989</v>
      </c>
      <c r="C1453">
        <v>0</v>
      </c>
    </row>
    <row r="1454" spans="1:3">
      <c r="A1454" t="s">
        <v>337</v>
      </c>
      <c r="B1454" t="s">
        <v>2990</v>
      </c>
      <c r="C1454">
        <v>12640048</v>
      </c>
    </row>
    <row r="1455" spans="1:3">
      <c r="A1455" t="s">
        <v>338</v>
      </c>
      <c r="B1455" t="s">
        <v>2991</v>
      </c>
      <c r="C1455">
        <v>5890784</v>
      </c>
    </row>
    <row r="1456" spans="1:3">
      <c r="A1456" t="s">
        <v>339</v>
      </c>
      <c r="B1456" t="s">
        <v>2992</v>
      </c>
      <c r="C1456">
        <v>319361163</v>
      </c>
    </row>
    <row r="1457" spans="1:3">
      <c r="A1457" t="s">
        <v>340</v>
      </c>
      <c r="B1457" t="s">
        <v>2993</v>
      </c>
      <c r="C1457">
        <v>4773870</v>
      </c>
    </row>
    <row r="1458" spans="1:3">
      <c r="A1458" t="s">
        <v>342</v>
      </c>
      <c r="B1458" t="s">
        <v>2994</v>
      </c>
      <c r="C1458">
        <v>0</v>
      </c>
    </row>
    <row r="1459" spans="1:3">
      <c r="A1459" t="s">
        <v>343</v>
      </c>
      <c r="B1459" t="s">
        <v>2995</v>
      </c>
      <c r="C1459">
        <v>0</v>
      </c>
    </row>
    <row r="1460" spans="1:3">
      <c r="A1460" t="s">
        <v>344</v>
      </c>
      <c r="B1460" t="s">
        <v>2996</v>
      </c>
      <c r="C1460">
        <v>0</v>
      </c>
    </row>
    <row r="1461" spans="1:3">
      <c r="A1461" t="s">
        <v>345</v>
      </c>
      <c r="B1461" t="s">
        <v>2997</v>
      </c>
      <c r="C1461">
        <v>0</v>
      </c>
    </row>
    <row r="1462" spans="1:3">
      <c r="A1462" t="s">
        <v>346</v>
      </c>
      <c r="B1462" t="s">
        <v>2998</v>
      </c>
      <c r="C1462">
        <v>0</v>
      </c>
    </row>
    <row r="1463" spans="1:3">
      <c r="A1463" t="s">
        <v>347</v>
      </c>
      <c r="B1463" t="s">
        <v>2999</v>
      </c>
      <c r="C1463">
        <v>0</v>
      </c>
    </row>
    <row r="1464" spans="1:3">
      <c r="A1464" t="s">
        <v>348</v>
      </c>
      <c r="B1464" t="s">
        <v>3000</v>
      </c>
      <c r="C1464">
        <v>356528095</v>
      </c>
    </row>
    <row r="1465" spans="1:3">
      <c r="A1465" t="s">
        <v>349</v>
      </c>
      <c r="B1465" t="s">
        <v>3001</v>
      </c>
      <c r="C1465">
        <v>169888</v>
      </c>
    </row>
    <row r="1466" spans="1:3">
      <c r="A1466" t="s">
        <v>354</v>
      </c>
      <c r="B1466" t="s">
        <v>3002</v>
      </c>
      <c r="C1466">
        <v>351745956</v>
      </c>
    </row>
    <row r="1467" spans="1:3">
      <c r="A1467" t="s">
        <v>3003</v>
      </c>
      <c r="B1467" t="s">
        <v>3004</v>
      </c>
      <c r="C1467">
        <v>4868091</v>
      </c>
    </row>
    <row r="1468" spans="1:3">
      <c r="A1468" t="s">
        <v>3005</v>
      </c>
      <c r="B1468" t="s">
        <v>3006</v>
      </c>
      <c r="C1468">
        <v>29086271</v>
      </c>
    </row>
    <row r="1469" spans="1:3">
      <c r="A1469" t="s">
        <v>3007</v>
      </c>
      <c r="B1469" t="s">
        <v>3008</v>
      </c>
      <c r="C1469">
        <v>46497504</v>
      </c>
    </row>
    <row r="1470" spans="1:3">
      <c r="A1470" t="s">
        <v>3009</v>
      </c>
      <c r="B1470" t="s">
        <v>3010</v>
      </c>
      <c r="C1470">
        <v>12721998</v>
      </c>
    </row>
    <row r="1471" spans="1:3">
      <c r="A1471" t="s">
        <v>3011</v>
      </c>
      <c r="B1471" t="s">
        <v>3012</v>
      </c>
      <c r="C1471">
        <v>10277674</v>
      </c>
    </row>
    <row r="1472" spans="1:3">
      <c r="A1472" t="s">
        <v>3013</v>
      </c>
      <c r="B1472" t="s">
        <v>3014</v>
      </c>
      <c r="C1472">
        <v>1213137</v>
      </c>
    </row>
    <row r="1473" spans="1:3">
      <c r="A1473" t="s">
        <v>3015</v>
      </c>
      <c r="B1473" t="s">
        <v>3016</v>
      </c>
      <c r="C1473">
        <v>524300</v>
      </c>
    </row>
    <row r="1474" spans="1:3">
      <c r="A1474" t="s">
        <v>3017</v>
      </c>
      <c r="B1474" t="s">
        <v>3018</v>
      </c>
      <c r="C1474">
        <v>0</v>
      </c>
    </row>
    <row r="1475" spans="1:3">
      <c r="A1475" t="s">
        <v>3019</v>
      </c>
      <c r="B1475" t="s">
        <v>3020</v>
      </c>
      <c r="C1475">
        <v>0</v>
      </c>
    </row>
    <row r="1476" spans="1:3">
      <c r="A1476" t="s">
        <v>3021</v>
      </c>
      <c r="B1476" t="s">
        <v>3022</v>
      </c>
      <c r="C1476">
        <v>0</v>
      </c>
    </row>
    <row r="1477" spans="1:3">
      <c r="A1477" t="s">
        <v>3023</v>
      </c>
      <c r="B1477" t="s">
        <v>3024</v>
      </c>
      <c r="C1477">
        <v>1231308</v>
      </c>
    </row>
    <row r="1478" spans="1:3">
      <c r="A1478" t="s">
        <v>3025</v>
      </c>
      <c r="B1478" t="s">
        <v>3026</v>
      </c>
      <c r="C1478">
        <v>3679705</v>
      </c>
    </row>
    <row r="1479" spans="1:3">
      <c r="A1479" t="s">
        <v>3027</v>
      </c>
      <c r="B1479" t="s">
        <v>3028</v>
      </c>
      <c r="C1479">
        <v>1425138</v>
      </c>
    </row>
    <row r="1480" spans="1:3">
      <c r="A1480" t="s">
        <v>3029</v>
      </c>
      <c r="B1480" t="s">
        <v>3030</v>
      </c>
      <c r="C1480">
        <v>0</v>
      </c>
    </row>
    <row r="1481" spans="1:3">
      <c r="A1481" t="s">
        <v>3031</v>
      </c>
      <c r="B1481" t="s">
        <v>3032</v>
      </c>
      <c r="C1481">
        <v>0</v>
      </c>
    </row>
    <row r="1482" spans="1:3">
      <c r="A1482" t="s">
        <v>3033</v>
      </c>
      <c r="B1482" t="s">
        <v>3034</v>
      </c>
      <c r="C1482">
        <v>0</v>
      </c>
    </row>
    <row r="1483" spans="1:3">
      <c r="A1483" t="s">
        <v>3035</v>
      </c>
      <c r="B1483" t="s">
        <v>3036</v>
      </c>
      <c r="C1483">
        <v>0</v>
      </c>
    </row>
    <row r="1484" spans="1:3">
      <c r="A1484" t="s">
        <v>3037</v>
      </c>
      <c r="B1484" t="s">
        <v>3038</v>
      </c>
      <c r="C1484">
        <v>0</v>
      </c>
    </row>
    <row r="1485" spans="1:3">
      <c r="A1485" t="s">
        <v>3039</v>
      </c>
      <c r="B1485" t="s">
        <v>3040</v>
      </c>
      <c r="C1485">
        <v>0</v>
      </c>
    </row>
    <row r="1486" spans="1:3">
      <c r="A1486" t="s">
        <v>3041</v>
      </c>
      <c r="B1486" t="s">
        <v>3042</v>
      </c>
      <c r="C1486">
        <v>2571283</v>
      </c>
    </row>
    <row r="1487" spans="1:3">
      <c r="A1487" t="s">
        <v>3043</v>
      </c>
      <c r="B1487" t="s">
        <v>3044</v>
      </c>
      <c r="C1487">
        <v>1415562</v>
      </c>
    </row>
    <row r="1488" spans="1:3">
      <c r="A1488" t="s">
        <v>3045</v>
      </c>
      <c r="B1488" t="s">
        <v>3046</v>
      </c>
      <c r="C1488">
        <v>0</v>
      </c>
    </row>
    <row r="1489" spans="1:3">
      <c r="A1489" t="s">
        <v>3047</v>
      </c>
      <c r="B1489" t="s">
        <v>3048</v>
      </c>
      <c r="C1489">
        <v>30290304</v>
      </c>
    </row>
    <row r="1490" spans="1:3">
      <c r="A1490" t="s">
        <v>3049</v>
      </c>
      <c r="B1490" t="s">
        <v>3050</v>
      </c>
      <c r="C1490">
        <v>77020725</v>
      </c>
    </row>
    <row r="1491" spans="1:3">
      <c r="A1491" t="s">
        <v>3051</v>
      </c>
      <c r="B1491" t="s">
        <v>3052</v>
      </c>
      <c r="C1491">
        <v>20010405</v>
      </c>
    </row>
    <row r="1492" spans="1:3">
      <c r="A1492" t="s">
        <v>3053</v>
      </c>
      <c r="B1492" t="s">
        <v>3054</v>
      </c>
      <c r="C1492">
        <v>0</v>
      </c>
    </row>
    <row r="1493" spans="1:3">
      <c r="A1493" t="s">
        <v>3055</v>
      </c>
      <c r="B1493" t="s">
        <v>3056</v>
      </c>
      <c r="C1493">
        <v>0</v>
      </c>
    </row>
    <row r="1494" spans="1:3">
      <c r="A1494" t="s">
        <v>3057</v>
      </c>
      <c r="B1494" t="s">
        <v>3058</v>
      </c>
      <c r="C1494">
        <v>0</v>
      </c>
    </row>
    <row r="1495" spans="1:3">
      <c r="A1495" t="s">
        <v>3059</v>
      </c>
      <c r="B1495" t="s">
        <v>3060</v>
      </c>
      <c r="C1495">
        <v>0</v>
      </c>
    </row>
    <row r="1496" spans="1:3">
      <c r="A1496" t="s">
        <v>3061</v>
      </c>
      <c r="B1496" t="s">
        <v>3062</v>
      </c>
      <c r="C1496">
        <v>0</v>
      </c>
    </row>
    <row r="1497" spans="1:3">
      <c r="A1497" t="s">
        <v>3063</v>
      </c>
      <c r="B1497" t="s">
        <v>3064</v>
      </c>
      <c r="C1497">
        <v>0</v>
      </c>
    </row>
    <row r="1498" spans="1:3">
      <c r="A1498" t="s">
        <v>3065</v>
      </c>
      <c r="B1498" t="s">
        <v>3066</v>
      </c>
      <c r="C1498">
        <v>0</v>
      </c>
    </row>
    <row r="1499" spans="1:3">
      <c r="A1499" t="s">
        <v>3067</v>
      </c>
      <c r="B1499" t="s">
        <v>3068</v>
      </c>
      <c r="C1499">
        <v>0</v>
      </c>
    </row>
    <row r="1500" spans="1:3">
      <c r="A1500" t="s">
        <v>3069</v>
      </c>
      <c r="B1500" t="s">
        <v>3070</v>
      </c>
      <c r="C1500">
        <v>0</v>
      </c>
    </row>
    <row r="1501" spans="1:3">
      <c r="A1501" t="s">
        <v>3071</v>
      </c>
      <c r="B1501" t="s">
        <v>3072</v>
      </c>
      <c r="C1501">
        <v>0</v>
      </c>
    </row>
    <row r="1502" spans="1:3">
      <c r="A1502" t="s">
        <v>3073</v>
      </c>
      <c r="B1502" t="s">
        <v>3074</v>
      </c>
      <c r="C1502">
        <v>0</v>
      </c>
    </row>
    <row r="1503" spans="1:3">
      <c r="A1503" t="s">
        <v>3075</v>
      </c>
      <c r="B1503" t="s">
        <v>3076</v>
      </c>
      <c r="C1503">
        <v>0</v>
      </c>
    </row>
    <row r="1504" spans="1:3">
      <c r="A1504" t="s">
        <v>3077</v>
      </c>
      <c r="B1504" t="s">
        <v>3078</v>
      </c>
      <c r="C1504">
        <v>0</v>
      </c>
    </row>
    <row r="1505" spans="1:3">
      <c r="A1505" t="s">
        <v>3079</v>
      </c>
      <c r="B1505" t="s">
        <v>3080</v>
      </c>
      <c r="C1505">
        <v>0</v>
      </c>
    </row>
    <row r="1506" spans="1:3">
      <c r="A1506" t="s">
        <v>3081</v>
      </c>
      <c r="B1506" t="s">
        <v>3082</v>
      </c>
      <c r="C1506">
        <v>0</v>
      </c>
    </row>
    <row r="1507" spans="1:3">
      <c r="A1507" t="s">
        <v>3083</v>
      </c>
      <c r="B1507" t="s">
        <v>3084</v>
      </c>
      <c r="C1507">
        <v>6747812</v>
      </c>
    </row>
    <row r="1508" spans="1:3">
      <c r="A1508" t="s">
        <v>3085</v>
      </c>
      <c r="B1508" t="s">
        <v>3086</v>
      </c>
      <c r="C1508">
        <v>3028817</v>
      </c>
    </row>
    <row r="1509" spans="1:3">
      <c r="A1509" t="s">
        <v>3087</v>
      </c>
      <c r="B1509" t="s">
        <v>3088</v>
      </c>
      <c r="C1509">
        <v>5076</v>
      </c>
    </row>
    <row r="1510" spans="1:3">
      <c r="A1510" t="s">
        <v>3089</v>
      </c>
      <c r="B1510" t="s">
        <v>3090</v>
      </c>
      <c r="C1510">
        <v>0</v>
      </c>
    </row>
    <row r="1511" spans="1:3">
      <c r="A1511" t="s">
        <v>3091</v>
      </c>
      <c r="B1511" t="s">
        <v>3092</v>
      </c>
      <c r="C1511">
        <v>159</v>
      </c>
    </row>
    <row r="1512" spans="1:3">
      <c r="A1512" t="s">
        <v>3093</v>
      </c>
      <c r="B1512" t="s">
        <v>3094</v>
      </c>
      <c r="C1512">
        <v>209</v>
      </c>
    </row>
    <row r="1513" spans="1:3">
      <c r="A1513" t="s">
        <v>3095</v>
      </c>
      <c r="B1513" t="s">
        <v>3096</v>
      </c>
      <c r="C1513" t="s">
        <v>3097</v>
      </c>
    </row>
    <row r="1514" spans="1:3">
      <c r="A1514" t="s">
        <v>3098</v>
      </c>
      <c r="B1514" t="s">
        <v>3099</v>
      </c>
      <c r="C1514">
        <v>50</v>
      </c>
    </row>
    <row r="1515" spans="1:3">
      <c r="A1515" t="s">
        <v>3100</v>
      </c>
      <c r="B1515" t="s">
        <v>3094</v>
      </c>
      <c r="C1515">
        <v>0</v>
      </c>
    </row>
    <row r="1516" spans="1:3">
      <c r="A1516" t="s">
        <v>3101</v>
      </c>
      <c r="B1516" t="s">
        <v>3102</v>
      </c>
      <c r="C1516">
        <v>0</v>
      </c>
    </row>
    <row r="1517" spans="1:3">
      <c r="A1517" t="s">
        <v>3103</v>
      </c>
      <c r="B1517" t="s">
        <v>3104</v>
      </c>
      <c r="C1517">
        <v>0</v>
      </c>
    </row>
    <row r="1518" spans="1:3">
      <c r="A1518" t="s">
        <v>3105</v>
      </c>
      <c r="B1518" t="s">
        <v>3106</v>
      </c>
      <c r="C1518">
        <v>0</v>
      </c>
    </row>
    <row r="1519" spans="1:3">
      <c r="A1519" t="s">
        <v>3107</v>
      </c>
      <c r="B1519" t="s">
        <v>3108</v>
      </c>
      <c r="C1519">
        <v>0</v>
      </c>
    </row>
    <row r="1520" spans="1:3">
      <c r="A1520" t="s">
        <v>3109</v>
      </c>
      <c r="B1520" t="s">
        <v>3110</v>
      </c>
      <c r="C1520">
        <v>9.4476999999999993</v>
      </c>
    </row>
    <row r="1521" spans="1:3">
      <c r="A1521" t="s">
        <v>37</v>
      </c>
      <c r="B1521" t="s">
        <v>3111</v>
      </c>
      <c r="C1521">
        <v>0</v>
      </c>
    </row>
    <row r="1522" spans="1:3">
      <c r="A1522" t="s">
        <v>38</v>
      </c>
      <c r="B1522" t="s">
        <v>3112</v>
      </c>
      <c r="C1522">
        <v>0</v>
      </c>
    </row>
    <row r="1523" spans="1:3">
      <c r="A1523" t="s">
        <v>45</v>
      </c>
      <c r="B1523" t="s">
        <v>3113</v>
      </c>
      <c r="C1523">
        <v>0</v>
      </c>
    </row>
    <row r="1524" spans="1:3">
      <c r="A1524" t="s">
        <v>46</v>
      </c>
      <c r="B1524" t="s">
        <v>3114</v>
      </c>
      <c r="C1524">
        <v>0</v>
      </c>
    </row>
    <row r="1525" spans="1:3">
      <c r="A1525" t="s">
        <v>82</v>
      </c>
      <c r="B1525" t="s">
        <v>3115</v>
      </c>
      <c r="C1525">
        <v>0</v>
      </c>
    </row>
    <row r="1526" spans="1:3">
      <c r="A1526" t="s">
        <v>83</v>
      </c>
      <c r="B1526" t="s">
        <v>3116</v>
      </c>
      <c r="C1526">
        <v>0</v>
      </c>
    </row>
    <row r="1527" spans="1:3">
      <c r="A1527" t="s">
        <v>93</v>
      </c>
      <c r="B1527" t="s">
        <v>3117</v>
      </c>
      <c r="C1527">
        <v>0</v>
      </c>
    </row>
    <row r="1528" spans="1:3">
      <c r="A1528" t="s">
        <v>94</v>
      </c>
      <c r="B1528" t="s">
        <v>3118</v>
      </c>
      <c r="C1528">
        <v>0</v>
      </c>
    </row>
    <row r="1529" spans="1:3">
      <c r="A1529" t="s">
        <v>119</v>
      </c>
      <c r="B1529" t="s">
        <v>3119</v>
      </c>
      <c r="C1529">
        <v>0</v>
      </c>
    </row>
    <row r="1530" spans="1:3">
      <c r="A1530" t="s">
        <v>120</v>
      </c>
      <c r="B1530" t="s">
        <v>3120</v>
      </c>
      <c r="C1530">
        <v>0</v>
      </c>
    </row>
    <row r="1531" spans="1:3">
      <c r="A1531" t="s">
        <v>129</v>
      </c>
      <c r="B1531" t="s">
        <v>3121</v>
      </c>
      <c r="C1531">
        <v>0</v>
      </c>
    </row>
    <row r="1532" spans="1:3">
      <c r="A1532" t="s">
        <v>130</v>
      </c>
      <c r="B1532" t="s">
        <v>3122</v>
      </c>
      <c r="C1532">
        <v>0</v>
      </c>
    </row>
    <row r="1533" spans="1:3">
      <c r="A1533" t="s">
        <v>142</v>
      </c>
      <c r="B1533" t="s">
        <v>3123</v>
      </c>
      <c r="C1533">
        <v>0</v>
      </c>
    </row>
    <row r="1534" spans="1:3">
      <c r="A1534" t="s">
        <v>143</v>
      </c>
      <c r="B1534" t="s">
        <v>3124</v>
      </c>
      <c r="C1534">
        <v>0</v>
      </c>
    </row>
    <row r="1535" spans="1:3">
      <c r="A1535" t="s">
        <v>156</v>
      </c>
      <c r="B1535" t="s">
        <v>3125</v>
      </c>
      <c r="C1535">
        <v>0</v>
      </c>
    </row>
    <row r="1536" spans="1:3">
      <c r="A1536" t="s">
        <v>157</v>
      </c>
      <c r="B1536" t="s">
        <v>3126</v>
      </c>
      <c r="C1536">
        <v>0</v>
      </c>
    </row>
    <row r="1537" spans="1:3">
      <c r="A1537" t="s">
        <v>201</v>
      </c>
      <c r="B1537" t="s">
        <v>3127</v>
      </c>
      <c r="C1537">
        <v>0</v>
      </c>
    </row>
    <row r="1538" spans="1:3">
      <c r="A1538" t="s">
        <v>202</v>
      </c>
      <c r="B1538" t="s">
        <v>3128</v>
      </c>
      <c r="C1538">
        <v>0</v>
      </c>
    </row>
    <row r="1539" spans="1:3">
      <c r="A1539" t="s">
        <v>217</v>
      </c>
      <c r="B1539" t="s">
        <v>3129</v>
      </c>
      <c r="C1539">
        <v>0</v>
      </c>
    </row>
    <row r="1540" spans="1:3">
      <c r="A1540" t="s">
        <v>218</v>
      </c>
      <c r="B1540" t="s">
        <v>3130</v>
      </c>
      <c r="C1540">
        <v>0</v>
      </c>
    </row>
    <row r="1541" spans="1:3">
      <c r="A1541" t="s">
        <v>235</v>
      </c>
      <c r="B1541" t="s">
        <v>3131</v>
      </c>
      <c r="C1541">
        <v>0</v>
      </c>
    </row>
    <row r="1542" spans="1:3">
      <c r="A1542" t="s">
        <v>236</v>
      </c>
      <c r="B1542" t="s">
        <v>3132</v>
      </c>
      <c r="C1542">
        <v>0</v>
      </c>
    </row>
    <row r="1543" spans="1:3">
      <c r="A1543" t="s">
        <v>269</v>
      </c>
      <c r="B1543" t="s">
        <v>3133</v>
      </c>
      <c r="C1543">
        <v>0</v>
      </c>
    </row>
    <row r="1544" spans="1:3">
      <c r="A1544" t="s">
        <v>270</v>
      </c>
      <c r="B1544" t="s">
        <v>3134</v>
      </c>
      <c r="C1544">
        <v>0</v>
      </c>
    </row>
    <row r="1545" spans="1:3">
      <c r="A1545" t="s">
        <v>279</v>
      </c>
      <c r="B1545" t="s">
        <v>3135</v>
      </c>
      <c r="C1545">
        <v>0</v>
      </c>
    </row>
    <row r="1546" spans="1:3">
      <c r="A1546" t="s">
        <v>280</v>
      </c>
      <c r="B1546" t="s">
        <v>3136</v>
      </c>
      <c r="C1546">
        <v>0</v>
      </c>
    </row>
    <row r="1547" spans="1:3">
      <c r="A1547" t="s">
        <v>291</v>
      </c>
      <c r="B1547" t="s">
        <v>3137</v>
      </c>
      <c r="C1547">
        <v>0</v>
      </c>
    </row>
    <row r="1548" spans="1:3">
      <c r="A1548" t="s">
        <v>292</v>
      </c>
      <c r="B1548" t="s">
        <v>3138</v>
      </c>
      <c r="C1548">
        <v>0</v>
      </c>
    </row>
    <row r="1549" spans="1:3">
      <c r="A1549" t="s">
        <v>382</v>
      </c>
      <c r="B1549" t="s">
        <v>3139</v>
      </c>
      <c r="C1549">
        <v>1331485</v>
      </c>
    </row>
    <row r="1550" spans="1:3">
      <c r="A1550" t="s">
        <v>3140</v>
      </c>
      <c r="B1550" t="s">
        <v>3141</v>
      </c>
      <c r="C1550">
        <v>369472</v>
      </c>
    </row>
    <row r="1551" spans="1:3">
      <c r="A1551" t="s">
        <v>3142</v>
      </c>
      <c r="B1551" t="s">
        <v>3143</v>
      </c>
      <c r="C1551">
        <v>51009</v>
      </c>
    </row>
    <row r="1552" spans="1:3">
      <c r="A1552" t="s">
        <v>3144</v>
      </c>
      <c r="B1552" t="s">
        <v>3145</v>
      </c>
      <c r="C1552">
        <v>447652</v>
      </c>
    </row>
    <row r="1553" spans="1:3">
      <c r="A1553" t="s">
        <v>162</v>
      </c>
      <c r="B1553" t="s">
        <v>3146</v>
      </c>
      <c r="C1553">
        <v>2716730</v>
      </c>
    </row>
    <row r="1554" spans="1:3">
      <c r="A1554" t="s">
        <v>3147</v>
      </c>
      <c r="B1554" t="s">
        <v>3148</v>
      </c>
      <c r="C1554">
        <v>5582900</v>
      </c>
    </row>
    <row r="1555" spans="1:3">
      <c r="A1555" t="s">
        <v>3149</v>
      </c>
      <c r="B1555" t="s">
        <v>3150</v>
      </c>
      <c r="C1555">
        <v>-74153</v>
      </c>
    </row>
    <row r="1556" spans="1:3">
      <c r="A1556" t="s">
        <v>42</v>
      </c>
      <c r="B1556" t="s">
        <v>3151</v>
      </c>
      <c r="C1556">
        <v>82346834</v>
      </c>
    </row>
    <row r="1557" spans="1:3">
      <c r="A1557" t="s">
        <v>20</v>
      </c>
      <c r="B1557" t="s">
        <v>3152</v>
      </c>
      <c r="C1557">
        <v>712200</v>
      </c>
    </row>
    <row r="1558" spans="1:3">
      <c r="A1558" t="s">
        <v>207</v>
      </c>
      <c r="B1558" t="s">
        <v>3153</v>
      </c>
      <c r="C1558">
        <v>2716730</v>
      </c>
    </row>
    <row r="1559" spans="1:3">
      <c r="A1559" t="s">
        <v>326</v>
      </c>
      <c r="B1559" t="s">
        <v>3154</v>
      </c>
      <c r="C1559">
        <v>2716730</v>
      </c>
    </row>
    <row r="1560" spans="1:3">
      <c r="A1560" t="s">
        <v>341</v>
      </c>
      <c r="B1560" t="s">
        <v>3155</v>
      </c>
      <c r="C1560">
        <v>6791825</v>
      </c>
    </row>
    <row r="1561" spans="1:3">
      <c r="A1561" t="s">
        <v>3156</v>
      </c>
      <c r="B1561" t="s">
        <v>3157</v>
      </c>
      <c r="C1561">
        <v>83734327</v>
      </c>
    </row>
    <row r="1562" spans="1:3">
      <c r="A1562" t="s">
        <v>3158</v>
      </c>
      <c r="B1562" t="s">
        <v>3159</v>
      </c>
      <c r="C1562">
        <v>15296069</v>
      </c>
    </row>
    <row r="1563" spans="1:3">
      <c r="A1563" t="s">
        <v>3160</v>
      </c>
      <c r="B1563" t="s">
        <v>3161</v>
      </c>
      <c r="C1563">
        <v>0</v>
      </c>
    </row>
    <row r="1564" spans="1:3">
      <c r="A1564" t="s">
        <v>3162</v>
      </c>
      <c r="B1564" t="s">
        <v>3163</v>
      </c>
      <c r="C1564">
        <v>0</v>
      </c>
    </row>
    <row r="1565" spans="1:3">
      <c r="A1565" t="s">
        <v>3164</v>
      </c>
      <c r="B1565" t="s">
        <v>3165</v>
      </c>
      <c r="C1565">
        <v>0</v>
      </c>
    </row>
    <row r="1566" spans="1:3">
      <c r="A1566" t="s">
        <v>3166</v>
      </c>
      <c r="B1566" t="s">
        <v>3167</v>
      </c>
      <c r="C1566">
        <v>0</v>
      </c>
    </row>
    <row r="1567" spans="1:3">
      <c r="A1567" t="s">
        <v>3168</v>
      </c>
      <c r="B1567" t="s">
        <v>3169</v>
      </c>
      <c r="C1567">
        <v>0</v>
      </c>
    </row>
    <row r="1568" spans="1:3">
      <c r="A1568" t="s">
        <v>3170</v>
      </c>
      <c r="B1568" t="s">
        <v>3171</v>
      </c>
      <c r="C1568">
        <v>0</v>
      </c>
    </row>
    <row r="1569" spans="1:3">
      <c r="A1569" t="s">
        <v>3172</v>
      </c>
      <c r="B1569" t="s">
        <v>3173</v>
      </c>
      <c r="C1569">
        <v>0</v>
      </c>
    </row>
    <row r="1570" spans="1:3">
      <c r="A1570" t="s">
        <v>3174</v>
      </c>
      <c r="B1570" t="s">
        <v>3175</v>
      </c>
      <c r="C1570">
        <v>0</v>
      </c>
    </row>
    <row r="1571" spans="1:3">
      <c r="A1571" t="s">
        <v>3176</v>
      </c>
      <c r="B1571" t="s">
        <v>3177</v>
      </c>
      <c r="C1571">
        <v>0</v>
      </c>
    </row>
    <row r="1572" spans="1:3">
      <c r="A1572" t="s">
        <v>3178</v>
      </c>
      <c r="B1572" t="s">
        <v>3179</v>
      </c>
      <c r="C1572">
        <v>0</v>
      </c>
    </row>
    <row r="1573" spans="1:3">
      <c r="A1573" t="s">
        <v>3180</v>
      </c>
      <c r="B1573" t="s">
        <v>3181</v>
      </c>
      <c r="C1573">
        <v>0</v>
      </c>
    </row>
    <row r="1574" spans="1:3">
      <c r="A1574" t="s">
        <v>3182</v>
      </c>
      <c r="B1574" t="s">
        <v>3183</v>
      </c>
      <c r="C1574">
        <v>0</v>
      </c>
    </row>
    <row r="1575" spans="1:3">
      <c r="A1575" t="s">
        <v>3184</v>
      </c>
      <c r="B1575" t="s">
        <v>3185</v>
      </c>
      <c r="C1575">
        <v>0</v>
      </c>
    </row>
    <row r="1576" spans="1:3">
      <c r="A1576" t="s">
        <v>3186</v>
      </c>
      <c r="B1576" t="s">
        <v>3187</v>
      </c>
      <c r="C1576">
        <v>0</v>
      </c>
    </row>
    <row r="1577" spans="1:3">
      <c r="A1577" t="s">
        <v>3188</v>
      </c>
      <c r="B1577" t="s">
        <v>3189</v>
      </c>
      <c r="C1577">
        <v>0</v>
      </c>
    </row>
    <row r="1578" spans="1:3">
      <c r="A1578" t="s">
        <v>3190</v>
      </c>
      <c r="B1578" t="s">
        <v>3191</v>
      </c>
      <c r="C1578">
        <v>0</v>
      </c>
    </row>
    <row r="1579" spans="1:3">
      <c r="A1579" t="s">
        <v>3192</v>
      </c>
      <c r="B1579" t="s">
        <v>3193</v>
      </c>
      <c r="C1579">
        <v>0</v>
      </c>
    </row>
    <row r="1580" spans="1:3">
      <c r="A1580" t="s">
        <v>3194</v>
      </c>
      <c r="B1580" t="s">
        <v>3195</v>
      </c>
      <c r="C1580">
        <v>0</v>
      </c>
    </row>
    <row r="1581" spans="1:3">
      <c r="A1581" t="s">
        <v>3196</v>
      </c>
      <c r="B1581" t="s">
        <v>3197</v>
      </c>
      <c r="C1581">
        <v>0</v>
      </c>
    </row>
    <row r="1582" spans="1:3">
      <c r="A1582" t="s">
        <v>3198</v>
      </c>
      <c r="B1582" t="s">
        <v>3199</v>
      </c>
      <c r="C1582">
        <v>0</v>
      </c>
    </row>
    <row r="1583" spans="1:3">
      <c r="A1583" t="s">
        <v>3200</v>
      </c>
      <c r="B1583" t="s">
        <v>3201</v>
      </c>
      <c r="C1583">
        <v>0</v>
      </c>
    </row>
    <row r="1584" spans="1:3">
      <c r="A1584" t="s">
        <v>3202</v>
      </c>
      <c r="B1584" t="s">
        <v>3203</v>
      </c>
      <c r="C1584">
        <v>0</v>
      </c>
    </row>
    <row r="1585" spans="1:3">
      <c r="A1585" t="s">
        <v>3204</v>
      </c>
      <c r="B1585" t="s">
        <v>3205</v>
      </c>
      <c r="C1585">
        <v>0</v>
      </c>
    </row>
    <row r="1586" spans="1:3">
      <c r="A1586" t="s">
        <v>3206</v>
      </c>
      <c r="B1586" t="s">
        <v>3207</v>
      </c>
      <c r="C1586">
        <v>0</v>
      </c>
    </row>
    <row r="1587" spans="1:3">
      <c r="A1587" t="s">
        <v>3208</v>
      </c>
      <c r="B1587" t="s">
        <v>3209</v>
      </c>
      <c r="C1587">
        <v>0</v>
      </c>
    </row>
    <row r="1588" spans="1:3">
      <c r="A1588" t="s">
        <v>3210</v>
      </c>
      <c r="B1588" t="s">
        <v>3211</v>
      </c>
      <c r="C1588">
        <v>0</v>
      </c>
    </row>
    <row r="1589" spans="1:3">
      <c r="A1589" t="s">
        <v>3212</v>
      </c>
      <c r="B1589" t="s">
        <v>3213</v>
      </c>
      <c r="C1589">
        <v>17534</v>
      </c>
    </row>
    <row r="1590" spans="1:3">
      <c r="A1590" t="s">
        <v>3214</v>
      </c>
      <c r="B1590" t="s">
        <v>3215</v>
      </c>
      <c r="C1590">
        <v>0</v>
      </c>
    </row>
    <row r="1591" spans="1:3">
      <c r="A1591" t="s">
        <v>3216</v>
      </c>
      <c r="B1591" t="s">
        <v>3217</v>
      </c>
      <c r="C1591">
        <v>0</v>
      </c>
    </row>
    <row r="1592" spans="1:3">
      <c r="A1592" t="s">
        <v>3218</v>
      </c>
      <c r="B1592" t="s">
        <v>3219</v>
      </c>
      <c r="C1592">
        <v>0</v>
      </c>
    </row>
    <row r="1593" spans="1:3">
      <c r="A1593" t="s">
        <v>3220</v>
      </c>
      <c r="B1593" t="s">
        <v>3221</v>
      </c>
      <c r="C1593">
        <v>0</v>
      </c>
    </row>
    <row r="1594" spans="1:3">
      <c r="A1594" t="s">
        <v>3222</v>
      </c>
      <c r="B1594" t="s">
        <v>3223</v>
      </c>
      <c r="C1594">
        <v>0</v>
      </c>
    </row>
    <row r="1595" spans="1:3">
      <c r="A1595" t="s">
        <v>3224</v>
      </c>
      <c r="B1595" t="s">
        <v>3225</v>
      </c>
      <c r="C1595">
        <v>0</v>
      </c>
    </row>
    <row r="1596" spans="1:3">
      <c r="A1596" t="s">
        <v>3226</v>
      </c>
      <c r="B1596" t="s">
        <v>3227</v>
      </c>
      <c r="C1596">
        <v>0</v>
      </c>
    </row>
    <row r="1597" spans="1:3">
      <c r="A1597" t="s">
        <v>3228</v>
      </c>
      <c r="B1597" t="s">
        <v>3229</v>
      </c>
      <c r="C1597">
        <v>23831610</v>
      </c>
    </row>
    <row r="1598" spans="1:3">
      <c r="A1598" t="s">
        <v>3230</v>
      </c>
      <c r="B1598" t="s">
        <v>3229</v>
      </c>
      <c r="C1598">
        <v>41730</v>
      </c>
    </row>
    <row r="1599" spans="1:3">
      <c r="A1599" t="s">
        <v>3231</v>
      </c>
      <c r="B1599" t="s">
        <v>3232</v>
      </c>
      <c r="C1599">
        <v>0</v>
      </c>
    </row>
    <row r="1600" spans="1:3">
      <c r="A1600" t="s">
        <v>3233</v>
      </c>
      <c r="B1600" t="s">
        <v>3234</v>
      </c>
      <c r="C1600">
        <v>0</v>
      </c>
    </row>
    <row r="1601" spans="1:3">
      <c r="A1601" t="s">
        <v>3235</v>
      </c>
      <c r="B1601" t="s">
        <v>3236</v>
      </c>
      <c r="C1601">
        <v>16347</v>
      </c>
    </row>
    <row r="1602" spans="1:3">
      <c r="A1602" t="s">
        <v>3237</v>
      </c>
      <c r="B1602" t="s">
        <v>3238</v>
      </c>
      <c r="C1602">
        <v>0</v>
      </c>
    </row>
    <row r="1603" spans="1:3">
      <c r="A1603" t="s">
        <v>3239</v>
      </c>
      <c r="B1603" t="s">
        <v>3240</v>
      </c>
      <c r="C1603">
        <v>29695</v>
      </c>
    </row>
    <row r="1604" spans="1:3">
      <c r="A1604" t="s">
        <v>3241</v>
      </c>
      <c r="B1604" t="s">
        <v>3242</v>
      </c>
      <c r="C1604">
        <v>0</v>
      </c>
    </row>
    <row r="1605" spans="1:3">
      <c r="A1605" t="s">
        <v>3243</v>
      </c>
      <c r="B1605" t="s">
        <v>3244</v>
      </c>
      <c r="C1605">
        <v>0</v>
      </c>
    </row>
    <row r="1606" spans="1:3">
      <c r="A1606" t="s">
        <v>3245</v>
      </c>
      <c r="B1606" t="s">
        <v>3246</v>
      </c>
      <c r="C1606">
        <v>0</v>
      </c>
    </row>
    <row r="1607" spans="1:3">
      <c r="A1607" t="s">
        <v>3247</v>
      </c>
      <c r="B1607" t="s">
        <v>3248</v>
      </c>
      <c r="C1607">
        <v>2532989</v>
      </c>
    </row>
    <row r="1608" spans="1:3">
      <c r="A1608" t="s">
        <v>3249</v>
      </c>
      <c r="B1608" t="s">
        <v>3250</v>
      </c>
      <c r="C1608">
        <v>414060</v>
      </c>
    </row>
    <row r="1609" spans="1:3">
      <c r="A1609" t="s">
        <v>3251</v>
      </c>
      <c r="B1609" t="s">
        <v>3238</v>
      </c>
      <c r="C1609">
        <v>17466362</v>
      </c>
    </row>
    <row r="1610" spans="1:3">
      <c r="A1610" t="s">
        <v>3252</v>
      </c>
      <c r="B1610" t="s">
        <v>3253</v>
      </c>
      <c r="C1610">
        <v>0</v>
      </c>
    </row>
    <row r="1611" spans="1:3">
      <c r="A1611" t="s">
        <v>3254</v>
      </c>
      <c r="B1611" t="s">
        <v>3255</v>
      </c>
      <c r="C1611">
        <v>15296069</v>
      </c>
    </row>
    <row r="1612" spans="1:3">
      <c r="A1612" t="s">
        <v>3256</v>
      </c>
      <c r="B1612" t="s">
        <v>3257</v>
      </c>
      <c r="C1612">
        <v>83283</v>
      </c>
    </row>
    <row r="1613" spans="1:3">
      <c r="A1613" t="s">
        <v>3258</v>
      </c>
      <c r="B1613" t="s">
        <v>3259</v>
      </c>
      <c r="C1613">
        <v>2</v>
      </c>
    </row>
    <row r="1614" spans="1:3">
      <c r="A1614" t="s">
        <v>3260</v>
      </c>
      <c r="B1614" t="s">
        <v>3261</v>
      </c>
      <c r="C1614">
        <v>56633788</v>
      </c>
    </row>
    <row r="1615" spans="1:3">
      <c r="A1615" t="s">
        <v>3262</v>
      </c>
      <c r="B1615" t="s">
        <v>3263</v>
      </c>
      <c r="C1615">
        <v>442063446</v>
      </c>
    </row>
    <row r="1616" spans="1:3">
      <c r="A1616" t="s">
        <v>3264</v>
      </c>
      <c r="B1616" t="s">
        <v>955</v>
      </c>
      <c r="C1616">
        <v>0</v>
      </c>
    </row>
    <row r="1617" spans="1:3">
      <c r="A1617" t="s">
        <v>3265</v>
      </c>
      <c r="B1617" t="s">
        <v>3266</v>
      </c>
      <c r="C1617">
        <v>0</v>
      </c>
    </row>
    <row r="1618" spans="1:3">
      <c r="A1618" t="s">
        <v>3267</v>
      </c>
      <c r="B1618" t="s">
        <v>3268</v>
      </c>
      <c r="C1618">
        <v>0</v>
      </c>
    </row>
    <row r="1619" spans="1:3">
      <c r="A1619" t="s">
        <v>3269</v>
      </c>
      <c r="B1619" t="s">
        <v>3270</v>
      </c>
      <c r="C1619">
        <v>0</v>
      </c>
    </row>
    <row r="1620" spans="1:3">
      <c r="A1620" t="s">
        <v>3271</v>
      </c>
      <c r="B1620" t="s">
        <v>1047</v>
      </c>
      <c r="C1620">
        <v>0</v>
      </c>
    </row>
    <row r="1621" spans="1:3">
      <c r="A1621" t="s">
        <v>3272</v>
      </c>
      <c r="B1621" t="s">
        <v>3273</v>
      </c>
      <c r="C1621">
        <v>0</v>
      </c>
    </row>
    <row r="1622" spans="1:3">
      <c r="A1622" t="s">
        <v>3274</v>
      </c>
      <c r="B1622" t="s">
        <v>955</v>
      </c>
      <c r="C1622">
        <v>685</v>
      </c>
    </row>
    <row r="1623" spans="1:3">
      <c r="A1623" t="s">
        <v>3275</v>
      </c>
      <c r="B1623" t="s">
        <v>3276</v>
      </c>
      <c r="C1623">
        <v>9209</v>
      </c>
    </row>
    <row r="1624" spans="1:3">
      <c r="A1624" t="s">
        <v>3277</v>
      </c>
      <c r="B1624" t="s">
        <v>3278</v>
      </c>
      <c r="C1624">
        <v>-5703</v>
      </c>
    </row>
    <row r="1625" spans="1:3">
      <c r="A1625" t="s">
        <v>3279</v>
      </c>
      <c r="B1625" t="s">
        <v>3280</v>
      </c>
      <c r="C1625">
        <v>0</v>
      </c>
    </row>
    <row r="1626" spans="1:3">
      <c r="A1626" t="s">
        <v>3281</v>
      </c>
      <c r="B1626" t="s">
        <v>1047</v>
      </c>
      <c r="C1626">
        <v>1574</v>
      </c>
    </row>
    <row r="1627" spans="1:3">
      <c r="A1627" t="s">
        <v>3282</v>
      </c>
      <c r="B1627" t="s">
        <v>3283</v>
      </c>
      <c r="C1627">
        <v>2617</v>
      </c>
    </row>
    <row r="1628" spans="1:3">
      <c r="A1628" t="s">
        <v>3284</v>
      </c>
      <c r="B1628" t="s">
        <v>1049</v>
      </c>
      <c r="C1628">
        <v>0</v>
      </c>
    </row>
    <row r="1629" spans="1:3">
      <c r="A1629" t="s">
        <v>3285</v>
      </c>
      <c r="B1629" t="s">
        <v>1049</v>
      </c>
      <c r="C1629">
        <v>0</v>
      </c>
    </row>
    <row r="1630" spans="1:3">
      <c r="A1630" t="s">
        <v>3286</v>
      </c>
      <c r="B1630" t="s">
        <v>3287</v>
      </c>
      <c r="C1630">
        <v>0</v>
      </c>
    </row>
    <row r="1631" spans="1:3">
      <c r="A1631" t="s">
        <v>3288</v>
      </c>
      <c r="B1631" t="s">
        <v>3289</v>
      </c>
      <c r="C1631">
        <v>0</v>
      </c>
    </row>
    <row r="1632" spans="1:3">
      <c r="A1632" t="s">
        <v>3290</v>
      </c>
      <c r="B1632" t="s">
        <v>3291</v>
      </c>
      <c r="C1632">
        <v>0</v>
      </c>
    </row>
    <row r="1633" spans="1:3">
      <c r="A1633" t="s">
        <v>3292</v>
      </c>
      <c r="B1633" t="s">
        <v>3293</v>
      </c>
      <c r="C1633">
        <v>0</v>
      </c>
    </row>
    <row r="1634" spans="1:3">
      <c r="A1634" t="s">
        <v>3294</v>
      </c>
      <c r="B1634" t="s">
        <v>3295</v>
      </c>
      <c r="C1634">
        <v>0</v>
      </c>
    </row>
    <row r="1635" spans="1:3">
      <c r="A1635" t="s">
        <v>3296</v>
      </c>
      <c r="B1635" t="s">
        <v>3297</v>
      </c>
      <c r="C1635">
        <v>93972726</v>
      </c>
    </row>
    <row r="1636" spans="1:3">
      <c r="A1636" t="s">
        <v>3298</v>
      </c>
      <c r="B1636" t="s">
        <v>3299</v>
      </c>
      <c r="C1636">
        <v>120880457</v>
      </c>
    </row>
    <row r="1637" spans="1:3">
      <c r="A1637" t="s">
        <v>3300</v>
      </c>
      <c r="B1637" t="s">
        <v>3301</v>
      </c>
      <c r="C1637">
        <v>81530938</v>
      </c>
    </row>
    <row r="1638" spans="1:3">
      <c r="A1638" t="s">
        <v>3302</v>
      </c>
      <c r="B1638" t="s">
        <v>3303</v>
      </c>
      <c r="C1638">
        <v>296384121</v>
      </c>
    </row>
    <row r="1639" spans="1:3">
      <c r="A1639" t="s">
        <v>3304</v>
      </c>
      <c r="B1639" t="s">
        <v>3305</v>
      </c>
      <c r="C1639">
        <v>0</v>
      </c>
    </row>
    <row r="1640" spans="1:3">
      <c r="A1640" t="s">
        <v>3306</v>
      </c>
      <c r="B1640" t="s">
        <v>3307</v>
      </c>
      <c r="C1640">
        <v>0</v>
      </c>
    </row>
    <row r="1641" spans="1:3">
      <c r="A1641" t="s">
        <v>3308</v>
      </c>
      <c r="B1641" t="s">
        <v>3309</v>
      </c>
      <c r="C1641">
        <v>0</v>
      </c>
    </row>
    <row r="1642" spans="1:3">
      <c r="A1642" t="s">
        <v>3310</v>
      </c>
      <c r="B1642" t="s">
        <v>3311</v>
      </c>
      <c r="C1642">
        <v>1277939</v>
      </c>
    </row>
    <row r="1643" spans="1:3">
      <c r="A1643" t="s">
        <v>3312</v>
      </c>
      <c r="B1643" t="s">
        <v>3313</v>
      </c>
      <c r="C1643">
        <v>8166366</v>
      </c>
    </row>
    <row r="1644" spans="1:3">
      <c r="A1644" t="s">
        <v>3314</v>
      </c>
      <c r="B1644" t="s">
        <v>3315</v>
      </c>
      <c r="C1644">
        <v>2046921</v>
      </c>
    </row>
    <row r="1645" spans="1:3">
      <c r="A1645" t="s">
        <v>3316</v>
      </c>
      <c r="B1645" t="s">
        <v>3317</v>
      </c>
      <c r="C1645">
        <v>0</v>
      </c>
    </row>
    <row r="1646" spans="1:3">
      <c r="A1646" t="s">
        <v>3318</v>
      </c>
      <c r="B1646" t="s">
        <v>3319</v>
      </c>
      <c r="C1646">
        <v>11491226</v>
      </c>
    </row>
    <row r="1647" spans="1:3">
      <c r="A1647" t="s">
        <v>3320</v>
      </c>
      <c r="B1647" t="s">
        <v>3321</v>
      </c>
      <c r="C1647">
        <v>0</v>
      </c>
    </row>
    <row r="1648" spans="1:3">
      <c r="A1648" t="s">
        <v>3322</v>
      </c>
      <c r="B1648" t="s">
        <v>3323</v>
      </c>
      <c r="C1648">
        <v>0</v>
      </c>
    </row>
    <row r="1649" spans="1:3">
      <c r="A1649" t="s">
        <v>3324</v>
      </c>
      <c r="B1649" t="s">
        <v>3325</v>
      </c>
      <c r="C1649">
        <v>0</v>
      </c>
    </row>
    <row r="1650" spans="1:3">
      <c r="A1650" t="s">
        <v>3326</v>
      </c>
      <c r="B1650" t="s">
        <v>3327</v>
      </c>
      <c r="C1650">
        <v>0</v>
      </c>
    </row>
    <row r="1651" spans="1:3">
      <c r="A1651" t="s">
        <v>3328</v>
      </c>
      <c r="B1651" t="s">
        <v>3329</v>
      </c>
      <c r="C1651">
        <v>0</v>
      </c>
    </row>
    <row r="1652" spans="1:3">
      <c r="A1652" t="s">
        <v>3330</v>
      </c>
      <c r="B1652" t="s">
        <v>3331</v>
      </c>
      <c r="C1652">
        <v>0</v>
      </c>
    </row>
    <row r="1653" spans="1:3">
      <c r="A1653" t="s">
        <v>3332</v>
      </c>
      <c r="B1653" t="s">
        <v>3333</v>
      </c>
      <c r="C1653">
        <v>3368</v>
      </c>
    </row>
    <row r="1654" spans="1:3">
      <c r="A1654" t="s">
        <v>3334</v>
      </c>
      <c r="B1654" t="s">
        <v>3335</v>
      </c>
      <c r="C1654">
        <v>0</v>
      </c>
    </row>
    <row r="1655" spans="1:3">
      <c r="A1655" t="s">
        <v>3336</v>
      </c>
      <c r="B1655" t="s">
        <v>3337</v>
      </c>
      <c r="C1655">
        <v>0</v>
      </c>
    </row>
    <row r="1656" spans="1:3">
      <c r="A1656" t="s">
        <v>3338</v>
      </c>
      <c r="B1656" t="s">
        <v>3339</v>
      </c>
      <c r="C1656">
        <v>1761664</v>
      </c>
    </row>
    <row r="1657" spans="1:3">
      <c r="A1657" t="s">
        <v>457</v>
      </c>
      <c r="B1657" t="s">
        <v>3340</v>
      </c>
      <c r="C1657">
        <v>0</v>
      </c>
    </row>
    <row r="1658" spans="1:3">
      <c r="A1658" t="s">
        <v>3341</v>
      </c>
      <c r="B1658" t="s">
        <v>3342</v>
      </c>
      <c r="C1658">
        <v>0</v>
      </c>
    </row>
    <row r="1659" spans="1:3">
      <c r="A1659" t="s">
        <v>3343</v>
      </c>
      <c r="B1659" t="s">
        <v>3344</v>
      </c>
      <c r="C1659">
        <v>0</v>
      </c>
    </row>
    <row r="1660" spans="1:3">
      <c r="A1660" t="s">
        <v>3345</v>
      </c>
      <c r="B1660" t="s">
        <v>3346</v>
      </c>
      <c r="C1660">
        <v>0</v>
      </c>
    </row>
    <row r="1661" spans="1:3">
      <c r="A1661" t="s">
        <v>3347</v>
      </c>
      <c r="B1661" t="s">
        <v>3348</v>
      </c>
      <c r="C1661">
        <v>0</v>
      </c>
    </row>
    <row r="1662" spans="1:3">
      <c r="A1662" t="s">
        <v>3357</v>
      </c>
      <c r="B1662" t="s">
        <v>3358</v>
      </c>
      <c r="C1662">
        <v>2.5</v>
      </c>
    </row>
    <row r="1663" spans="1:3">
      <c r="A1663" t="s">
        <v>3359</v>
      </c>
      <c r="B1663" t="s">
        <v>3360</v>
      </c>
      <c r="C1663">
        <v>0</v>
      </c>
    </row>
    <row r="1664" spans="1:3">
      <c r="A1664" t="s">
        <v>3361</v>
      </c>
      <c r="B1664" t="s">
        <v>3362</v>
      </c>
      <c r="C1664">
        <v>501795050</v>
      </c>
    </row>
    <row r="1665" spans="1:3">
      <c r="A1665" t="s">
        <v>3363</v>
      </c>
      <c r="B1665" t="s">
        <v>3364</v>
      </c>
      <c r="C1665">
        <v>0</v>
      </c>
    </row>
    <row r="1666" spans="1:3">
      <c r="A1666" t="s">
        <v>3365</v>
      </c>
      <c r="B1666" t="s">
        <v>3366</v>
      </c>
      <c r="C1666">
        <v>7.4779999999999998</v>
      </c>
    </row>
    <row r="1667" spans="1:3">
      <c r="A1667" t="s">
        <v>3367</v>
      </c>
      <c r="B1667" t="s">
        <v>3368</v>
      </c>
      <c r="C1667">
        <v>2490743</v>
      </c>
    </row>
    <row r="1668" spans="1:3">
      <c r="A1668" t="s">
        <v>3369</v>
      </c>
      <c r="B1668" t="s">
        <v>3370</v>
      </c>
      <c r="C1668">
        <v>2276193</v>
      </c>
    </row>
    <row r="1669" spans="1:3">
      <c r="A1669" t="s">
        <v>3371</v>
      </c>
      <c r="B1669" t="s">
        <v>3372</v>
      </c>
      <c r="C1669">
        <v>319</v>
      </c>
    </row>
    <row r="1670" spans="1:3">
      <c r="A1670" t="s">
        <v>3373</v>
      </c>
      <c r="B1670" t="s">
        <v>3374</v>
      </c>
      <c r="C1670">
        <v>73564</v>
      </c>
    </row>
    <row r="1671" spans="1:3">
      <c r="A1671" t="s">
        <v>3375</v>
      </c>
      <c r="B1671" t="s">
        <v>3376</v>
      </c>
      <c r="C1671">
        <v>2568994</v>
      </c>
    </row>
    <row r="1672" spans="1:3">
      <c r="A1672" t="s">
        <v>3377</v>
      </c>
      <c r="B1672" t="s">
        <v>3378</v>
      </c>
      <c r="C1672">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BFBA-D24D-2048-B29E-2C31081F9C56}">
  <sheetPr>
    <tabColor theme="4" tint="0.59999389629810485"/>
  </sheetPr>
  <dimension ref="A1:C1654"/>
  <sheetViews>
    <sheetView workbookViewId="0">
      <selection activeCell="C1" sqref="C1:C2"/>
    </sheetView>
  </sheetViews>
  <sheetFormatPr baseColWidth="10" defaultRowHeight="13"/>
  <sheetData>
    <row r="1" spans="1:3">
      <c r="A1" t="s">
        <v>573</v>
      </c>
      <c r="B1" t="s">
        <v>574</v>
      </c>
      <c r="C1" t="s">
        <v>575</v>
      </c>
    </row>
    <row r="2" spans="1:3">
      <c r="A2" t="s">
        <v>576</v>
      </c>
      <c r="C2" t="s">
        <v>577</v>
      </c>
    </row>
    <row r="3" spans="1:3">
      <c r="A3" t="s">
        <v>578</v>
      </c>
      <c r="C3" t="s">
        <v>579</v>
      </c>
    </row>
    <row r="4" spans="1:3">
      <c r="A4" t="s">
        <v>580</v>
      </c>
      <c r="C4" t="s">
        <v>581</v>
      </c>
    </row>
    <row r="5" spans="1:3">
      <c r="A5" t="s">
        <v>582</v>
      </c>
      <c r="C5" t="s">
        <v>583</v>
      </c>
    </row>
    <row r="6" spans="1:3">
      <c r="A6" t="s">
        <v>584</v>
      </c>
      <c r="C6">
        <v>22102</v>
      </c>
    </row>
    <row r="7" spans="1:3">
      <c r="A7" t="s">
        <v>585</v>
      </c>
      <c r="B7" t="s">
        <v>586</v>
      </c>
      <c r="C7">
        <v>20220930</v>
      </c>
    </row>
    <row r="8" spans="1:3">
      <c r="A8" t="s">
        <v>587</v>
      </c>
      <c r="B8" t="s">
        <v>588</v>
      </c>
      <c r="C8">
        <v>2277860</v>
      </c>
    </row>
    <row r="9" spans="1:3">
      <c r="A9" t="s">
        <v>589</v>
      </c>
      <c r="B9" t="s">
        <v>590</v>
      </c>
      <c r="C9">
        <v>3604540</v>
      </c>
    </row>
    <row r="10" spans="1:3">
      <c r="A10" t="s">
        <v>443</v>
      </c>
      <c r="B10" t="s">
        <v>591</v>
      </c>
      <c r="C10">
        <v>20950266</v>
      </c>
    </row>
    <row r="11" spans="1:3">
      <c r="A11" t="s">
        <v>445</v>
      </c>
      <c r="B11" t="s">
        <v>592</v>
      </c>
      <c r="C11">
        <v>469041</v>
      </c>
    </row>
    <row r="12" spans="1:3">
      <c r="A12" t="s">
        <v>593</v>
      </c>
      <c r="B12" t="s">
        <v>594</v>
      </c>
      <c r="C12">
        <v>305672529</v>
      </c>
    </row>
    <row r="13" spans="1:3">
      <c r="A13" t="s">
        <v>595</v>
      </c>
      <c r="B13" t="s">
        <v>596</v>
      </c>
      <c r="C13">
        <v>12209520</v>
      </c>
    </row>
    <row r="14" spans="1:3">
      <c r="A14" t="s">
        <v>353</v>
      </c>
      <c r="B14" t="s">
        <v>597</v>
      </c>
      <c r="C14">
        <v>0</v>
      </c>
    </row>
    <row r="15" spans="1:3">
      <c r="A15" t="s">
        <v>598</v>
      </c>
      <c r="B15" t="s">
        <v>599</v>
      </c>
      <c r="C15">
        <v>4438167</v>
      </c>
    </row>
    <row r="16" spans="1:3">
      <c r="A16" t="s">
        <v>600</v>
      </c>
      <c r="B16" t="s">
        <v>601</v>
      </c>
      <c r="C16">
        <v>63874</v>
      </c>
    </row>
    <row r="17" spans="1:3">
      <c r="A17" t="s">
        <v>602</v>
      </c>
      <c r="B17" t="s">
        <v>603</v>
      </c>
      <c r="C17">
        <v>5360869</v>
      </c>
    </row>
    <row r="18" spans="1:3">
      <c r="A18" t="s">
        <v>604</v>
      </c>
      <c r="B18" t="s">
        <v>605</v>
      </c>
      <c r="C18">
        <v>431039</v>
      </c>
    </row>
    <row r="19" spans="1:3">
      <c r="A19" t="s">
        <v>606</v>
      </c>
      <c r="B19" t="s">
        <v>607</v>
      </c>
      <c r="C19">
        <v>14771389</v>
      </c>
    </row>
    <row r="20" spans="1:3">
      <c r="A20" t="s">
        <v>608</v>
      </c>
      <c r="B20" t="s">
        <v>609</v>
      </c>
      <c r="C20">
        <v>21389911</v>
      </c>
    </row>
    <row r="21" spans="1:3">
      <c r="A21" t="s">
        <v>198</v>
      </c>
      <c r="B21" t="s">
        <v>610</v>
      </c>
      <c r="C21">
        <v>444232099</v>
      </c>
    </row>
    <row r="22" spans="1:3">
      <c r="A22" t="s">
        <v>611</v>
      </c>
      <c r="B22" t="s">
        <v>612</v>
      </c>
      <c r="C22">
        <v>34272795</v>
      </c>
    </row>
    <row r="23" spans="1:3">
      <c r="A23" t="s">
        <v>613</v>
      </c>
      <c r="B23" t="s">
        <v>614</v>
      </c>
      <c r="C23">
        <v>282801072</v>
      </c>
    </row>
    <row r="24" spans="1:3">
      <c r="A24" t="s">
        <v>615</v>
      </c>
      <c r="B24" t="s">
        <v>616</v>
      </c>
      <c r="C24">
        <v>122857</v>
      </c>
    </row>
    <row r="25" spans="1:3">
      <c r="A25" t="s">
        <v>617</v>
      </c>
      <c r="B25" t="s">
        <v>618</v>
      </c>
      <c r="C25">
        <v>0</v>
      </c>
    </row>
    <row r="26" spans="1:3">
      <c r="A26" t="s">
        <v>619</v>
      </c>
      <c r="B26" t="s">
        <v>620</v>
      </c>
      <c r="C26">
        <v>0</v>
      </c>
    </row>
    <row r="27" spans="1:3">
      <c r="A27" t="s">
        <v>621</v>
      </c>
      <c r="B27" t="s">
        <v>622</v>
      </c>
      <c r="C27">
        <v>7389508</v>
      </c>
    </row>
    <row r="28" spans="1:3">
      <c r="A28" t="s">
        <v>623</v>
      </c>
      <c r="B28" t="s">
        <v>624</v>
      </c>
      <c r="C28">
        <v>41790261</v>
      </c>
    </row>
    <row r="29" spans="1:3">
      <c r="A29" t="s">
        <v>625</v>
      </c>
      <c r="B29" t="s">
        <v>626</v>
      </c>
      <c r="C29">
        <v>5061405</v>
      </c>
    </row>
    <row r="30" spans="1:3">
      <c r="A30" t="s">
        <v>627</v>
      </c>
      <c r="B30" t="s">
        <v>628</v>
      </c>
      <c r="C30">
        <v>539</v>
      </c>
    </row>
    <row r="31" spans="1:3">
      <c r="A31" t="s">
        <v>629</v>
      </c>
      <c r="B31" t="s">
        <v>630</v>
      </c>
      <c r="C31">
        <v>393371373</v>
      </c>
    </row>
    <row r="32" spans="1:3">
      <c r="A32" t="s">
        <v>631</v>
      </c>
      <c r="B32" t="s">
        <v>632</v>
      </c>
      <c r="C32">
        <v>4845263</v>
      </c>
    </row>
    <row r="33" spans="1:3">
      <c r="A33" t="s">
        <v>633</v>
      </c>
      <c r="B33" t="s">
        <v>634</v>
      </c>
      <c r="C33">
        <v>6893</v>
      </c>
    </row>
    <row r="34" spans="1:3">
      <c r="A34" t="s">
        <v>635</v>
      </c>
      <c r="B34" t="s">
        <v>636</v>
      </c>
      <c r="C34">
        <v>29733216</v>
      </c>
    </row>
    <row r="35" spans="1:3">
      <c r="A35" t="s">
        <v>637</v>
      </c>
      <c r="B35" t="s">
        <v>638</v>
      </c>
      <c r="C35">
        <v>56240273</v>
      </c>
    </row>
    <row r="36" spans="1:3">
      <c r="A36" t="s">
        <v>639</v>
      </c>
      <c r="B36" t="s">
        <v>640</v>
      </c>
      <c r="C36">
        <v>50860187</v>
      </c>
    </row>
    <row r="37" spans="1:3">
      <c r="A37" t="s">
        <v>641</v>
      </c>
      <c r="B37" t="s">
        <v>642</v>
      </c>
      <c r="C37">
        <v>444232099</v>
      </c>
    </row>
    <row r="38" spans="1:3">
      <c r="A38" t="s">
        <v>643</v>
      </c>
      <c r="B38" t="s">
        <v>644</v>
      </c>
      <c r="C38">
        <v>17116732</v>
      </c>
    </row>
    <row r="39" spans="1:3">
      <c r="A39" t="s">
        <v>645</v>
      </c>
      <c r="B39" t="s">
        <v>646</v>
      </c>
      <c r="C39">
        <v>6017242</v>
      </c>
    </row>
    <row r="40" spans="1:3">
      <c r="A40" t="s">
        <v>647</v>
      </c>
      <c r="B40" t="s">
        <v>648</v>
      </c>
      <c r="C40">
        <v>7131163</v>
      </c>
    </row>
    <row r="41" spans="1:3">
      <c r="A41" t="s">
        <v>649</v>
      </c>
      <c r="B41" t="s">
        <v>650</v>
      </c>
      <c r="C41">
        <v>62154416</v>
      </c>
    </row>
    <row r="42" spans="1:3">
      <c r="A42" t="s">
        <v>651</v>
      </c>
      <c r="B42" t="s">
        <v>652</v>
      </c>
      <c r="C42">
        <v>18693224</v>
      </c>
    </row>
    <row r="43" spans="1:3">
      <c r="A43" t="s">
        <v>355</v>
      </c>
      <c r="B43" t="s">
        <v>653</v>
      </c>
      <c r="C43">
        <v>32053151</v>
      </c>
    </row>
    <row r="44" spans="1:3">
      <c r="A44" t="s">
        <v>654</v>
      </c>
      <c r="B44" t="s">
        <v>655</v>
      </c>
      <c r="C44">
        <v>47395931</v>
      </c>
    </row>
    <row r="45" spans="1:3">
      <c r="A45" t="s">
        <v>656</v>
      </c>
      <c r="B45" t="s">
        <v>657</v>
      </c>
      <c r="C45">
        <v>812626</v>
      </c>
    </row>
    <row r="46" spans="1:3">
      <c r="A46" t="s">
        <v>658</v>
      </c>
      <c r="B46" t="s">
        <v>659</v>
      </c>
      <c r="C46">
        <v>1045</v>
      </c>
    </row>
    <row r="47" spans="1:3">
      <c r="A47" t="s">
        <v>660</v>
      </c>
      <c r="B47" t="s">
        <v>661</v>
      </c>
      <c r="C47">
        <v>0</v>
      </c>
    </row>
    <row r="48" spans="1:3">
      <c r="A48" t="s">
        <v>662</v>
      </c>
      <c r="B48" t="s">
        <v>663</v>
      </c>
      <c r="C48">
        <v>0</v>
      </c>
    </row>
    <row r="49" spans="1:3">
      <c r="A49" t="s">
        <v>18</v>
      </c>
      <c r="B49" t="s">
        <v>664</v>
      </c>
      <c r="C49">
        <v>48208557</v>
      </c>
    </row>
    <row r="50" spans="1:3">
      <c r="A50" t="s">
        <v>361</v>
      </c>
      <c r="B50" t="s">
        <v>665</v>
      </c>
      <c r="C50">
        <v>1045</v>
      </c>
    </row>
    <row r="51" spans="1:3">
      <c r="A51" t="s">
        <v>19</v>
      </c>
      <c r="B51" t="s">
        <v>666</v>
      </c>
      <c r="C51">
        <v>189737154</v>
      </c>
    </row>
    <row r="52" spans="1:3">
      <c r="A52" t="s">
        <v>362</v>
      </c>
      <c r="B52" t="s">
        <v>667</v>
      </c>
      <c r="C52">
        <v>0</v>
      </c>
    </row>
    <row r="53" spans="1:3">
      <c r="A53" t="s">
        <v>366</v>
      </c>
      <c r="B53" t="s">
        <v>668</v>
      </c>
      <c r="C53">
        <v>0</v>
      </c>
    </row>
    <row r="54" spans="1:3">
      <c r="A54" t="s">
        <v>367</v>
      </c>
      <c r="B54" t="s">
        <v>669</v>
      </c>
      <c r="C54">
        <v>0</v>
      </c>
    </row>
    <row r="55" spans="1:3">
      <c r="A55" t="s">
        <v>368</v>
      </c>
      <c r="B55" t="s">
        <v>670</v>
      </c>
      <c r="C55">
        <v>300037627</v>
      </c>
    </row>
    <row r="56" spans="1:3">
      <c r="A56" t="s">
        <v>12</v>
      </c>
      <c r="B56" t="s">
        <v>671</v>
      </c>
      <c r="C56">
        <v>10455</v>
      </c>
    </row>
    <row r="57" spans="1:3">
      <c r="A57" t="s">
        <v>357</v>
      </c>
      <c r="B57" t="s">
        <v>672</v>
      </c>
      <c r="C57">
        <v>11430</v>
      </c>
    </row>
    <row r="58" spans="1:3">
      <c r="A58" t="s">
        <v>13</v>
      </c>
      <c r="B58" t="s">
        <v>673</v>
      </c>
      <c r="C58">
        <v>10789696</v>
      </c>
    </row>
    <row r="59" spans="1:3">
      <c r="A59" t="s">
        <v>383</v>
      </c>
      <c r="B59" t="s">
        <v>674</v>
      </c>
      <c r="C59">
        <v>16031100</v>
      </c>
    </row>
    <row r="60" spans="1:3">
      <c r="A60" t="s">
        <v>675</v>
      </c>
      <c r="B60" t="s">
        <v>676</v>
      </c>
      <c r="C60">
        <v>34272795</v>
      </c>
    </row>
    <row r="61" spans="1:3">
      <c r="A61" t="s">
        <v>677</v>
      </c>
      <c r="B61" t="s">
        <v>678</v>
      </c>
      <c r="C61">
        <v>48888524</v>
      </c>
    </row>
    <row r="62" spans="1:3">
      <c r="A62" t="s">
        <v>679</v>
      </c>
      <c r="B62" t="s">
        <v>680</v>
      </c>
      <c r="C62">
        <v>199154286</v>
      </c>
    </row>
    <row r="63" spans="1:3">
      <c r="A63" t="s">
        <v>681</v>
      </c>
      <c r="B63" t="s">
        <v>682</v>
      </c>
      <c r="C63">
        <v>0</v>
      </c>
    </row>
    <row r="64" spans="1:3">
      <c r="A64" t="s">
        <v>683</v>
      </c>
      <c r="B64" t="s">
        <v>684</v>
      </c>
      <c r="C64">
        <v>0</v>
      </c>
    </row>
    <row r="65" spans="1:3">
      <c r="A65" t="s">
        <v>685</v>
      </c>
      <c r="B65" t="s">
        <v>686</v>
      </c>
      <c r="C65">
        <v>0</v>
      </c>
    </row>
    <row r="66" spans="1:3">
      <c r="A66" t="s">
        <v>687</v>
      </c>
      <c r="B66" t="s">
        <v>688</v>
      </c>
      <c r="C66">
        <v>213218400</v>
      </c>
    </row>
    <row r="67" spans="1:3">
      <c r="A67" t="s">
        <v>689</v>
      </c>
      <c r="B67" t="s">
        <v>690</v>
      </c>
      <c r="C67">
        <v>13125770</v>
      </c>
    </row>
    <row r="68" spans="1:3">
      <c r="A68" t="s">
        <v>691</v>
      </c>
      <c r="B68" t="s">
        <v>692</v>
      </c>
      <c r="C68">
        <v>0</v>
      </c>
    </row>
    <row r="69" spans="1:3">
      <c r="A69" t="s">
        <v>693</v>
      </c>
      <c r="B69" t="s">
        <v>694</v>
      </c>
      <c r="C69">
        <v>1430682</v>
      </c>
    </row>
    <row r="70" spans="1:3">
      <c r="A70" t="s">
        <v>695</v>
      </c>
      <c r="B70" t="s">
        <v>696</v>
      </c>
      <c r="C70">
        <v>452387659</v>
      </c>
    </row>
    <row r="71" spans="1:3">
      <c r="A71" t="s">
        <v>697</v>
      </c>
      <c r="B71" t="s">
        <v>698</v>
      </c>
      <c r="C71">
        <v>275899923</v>
      </c>
    </row>
    <row r="72" spans="1:3">
      <c r="A72" t="s">
        <v>699</v>
      </c>
      <c r="B72" t="s">
        <v>700</v>
      </c>
      <c r="C72">
        <v>0</v>
      </c>
    </row>
    <row r="73" spans="1:3">
      <c r="A73" t="s">
        <v>701</v>
      </c>
      <c r="B73" t="s">
        <v>702</v>
      </c>
      <c r="C73">
        <v>54540938</v>
      </c>
    </row>
    <row r="74" spans="1:3">
      <c r="A74" t="s">
        <v>703</v>
      </c>
      <c r="B74" t="s">
        <v>704</v>
      </c>
      <c r="C74">
        <v>53417632</v>
      </c>
    </row>
    <row r="75" spans="1:3">
      <c r="A75" t="s">
        <v>705</v>
      </c>
      <c r="B75" t="s">
        <v>706</v>
      </c>
      <c r="C75">
        <v>0</v>
      </c>
    </row>
    <row r="76" spans="1:3">
      <c r="A76" t="s">
        <v>707</v>
      </c>
      <c r="B76" t="s">
        <v>708</v>
      </c>
      <c r="C76">
        <v>527953</v>
      </c>
    </row>
    <row r="77" spans="1:3">
      <c r="A77" t="s">
        <v>709</v>
      </c>
      <c r="B77" t="s">
        <v>710</v>
      </c>
      <c r="C77">
        <v>8697429</v>
      </c>
    </row>
    <row r="78" spans="1:3">
      <c r="A78" t="s">
        <v>447</v>
      </c>
      <c r="B78" t="s">
        <v>711</v>
      </c>
      <c r="C78">
        <v>1729048</v>
      </c>
    </row>
    <row r="79" spans="1:3">
      <c r="A79" t="s">
        <v>358</v>
      </c>
      <c r="B79" t="s">
        <v>712</v>
      </c>
      <c r="C79">
        <v>107086</v>
      </c>
    </row>
    <row r="80" spans="1:3">
      <c r="A80" t="s">
        <v>359</v>
      </c>
      <c r="B80" t="s">
        <v>713</v>
      </c>
      <c r="C80">
        <v>10468</v>
      </c>
    </row>
    <row r="81" spans="1:3">
      <c r="A81" t="s">
        <v>585</v>
      </c>
      <c r="C81" s="77">
        <v>44834</v>
      </c>
    </row>
    <row r="82" spans="1:3">
      <c r="A82" t="s">
        <v>714</v>
      </c>
      <c r="B82" t="s">
        <v>715</v>
      </c>
      <c r="C82">
        <v>0</v>
      </c>
    </row>
    <row r="83" spans="1:3">
      <c r="A83" t="s">
        <v>459</v>
      </c>
      <c r="B83" t="s">
        <v>716</v>
      </c>
      <c r="C83">
        <v>75302821</v>
      </c>
    </row>
    <row r="84" spans="1:3">
      <c r="A84" t="s">
        <v>717</v>
      </c>
      <c r="B84" t="s">
        <v>718</v>
      </c>
      <c r="C84">
        <v>4289092</v>
      </c>
    </row>
    <row r="85" spans="1:3">
      <c r="A85" t="s">
        <v>719</v>
      </c>
      <c r="B85" t="s">
        <v>720</v>
      </c>
      <c r="C85">
        <v>0</v>
      </c>
    </row>
    <row r="86" spans="1:3">
      <c r="A86" t="s">
        <v>721</v>
      </c>
      <c r="B86" t="s">
        <v>722</v>
      </c>
      <c r="C86">
        <v>0</v>
      </c>
    </row>
    <row r="87" spans="1:3">
      <c r="A87" t="s">
        <v>723</v>
      </c>
      <c r="B87" t="s">
        <v>724</v>
      </c>
      <c r="C87">
        <v>5124411</v>
      </c>
    </row>
    <row r="88" spans="1:3">
      <c r="A88" t="s">
        <v>725</v>
      </c>
      <c r="B88" t="s">
        <v>726</v>
      </c>
      <c r="C88">
        <v>5027191</v>
      </c>
    </row>
    <row r="89" spans="1:3">
      <c r="A89" t="s">
        <v>727</v>
      </c>
      <c r="B89" t="s">
        <v>728</v>
      </c>
      <c r="C89">
        <v>2197189</v>
      </c>
    </row>
    <row r="90" spans="1:3">
      <c r="A90" t="s">
        <v>729</v>
      </c>
      <c r="B90" t="s">
        <v>730</v>
      </c>
      <c r="C90">
        <v>0</v>
      </c>
    </row>
    <row r="91" spans="1:3">
      <c r="A91" t="s">
        <v>731</v>
      </c>
      <c r="B91" t="s">
        <v>732</v>
      </c>
      <c r="C91">
        <v>0</v>
      </c>
    </row>
    <row r="92" spans="1:3">
      <c r="A92" t="s">
        <v>453</v>
      </c>
      <c r="B92" t="s">
        <v>733</v>
      </c>
      <c r="C92">
        <v>3110499</v>
      </c>
    </row>
    <row r="93" spans="1:3">
      <c r="A93" t="s">
        <v>734</v>
      </c>
      <c r="B93" t="s">
        <v>735</v>
      </c>
      <c r="C93">
        <v>4289092</v>
      </c>
    </row>
    <row r="94" spans="1:3">
      <c r="A94" t="s">
        <v>360</v>
      </c>
      <c r="B94" t="s">
        <v>736</v>
      </c>
      <c r="C94">
        <v>0</v>
      </c>
    </row>
    <row r="95" spans="1:3">
      <c r="A95" t="s">
        <v>737</v>
      </c>
      <c r="B95" t="s">
        <v>738</v>
      </c>
      <c r="C95">
        <v>0</v>
      </c>
    </row>
    <row r="96" spans="1:3">
      <c r="A96" t="s">
        <v>17</v>
      </c>
      <c r="B96" t="s">
        <v>739</v>
      </c>
      <c r="C96">
        <v>0</v>
      </c>
    </row>
    <row r="97" spans="1:3">
      <c r="A97" t="s">
        <v>740</v>
      </c>
      <c r="B97" t="s">
        <v>741</v>
      </c>
      <c r="C97">
        <v>0</v>
      </c>
    </row>
    <row r="98" spans="1:3">
      <c r="A98" t="s">
        <v>449</v>
      </c>
      <c r="B98" t="s">
        <v>742</v>
      </c>
      <c r="C98">
        <v>303943481</v>
      </c>
    </row>
    <row r="99" spans="1:3">
      <c r="A99" t="s">
        <v>743</v>
      </c>
      <c r="B99" t="s">
        <v>744</v>
      </c>
      <c r="C99">
        <v>291733961</v>
      </c>
    </row>
    <row r="100" spans="1:3">
      <c r="A100" t="s">
        <v>745</v>
      </c>
      <c r="B100" t="s">
        <v>746</v>
      </c>
      <c r="C100">
        <v>49179769</v>
      </c>
    </row>
    <row r="101" spans="1:3">
      <c r="A101" t="s">
        <v>747</v>
      </c>
      <c r="B101" t="s">
        <v>748</v>
      </c>
      <c r="C101">
        <v>-10704126</v>
      </c>
    </row>
    <row r="102" spans="1:3">
      <c r="A102" t="s">
        <v>749</v>
      </c>
      <c r="B102" t="s">
        <v>750</v>
      </c>
      <c r="C102">
        <v>-29261332</v>
      </c>
    </row>
    <row r="103" spans="1:3">
      <c r="A103" t="s">
        <v>751</v>
      </c>
      <c r="B103" t="s">
        <v>752</v>
      </c>
      <c r="C103">
        <v>115764103</v>
      </c>
    </row>
    <row r="104" spans="1:3">
      <c r="A104" t="s">
        <v>753</v>
      </c>
      <c r="B104" t="s">
        <v>754</v>
      </c>
      <c r="C104">
        <v>22513</v>
      </c>
    </row>
    <row r="105" spans="1:3">
      <c r="A105" t="s">
        <v>384</v>
      </c>
      <c r="B105" t="s">
        <v>755</v>
      </c>
      <c r="C105">
        <v>100000</v>
      </c>
    </row>
    <row r="106" spans="1:3">
      <c r="A106" t="s">
        <v>756</v>
      </c>
      <c r="B106" t="s">
        <v>757</v>
      </c>
      <c r="C106">
        <v>3638978</v>
      </c>
    </row>
    <row r="107" spans="1:3">
      <c r="A107" t="s">
        <v>758</v>
      </c>
      <c r="B107" t="s">
        <v>759</v>
      </c>
      <c r="C107">
        <v>20574014</v>
      </c>
    </row>
    <row r="108" spans="1:3">
      <c r="A108" t="s">
        <v>760</v>
      </c>
      <c r="B108" t="s">
        <v>761</v>
      </c>
      <c r="C108">
        <v>30819213</v>
      </c>
    </row>
    <row r="109" spans="1:3">
      <c r="A109" t="s">
        <v>762</v>
      </c>
      <c r="B109" t="s">
        <v>763</v>
      </c>
      <c r="C109">
        <v>3939049</v>
      </c>
    </row>
    <row r="110" spans="1:3">
      <c r="A110" t="s">
        <v>764</v>
      </c>
      <c r="B110" t="s">
        <v>765</v>
      </c>
      <c r="C110">
        <v>0</v>
      </c>
    </row>
    <row r="111" spans="1:3">
      <c r="A111" t="s">
        <v>766</v>
      </c>
      <c r="B111" t="s">
        <v>767</v>
      </c>
      <c r="C111">
        <v>0</v>
      </c>
    </row>
    <row r="112" spans="1:3">
      <c r="A112" t="s">
        <v>768</v>
      </c>
      <c r="B112" t="s">
        <v>769</v>
      </c>
      <c r="C112">
        <v>5333654</v>
      </c>
    </row>
    <row r="113" spans="1:3">
      <c r="A113" t="s">
        <v>770</v>
      </c>
      <c r="B113" t="s">
        <v>771</v>
      </c>
      <c r="C113">
        <v>13211472</v>
      </c>
    </row>
    <row r="114" spans="1:3">
      <c r="A114" t="s">
        <v>772</v>
      </c>
      <c r="B114" t="s">
        <v>773</v>
      </c>
      <c r="C114">
        <v>1857704</v>
      </c>
    </row>
    <row r="115" spans="1:3">
      <c r="A115" t="s">
        <v>774</v>
      </c>
      <c r="B115" t="s">
        <v>775</v>
      </c>
      <c r="C115">
        <v>892421</v>
      </c>
    </row>
    <row r="116" spans="1:3">
      <c r="A116" t="s">
        <v>776</v>
      </c>
      <c r="B116" t="s">
        <v>777</v>
      </c>
      <c r="C116">
        <v>0</v>
      </c>
    </row>
    <row r="117" spans="1:3">
      <c r="A117" t="s">
        <v>778</v>
      </c>
      <c r="B117" t="s">
        <v>779</v>
      </c>
      <c r="C117">
        <v>0</v>
      </c>
    </row>
    <row r="118" spans="1:3">
      <c r="A118" t="s">
        <v>780</v>
      </c>
      <c r="B118" t="s">
        <v>781</v>
      </c>
      <c r="C118">
        <v>0</v>
      </c>
    </row>
    <row r="119" spans="1:3">
      <c r="A119" t="s">
        <v>428</v>
      </c>
      <c r="B119" t="s">
        <v>782</v>
      </c>
      <c r="C119">
        <v>22079127</v>
      </c>
    </row>
    <row r="120" spans="1:3">
      <c r="A120" t="s">
        <v>783</v>
      </c>
      <c r="B120" t="s">
        <v>784</v>
      </c>
      <c r="C120">
        <v>0</v>
      </c>
    </row>
    <row r="121" spans="1:3">
      <c r="A121" t="s">
        <v>785</v>
      </c>
      <c r="B121" t="s">
        <v>786</v>
      </c>
      <c r="C121">
        <v>2019</v>
      </c>
    </row>
    <row r="122" spans="1:3">
      <c r="A122" t="s">
        <v>787</v>
      </c>
      <c r="B122" t="s">
        <v>788</v>
      </c>
      <c r="C122">
        <v>134272</v>
      </c>
    </row>
    <row r="123" spans="1:3">
      <c r="A123" t="s">
        <v>789</v>
      </c>
      <c r="B123" t="s">
        <v>790</v>
      </c>
      <c r="C123">
        <v>0</v>
      </c>
    </row>
    <row r="124" spans="1:3">
      <c r="A124" t="s">
        <v>434</v>
      </c>
      <c r="B124" t="s">
        <v>791</v>
      </c>
      <c r="C124">
        <v>2162075</v>
      </c>
    </row>
    <row r="125" spans="1:3">
      <c r="A125" t="s">
        <v>792</v>
      </c>
      <c r="B125" t="s">
        <v>793</v>
      </c>
      <c r="C125">
        <v>19917052</v>
      </c>
    </row>
    <row r="126" spans="1:3">
      <c r="A126" t="s">
        <v>794</v>
      </c>
      <c r="B126" t="s">
        <v>795</v>
      </c>
      <c r="C126">
        <v>3358049</v>
      </c>
    </row>
    <row r="127" spans="1:3">
      <c r="A127" t="s">
        <v>479</v>
      </c>
      <c r="B127" t="s">
        <v>796</v>
      </c>
      <c r="C127">
        <v>988</v>
      </c>
    </row>
    <row r="128" spans="1:3">
      <c r="A128" t="s">
        <v>482</v>
      </c>
      <c r="B128" t="s">
        <v>797</v>
      </c>
      <c r="C128">
        <v>84057</v>
      </c>
    </row>
    <row r="129" spans="1:3">
      <c r="A129" t="s">
        <v>798</v>
      </c>
      <c r="B129" t="s">
        <v>799</v>
      </c>
      <c r="C129">
        <v>5398204</v>
      </c>
    </row>
    <row r="130" spans="1:3">
      <c r="A130" t="s">
        <v>800</v>
      </c>
      <c r="B130" t="s">
        <v>801</v>
      </c>
      <c r="C130">
        <v>6821223</v>
      </c>
    </row>
    <row r="131" spans="1:3">
      <c r="A131" t="s">
        <v>802</v>
      </c>
      <c r="B131" t="s">
        <v>803</v>
      </c>
      <c r="C131">
        <v>821137</v>
      </c>
    </row>
    <row r="132" spans="1:3">
      <c r="A132" t="s">
        <v>533</v>
      </c>
      <c r="B132" t="s">
        <v>804</v>
      </c>
      <c r="C132">
        <v>6405500</v>
      </c>
    </row>
    <row r="133" spans="1:3">
      <c r="A133" t="s">
        <v>805</v>
      </c>
      <c r="B133" t="s">
        <v>806</v>
      </c>
      <c r="C133">
        <v>14093072</v>
      </c>
    </row>
    <row r="134" spans="1:3">
      <c r="A134" t="s">
        <v>807</v>
      </c>
      <c r="B134" t="s">
        <v>808</v>
      </c>
      <c r="C134">
        <v>7695928</v>
      </c>
    </row>
    <row r="135" spans="1:3">
      <c r="A135" t="s">
        <v>809</v>
      </c>
      <c r="B135" t="s">
        <v>810</v>
      </c>
      <c r="C135">
        <v>1567893</v>
      </c>
    </row>
    <row r="136" spans="1:3">
      <c r="A136" t="s">
        <v>811</v>
      </c>
      <c r="B136" t="s">
        <v>812</v>
      </c>
      <c r="C136">
        <v>6128035</v>
      </c>
    </row>
    <row r="137" spans="1:3">
      <c r="A137" t="s">
        <v>813</v>
      </c>
      <c r="B137" t="s">
        <v>814</v>
      </c>
      <c r="C137">
        <v>6127622</v>
      </c>
    </row>
    <row r="138" spans="1:3">
      <c r="A138" t="s">
        <v>815</v>
      </c>
      <c r="B138" t="s">
        <v>816</v>
      </c>
      <c r="C138">
        <v>0</v>
      </c>
    </row>
    <row r="139" spans="1:3">
      <c r="A139" t="s">
        <v>817</v>
      </c>
      <c r="B139" t="s">
        <v>818</v>
      </c>
      <c r="C139">
        <v>45368</v>
      </c>
    </row>
    <row r="140" spans="1:3">
      <c r="A140" t="s">
        <v>819</v>
      </c>
      <c r="B140" t="s">
        <v>820</v>
      </c>
      <c r="C140">
        <v>19917052</v>
      </c>
    </row>
    <row r="141" spans="1:3">
      <c r="A141" t="s">
        <v>821</v>
      </c>
      <c r="B141" t="s">
        <v>822</v>
      </c>
      <c r="C141">
        <v>7695928</v>
      </c>
    </row>
    <row r="142" spans="1:3">
      <c r="A142" t="s">
        <v>823</v>
      </c>
      <c r="B142" t="s">
        <v>824</v>
      </c>
      <c r="C142">
        <v>936378</v>
      </c>
    </row>
    <row r="143" spans="1:3">
      <c r="A143" t="s">
        <v>825</v>
      </c>
      <c r="B143" t="s">
        <v>826</v>
      </c>
      <c r="C143">
        <v>61028844</v>
      </c>
    </row>
    <row r="144" spans="1:3">
      <c r="A144" t="s">
        <v>827</v>
      </c>
      <c r="B144" t="s">
        <v>828</v>
      </c>
      <c r="C144">
        <v>0</v>
      </c>
    </row>
    <row r="145" spans="1:3">
      <c r="A145" t="s">
        <v>829</v>
      </c>
      <c r="B145" t="s">
        <v>830</v>
      </c>
      <c r="C145">
        <v>170908</v>
      </c>
    </row>
    <row r="146" spans="1:3">
      <c r="A146" t="s">
        <v>831</v>
      </c>
      <c r="B146" t="s">
        <v>832</v>
      </c>
      <c r="C146">
        <v>722322</v>
      </c>
    </row>
    <row r="147" spans="1:3">
      <c r="A147" t="s">
        <v>833</v>
      </c>
      <c r="B147" t="s">
        <v>834</v>
      </c>
      <c r="C147">
        <v>0</v>
      </c>
    </row>
    <row r="148" spans="1:3">
      <c r="A148" t="s">
        <v>835</v>
      </c>
      <c r="B148" t="s">
        <v>836</v>
      </c>
      <c r="C148">
        <v>4791756</v>
      </c>
    </row>
    <row r="149" spans="1:3">
      <c r="A149" t="s">
        <v>837</v>
      </c>
      <c r="B149" t="s">
        <v>838</v>
      </c>
      <c r="C149">
        <v>0</v>
      </c>
    </row>
    <row r="150" spans="1:3">
      <c r="A150" t="s">
        <v>839</v>
      </c>
      <c r="B150" t="s">
        <v>840</v>
      </c>
      <c r="C150">
        <v>0</v>
      </c>
    </row>
    <row r="151" spans="1:3">
      <c r="A151" t="s">
        <v>841</v>
      </c>
      <c r="B151" t="s">
        <v>842</v>
      </c>
      <c r="C151">
        <v>-18</v>
      </c>
    </row>
    <row r="152" spans="1:3">
      <c r="A152" t="s">
        <v>843</v>
      </c>
      <c r="B152" t="s">
        <v>844</v>
      </c>
      <c r="C152">
        <v>213652</v>
      </c>
    </row>
    <row r="153" spans="1:3">
      <c r="A153" t="s">
        <v>845</v>
      </c>
      <c r="B153" t="s">
        <v>846</v>
      </c>
      <c r="C153">
        <v>253028</v>
      </c>
    </row>
    <row r="154" spans="1:3">
      <c r="A154" t="s">
        <v>847</v>
      </c>
      <c r="B154" t="s">
        <v>848</v>
      </c>
      <c r="C154">
        <v>0</v>
      </c>
    </row>
    <row r="155" spans="1:3">
      <c r="A155" t="s">
        <v>849</v>
      </c>
      <c r="B155" t="s">
        <v>850</v>
      </c>
      <c r="C155">
        <v>0</v>
      </c>
    </row>
    <row r="156" spans="1:3">
      <c r="A156" t="s">
        <v>851</v>
      </c>
      <c r="B156" t="s">
        <v>852</v>
      </c>
      <c r="C156">
        <v>164153</v>
      </c>
    </row>
    <row r="157" spans="1:3">
      <c r="A157" t="s">
        <v>853</v>
      </c>
      <c r="B157" t="s">
        <v>854</v>
      </c>
      <c r="C157">
        <v>46282</v>
      </c>
    </row>
    <row r="158" spans="1:3">
      <c r="A158" t="s">
        <v>855</v>
      </c>
      <c r="B158" t="s">
        <v>856</v>
      </c>
      <c r="C158">
        <v>0</v>
      </c>
    </row>
    <row r="159" spans="1:3">
      <c r="A159" t="s">
        <v>857</v>
      </c>
      <c r="B159" t="s">
        <v>858</v>
      </c>
      <c r="C159">
        <v>0</v>
      </c>
    </row>
    <row r="160" spans="1:3">
      <c r="A160" t="s">
        <v>859</v>
      </c>
      <c r="B160" t="s">
        <v>860</v>
      </c>
      <c r="C160">
        <v>0</v>
      </c>
    </row>
    <row r="161" spans="1:3">
      <c r="A161" t="s">
        <v>861</v>
      </c>
      <c r="B161" t="s">
        <v>862</v>
      </c>
      <c r="C161">
        <v>39</v>
      </c>
    </row>
    <row r="162" spans="1:3">
      <c r="A162" t="s">
        <v>863</v>
      </c>
      <c r="B162" t="s">
        <v>864</v>
      </c>
      <c r="C162">
        <v>0</v>
      </c>
    </row>
    <row r="163" spans="1:3">
      <c r="A163" t="s">
        <v>865</v>
      </c>
      <c r="B163" t="s">
        <v>866</v>
      </c>
      <c r="C163">
        <v>0</v>
      </c>
    </row>
    <row r="164" spans="1:3">
      <c r="A164" t="s">
        <v>867</v>
      </c>
      <c r="B164" t="s">
        <v>868</v>
      </c>
      <c r="C164">
        <v>1630578</v>
      </c>
    </row>
    <row r="165" spans="1:3">
      <c r="A165" t="s">
        <v>869</v>
      </c>
      <c r="B165" t="s">
        <v>870</v>
      </c>
      <c r="C165">
        <v>4173268</v>
      </c>
    </row>
    <row r="166" spans="1:3">
      <c r="A166" t="s">
        <v>871</v>
      </c>
      <c r="B166" t="s">
        <v>872</v>
      </c>
      <c r="C166">
        <v>0</v>
      </c>
    </row>
    <row r="167" spans="1:3">
      <c r="A167" t="s">
        <v>873</v>
      </c>
      <c r="B167" t="s">
        <v>874</v>
      </c>
      <c r="C167">
        <v>0</v>
      </c>
    </row>
    <row r="168" spans="1:3">
      <c r="A168" t="s">
        <v>875</v>
      </c>
      <c r="B168" t="s">
        <v>876</v>
      </c>
      <c r="C168">
        <v>2366</v>
      </c>
    </row>
    <row r="169" spans="1:3">
      <c r="A169" t="s">
        <v>877</v>
      </c>
      <c r="B169" t="s">
        <v>878</v>
      </c>
      <c r="C169">
        <v>0</v>
      </c>
    </row>
    <row r="170" spans="1:3">
      <c r="A170" t="s">
        <v>879</v>
      </c>
      <c r="B170" t="s">
        <v>880</v>
      </c>
      <c r="C170">
        <v>0</v>
      </c>
    </row>
    <row r="171" spans="1:3">
      <c r="A171" t="s">
        <v>881</v>
      </c>
      <c r="B171" t="s">
        <v>882</v>
      </c>
      <c r="C171">
        <v>10</v>
      </c>
    </row>
    <row r="172" spans="1:3">
      <c r="A172" t="s">
        <v>883</v>
      </c>
      <c r="B172" t="s">
        <v>884</v>
      </c>
      <c r="C172">
        <v>1</v>
      </c>
    </row>
    <row r="173" spans="1:3">
      <c r="A173" t="s">
        <v>885</v>
      </c>
      <c r="B173" t="s">
        <v>886</v>
      </c>
      <c r="C173">
        <v>0</v>
      </c>
    </row>
    <row r="174" spans="1:3">
      <c r="A174" t="s">
        <v>887</v>
      </c>
      <c r="B174" t="s">
        <v>888</v>
      </c>
      <c r="C174">
        <v>0</v>
      </c>
    </row>
    <row r="175" spans="1:3">
      <c r="A175" t="s">
        <v>889</v>
      </c>
      <c r="B175" t="s">
        <v>890</v>
      </c>
      <c r="C175">
        <v>53344</v>
      </c>
    </row>
    <row r="176" spans="1:3">
      <c r="A176" t="s">
        <v>891</v>
      </c>
      <c r="B176" t="s">
        <v>892</v>
      </c>
      <c r="C176">
        <v>9441</v>
      </c>
    </row>
    <row r="177" spans="1:3">
      <c r="A177" t="s">
        <v>543</v>
      </c>
      <c r="B177" t="s">
        <v>893</v>
      </c>
      <c r="C177">
        <v>0</v>
      </c>
    </row>
    <row r="178" spans="1:3">
      <c r="A178" t="s">
        <v>545</v>
      </c>
      <c r="B178" t="s">
        <v>894</v>
      </c>
      <c r="C178">
        <v>-2294</v>
      </c>
    </row>
    <row r="179" spans="1:3">
      <c r="A179" t="s">
        <v>547</v>
      </c>
      <c r="B179" t="s">
        <v>895</v>
      </c>
      <c r="C179">
        <v>181418</v>
      </c>
    </row>
    <row r="180" spans="1:3">
      <c r="A180" t="s">
        <v>549</v>
      </c>
      <c r="B180" t="s">
        <v>896</v>
      </c>
      <c r="C180">
        <v>1717</v>
      </c>
    </row>
    <row r="181" spans="1:3">
      <c r="A181" t="s">
        <v>897</v>
      </c>
      <c r="B181" t="s">
        <v>898</v>
      </c>
      <c r="C181">
        <v>844579</v>
      </c>
    </row>
    <row r="182" spans="1:3">
      <c r="A182" t="s">
        <v>899</v>
      </c>
      <c r="B182" t="s">
        <v>900</v>
      </c>
      <c r="C182">
        <v>0</v>
      </c>
    </row>
    <row r="183" spans="1:3">
      <c r="A183" t="s">
        <v>901</v>
      </c>
      <c r="B183" t="s">
        <v>902</v>
      </c>
      <c r="C183">
        <v>0</v>
      </c>
    </row>
    <row r="184" spans="1:3">
      <c r="A184" t="s">
        <v>903</v>
      </c>
      <c r="B184" t="s">
        <v>904</v>
      </c>
      <c r="C184">
        <v>652155</v>
      </c>
    </row>
    <row r="185" spans="1:3">
      <c r="A185" t="s">
        <v>905</v>
      </c>
      <c r="B185" t="s">
        <v>906</v>
      </c>
      <c r="C185">
        <v>581549</v>
      </c>
    </row>
    <row r="186" spans="1:3">
      <c r="A186" t="s">
        <v>907</v>
      </c>
      <c r="B186" t="s">
        <v>908</v>
      </c>
      <c r="C186">
        <v>0</v>
      </c>
    </row>
    <row r="187" spans="1:3">
      <c r="A187" t="s">
        <v>909</v>
      </c>
      <c r="B187" t="s">
        <v>910</v>
      </c>
      <c r="C187">
        <v>7305</v>
      </c>
    </row>
    <row r="188" spans="1:3">
      <c r="A188" t="s">
        <v>911</v>
      </c>
      <c r="B188" t="s">
        <v>912</v>
      </c>
      <c r="C188">
        <v>11121</v>
      </c>
    </row>
    <row r="189" spans="1:3">
      <c r="A189" t="s">
        <v>913</v>
      </c>
      <c r="B189" t="s">
        <v>914</v>
      </c>
      <c r="C189">
        <v>-6</v>
      </c>
    </row>
    <row r="190" spans="1:3">
      <c r="A190" t="s">
        <v>915</v>
      </c>
      <c r="B190" t="s">
        <v>916</v>
      </c>
      <c r="C190">
        <v>36806</v>
      </c>
    </row>
    <row r="191" spans="1:3">
      <c r="A191" t="s">
        <v>917</v>
      </c>
      <c r="B191" t="s">
        <v>918</v>
      </c>
      <c r="C191">
        <v>0</v>
      </c>
    </row>
    <row r="192" spans="1:3">
      <c r="A192" t="s">
        <v>538</v>
      </c>
      <c r="B192" t="s">
        <v>919</v>
      </c>
      <c r="C192">
        <v>53098</v>
      </c>
    </row>
    <row r="193" spans="1:3">
      <c r="A193" t="s">
        <v>920</v>
      </c>
      <c r="B193" t="s">
        <v>921</v>
      </c>
      <c r="C193">
        <v>0</v>
      </c>
    </row>
    <row r="194" spans="1:3">
      <c r="A194" t="s">
        <v>922</v>
      </c>
      <c r="B194" t="s">
        <v>923</v>
      </c>
      <c r="C194">
        <v>0</v>
      </c>
    </row>
    <row r="195" spans="1:3">
      <c r="A195" t="s">
        <v>924</v>
      </c>
      <c r="B195" t="s">
        <v>925</v>
      </c>
      <c r="C195">
        <v>147938</v>
      </c>
    </row>
    <row r="196" spans="1:3">
      <c r="A196" t="s">
        <v>465</v>
      </c>
      <c r="B196" t="s">
        <v>926</v>
      </c>
      <c r="C196">
        <v>76725</v>
      </c>
    </row>
    <row r="197" spans="1:3">
      <c r="A197" t="s">
        <v>468</v>
      </c>
      <c r="B197" t="s">
        <v>927</v>
      </c>
      <c r="C197">
        <v>1245712</v>
      </c>
    </row>
    <row r="198" spans="1:3">
      <c r="A198" t="s">
        <v>471</v>
      </c>
      <c r="B198" t="s">
        <v>928</v>
      </c>
      <c r="C198">
        <v>13905</v>
      </c>
    </row>
    <row r="199" spans="1:3">
      <c r="A199" t="s">
        <v>929</v>
      </c>
      <c r="B199" t="s">
        <v>930</v>
      </c>
      <c r="C199">
        <v>825823</v>
      </c>
    </row>
    <row r="200" spans="1:3">
      <c r="A200" t="s">
        <v>553</v>
      </c>
      <c r="B200" t="s">
        <v>931</v>
      </c>
      <c r="C200">
        <v>0</v>
      </c>
    </row>
    <row r="201" spans="1:3">
      <c r="A201" t="s">
        <v>503</v>
      </c>
      <c r="B201" t="s">
        <v>932</v>
      </c>
      <c r="C201">
        <v>112901</v>
      </c>
    </row>
    <row r="202" spans="1:3">
      <c r="A202" t="s">
        <v>555</v>
      </c>
      <c r="B202" t="s">
        <v>933</v>
      </c>
      <c r="C202">
        <v>6765</v>
      </c>
    </row>
    <row r="203" spans="1:3">
      <c r="A203" t="s">
        <v>551</v>
      </c>
      <c r="B203" t="s">
        <v>934</v>
      </c>
      <c r="C203">
        <v>15361</v>
      </c>
    </row>
    <row r="204" spans="1:3">
      <c r="A204" t="s">
        <v>527</v>
      </c>
      <c r="B204" t="s">
        <v>935</v>
      </c>
      <c r="C204">
        <v>4823985</v>
      </c>
    </row>
    <row r="205" spans="1:3">
      <c r="A205" t="s">
        <v>936</v>
      </c>
      <c r="B205" t="s">
        <v>937</v>
      </c>
      <c r="C205">
        <v>0</v>
      </c>
    </row>
    <row r="206" spans="1:3">
      <c r="A206" t="s">
        <v>938</v>
      </c>
      <c r="B206" t="s">
        <v>939</v>
      </c>
      <c r="C206">
        <v>136812</v>
      </c>
    </row>
    <row r="207" spans="1:3">
      <c r="A207" t="s">
        <v>940</v>
      </c>
      <c r="B207" t="s">
        <v>941</v>
      </c>
      <c r="C207">
        <v>0</v>
      </c>
    </row>
    <row r="208" spans="1:3">
      <c r="A208" t="s">
        <v>942</v>
      </c>
      <c r="B208" t="s">
        <v>943</v>
      </c>
      <c r="C208">
        <v>61028844</v>
      </c>
    </row>
    <row r="209" spans="1:3">
      <c r="A209" t="s">
        <v>944</v>
      </c>
      <c r="B209" t="s">
        <v>945</v>
      </c>
      <c r="C209">
        <v>-11077955</v>
      </c>
    </row>
    <row r="210" spans="1:3">
      <c r="A210" t="s">
        <v>946</v>
      </c>
      <c r="B210" t="s">
        <v>947</v>
      </c>
      <c r="C210">
        <v>0</v>
      </c>
    </row>
    <row r="211" spans="1:3">
      <c r="A211" t="s">
        <v>948</v>
      </c>
      <c r="B211" t="s">
        <v>949</v>
      </c>
      <c r="C211">
        <v>0</v>
      </c>
    </row>
    <row r="212" spans="1:3">
      <c r="A212" t="s">
        <v>950</v>
      </c>
      <c r="B212" t="s">
        <v>951</v>
      </c>
      <c r="C212">
        <v>2902726</v>
      </c>
    </row>
    <row r="213" spans="1:3">
      <c r="A213" t="s">
        <v>952</v>
      </c>
      <c r="B213" t="s">
        <v>953</v>
      </c>
      <c r="C213">
        <v>995158</v>
      </c>
    </row>
    <row r="214" spans="1:3">
      <c r="A214" t="s">
        <v>954</v>
      </c>
      <c r="B214" t="s">
        <v>955</v>
      </c>
      <c r="C214">
        <v>11430068</v>
      </c>
    </row>
    <row r="215" spans="1:3">
      <c r="A215" t="s">
        <v>956</v>
      </c>
      <c r="B215" t="s">
        <v>957</v>
      </c>
      <c r="C215">
        <v>0</v>
      </c>
    </row>
    <row r="216" spans="1:3">
      <c r="A216" t="s">
        <v>958</v>
      </c>
      <c r="B216" t="s">
        <v>959</v>
      </c>
      <c r="C216">
        <v>0</v>
      </c>
    </row>
    <row r="217" spans="1:3">
      <c r="A217" t="s">
        <v>960</v>
      </c>
      <c r="B217" t="s">
        <v>961</v>
      </c>
      <c r="C217">
        <v>0</v>
      </c>
    </row>
    <row r="218" spans="1:3">
      <c r="A218" t="s">
        <v>962</v>
      </c>
      <c r="B218" t="s">
        <v>963</v>
      </c>
      <c r="C218">
        <v>0</v>
      </c>
    </row>
    <row r="219" spans="1:3">
      <c r="A219" t="s">
        <v>964</v>
      </c>
      <c r="B219" t="s">
        <v>965</v>
      </c>
      <c r="C219">
        <v>0</v>
      </c>
    </row>
    <row r="220" spans="1:3">
      <c r="A220" t="s">
        <v>966</v>
      </c>
      <c r="B220" t="s">
        <v>967</v>
      </c>
      <c r="C220">
        <v>0</v>
      </c>
    </row>
    <row r="221" spans="1:3">
      <c r="A221" t="s">
        <v>968</v>
      </c>
      <c r="B221" t="s">
        <v>969</v>
      </c>
      <c r="C221">
        <v>0</v>
      </c>
    </row>
    <row r="222" spans="1:3">
      <c r="A222" t="s">
        <v>970</v>
      </c>
      <c r="B222" t="s">
        <v>971</v>
      </c>
      <c r="C222">
        <v>0</v>
      </c>
    </row>
    <row r="223" spans="1:3">
      <c r="A223" t="s">
        <v>972</v>
      </c>
      <c r="B223" t="s">
        <v>973</v>
      </c>
      <c r="C223">
        <v>0</v>
      </c>
    </row>
    <row r="224" spans="1:3">
      <c r="A224" t="s">
        <v>974</v>
      </c>
      <c r="B224" t="s">
        <v>975</v>
      </c>
      <c r="C224">
        <v>0</v>
      </c>
    </row>
    <row r="225" spans="1:3">
      <c r="A225" t="s">
        <v>976</v>
      </c>
      <c r="B225" t="s">
        <v>977</v>
      </c>
      <c r="C225">
        <v>0</v>
      </c>
    </row>
    <row r="226" spans="1:3">
      <c r="A226" t="s">
        <v>978</v>
      </c>
      <c r="B226" t="s">
        <v>979</v>
      </c>
      <c r="C226">
        <v>0</v>
      </c>
    </row>
    <row r="227" spans="1:3">
      <c r="A227" t="s">
        <v>980</v>
      </c>
      <c r="B227" t="s">
        <v>981</v>
      </c>
      <c r="C227">
        <v>0</v>
      </c>
    </row>
    <row r="228" spans="1:3">
      <c r="A228" t="s">
        <v>982</v>
      </c>
      <c r="B228" t="s">
        <v>983</v>
      </c>
      <c r="C228">
        <v>0</v>
      </c>
    </row>
    <row r="229" spans="1:3">
      <c r="A229" t="s">
        <v>984</v>
      </c>
      <c r="B229" t="s">
        <v>985</v>
      </c>
      <c r="C229">
        <v>236278</v>
      </c>
    </row>
    <row r="230" spans="1:3">
      <c r="A230" t="s">
        <v>986</v>
      </c>
      <c r="B230" t="s">
        <v>987</v>
      </c>
      <c r="C230">
        <v>230914</v>
      </c>
    </row>
    <row r="231" spans="1:3">
      <c r="A231" t="s">
        <v>988</v>
      </c>
      <c r="B231" t="s">
        <v>989</v>
      </c>
      <c r="C231">
        <v>0</v>
      </c>
    </row>
    <row r="232" spans="1:3">
      <c r="A232" t="s">
        <v>990</v>
      </c>
      <c r="B232" t="s">
        <v>991</v>
      </c>
      <c r="C232">
        <v>0</v>
      </c>
    </row>
    <row r="233" spans="1:3">
      <c r="A233" t="s">
        <v>992</v>
      </c>
      <c r="B233" t="s">
        <v>993</v>
      </c>
      <c r="C233">
        <v>0</v>
      </c>
    </row>
    <row r="234" spans="1:3">
      <c r="A234" t="s">
        <v>994</v>
      </c>
      <c r="B234" t="s">
        <v>995</v>
      </c>
      <c r="C234">
        <v>0</v>
      </c>
    </row>
    <row r="235" spans="1:3">
      <c r="A235" t="s">
        <v>996</v>
      </c>
      <c r="B235" t="s">
        <v>997</v>
      </c>
      <c r="C235">
        <v>0</v>
      </c>
    </row>
    <row r="236" spans="1:3">
      <c r="A236" t="s">
        <v>998</v>
      </c>
      <c r="B236" t="s">
        <v>999</v>
      </c>
      <c r="C236">
        <v>0</v>
      </c>
    </row>
    <row r="237" spans="1:3">
      <c r="A237" t="s">
        <v>1000</v>
      </c>
      <c r="B237" t="s">
        <v>1001</v>
      </c>
      <c r="C237">
        <v>0</v>
      </c>
    </row>
    <row r="238" spans="1:3">
      <c r="A238" t="s">
        <v>1002</v>
      </c>
      <c r="B238" t="s">
        <v>1003</v>
      </c>
      <c r="C238">
        <v>0</v>
      </c>
    </row>
    <row r="239" spans="1:3">
      <c r="A239" t="s">
        <v>1004</v>
      </c>
      <c r="B239" t="s">
        <v>1005</v>
      </c>
      <c r="C239">
        <v>0</v>
      </c>
    </row>
    <row r="240" spans="1:3">
      <c r="A240" t="s">
        <v>1006</v>
      </c>
      <c r="B240" t="s">
        <v>1007</v>
      </c>
      <c r="C240">
        <v>0</v>
      </c>
    </row>
    <row r="241" spans="1:3">
      <c r="A241" t="s">
        <v>1008</v>
      </c>
      <c r="B241" t="s">
        <v>1009</v>
      </c>
      <c r="C241">
        <v>0</v>
      </c>
    </row>
    <row r="242" spans="1:3">
      <c r="A242" t="s">
        <v>1010</v>
      </c>
      <c r="B242" t="s">
        <v>1011</v>
      </c>
      <c r="C242">
        <v>0</v>
      </c>
    </row>
    <row r="243" spans="1:3">
      <c r="A243" t="s">
        <v>1012</v>
      </c>
      <c r="B243" t="s">
        <v>1013</v>
      </c>
      <c r="C243">
        <v>0</v>
      </c>
    </row>
    <row r="244" spans="1:3">
      <c r="A244" t="s">
        <v>1014</v>
      </c>
      <c r="B244" t="s">
        <v>1015</v>
      </c>
      <c r="C244">
        <v>0</v>
      </c>
    </row>
    <row r="245" spans="1:3">
      <c r="A245" t="s">
        <v>1016</v>
      </c>
      <c r="B245" t="s">
        <v>1017</v>
      </c>
      <c r="C245">
        <v>0</v>
      </c>
    </row>
    <row r="246" spans="1:3">
      <c r="A246" t="s">
        <v>1018</v>
      </c>
      <c r="B246" t="s">
        <v>1019</v>
      </c>
      <c r="C246">
        <v>0</v>
      </c>
    </row>
    <row r="247" spans="1:3">
      <c r="A247" t="s">
        <v>1020</v>
      </c>
      <c r="B247" t="s">
        <v>1021</v>
      </c>
      <c r="C247">
        <v>0</v>
      </c>
    </row>
    <row r="248" spans="1:3">
      <c r="A248" t="s">
        <v>1022</v>
      </c>
      <c r="B248" t="s">
        <v>1023</v>
      </c>
      <c r="C248">
        <v>0</v>
      </c>
    </row>
    <row r="249" spans="1:3">
      <c r="A249" t="s">
        <v>1024</v>
      </c>
      <c r="B249" t="s">
        <v>1025</v>
      </c>
      <c r="C249">
        <v>770900</v>
      </c>
    </row>
    <row r="250" spans="1:3">
      <c r="A250" t="s">
        <v>1026</v>
      </c>
      <c r="B250" t="s">
        <v>1027</v>
      </c>
      <c r="C250">
        <v>767254</v>
      </c>
    </row>
    <row r="251" spans="1:3">
      <c r="A251" t="s">
        <v>1028</v>
      </c>
      <c r="B251" t="s">
        <v>1029</v>
      </c>
      <c r="C251">
        <v>0</v>
      </c>
    </row>
    <row r="252" spans="1:3">
      <c r="A252" t="s">
        <v>1030</v>
      </c>
      <c r="B252" t="s">
        <v>1031</v>
      </c>
      <c r="C252">
        <v>86097110</v>
      </c>
    </row>
    <row r="253" spans="1:3">
      <c r="A253" t="s">
        <v>1032</v>
      </c>
      <c r="B253" t="s">
        <v>1033</v>
      </c>
      <c r="C253">
        <v>158</v>
      </c>
    </row>
    <row r="254" spans="1:3">
      <c r="A254" t="s">
        <v>1034</v>
      </c>
      <c r="B254" t="s">
        <v>1035</v>
      </c>
      <c r="C254">
        <v>1219</v>
      </c>
    </row>
    <row r="255" spans="1:3">
      <c r="A255" t="s">
        <v>1036</v>
      </c>
      <c r="B255" t="s">
        <v>1037</v>
      </c>
      <c r="C255">
        <v>0</v>
      </c>
    </row>
    <row r="256" spans="1:3">
      <c r="A256" t="s">
        <v>1038</v>
      </c>
      <c r="B256" t="s">
        <v>1039</v>
      </c>
      <c r="C256">
        <v>0</v>
      </c>
    </row>
    <row r="257" spans="1:3">
      <c r="A257" t="s">
        <v>1040</v>
      </c>
      <c r="B257" t="s">
        <v>1041</v>
      </c>
      <c r="C257">
        <v>0</v>
      </c>
    </row>
    <row r="258" spans="1:3">
      <c r="A258" t="s">
        <v>1042</v>
      </c>
      <c r="B258" t="s">
        <v>1043</v>
      </c>
      <c r="C258">
        <v>0</v>
      </c>
    </row>
    <row r="259" spans="1:3">
      <c r="A259" t="s">
        <v>1044</v>
      </c>
      <c r="B259" t="s">
        <v>1045</v>
      </c>
      <c r="C259">
        <v>0</v>
      </c>
    </row>
    <row r="260" spans="1:3">
      <c r="A260" t="s">
        <v>1046</v>
      </c>
      <c r="B260" t="s">
        <v>1047</v>
      </c>
      <c r="C260">
        <v>4173127</v>
      </c>
    </row>
    <row r="261" spans="1:3">
      <c r="A261" t="s">
        <v>1048</v>
      </c>
      <c r="B261" t="s">
        <v>1049</v>
      </c>
      <c r="C261">
        <v>141</v>
      </c>
    </row>
    <row r="262" spans="1:3">
      <c r="A262" t="s">
        <v>1050</v>
      </c>
      <c r="B262" t="s">
        <v>1051</v>
      </c>
      <c r="C262">
        <v>1</v>
      </c>
    </row>
    <row r="263" spans="1:3">
      <c r="A263" t="s">
        <v>1052</v>
      </c>
      <c r="B263" t="s">
        <v>1053</v>
      </c>
      <c r="C263">
        <v>1</v>
      </c>
    </row>
    <row r="264" spans="1:3">
      <c r="A264" t="s">
        <v>1054</v>
      </c>
      <c r="B264" t="s">
        <v>1055</v>
      </c>
      <c r="C264">
        <v>0</v>
      </c>
    </row>
    <row r="265" spans="1:3">
      <c r="A265" t="s">
        <v>1056</v>
      </c>
      <c r="B265" t="s">
        <v>1057</v>
      </c>
      <c r="C265">
        <v>45212</v>
      </c>
    </row>
    <row r="266" spans="1:3">
      <c r="A266" t="s">
        <v>1058</v>
      </c>
      <c r="B266" t="s">
        <v>1059</v>
      </c>
      <c r="C266">
        <v>5</v>
      </c>
    </row>
    <row r="267" spans="1:3">
      <c r="A267" t="s">
        <v>1060</v>
      </c>
      <c r="B267" t="s">
        <v>1061</v>
      </c>
      <c r="C267">
        <v>42</v>
      </c>
    </row>
    <row r="268" spans="1:3">
      <c r="A268" t="s">
        <v>1062</v>
      </c>
      <c r="B268" t="s">
        <v>1063</v>
      </c>
      <c r="C268">
        <v>0</v>
      </c>
    </row>
    <row r="269" spans="1:3">
      <c r="A269" t="s">
        <v>1064</v>
      </c>
      <c r="B269" t="s">
        <v>1065</v>
      </c>
      <c r="C269">
        <v>0</v>
      </c>
    </row>
    <row r="270" spans="1:3">
      <c r="A270" t="s">
        <v>1066</v>
      </c>
      <c r="B270" t="s">
        <v>1067</v>
      </c>
      <c r="C270">
        <v>-35907</v>
      </c>
    </row>
    <row r="271" spans="1:3">
      <c r="A271" t="s">
        <v>451</v>
      </c>
      <c r="B271" t="s">
        <v>1068</v>
      </c>
      <c r="C271">
        <v>0</v>
      </c>
    </row>
    <row r="272" spans="1:3">
      <c r="A272" t="s">
        <v>455</v>
      </c>
      <c r="B272" t="s">
        <v>1069</v>
      </c>
      <c r="C272">
        <v>0</v>
      </c>
    </row>
    <row r="273" spans="1:3">
      <c r="A273" t="s">
        <v>1070</v>
      </c>
      <c r="B273" t="s">
        <v>1071</v>
      </c>
      <c r="C273">
        <v>0</v>
      </c>
    </row>
    <row r="274" spans="1:3">
      <c r="A274" t="s">
        <v>1072</v>
      </c>
      <c r="B274" t="s">
        <v>1073</v>
      </c>
      <c r="C274">
        <v>527651</v>
      </c>
    </row>
    <row r="275" spans="1:3">
      <c r="A275" t="s">
        <v>1074</v>
      </c>
      <c r="B275" t="s">
        <v>1075</v>
      </c>
      <c r="C275">
        <v>240343</v>
      </c>
    </row>
    <row r="276" spans="1:3">
      <c r="A276" t="s">
        <v>1076</v>
      </c>
      <c r="B276" t="s">
        <v>1077</v>
      </c>
      <c r="C276">
        <v>23240</v>
      </c>
    </row>
    <row r="277" spans="1:3">
      <c r="A277" t="s">
        <v>1078</v>
      </c>
      <c r="B277" t="s">
        <v>1079</v>
      </c>
      <c r="C277">
        <v>0</v>
      </c>
    </row>
    <row r="278" spans="1:3">
      <c r="A278" t="s">
        <v>1080</v>
      </c>
      <c r="B278" t="s">
        <v>1081</v>
      </c>
      <c r="C278">
        <v>0</v>
      </c>
    </row>
    <row r="279" spans="1:3">
      <c r="A279" t="s">
        <v>1082</v>
      </c>
      <c r="B279" t="s">
        <v>1083</v>
      </c>
      <c r="C279">
        <v>15992736</v>
      </c>
    </row>
    <row r="280" spans="1:3">
      <c r="A280" t="s">
        <v>1084</v>
      </c>
      <c r="B280" t="s">
        <v>1085</v>
      </c>
      <c r="C280">
        <v>14004678</v>
      </c>
    </row>
    <row r="281" spans="1:3">
      <c r="A281" t="s">
        <v>1086</v>
      </c>
      <c r="B281" t="s">
        <v>1087</v>
      </c>
      <c r="C281">
        <v>0</v>
      </c>
    </row>
    <row r="282" spans="1:3">
      <c r="A282" t="s">
        <v>1088</v>
      </c>
      <c r="B282" t="s">
        <v>1089</v>
      </c>
      <c r="C282">
        <v>0</v>
      </c>
    </row>
    <row r="283" spans="1:3">
      <c r="A283" t="s">
        <v>1090</v>
      </c>
      <c r="B283" t="s">
        <v>1091</v>
      </c>
      <c r="C283">
        <v>35645874</v>
      </c>
    </row>
    <row r="284" spans="1:3">
      <c r="A284" t="s">
        <v>1092</v>
      </c>
      <c r="B284" t="s">
        <v>1093</v>
      </c>
      <c r="C284">
        <v>29729366</v>
      </c>
    </row>
    <row r="285" spans="1:3">
      <c r="A285" t="s">
        <v>1094</v>
      </c>
      <c r="B285" t="s">
        <v>1095</v>
      </c>
      <c r="C285">
        <v>0</v>
      </c>
    </row>
    <row r="286" spans="1:3">
      <c r="A286" t="s">
        <v>1096</v>
      </c>
      <c r="B286" t="s">
        <v>1097</v>
      </c>
      <c r="C286">
        <v>0</v>
      </c>
    </row>
    <row r="287" spans="1:3">
      <c r="A287" t="s">
        <v>1098</v>
      </c>
      <c r="B287" t="s">
        <v>1099</v>
      </c>
      <c r="C287">
        <v>0</v>
      </c>
    </row>
    <row r="288" spans="1:3">
      <c r="A288" t="s">
        <v>1100</v>
      </c>
      <c r="B288" t="s">
        <v>1101</v>
      </c>
      <c r="C288">
        <v>0</v>
      </c>
    </row>
    <row r="289" spans="1:3">
      <c r="A289" t="s">
        <v>1102</v>
      </c>
      <c r="B289" t="s">
        <v>1103</v>
      </c>
      <c r="C289">
        <v>0</v>
      </c>
    </row>
    <row r="290" spans="1:3">
      <c r="A290" t="s">
        <v>1104</v>
      </c>
      <c r="B290" t="s">
        <v>1103</v>
      </c>
      <c r="C290">
        <v>0</v>
      </c>
    </row>
    <row r="291" spans="1:3">
      <c r="A291" t="s">
        <v>1105</v>
      </c>
      <c r="B291" t="s">
        <v>1106</v>
      </c>
      <c r="C291">
        <v>19606610</v>
      </c>
    </row>
    <row r="292" spans="1:3">
      <c r="A292" t="s">
        <v>1107</v>
      </c>
      <c r="B292" t="s">
        <v>1106</v>
      </c>
      <c r="C292">
        <v>17478056</v>
      </c>
    </row>
    <row r="293" spans="1:3">
      <c r="A293" t="s">
        <v>1108</v>
      </c>
      <c r="B293" t="s">
        <v>1109</v>
      </c>
      <c r="C293">
        <v>0</v>
      </c>
    </row>
    <row r="294" spans="1:3">
      <c r="A294" t="s">
        <v>1110</v>
      </c>
      <c r="B294" t="s">
        <v>1109</v>
      </c>
      <c r="C294">
        <v>0</v>
      </c>
    </row>
    <row r="295" spans="1:3">
      <c r="A295" t="s">
        <v>1111</v>
      </c>
      <c r="B295" t="s">
        <v>1109</v>
      </c>
      <c r="C295">
        <v>0</v>
      </c>
    </row>
    <row r="296" spans="1:3">
      <c r="A296" t="s">
        <v>1112</v>
      </c>
      <c r="B296" t="s">
        <v>1109</v>
      </c>
      <c r="C296">
        <v>0</v>
      </c>
    </row>
    <row r="297" spans="1:3">
      <c r="A297" t="s">
        <v>1113</v>
      </c>
      <c r="B297" t="s">
        <v>1114</v>
      </c>
      <c r="C297">
        <v>0</v>
      </c>
    </row>
    <row r="298" spans="1:3">
      <c r="A298" t="s">
        <v>1115</v>
      </c>
      <c r="B298" t="s">
        <v>1116</v>
      </c>
      <c r="C298">
        <v>0</v>
      </c>
    </row>
    <row r="299" spans="1:3">
      <c r="A299" t="s">
        <v>1117</v>
      </c>
      <c r="B299" t="s">
        <v>1118</v>
      </c>
      <c r="C299">
        <v>665689</v>
      </c>
    </row>
    <row r="300" spans="1:3">
      <c r="A300" t="s">
        <v>1119</v>
      </c>
      <c r="B300" t="s">
        <v>1120</v>
      </c>
      <c r="C300">
        <v>769035</v>
      </c>
    </row>
    <row r="301" spans="1:3">
      <c r="A301" t="s">
        <v>1121</v>
      </c>
      <c r="B301" t="s">
        <v>1122</v>
      </c>
      <c r="C301">
        <v>0</v>
      </c>
    </row>
    <row r="302" spans="1:3">
      <c r="A302" t="s">
        <v>1123</v>
      </c>
      <c r="B302" t="s">
        <v>1124</v>
      </c>
      <c r="C302">
        <v>0</v>
      </c>
    </row>
    <row r="303" spans="1:3">
      <c r="A303" t="s">
        <v>1125</v>
      </c>
      <c r="B303" t="s">
        <v>1126</v>
      </c>
      <c r="C303">
        <v>0</v>
      </c>
    </row>
    <row r="304" spans="1:3">
      <c r="A304" t="s">
        <v>1127</v>
      </c>
      <c r="B304" t="s">
        <v>1128</v>
      </c>
      <c r="C304">
        <v>0</v>
      </c>
    </row>
    <row r="305" spans="1:3">
      <c r="A305" t="s">
        <v>1129</v>
      </c>
      <c r="B305" t="s">
        <v>1130</v>
      </c>
      <c r="C305">
        <v>0</v>
      </c>
    </row>
    <row r="306" spans="1:3">
      <c r="A306" t="s">
        <v>1131</v>
      </c>
      <c r="B306" t="s">
        <v>1132</v>
      </c>
      <c r="C306">
        <v>0</v>
      </c>
    </row>
    <row r="307" spans="1:3">
      <c r="A307" t="s">
        <v>1133</v>
      </c>
      <c r="B307" t="s">
        <v>1134</v>
      </c>
      <c r="C307">
        <v>0</v>
      </c>
    </row>
    <row r="308" spans="1:3">
      <c r="A308" t="s">
        <v>1135</v>
      </c>
      <c r="B308" t="s">
        <v>1136</v>
      </c>
      <c r="C308">
        <v>0</v>
      </c>
    </row>
    <row r="309" spans="1:3">
      <c r="A309" t="s">
        <v>1137</v>
      </c>
      <c r="B309" t="s">
        <v>1138</v>
      </c>
      <c r="C309">
        <v>0</v>
      </c>
    </row>
    <row r="310" spans="1:3">
      <c r="A310" t="s">
        <v>1139</v>
      </c>
      <c r="B310" t="s">
        <v>1140</v>
      </c>
      <c r="C310">
        <v>0</v>
      </c>
    </row>
    <row r="311" spans="1:3">
      <c r="A311" t="s">
        <v>1141</v>
      </c>
      <c r="B311" t="s">
        <v>1142</v>
      </c>
      <c r="C311">
        <v>0</v>
      </c>
    </row>
    <row r="312" spans="1:3">
      <c r="A312" t="s">
        <v>1143</v>
      </c>
      <c r="B312" t="s">
        <v>1144</v>
      </c>
      <c r="C312">
        <v>0</v>
      </c>
    </row>
    <row r="313" spans="1:3">
      <c r="A313" t="s">
        <v>1145</v>
      </c>
      <c r="B313" t="s">
        <v>1146</v>
      </c>
      <c r="C313">
        <v>0</v>
      </c>
    </row>
    <row r="314" spans="1:3">
      <c r="A314" t="s">
        <v>1147</v>
      </c>
      <c r="B314" t="s">
        <v>1148</v>
      </c>
      <c r="C314">
        <v>0</v>
      </c>
    </row>
    <row r="315" spans="1:3">
      <c r="A315" t="s">
        <v>1149</v>
      </c>
      <c r="B315" t="s">
        <v>1150</v>
      </c>
      <c r="C315">
        <v>0</v>
      </c>
    </row>
    <row r="316" spans="1:3">
      <c r="A316" t="s">
        <v>1151</v>
      </c>
      <c r="B316" t="s">
        <v>1152</v>
      </c>
      <c r="C316">
        <v>0</v>
      </c>
    </row>
    <row r="317" spans="1:3">
      <c r="A317" t="s">
        <v>1153</v>
      </c>
      <c r="B317" t="s">
        <v>1154</v>
      </c>
      <c r="C317">
        <v>0</v>
      </c>
    </row>
    <row r="318" spans="1:3">
      <c r="A318" t="s">
        <v>1155</v>
      </c>
      <c r="B318" t="s">
        <v>1156</v>
      </c>
      <c r="C318">
        <v>0</v>
      </c>
    </row>
    <row r="319" spans="1:3">
      <c r="A319" t="s">
        <v>1157</v>
      </c>
      <c r="B319" t="s">
        <v>1158</v>
      </c>
      <c r="C319">
        <v>0</v>
      </c>
    </row>
    <row r="320" spans="1:3">
      <c r="A320" t="s">
        <v>1159</v>
      </c>
      <c r="B320" t="s">
        <v>1160</v>
      </c>
      <c r="C320">
        <v>0</v>
      </c>
    </row>
    <row r="321" spans="1:3">
      <c r="A321" t="s">
        <v>1161</v>
      </c>
      <c r="B321" t="s">
        <v>1162</v>
      </c>
      <c r="C321">
        <v>0</v>
      </c>
    </row>
    <row r="322" spans="1:3">
      <c r="A322" t="s">
        <v>1163</v>
      </c>
      <c r="B322" t="s">
        <v>1164</v>
      </c>
      <c r="C322">
        <v>0</v>
      </c>
    </row>
    <row r="323" spans="1:3">
      <c r="A323" t="s">
        <v>1165</v>
      </c>
      <c r="B323" t="s">
        <v>1166</v>
      </c>
      <c r="C323">
        <v>0</v>
      </c>
    </row>
    <row r="324" spans="1:3">
      <c r="A324" t="s">
        <v>1167</v>
      </c>
      <c r="B324" t="s">
        <v>1168</v>
      </c>
      <c r="C324">
        <v>0</v>
      </c>
    </row>
    <row r="325" spans="1:3">
      <c r="A325" t="s">
        <v>1169</v>
      </c>
      <c r="B325" t="s">
        <v>1170</v>
      </c>
      <c r="C325">
        <v>0</v>
      </c>
    </row>
    <row r="326" spans="1:3">
      <c r="A326" t="s">
        <v>1171</v>
      </c>
      <c r="B326" t="s">
        <v>1172</v>
      </c>
      <c r="C326">
        <v>0</v>
      </c>
    </row>
    <row r="327" spans="1:3">
      <c r="A327" t="s">
        <v>1173</v>
      </c>
      <c r="B327" t="s">
        <v>1174</v>
      </c>
      <c r="C327">
        <v>0</v>
      </c>
    </row>
    <row r="328" spans="1:3">
      <c r="A328" t="s">
        <v>1175</v>
      </c>
      <c r="B328" t="s">
        <v>1176</v>
      </c>
      <c r="C328">
        <v>0</v>
      </c>
    </row>
    <row r="329" spans="1:3">
      <c r="A329" t="s">
        <v>400</v>
      </c>
      <c r="B329" t="s">
        <v>1177</v>
      </c>
      <c r="C329">
        <v>70629750</v>
      </c>
    </row>
    <row r="330" spans="1:3">
      <c r="A330" t="s">
        <v>1178</v>
      </c>
      <c r="B330" t="s">
        <v>1179</v>
      </c>
      <c r="C330">
        <v>0</v>
      </c>
    </row>
    <row r="331" spans="1:3">
      <c r="A331" t="s">
        <v>1180</v>
      </c>
      <c r="B331" t="s">
        <v>1181</v>
      </c>
      <c r="C331">
        <v>0</v>
      </c>
    </row>
    <row r="332" spans="1:3">
      <c r="A332" t="s">
        <v>1182</v>
      </c>
      <c r="B332" t="s">
        <v>1183</v>
      </c>
      <c r="C332">
        <v>0</v>
      </c>
    </row>
    <row r="333" spans="1:3">
      <c r="A333" t="s">
        <v>1184</v>
      </c>
      <c r="B333" t="s">
        <v>1185</v>
      </c>
      <c r="C333">
        <v>0</v>
      </c>
    </row>
    <row r="334" spans="1:3">
      <c r="A334" t="s">
        <v>1186</v>
      </c>
      <c r="B334" t="s">
        <v>1187</v>
      </c>
      <c r="C334">
        <v>0</v>
      </c>
    </row>
    <row r="335" spans="1:3">
      <c r="A335" t="s">
        <v>1188</v>
      </c>
      <c r="B335" t="s">
        <v>1189</v>
      </c>
      <c r="C335">
        <v>0</v>
      </c>
    </row>
    <row r="336" spans="1:3">
      <c r="A336" t="s">
        <v>1190</v>
      </c>
      <c r="B336" t="s">
        <v>1191</v>
      </c>
      <c r="C336">
        <v>2959746</v>
      </c>
    </row>
    <row r="337" spans="1:3">
      <c r="A337" t="s">
        <v>1192</v>
      </c>
      <c r="B337" t="s">
        <v>1193</v>
      </c>
      <c r="C337">
        <v>0</v>
      </c>
    </row>
    <row r="338" spans="1:3">
      <c r="A338" t="s">
        <v>1194</v>
      </c>
      <c r="B338" t="s">
        <v>1195</v>
      </c>
      <c r="C338">
        <v>3546940</v>
      </c>
    </row>
    <row r="339" spans="1:3">
      <c r="A339" t="s">
        <v>1196</v>
      </c>
      <c r="B339" t="s">
        <v>1197</v>
      </c>
      <c r="C339">
        <v>0</v>
      </c>
    </row>
    <row r="340" spans="1:3">
      <c r="A340" t="s">
        <v>1198</v>
      </c>
      <c r="B340" t="s">
        <v>1199</v>
      </c>
      <c r="C340">
        <v>0</v>
      </c>
    </row>
    <row r="341" spans="1:3">
      <c r="A341" t="s">
        <v>1200</v>
      </c>
      <c r="B341" t="s">
        <v>1201</v>
      </c>
      <c r="C341">
        <v>0</v>
      </c>
    </row>
    <row r="342" spans="1:3">
      <c r="A342" t="s">
        <v>1202</v>
      </c>
      <c r="B342" t="s">
        <v>1203</v>
      </c>
      <c r="C342">
        <v>964228</v>
      </c>
    </row>
    <row r="343" spans="1:3">
      <c r="A343" t="s">
        <v>1204</v>
      </c>
      <c r="B343" t="s">
        <v>1205</v>
      </c>
      <c r="C343">
        <v>1726667</v>
      </c>
    </row>
    <row r="344" spans="1:3">
      <c r="A344" t="s">
        <v>1206</v>
      </c>
      <c r="B344" t="s">
        <v>1207</v>
      </c>
      <c r="C344">
        <v>268851</v>
      </c>
    </row>
    <row r="345" spans="1:3">
      <c r="A345" t="s">
        <v>1208</v>
      </c>
      <c r="B345" t="s">
        <v>1209</v>
      </c>
      <c r="C345">
        <v>0</v>
      </c>
    </row>
    <row r="346" spans="1:3">
      <c r="A346" t="s">
        <v>1210</v>
      </c>
      <c r="B346" t="s">
        <v>1211</v>
      </c>
      <c r="C346">
        <v>0</v>
      </c>
    </row>
    <row r="347" spans="1:3">
      <c r="A347" t="s">
        <v>1212</v>
      </c>
      <c r="B347" t="s">
        <v>1213</v>
      </c>
      <c r="C347">
        <v>0</v>
      </c>
    </row>
    <row r="348" spans="1:3">
      <c r="A348" t="s">
        <v>1214</v>
      </c>
      <c r="B348" t="s">
        <v>1215</v>
      </c>
      <c r="C348">
        <v>107306</v>
      </c>
    </row>
    <row r="349" spans="1:3">
      <c r="A349" t="s">
        <v>1216</v>
      </c>
      <c r="B349" t="s">
        <v>1217</v>
      </c>
      <c r="C349">
        <v>2199011</v>
      </c>
    </row>
    <row r="350" spans="1:3">
      <c r="A350" t="s">
        <v>1218</v>
      </c>
      <c r="B350" t="s">
        <v>1219</v>
      </c>
      <c r="C350">
        <v>1240623</v>
      </c>
    </row>
    <row r="351" spans="1:3">
      <c r="A351" t="s">
        <v>1220</v>
      </c>
      <c r="B351" t="s">
        <v>1221</v>
      </c>
      <c r="C351">
        <v>4304640</v>
      </c>
    </row>
    <row r="352" spans="1:3">
      <c r="A352" t="s">
        <v>1222</v>
      </c>
      <c r="B352" t="s">
        <v>1223</v>
      </c>
      <c r="C352">
        <v>0</v>
      </c>
    </row>
    <row r="353" spans="1:3">
      <c r="A353" t="s">
        <v>1224</v>
      </c>
      <c r="B353" t="s">
        <v>1225</v>
      </c>
      <c r="C353">
        <v>0</v>
      </c>
    </row>
    <row r="354" spans="1:3">
      <c r="A354" t="s">
        <v>1226</v>
      </c>
      <c r="B354" t="s">
        <v>1227</v>
      </c>
      <c r="C354">
        <v>1495467</v>
      </c>
    </row>
    <row r="355" spans="1:3">
      <c r="A355" t="s">
        <v>1228</v>
      </c>
      <c r="B355" t="s">
        <v>1229</v>
      </c>
      <c r="C355">
        <v>2304569</v>
      </c>
    </row>
    <row r="356" spans="1:3">
      <c r="A356" t="s">
        <v>1230</v>
      </c>
      <c r="B356" t="s">
        <v>1231</v>
      </c>
      <c r="C356">
        <v>0</v>
      </c>
    </row>
    <row r="357" spans="1:3">
      <c r="A357" t="s">
        <v>1232</v>
      </c>
      <c r="B357" t="s">
        <v>1233</v>
      </c>
      <c r="C357">
        <v>0</v>
      </c>
    </row>
    <row r="358" spans="1:3">
      <c r="A358" t="s">
        <v>1234</v>
      </c>
      <c r="B358" t="s">
        <v>1235</v>
      </c>
      <c r="C358">
        <v>10540</v>
      </c>
    </row>
    <row r="359" spans="1:3">
      <c r="A359" t="s">
        <v>1236</v>
      </c>
      <c r="B359" t="s">
        <v>1237</v>
      </c>
      <c r="C359">
        <v>0</v>
      </c>
    </row>
    <row r="360" spans="1:3">
      <c r="A360" t="s">
        <v>1238</v>
      </c>
      <c r="B360" t="s">
        <v>1239</v>
      </c>
      <c r="C360">
        <v>0</v>
      </c>
    </row>
    <row r="361" spans="1:3">
      <c r="A361" t="s">
        <v>1240</v>
      </c>
      <c r="B361" t="s">
        <v>1241</v>
      </c>
      <c r="C361">
        <v>0</v>
      </c>
    </row>
    <row r="362" spans="1:3">
      <c r="A362" t="s">
        <v>1242</v>
      </c>
      <c r="B362" t="s">
        <v>1243</v>
      </c>
      <c r="C362">
        <v>0</v>
      </c>
    </row>
    <row r="363" spans="1:3">
      <c r="A363" t="s">
        <v>1244</v>
      </c>
      <c r="B363" t="s">
        <v>1245</v>
      </c>
      <c r="C363">
        <v>67062</v>
      </c>
    </row>
    <row r="364" spans="1:3">
      <c r="A364" t="s">
        <v>1246</v>
      </c>
      <c r="B364" t="s">
        <v>1247</v>
      </c>
      <c r="C364">
        <v>0</v>
      </c>
    </row>
    <row r="365" spans="1:3">
      <c r="A365" t="s">
        <v>1248</v>
      </c>
      <c r="B365" t="s">
        <v>1249</v>
      </c>
      <c r="C365">
        <v>0</v>
      </c>
    </row>
    <row r="366" spans="1:3">
      <c r="A366" t="s">
        <v>1250</v>
      </c>
      <c r="B366" t="s">
        <v>1251</v>
      </c>
      <c r="C366">
        <v>0</v>
      </c>
    </row>
    <row r="367" spans="1:3">
      <c r="A367" t="s">
        <v>1252</v>
      </c>
      <c r="B367" t="s">
        <v>1253</v>
      </c>
      <c r="C367">
        <v>104</v>
      </c>
    </row>
    <row r="368" spans="1:3">
      <c r="A368" t="s">
        <v>1254</v>
      </c>
      <c r="B368" t="s">
        <v>1255</v>
      </c>
      <c r="C368">
        <v>0</v>
      </c>
    </row>
    <row r="369" spans="1:3">
      <c r="A369" t="s">
        <v>1256</v>
      </c>
      <c r="B369" t="s">
        <v>1257</v>
      </c>
      <c r="C369">
        <v>0</v>
      </c>
    </row>
    <row r="370" spans="1:3">
      <c r="A370" t="s">
        <v>1258</v>
      </c>
      <c r="B370" t="s">
        <v>1259</v>
      </c>
      <c r="C370">
        <v>0</v>
      </c>
    </row>
    <row r="371" spans="1:3">
      <c r="A371" t="s">
        <v>1260</v>
      </c>
      <c r="B371" t="s">
        <v>1261</v>
      </c>
      <c r="C371">
        <v>0</v>
      </c>
    </row>
    <row r="372" spans="1:3">
      <c r="A372" t="s">
        <v>1262</v>
      </c>
      <c r="B372" t="s">
        <v>1263</v>
      </c>
      <c r="C372">
        <v>0</v>
      </c>
    </row>
    <row r="373" spans="1:3">
      <c r="A373" t="s">
        <v>1264</v>
      </c>
      <c r="B373" t="s">
        <v>1265</v>
      </c>
      <c r="C373">
        <v>0</v>
      </c>
    </row>
    <row r="374" spans="1:3">
      <c r="A374" t="s">
        <v>1266</v>
      </c>
      <c r="B374" t="s">
        <v>1267</v>
      </c>
      <c r="C374">
        <v>0</v>
      </c>
    </row>
    <row r="375" spans="1:3">
      <c r="A375" t="s">
        <v>1268</v>
      </c>
      <c r="B375" t="s">
        <v>1269</v>
      </c>
      <c r="C375">
        <v>0</v>
      </c>
    </row>
    <row r="376" spans="1:3">
      <c r="A376" t="s">
        <v>1270</v>
      </c>
      <c r="B376" t="s">
        <v>1271</v>
      </c>
      <c r="C376">
        <v>0</v>
      </c>
    </row>
    <row r="377" spans="1:3">
      <c r="A377" t="s">
        <v>1272</v>
      </c>
      <c r="B377" t="s">
        <v>1273</v>
      </c>
      <c r="C377">
        <v>0</v>
      </c>
    </row>
    <row r="378" spans="1:3">
      <c r="A378" t="s">
        <v>1274</v>
      </c>
      <c r="B378" t="s">
        <v>1275</v>
      </c>
      <c r="C378">
        <v>0</v>
      </c>
    </row>
    <row r="379" spans="1:3">
      <c r="A379" t="s">
        <v>1276</v>
      </c>
      <c r="B379" t="s">
        <v>1277</v>
      </c>
      <c r="C379">
        <v>0</v>
      </c>
    </row>
    <row r="380" spans="1:3">
      <c r="A380" t="s">
        <v>1278</v>
      </c>
      <c r="B380" t="s">
        <v>1279</v>
      </c>
      <c r="C380">
        <v>0</v>
      </c>
    </row>
    <row r="381" spans="1:3">
      <c r="A381" t="s">
        <v>1280</v>
      </c>
      <c r="B381" t="s">
        <v>1281</v>
      </c>
      <c r="C381">
        <v>0</v>
      </c>
    </row>
    <row r="382" spans="1:3">
      <c r="A382" t="s">
        <v>1282</v>
      </c>
      <c r="B382" t="s">
        <v>1283</v>
      </c>
      <c r="C382">
        <v>0</v>
      </c>
    </row>
    <row r="383" spans="1:3">
      <c r="A383" t="s">
        <v>1284</v>
      </c>
      <c r="B383" t="s">
        <v>1285</v>
      </c>
      <c r="C383">
        <v>2371735</v>
      </c>
    </row>
    <row r="384" spans="1:3">
      <c r="A384" t="s">
        <v>1286</v>
      </c>
      <c r="B384" t="s">
        <v>1287</v>
      </c>
      <c r="C384">
        <v>0</v>
      </c>
    </row>
    <row r="385" spans="1:3">
      <c r="A385" t="s">
        <v>1288</v>
      </c>
      <c r="B385" t="s">
        <v>1289</v>
      </c>
      <c r="C385">
        <v>0</v>
      </c>
    </row>
    <row r="386" spans="1:3">
      <c r="A386" t="s">
        <v>1290</v>
      </c>
      <c r="B386" t="s">
        <v>1291</v>
      </c>
      <c r="C386">
        <v>10540</v>
      </c>
    </row>
    <row r="387" spans="1:3">
      <c r="A387" t="s">
        <v>1292</v>
      </c>
      <c r="B387" t="s">
        <v>1293</v>
      </c>
      <c r="C387">
        <v>0</v>
      </c>
    </row>
    <row r="388" spans="1:3">
      <c r="A388" t="s">
        <v>1294</v>
      </c>
      <c r="B388" t="s">
        <v>1295</v>
      </c>
      <c r="C388">
        <v>5959724</v>
      </c>
    </row>
    <row r="389" spans="1:3">
      <c r="A389" t="s">
        <v>1296</v>
      </c>
      <c r="B389" t="s">
        <v>1297</v>
      </c>
      <c r="C389">
        <v>69638307</v>
      </c>
    </row>
    <row r="390" spans="1:3">
      <c r="A390" t="s">
        <v>1298</v>
      </c>
      <c r="B390" t="s">
        <v>1299</v>
      </c>
      <c r="C390">
        <v>398087</v>
      </c>
    </row>
    <row r="391" spans="1:3">
      <c r="A391" t="s">
        <v>1300</v>
      </c>
      <c r="B391" t="s">
        <v>1301</v>
      </c>
      <c r="C391">
        <v>0</v>
      </c>
    </row>
    <row r="392" spans="1:3">
      <c r="A392" t="s">
        <v>1302</v>
      </c>
      <c r="B392" t="s">
        <v>1303</v>
      </c>
      <c r="C392">
        <v>0</v>
      </c>
    </row>
    <row r="393" spans="1:3">
      <c r="A393" t="s">
        <v>1304</v>
      </c>
      <c r="B393" t="s">
        <v>1305</v>
      </c>
      <c r="C393">
        <v>0</v>
      </c>
    </row>
    <row r="394" spans="1:3">
      <c r="A394" t="s">
        <v>1306</v>
      </c>
      <c r="B394" t="s">
        <v>1307</v>
      </c>
      <c r="C394">
        <v>0</v>
      </c>
    </row>
    <row r="395" spans="1:3">
      <c r="A395" t="s">
        <v>1308</v>
      </c>
      <c r="B395" t="s">
        <v>1309</v>
      </c>
      <c r="C395">
        <v>0</v>
      </c>
    </row>
    <row r="396" spans="1:3">
      <c r="A396" t="s">
        <v>1310</v>
      </c>
      <c r="B396" t="s">
        <v>1311</v>
      </c>
      <c r="C396">
        <v>0</v>
      </c>
    </row>
    <row r="397" spans="1:3">
      <c r="A397" t="s">
        <v>1312</v>
      </c>
      <c r="B397" t="s">
        <v>1313</v>
      </c>
      <c r="C397">
        <v>0</v>
      </c>
    </row>
    <row r="398" spans="1:3">
      <c r="A398" t="s">
        <v>1314</v>
      </c>
      <c r="B398" t="s">
        <v>1315</v>
      </c>
      <c r="C398">
        <v>0</v>
      </c>
    </row>
    <row r="399" spans="1:3">
      <c r="A399" t="s">
        <v>1316</v>
      </c>
      <c r="B399" t="s">
        <v>1317</v>
      </c>
      <c r="C399">
        <v>0</v>
      </c>
    </row>
    <row r="400" spans="1:3">
      <c r="A400" t="s">
        <v>1318</v>
      </c>
      <c r="B400" t="s">
        <v>1319</v>
      </c>
      <c r="C400">
        <v>0</v>
      </c>
    </row>
    <row r="401" spans="1:3">
      <c r="A401" t="s">
        <v>1320</v>
      </c>
      <c r="B401" t="s">
        <v>1321</v>
      </c>
      <c r="C401">
        <v>0</v>
      </c>
    </row>
    <row r="402" spans="1:3">
      <c r="A402" t="s">
        <v>1322</v>
      </c>
      <c r="B402" t="s">
        <v>1323</v>
      </c>
      <c r="C402">
        <v>0</v>
      </c>
    </row>
    <row r="403" spans="1:3">
      <c r="A403" t="s">
        <v>1324</v>
      </c>
      <c r="B403" t="s">
        <v>1325</v>
      </c>
      <c r="C403">
        <v>0</v>
      </c>
    </row>
    <row r="404" spans="1:3">
      <c r="A404" t="s">
        <v>1326</v>
      </c>
      <c r="B404" t="s">
        <v>1327</v>
      </c>
      <c r="C404">
        <v>0</v>
      </c>
    </row>
    <row r="405" spans="1:3">
      <c r="A405" t="s">
        <v>1328</v>
      </c>
      <c r="B405" t="s">
        <v>1329</v>
      </c>
      <c r="C405">
        <v>0</v>
      </c>
    </row>
    <row r="406" spans="1:3">
      <c r="A406" t="s">
        <v>1330</v>
      </c>
      <c r="B406" t="s">
        <v>1331</v>
      </c>
      <c r="C406">
        <v>3074578</v>
      </c>
    </row>
    <row r="407" spans="1:3">
      <c r="A407" t="s">
        <v>1332</v>
      </c>
      <c r="B407" t="s">
        <v>1333</v>
      </c>
      <c r="C407">
        <v>1088966</v>
      </c>
    </row>
    <row r="408" spans="1:3">
      <c r="A408" t="s">
        <v>1334</v>
      </c>
      <c r="B408" t="s">
        <v>1335</v>
      </c>
      <c r="C408">
        <v>986097</v>
      </c>
    </row>
    <row r="409" spans="1:3">
      <c r="A409" t="s">
        <v>1336</v>
      </c>
      <c r="B409" t="s">
        <v>1337</v>
      </c>
      <c r="C409">
        <v>3106011</v>
      </c>
    </row>
    <row r="410" spans="1:3">
      <c r="A410" t="s">
        <v>1338</v>
      </c>
      <c r="B410" t="s">
        <v>1339</v>
      </c>
      <c r="C410">
        <v>71436</v>
      </c>
    </row>
    <row r="411" spans="1:3">
      <c r="A411" t="s">
        <v>1340</v>
      </c>
      <c r="B411" t="s">
        <v>1341</v>
      </c>
      <c r="C411">
        <v>35921</v>
      </c>
    </row>
    <row r="412" spans="1:3">
      <c r="A412" t="s">
        <v>1342</v>
      </c>
      <c r="B412" t="s">
        <v>1343</v>
      </c>
      <c r="C412">
        <v>0</v>
      </c>
    </row>
    <row r="413" spans="1:3">
      <c r="A413" t="s">
        <v>1344</v>
      </c>
      <c r="B413" t="s">
        <v>1345</v>
      </c>
      <c r="C413">
        <v>0</v>
      </c>
    </row>
    <row r="414" spans="1:3">
      <c r="A414" t="s">
        <v>1346</v>
      </c>
      <c r="B414" t="s">
        <v>1347</v>
      </c>
      <c r="C414">
        <v>0</v>
      </c>
    </row>
    <row r="415" spans="1:3">
      <c r="A415" t="s">
        <v>1348</v>
      </c>
      <c r="B415" t="s">
        <v>1349</v>
      </c>
      <c r="C415">
        <v>35921</v>
      </c>
    </row>
    <row r="416" spans="1:3">
      <c r="A416" t="s">
        <v>1350</v>
      </c>
      <c r="B416" t="s">
        <v>1351</v>
      </c>
      <c r="C416">
        <v>77540</v>
      </c>
    </row>
    <row r="417" spans="1:3">
      <c r="A417" t="s">
        <v>1352</v>
      </c>
      <c r="B417" t="s">
        <v>1353</v>
      </c>
      <c r="C417">
        <v>556244</v>
      </c>
    </row>
    <row r="418" spans="1:3">
      <c r="A418" t="s">
        <v>1354</v>
      </c>
      <c r="B418" t="s">
        <v>1355</v>
      </c>
      <c r="C418">
        <v>39</v>
      </c>
    </row>
    <row r="419" spans="1:3">
      <c r="A419" t="s">
        <v>1356</v>
      </c>
      <c r="B419" t="s">
        <v>1357</v>
      </c>
      <c r="C419">
        <v>595576</v>
      </c>
    </row>
    <row r="420" spans="1:3">
      <c r="A420" t="s">
        <v>1358</v>
      </c>
      <c r="B420" t="s">
        <v>1359</v>
      </c>
      <c r="C420">
        <v>38169</v>
      </c>
    </row>
    <row r="421" spans="1:3">
      <c r="A421" t="s">
        <v>1360</v>
      </c>
      <c r="B421" t="s">
        <v>1361</v>
      </c>
      <c r="C421">
        <v>79184157</v>
      </c>
    </row>
    <row r="422" spans="1:3">
      <c r="A422" t="s">
        <v>1362</v>
      </c>
      <c r="B422" t="s">
        <v>1363</v>
      </c>
      <c r="C422">
        <v>1645210</v>
      </c>
    </row>
    <row r="423" spans="1:3">
      <c r="A423" t="s">
        <v>1364</v>
      </c>
      <c r="B423" t="s">
        <v>1365</v>
      </c>
      <c r="C423">
        <v>6945860</v>
      </c>
    </row>
    <row r="424" spans="1:3">
      <c r="A424" t="s">
        <v>1366</v>
      </c>
      <c r="B424" t="s">
        <v>1367</v>
      </c>
      <c r="C424">
        <v>73339894</v>
      </c>
    </row>
    <row r="425" spans="1:3">
      <c r="A425" t="s">
        <v>1368</v>
      </c>
      <c r="B425" t="s">
        <v>1369</v>
      </c>
      <c r="C425">
        <v>543613</v>
      </c>
    </row>
    <row r="426" spans="1:3">
      <c r="A426" t="s">
        <v>1370</v>
      </c>
      <c r="B426" t="s">
        <v>1371</v>
      </c>
      <c r="C426">
        <v>0</v>
      </c>
    </row>
    <row r="427" spans="1:3">
      <c r="A427" t="s">
        <v>1372</v>
      </c>
      <c r="B427" t="s">
        <v>1373</v>
      </c>
      <c r="C427">
        <v>0</v>
      </c>
    </row>
    <row r="428" spans="1:3">
      <c r="A428" t="s">
        <v>1374</v>
      </c>
      <c r="B428" t="s">
        <v>1375</v>
      </c>
      <c r="C428">
        <v>0</v>
      </c>
    </row>
    <row r="429" spans="1:3">
      <c r="A429" t="s">
        <v>1376</v>
      </c>
      <c r="B429" t="s">
        <v>1377</v>
      </c>
      <c r="C429">
        <v>0</v>
      </c>
    </row>
    <row r="430" spans="1:3">
      <c r="A430" t="s">
        <v>1378</v>
      </c>
      <c r="B430" t="s">
        <v>1379</v>
      </c>
      <c r="C430">
        <v>0</v>
      </c>
    </row>
    <row r="431" spans="1:3">
      <c r="A431" t="s">
        <v>1380</v>
      </c>
      <c r="B431" t="s">
        <v>1381</v>
      </c>
      <c r="C431">
        <v>4289092</v>
      </c>
    </row>
    <row r="432" spans="1:3">
      <c r="A432" t="s">
        <v>1382</v>
      </c>
      <c r="B432" t="s">
        <v>1383</v>
      </c>
      <c r="C432">
        <v>824707</v>
      </c>
    </row>
    <row r="433" spans="1:3">
      <c r="A433" t="s">
        <v>1384</v>
      </c>
      <c r="B433" t="s">
        <v>1385</v>
      </c>
      <c r="C433">
        <v>1551554</v>
      </c>
    </row>
    <row r="434" spans="1:3">
      <c r="A434" t="s">
        <v>1386</v>
      </c>
      <c r="B434" t="s">
        <v>1387</v>
      </c>
      <c r="C434">
        <v>3492999</v>
      </c>
    </row>
    <row r="435" spans="1:3">
      <c r="A435" t="s">
        <v>1388</v>
      </c>
      <c r="B435" t="s">
        <v>1389</v>
      </c>
      <c r="C435">
        <v>69246</v>
      </c>
    </row>
    <row r="436" spans="1:3">
      <c r="A436" t="s">
        <v>1390</v>
      </c>
      <c r="B436" t="s">
        <v>1391</v>
      </c>
      <c r="C436">
        <v>0</v>
      </c>
    </row>
    <row r="437" spans="1:3">
      <c r="A437" t="s">
        <v>1392</v>
      </c>
      <c r="B437" t="s">
        <v>1393</v>
      </c>
      <c r="C437">
        <v>0</v>
      </c>
    </row>
    <row r="438" spans="1:3">
      <c r="A438" t="s">
        <v>1394</v>
      </c>
      <c r="B438" t="s">
        <v>1395</v>
      </c>
      <c r="C438">
        <v>0</v>
      </c>
    </row>
    <row r="439" spans="1:3">
      <c r="A439" t="s">
        <v>1396</v>
      </c>
      <c r="B439" t="s">
        <v>1397</v>
      </c>
      <c r="C439">
        <v>0</v>
      </c>
    </row>
    <row r="440" spans="1:3">
      <c r="A440" t="s">
        <v>1398</v>
      </c>
      <c r="B440" t="s">
        <v>1399</v>
      </c>
      <c r="C440">
        <v>0</v>
      </c>
    </row>
    <row r="441" spans="1:3">
      <c r="A441" t="s">
        <v>1400</v>
      </c>
      <c r="B441" t="s">
        <v>1401</v>
      </c>
      <c r="C441">
        <v>0</v>
      </c>
    </row>
    <row r="442" spans="1:3">
      <c r="A442" t="s">
        <v>1402</v>
      </c>
      <c r="B442" t="s">
        <v>1403</v>
      </c>
      <c r="C442">
        <v>0</v>
      </c>
    </row>
    <row r="443" spans="1:3">
      <c r="A443" t="s">
        <v>1404</v>
      </c>
      <c r="B443" t="s">
        <v>1405</v>
      </c>
      <c r="C443">
        <v>0</v>
      </c>
    </row>
    <row r="444" spans="1:3">
      <c r="A444" t="s">
        <v>1406</v>
      </c>
      <c r="B444" t="s">
        <v>1407</v>
      </c>
      <c r="C444">
        <v>0</v>
      </c>
    </row>
    <row r="445" spans="1:3">
      <c r="A445" t="s">
        <v>1408</v>
      </c>
      <c r="B445" t="s">
        <v>1409</v>
      </c>
      <c r="C445">
        <v>0</v>
      </c>
    </row>
    <row r="446" spans="1:3">
      <c r="A446" t="s">
        <v>1410</v>
      </c>
      <c r="B446" t="s">
        <v>1411</v>
      </c>
      <c r="C446">
        <v>0</v>
      </c>
    </row>
    <row r="447" spans="1:3">
      <c r="A447" t="s">
        <v>1412</v>
      </c>
      <c r="B447" t="s">
        <v>1413</v>
      </c>
      <c r="C447">
        <v>0</v>
      </c>
    </row>
    <row r="448" spans="1:3">
      <c r="A448" t="s">
        <v>1414</v>
      </c>
      <c r="B448" t="s">
        <v>1415</v>
      </c>
      <c r="C448">
        <v>0</v>
      </c>
    </row>
    <row r="449" spans="1:3">
      <c r="A449" t="s">
        <v>1416</v>
      </c>
      <c r="B449" t="s">
        <v>1417</v>
      </c>
      <c r="C449">
        <v>0</v>
      </c>
    </row>
    <row r="450" spans="1:3">
      <c r="A450" t="s">
        <v>1418</v>
      </c>
      <c r="B450" t="s">
        <v>1419</v>
      </c>
      <c r="C450">
        <v>0</v>
      </c>
    </row>
    <row r="451" spans="1:3">
      <c r="A451" t="s">
        <v>1420</v>
      </c>
      <c r="B451" t="s">
        <v>1421</v>
      </c>
      <c r="C451">
        <v>301427</v>
      </c>
    </row>
    <row r="452" spans="1:3">
      <c r="A452" t="s">
        <v>1422</v>
      </c>
      <c r="B452" t="s">
        <v>1423</v>
      </c>
      <c r="C452">
        <v>755328</v>
      </c>
    </row>
    <row r="453" spans="1:3">
      <c r="A453" t="s">
        <v>1424</v>
      </c>
      <c r="B453" t="s">
        <v>1425</v>
      </c>
      <c r="C453">
        <v>0</v>
      </c>
    </row>
    <row r="454" spans="1:3">
      <c r="A454" t="s">
        <v>1426</v>
      </c>
      <c r="B454" t="s">
        <v>1427</v>
      </c>
      <c r="C454">
        <v>1001878</v>
      </c>
    </row>
    <row r="455" spans="1:3">
      <c r="A455" t="s">
        <v>1428</v>
      </c>
      <c r="B455" t="s">
        <v>1429</v>
      </c>
      <c r="C455">
        <v>54877</v>
      </c>
    </row>
    <row r="456" spans="1:3">
      <c r="A456" t="s">
        <v>1430</v>
      </c>
      <c r="B456" t="s">
        <v>1431</v>
      </c>
      <c r="C456">
        <v>4590519</v>
      </c>
    </row>
    <row r="457" spans="1:3">
      <c r="A457" t="s">
        <v>1432</v>
      </c>
      <c r="B457" t="s">
        <v>1433</v>
      </c>
      <c r="C457">
        <v>1580035</v>
      </c>
    </row>
    <row r="458" spans="1:3">
      <c r="A458" t="s">
        <v>1434</v>
      </c>
      <c r="B458" t="s">
        <v>1435</v>
      </c>
      <c r="C458">
        <v>1551554</v>
      </c>
    </row>
    <row r="459" spans="1:3">
      <c r="A459" t="s">
        <v>1436</v>
      </c>
      <c r="B459" t="s">
        <v>1437</v>
      </c>
      <c r="C459">
        <v>4494877</v>
      </c>
    </row>
    <row r="460" spans="1:3">
      <c r="A460" t="s">
        <v>1438</v>
      </c>
      <c r="B460" t="s">
        <v>1439</v>
      </c>
      <c r="C460">
        <v>124123</v>
      </c>
    </row>
    <row r="461" spans="1:3">
      <c r="A461" t="s">
        <v>1440</v>
      </c>
      <c r="B461" t="s">
        <v>1441</v>
      </c>
      <c r="C461">
        <v>0</v>
      </c>
    </row>
    <row r="462" spans="1:3">
      <c r="A462" t="s">
        <v>1442</v>
      </c>
      <c r="B462" t="s">
        <v>1443</v>
      </c>
      <c r="C462">
        <v>0</v>
      </c>
    </row>
    <row r="463" spans="1:3">
      <c r="A463" t="s">
        <v>1444</v>
      </c>
      <c r="B463" t="s">
        <v>1445</v>
      </c>
      <c r="C463">
        <v>0</v>
      </c>
    </row>
    <row r="464" spans="1:3">
      <c r="A464" t="s">
        <v>1446</v>
      </c>
      <c r="B464" t="s">
        <v>1447</v>
      </c>
      <c r="C464">
        <v>0</v>
      </c>
    </row>
    <row r="465" spans="1:3">
      <c r="A465" t="s">
        <v>1448</v>
      </c>
      <c r="B465" t="s">
        <v>1449</v>
      </c>
      <c r="C465">
        <v>0</v>
      </c>
    </row>
    <row r="466" spans="1:3">
      <c r="A466" t="s">
        <v>1450</v>
      </c>
      <c r="B466" t="s">
        <v>1451</v>
      </c>
      <c r="C466">
        <v>77540</v>
      </c>
    </row>
    <row r="467" spans="1:3">
      <c r="A467" t="s">
        <v>1452</v>
      </c>
      <c r="B467" t="s">
        <v>1453</v>
      </c>
      <c r="C467">
        <v>556244</v>
      </c>
    </row>
    <row r="468" spans="1:3">
      <c r="A468" t="s">
        <v>1454</v>
      </c>
      <c r="B468" t="s">
        <v>1455</v>
      </c>
      <c r="C468">
        <v>39</v>
      </c>
    </row>
    <row r="469" spans="1:3">
      <c r="A469" t="s">
        <v>1456</v>
      </c>
      <c r="B469" t="s">
        <v>1457</v>
      </c>
      <c r="C469">
        <v>595576</v>
      </c>
    </row>
    <row r="470" spans="1:3">
      <c r="A470" t="s">
        <v>1458</v>
      </c>
      <c r="B470" t="s">
        <v>1459</v>
      </c>
      <c r="C470">
        <v>38169</v>
      </c>
    </row>
    <row r="471" spans="1:3">
      <c r="A471" t="s">
        <v>1460</v>
      </c>
      <c r="B471" t="s">
        <v>1461</v>
      </c>
      <c r="C471">
        <v>0</v>
      </c>
    </row>
    <row r="472" spans="1:3">
      <c r="A472" t="s">
        <v>1462</v>
      </c>
      <c r="B472" t="s">
        <v>1463</v>
      </c>
      <c r="C472">
        <v>0</v>
      </c>
    </row>
    <row r="473" spans="1:3">
      <c r="A473" t="s">
        <v>1464</v>
      </c>
      <c r="B473" t="s">
        <v>1465</v>
      </c>
      <c r="C473">
        <v>0</v>
      </c>
    </row>
    <row r="474" spans="1:3">
      <c r="A474" t="s">
        <v>1466</v>
      </c>
      <c r="B474" t="s">
        <v>1467</v>
      </c>
      <c r="C474">
        <v>0</v>
      </c>
    </row>
    <row r="475" spans="1:3">
      <c r="A475" t="s">
        <v>1468</v>
      </c>
      <c r="B475" t="s">
        <v>1461</v>
      </c>
      <c r="C475">
        <v>0</v>
      </c>
    </row>
    <row r="476" spans="1:3">
      <c r="A476" t="s">
        <v>1469</v>
      </c>
      <c r="B476" t="s">
        <v>1463</v>
      </c>
      <c r="C476">
        <v>0</v>
      </c>
    </row>
    <row r="477" spans="1:3">
      <c r="A477" t="s">
        <v>1470</v>
      </c>
      <c r="B477" t="s">
        <v>1465</v>
      </c>
      <c r="C477">
        <v>0</v>
      </c>
    </row>
    <row r="478" spans="1:3">
      <c r="A478" t="s">
        <v>1471</v>
      </c>
      <c r="B478" t="s">
        <v>1467</v>
      </c>
      <c r="C478">
        <v>0</v>
      </c>
    </row>
    <row r="479" spans="1:3">
      <c r="A479" t="s">
        <v>1472</v>
      </c>
      <c r="B479" t="s">
        <v>1461</v>
      </c>
      <c r="C479">
        <v>0</v>
      </c>
    </row>
    <row r="480" spans="1:3">
      <c r="A480" t="s">
        <v>1473</v>
      </c>
      <c r="B480" t="s">
        <v>1463</v>
      </c>
      <c r="C480">
        <v>0</v>
      </c>
    </row>
    <row r="481" spans="1:3">
      <c r="A481" t="s">
        <v>1474</v>
      </c>
      <c r="B481" t="s">
        <v>1465</v>
      </c>
      <c r="C481">
        <v>0</v>
      </c>
    </row>
    <row r="482" spans="1:3">
      <c r="A482" t="s">
        <v>1475</v>
      </c>
      <c r="B482" t="s">
        <v>1467</v>
      </c>
      <c r="C482">
        <v>0</v>
      </c>
    </row>
    <row r="483" spans="1:3">
      <c r="A483" t="s">
        <v>1476</v>
      </c>
      <c r="B483" t="s">
        <v>1461</v>
      </c>
      <c r="C483">
        <v>0</v>
      </c>
    </row>
    <row r="484" spans="1:3">
      <c r="A484" t="s">
        <v>1477</v>
      </c>
      <c r="B484" t="s">
        <v>1463</v>
      </c>
      <c r="C484">
        <v>0</v>
      </c>
    </row>
    <row r="485" spans="1:3">
      <c r="A485" t="s">
        <v>1478</v>
      </c>
      <c r="B485" t="s">
        <v>1465</v>
      </c>
      <c r="C485">
        <v>0</v>
      </c>
    </row>
    <row r="486" spans="1:3">
      <c r="A486" t="s">
        <v>1479</v>
      </c>
      <c r="B486" t="s">
        <v>1467</v>
      </c>
      <c r="C486">
        <v>0</v>
      </c>
    </row>
    <row r="487" spans="1:3">
      <c r="A487" t="s">
        <v>1480</v>
      </c>
      <c r="B487" t="s">
        <v>1481</v>
      </c>
      <c r="C487">
        <v>301427</v>
      </c>
    </row>
    <row r="488" spans="1:3">
      <c r="A488" t="s">
        <v>1482</v>
      </c>
      <c r="B488" t="s">
        <v>1483</v>
      </c>
      <c r="C488">
        <v>755328</v>
      </c>
    </row>
    <row r="489" spans="1:3">
      <c r="A489" t="s">
        <v>1484</v>
      </c>
      <c r="B489" t="s">
        <v>1485</v>
      </c>
      <c r="C489">
        <v>0</v>
      </c>
    </row>
    <row r="490" spans="1:3">
      <c r="A490" t="s">
        <v>1486</v>
      </c>
      <c r="B490" t="s">
        <v>1487</v>
      </c>
      <c r="C490">
        <v>1001878</v>
      </c>
    </row>
    <row r="491" spans="1:3">
      <c r="A491" t="s">
        <v>1488</v>
      </c>
      <c r="B491" t="s">
        <v>1489</v>
      </c>
      <c r="C491">
        <v>54877</v>
      </c>
    </row>
    <row r="492" spans="1:3">
      <c r="A492" t="s">
        <v>1490</v>
      </c>
      <c r="B492" t="s">
        <v>1491</v>
      </c>
      <c r="C492">
        <v>0</v>
      </c>
    </row>
    <row r="493" spans="1:3">
      <c r="A493" t="s">
        <v>1492</v>
      </c>
      <c r="B493" t="s">
        <v>1493</v>
      </c>
      <c r="C493">
        <v>0</v>
      </c>
    </row>
    <row r="494" spans="1:3">
      <c r="A494" t="s">
        <v>1494</v>
      </c>
      <c r="B494" t="s">
        <v>1495</v>
      </c>
      <c r="C494">
        <v>0</v>
      </c>
    </row>
    <row r="495" spans="1:3">
      <c r="A495" t="s">
        <v>1496</v>
      </c>
      <c r="B495" t="s">
        <v>1497</v>
      </c>
      <c r="C495">
        <v>0</v>
      </c>
    </row>
    <row r="496" spans="1:3">
      <c r="A496" t="s">
        <v>1498</v>
      </c>
      <c r="B496" t="s">
        <v>1491</v>
      </c>
      <c r="C496">
        <v>0</v>
      </c>
    </row>
    <row r="497" spans="1:3">
      <c r="A497" t="s">
        <v>1499</v>
      </c>
      <c r="B497" t="s">
        <v>1493</v>
      </c>
      <c r="C497">
        <v>0</v>
      </c>
    </row>
    <row r="498" spans="1:3">
      <c r="A498" t="s">
        <v>1500</v>
      </c>
      <c r="B498" t="s">
        <v>1495</v>
      </c>
      <c r="C498">
        <v>0</v>
      </c>
    </row>
    <row r="499" spans="1:3">
      <c r="A499" t="s">
        <v>1501</v>
      </c>
      <c r="B499" t="s">
        <v>1497</v>
      </c>
      <c r="C499">
        <v>0</v>
      </c>
    </row>
    <row r="500" spans="1:3">
      <c r="A500" t="s">
        <v>1502</v>
      </c>
      <c r="B500" t="s">
        <v>1491</v>
      </c>
      <c r="C500">
        <v>0</v>
      </c>
    </row>
    <row r="501" spans="1:3">
      <c r="A501" t="s">
        <v>1503</v>
      </c>
      <c r="B501" t="s">
        <v>1493</v>
      </c>
      <c r="C501">
        <v>0</v>
      </c>
    </row>
    <row r="502" spans="1:3">
      <c r="A502" t="s">
        <v>1504</v>
      </c>
      <c r="B502" t="s">
        <v>1495</v>
      </c>
      <c r="C502">
        <v>0</v>
      </c>
    </row>
    <row r="503" spans="1:3">
      <c r="A503" t="s">
        <v>1505</v>
      </c>
      <c r="B503" t="s">
        <v>1497</v>
      </c>
      <c r="C503">
        <v>0</v>
      </c>
    </row>
    <row r="504" spans="1:3">
      <c r="A504" t="s">
        <v>1506</v>
      </c>
      <c r="B504" t="s">
        <v>1491</v>
      </c>
      <c r="C504">
        <v>0</v>
      </c>
    </row>
    <row r="505" spans="1:3">
      <c r="A505" t="s">
        <v>1507</v>
      </c>
      <c r="B505" t="s">
        <v>1493</v>
      </c>
      <c r="C505">
        <v>0</v>
      </c>
    </row>
    <row r="506" spans="1:3">
      <c r="A506" t="s">
        <v>1508</v>
      </c>
      <c r="B506" t="s">
        <v>1495</v>
      </c>
      <c r="C506">
        <v>0</v>
      </c>
    </row>
    <row r="507" spans="1:3">
      <c r="A507" t="s">
        <v>1509</v>
      </c>
      <c r="B507" t="s">
        <v>1497</v>
      </c>
      <c r="C507">
        <v>0</v>
      </c>
    </row>
    <row r="508" spans="1:3">
      <c r="A508" t="s">
        <v>1510</v>
      </c>
      <c r="B508" t="s">
        <v>1511</v>
      </c>
      <c r="C508">
        <v>0</v>
      </c>
    </row>
    <row r="509" spans="1:3">
      <c r="A509" t="s">
        <v>1512</v>
      </c>
      <c r="B509" t="s">
        <v>1511</v>
      </c>
      <c r="C509">
        <v>0</v>
      </c>
    </row>
    <row r="510" spans="1:3">
      <c r="A510" t="s">
        <v>1513</v>
      </c>
      <c r="B510" t="s">
        <v>1511</v>
      </c>
      <c r="C510">
        <v>0</v>
      </c>
    </row>
    <row r="511" spans="1:3">
      <c r="A511" t="s">
        <v>1514</v>
      </c>
      <c r="B511" t="s">
        <v>1511</v>
      </c>
      <c r="C511">
        <v>0</v>
      </c>
    </row>
    <row r="512" spans="1:3">
      <c r="A512" t="s">
        <v>1515</v>
      </c>
      <c r="B512" t="s">
        <v>1516</v>
      </c>
      <c r="C512">
        <v>0</v>
      </c>
    </row>
    <row r="513" spans="1:3">
      <c r="A513" t="s">
        <v>1517</v>
      </c>
      <c r="B513" t="s">
        <v>1516</v>
      </c>
      <c r="C513">
        <v>0</v>
      </c>
    </row>
    <row r="514" spans="1:3">
      <c r="A514" t="s">
        <v>1518</v>
      </c>
      <c r="B514" t="s">
        <v>1516</v>
      </c>
      <c r="C514">
        <v>0</v>
      </c>
    </row>
    <row r="515" spans="1:3">
      <c r="A515" t="s">
        <v>1519</v>
      </c>
      <c r="B515" t="s">
        <v>1516</v>
      </c>
      <c r="C515">
        <v>0</v>
      </c>
    </row>
    <row r="516" spans="1:3">
      <c r="A516" t="s">
        <v>1520</v>
      </c>
      <c r="B516" t="s">
        <v>1521</v>
      </c>
      <c r="C516">
        <v>21535495</v>
      </c>
    </row>
    <row r="517" spans="1:3">
      <c r="A517" t="s">
        <v>363</v>
      </c>
      <c r="B517" t="s">
        <v>1522</v>
      </c>
      <c r="C517">
        <v>21535495</v>
      </c>
    </row>
    <row r="518" spans="1:3">
      <c r="A518" t="s">
        <v>1523</v>
      </c>
      <c r="B518" t="s">
        <v>1524</v>
      </c>
      <c r="C518">
        <v>8370450</v>
      </c>
    </row>
    <row r="519" spans="1:3">
      <c r="A519" t="s">
        <v>365</v>
      </c>
      <c r="B519" t="s">
        <v>1525</v>
      </c>
      <c r="C519">
        <v>8370450</v>
      </c>
    </row>
    <row r="520" spans="1:3">
      <c r="A520" t="s">
        <v>1526</v>
      </c>
      <c r="B520" t="s">
        <v>1527</v>
      </c>
      <c r="C520">
        <v>295069670</v>
      </c>
    </row>
    <row r="521" spans="1:3">
      <c r="A521" t="s">
        <v>1528</v>
      </c>
      <c r="B521" t="s">
        <v>1529</v>
      </c>
      <c r="C521">
        <v>5882432</v>
      </c>
    </row>
    <row r="522" spans="1:3">
      <c r="A522" t="s">
        <v>1530</v>
      </c>
      <c r="B522" t="s">
        <v>1531</v>
      </c>
      <c r="C522">
        <v>24343401</v>
      </c>
    </row>
    <row r="523" spans="1:3">
      <c r="A523" t="s">
        <v>1532</v>
      </c>
      <c r="B523" t="s">
        <v>1533</v>
      </c>
      <c r="C523">
        <v>12230643</v>
      </c>
    </row>
    <row r="524" spans="1:3">
      <c r="A524" t="s">
        <v>1534</v>
      </c>
      <c r="B524" t="s">
        <v>1535</v>
      </c>
      <c r="C524">
        <v>856183</v>
      </c>
    </row>
    <row r="525" spans="1:3">
      <c r="A525" t="s">
        <v>1536</v>
      </c>
      <c r="B525" t="s">
        <v>1537</v>
      </c>
      <c r="C525">
        <v>0</v>
      </c>
    </row>
    <row r="526" spans="1:3">
      <c r="A526" t="s">
        <v>1538</v>
      </c>
      <c r="B526" t="s">
        <v>1539</v>
      </c>
      <c r="C526">
        <v>0</v>
      </c>
    </row>
    <row r="527" spans="1:3">
      <c r="A527" t="s">
        <v>1540</v>
      </c>
      <c r="B527" t="s">
        <v>1541</v>
      </c>
      <c r="C527">
        <v>0</v>
      </c>
    </row>
    <row r="528" spans="1:3">
      <c r="A528" t="s">
        <v>1542</v>
      </c>
      <c r="B528" t="s">
        <v>1543</v>
      </c>
      <c r="C528">
        <v>296</v>
      </c>
    </row>
    <row r="529" spans="1:3">
      <c r="A529" t="s">
        <v>1544</v>
      </c>
      <c r="B529" t="s">
        <v>1545</v>
      </c>
      <c r="C529">
        <v>0</v>
      </c>
    </row>
    <row r="530" spans="1:3">
      <c r="A530" t="s">
        <v>1546</v>
      </c>
      <c r="B530" t="s">
        <v>1547</v>
      </c>
      <c r="C530">
        <v>0</v>
      </c>
    </row>
    <row r="531" spans="1:3">
      <c r="A531" t="s">
        <v>1548</v>
      </c>
      <c r="B531" t="s">
        <v>1549</v>
      </c>
      <c r="C531">
        <v>0</v>
      </c>
    </row>
    <row r="532" spans="1:3">
      <c r="A532" t="s">
        <v>1550</v>
      </c>
      <c r="B532" t="s">
        <v>1551</v>
      </c>
      <c r="C532">
        <v>0</v>
      </c>
    </row>
    <row r="533" spans="1:3">
      <c r="A533" t="s">
        <v>1552</v>
      </c>
      <c r="B533" t="s">
        <v>1553</v>
      </c>
      <c r="C533">
        <v>0</v>
      </c>
    </row>
    <row r="534" spans="1:3">
      <c r="A534" t="s">
        <v>1554</v>
      </c>
      <c r="B534" t="s">
        <v>1555</v>
      </c>
      <c r="C534">
        <v>191876626</v>
      </c>
    </row>
    <row r="535" spans="1:3">
      <c r="A535" t="s">
        <v>1556</v>
      </c>
      <c r="B535" t="s">
        <v>1557</v>
      </c>
      <c r="C535">
        <v>20768</v>
      </c>
    </row>
    <row r="536" spans="1:3">
      <c r="A536" t="s">
        <v>1558</v>
      </c>
      <c r="B536" t="s">
        <v>1559</v>
      </c>
      <c r="C536">
        <v>7560957</v>
      </c>
    </row>
    <row r="537" spans="1:3">
      <c r="A537" t="s">
        <v>1560</v>
      </c>
      <c r="B537" t="s">
        <v>1561</v>
      </c>
      <c r="C537">
        <v>0</v>
      </c>
    </row>
    <row r="538" spans="1:3">
      <c r="A538" t="s">
        <v>1562</v>
      </c>
      <c r="B538" t="s">
        <v>1563</v>
      </c>
      <c r="C538">
        <v>1855466</v>
      </c>
    </row>
    <row r="539" spans="1:3">
      <c r="A539" t="s">
        <v>1564</v>
      </c>
      <c r="B539" t="s">
        <v>1565</v>
      </c>
      <c r="C539">
        <v>381976333</v>
      </c>
    </row>
    <row r="540" spans="1:3">
      <c r="A540" t="s">
        <v>1566</v>
      </c>
      <c r="B540" t="s">
        <v>1567</v>
      </c>
      <c r="C540">
        <v>63135</v>
      </c>
    </row>
    <row r="541" spans="1:3">
      <c r="A541" t="s">
        <v>1568</v>
      </c>
      <c r="B541" t="s">
        <v>1569</v>
      </c>
      <c r="C541">
        <v>20180022</v>
      </c>
    </row>
    <row r="542" spans="1:3">
      <c r="A542" t="s">
        <v>1570</v>
      </c>
      <c r="B542" t="s">
        <v>1571</v>
      </c>
      <c r="C542">
        <v>0</v>
      </c>
    </row>
    <row r="543" spans="1:3">
      <c r="A543" t="s">
        <v>1572</v>
      </c>
      <c r="B543" t="s">
        <v>1573</v>
      </c>
      <c r="C543">
        <v>0</v>
      </c>
    </row>
    <row r="544" spans="1:3">
      <c r="A544" t="s">
        <v>1574</v>
      </c>
      <c r="B544" t="s">
        <v>1575</v>
      </c>
      <c r="C544">
        <v>0</v>
      </c>
    </row>
    <row r="545" spans="1:3">
      <c r="A545" t="s">
        <v>1576</v>
      </c>
      <c r="B545" t="s">
        <v>1577</v>
      </c>
      <c r="C545">
        <v>70088</v>
      </c>
    </row>
    <row r="546" spans="1:3">
      <c r="A546" t="s">
        <v>1578</v>
      </c>
      <c r="B546" t="s">
        <v>1579</v>
      </c>
      <c r="C546">
        <v>209984</v>
      </c>
    </row>
    <row r="547" spans="1:3">
      <c r="A547" t="s">
        <v>1580</v>
      </c>
      <c r="B547" t="s">
        <v>1581</v>
      </c>
      <c r="C547">
        <v>0</v>
      </c>
    </row>
    <row r="548" spans="1:3">
      <c r="A548" t="s">
        <v>1582</v>
      </c>
      <c r="B548" t="s">
        <v>1583</v>
      </c>
      <c r="C548">
        <v>0</v>
      </c>
    </row>
    <row r="549" spans="1:3">
      <c r="A549" t="s">
        <v>1584</v>
      </c>
      <c r="B549" t="s">
        <v>1585</v>
      </c>
      <c r="C549">
        <v>2010068</v>
      </c>
    </row>
    <row r="550" spans="1:3">
      <c r="A550" t="s">
        <v>1586</v>
      </c>
      <c r="B550" t="s">
        <v>1587</v>
      </c>
      <c r="C550">
        <v>1079565</v>
      </c>
    </row>
    <row r="551" spans="1:3">
      <c r="A551" t="s">
        <v>1588</v>
      </c>
      <c r="B551" t="s">
        <v>1589</v>
      </c>
      <c r="C551">
        <v>89104</v>
      </c>
    </row>
    <row r="552" spans="1:3">
      <c r="A552" t="s">
        <v>1590</v>
      </c>
      <c r="B552" t="s">
        <v>1591</v>
      </c>
      <c r="C552">
        <v>8051</v>
      </c>
    </row>
    <row r="553" spans="1:3">
      <c r="A553" t="s">
        <v>1592</v>
      </c>
      <c r="B553" t="s">
        <v>1593</v>
      </c>
      <c r="C553">
        <v>0</v>
      </c>
    </row>
    <row r="554" spans="1:3">
      <c r="A554" t="s">
        <v>1594</v>
      </c>
      <c r="B554" t="s">
        <v>1595</v>
      </c>
      <c r="C554">
        <v>0</v>
      </c>
    </row>
    <row r="555" spans="1:3">
      <c r="A555" t="s">
        <v>1596</v>
      </c>
      <c r="B555" t="s">
        <v>1597</v>
      </c>
      <c r="C555">
        <v>0</v>
      </c>
    </row>
    <row r="556" spans="1:3">
      <c r="A556" t="s">
        <v>1598</v>
      </c>
      <c r="B556" t="s">
        <v>1599</v>
      </c>
      <c r="C556">
        <v>0</v>
      </c>
    </row>
    <row r="557" spans="1:3">
      <c r="A557" t="s">
        <v>1600</v>
      </c>
      <c r="B557" t="s">
        <v>1601</v>
      </c>
      <c r="C557">
        <v>0</v>
      </c>
    </row>
    <row r="558" spans="1:3">
      <c r="A558" t="s">
        <v>1602</v>
      </c>
      <c r="B558" t="s">
        <v>1603</v>
      </c>
      <c r="C558">
        <v>755</v>
      </c>
    </row>
    <row r="559" spans="1:3">
      <c r="A559" t="s">
        <v>1604</v>
      </c>
      <c r="B559" t="s">
        <v>1605</v>
      </c>
      <c r="C559">
        <v>523</v>
      </c>
    </row>
    <row r="560" spans="1:3">
      <c r="A560" t="s">
        <v>1606</v>
      </c>
      <c r="B560" t="s">
        <v>1607</v>
      </c>
      <c r="C560">
        <v>83399</v>
      </c>
    </row>
    <row r="561" spans="1:3">
      <c r="A561" t="s">
        <v>1608</v>
      </c>
      <c r="B561" t="s">
        <v>1609</v>
      </c>
      <c r="C561">
        <v>5285215</v>
      </c>
    </row>
    <row r="562" spans="1:3">
      <c r="A562" t="s">
        <v>1610</v>
      </c>
      <c r="B562" t="s">
        <v>1611</v>
      </c>
      <c r="C562">
        <v>0</v>
      </c>
    </row>
    <row r="563" spans="1:3">
      <c r="A563" t="s">
        <v>1612</v>
      </c>
      <c r="B563" t="s">
        <v>1613</v>
      </c>
      <c r="C563">
        <v>0</v>
      </c>
    </row>
    <row r="564" spans="1:3">
      <c r="A564" t="s">
        <v>1614</v>
      </c>
      <c r="B564" t="s">
        <v>1615</v>
      </c>
      <c r="C564">
        <v>0</v>
      </c>
    </row>
    <row r="565" spans="1:3">
      <c r="A565" t="s">
        <v>1616</v>
      </c>
      <c r="B565" t="s">
        <v>1617</v>
      </c>
      <c r="C565">
        <v>0</v>
      </c>
    </row>
    <row r="566" spans="1:3">
      <c r="A566" t="s">
        <v>1618</v>
      </c>
      <c r="B566" t="s">
        <v>1619</v>
      </c>
      <c r="C566">
        <v>0</v>
      </c>
    </row>
    <row r="567" spans="1:3">
      <c r="A567" t="s">
        <v>1620</v>
      </c>
      <c r="B567" t="s">
        <v>1621</v>
      </c>
      <c r="C567">
        <v>0</v>
      </c>
    </row>
    <row r="568" spans="1:3">
      <c r="A568" t="s">
        <v>1622</v>
      </c>
      <c r="B568" t="s">
        <v>1623</v>
      </c>
      <c r="C568">
        <v>0</v>
      </c>
    </row>
    <row r="569" spans="1:3">
      <c r="A569" t="s">
        <v>1624</v>
      </c>
      <c r="B569" t="s">
        <v>1625</v>
      </c>
      <c r="C569">
        <v>669</v>
      </c>
    </row>
    <row r="570" spans="1:3">
      <c r="A570" t="s">
        <v>1626</v>
      </c>
      <c r="B570" t="s">
        <v>1627</v>
      </c>
      <c r="C570">
        <v>4746789</v>
      </c>
    </row>
    <row r="571" spans="1:3">
      <c r="A571" t="s">
        <v>1628</v>
      </c>
      <c r="B571" t="s">
        <v>1629</v>
      </c>
      <c r="C571">
        <v>76</v>
      </c>
    </row>
    <row r="572" spans="1:3">
      <c r="A572" t="s">
        <v>1630</v>
      </c>
      <c r="B572" t="s">
        <v>1631</v>
      </c>
      <c r="C572">
        <v>483</v>
      </c>
    </row>
    <row r="573" spans="1:3">
      <c r="A573" t="s">
        <v>1632</v>
      </c>
      <c r="B573" t="s">
        <v>1633</v>
      </c>
      <c r="C573">
        <v>1</v>
      </c>
    </row>
    <row r="574" spans="1:3">
      <c r="A574" t="s">
        <v>1634</v>
      </c>
      <c r="B574" t="s">
        <v>1635</v>
      </c>
      <c r="C574">
        <v>0</v>
      </c>
    </row>
    <row r="575" spans="1:3">
      <c r="A575" t="s">
        <v>1636</v>
      </c>
      <c r="B575" t="s">
        <v>1637</v>
      </c>
      <c r="C575">
        <v>0</v>
      </c>
    </row>
    <row r="576" spans="1:3">
      <c r="A576" t="s">
        <v>1638</v>
      </c>
      <c r="B576" t="s">
        <v>1639</v>
      </c>
      <c r="C576">
        <v>0</v>
      </c>
    </row>
    <row r="577" spans="1:3">
      <c r="A577" t="s">
        <v>1640</v>
      </c>
      <c r="B577" t="s">
        <v>1641</v>
      </c>
      <c r="C577">
        <v>0</v>
      </c>
    </row>
    <row r="578" spans="1:3">
      <c r="A578" t="s">
        <v>1642</v>
      </c>
      <c r="B578" t="s">
        <v>1643</v>
      </c>
      <c r="C578">
        <v>0</v>
      </c>
    </row>
    <row r="579" spans="1:3">
      <c r="A579" t="s">
        <v>1644</v>
      </c>
      <c r="B579" t="s">
        <v>1645</v>
      </c>
      <c r="C579">
        <v>314772</v>
      </c>
    </row>
    <row r="580" spans="1:3">
      <c r="A580" t="s">
        <v>1646</v>
      </c>
      <c r="B580" t="s">
        <v>1647</v>
      </c>
      <c r="C580">
        <v>20447000</v>
      </c>
    </row>
    <row r="581" spans="1:3">
      <c r="A581" t="s">
        <v>1648</v>
      </c>
      <c r="B581" t="s">
        <v>1649</v>
      </c>
      <c r="C581">
        <v>0</v>
      </c>
    </row>
    <row r="582" spans="1:3">
      <c r="A582" t="s">
        <v>1650</v>
      </c>
      <c r="B582" t="s">
        <v>1651</v>
      </c>
      <c r="C582">
        <v>0</v>
      </c>
    </row>
    <row r="583" spans="1:3">
      <c r="A583" t="s">
        <v>1652</v>
      </c>
      <c r="B583" t="s">
        <v>1653</v>
      </c>
      <c r="C583">
        <v>8154740</v>
      </c>
    </row>
    <row r="584" spans="1:3">
      <c r="A584" t="s">
        <v>1654</v>
      </c>
      <c r="B584" t="s">
        <v>1655</v>
      </c>
      <c r="C584">
        <v>1940386</v>
      </c>
    </row>
    <row r="585" spans="1:3">
      <c r="A585" t="s">
        <v>1656</v>
      </c>
      <c r="B585" t="s">
        <v>1657</v>
      </c>
      <c r="C585">
        <v>9866779</v>
      </c>
    </row>
    <row r="586" spans="1:3">
      <c r="A586" t="s">
        <v>1658</v>
      </c>
      <c r="B586" t="s">
        <v>1659</v>
      </c>
      <c r="C586">
        <v>0</v>
      </c>
    </row>
    <row r="587" spans="1:3">
      <c r="A587" t="s">
        <v>1660</v>
      </c>
      <c r="B587" t="s">
        <v>1661</v>
      </c>
      <c r="C587">
        <v>0</v>
      </c>
    </row>
    <row r="588" spans="1:3">
      <c r="A588" t="s">
        <v>1662</v>
      </c>
      <c r="B588" t="s">
        <v>1663</v>
      </c>
      <c r="C588">
        <v>0</v>
      </c>
    </row>
    <row r="589" spans="1:3">
      <c r="A589" t="s">
        <v>1664</v>
      </c>
      <c r="B589" t="s">
        <v>1665</v>
      </c>
      <c r="C589">
        <v>0</v>
      </c>
    </row>
    <row r="590" spans="1:3">
      <c r="A590" t="s">
        <v>1666</v>
      </c>
      <c r="B590" t="s">
        <v>1667</v>
      </c>
      <c r="C590">
        <v>0</v>
      </c>
    </row>
    <row r="591" spans="1:3">
      <c r="A591" t="s">
        <v>1668</v>
      </c>
      <c r="B591" t="s">
        <v>1669</v>
      </c>
      <c r="C591">
        <v>0</v>
      </c>
    </row>
    <row r="592" spans="1:3">
      <c r="A592" t="s">
        <v>1670</v>
      </c>
      <c r="B592" t="s">
        <v>1671</v>
      </c>
      <c r="C592">
        <v>0</v>
      </c>
    </row>
    <row r="593" spans="1:3">
      <c r="A593" t="s">
        <v>1672</v>
      </c>
      <c r="B593" t="s">
        <v>1673</v>
      </c>
      <c r="C593">
        <v>0</v>
      </c>
    </row>
    <row r="594" spans="1:3">
      <c r="A594" t="s">
        <v>1674</v>
      </c>
      <c r="B594" t="s">
        <v>1675</v>
      </c>
      <c r="C594">
        <v>0</v>
      </c>
    </row>
    <row r="595" spans="1:3">
      <c r="A595" t="s">
        <v>1676</v>
      </c>
      <c r="B595" t="s">
        <v>1677</v>
      </c>
      <c r="C595">
        <v>0</v>
      </c>
    </row>
    <row r="596" spans="1:3">
      <c r="A596" t="s">
        <v>1678</v>
      </c>
      <c r="B596" t="s">
        <v>1679</v>
      </c>
      <c r="C596">
        <v>0</v>
      </c>
    </row>
    <row r="597" spans="1:3">
      <c r="A597" t="s">
        <v>1680</v>
      </c>
      <c r="B597" t="s">
        <v>1681</v>
      </c>
      <c r="C597">
        <v>79820</v>
      </c>
    </row>
    <row r="598" spans="1:3">
      <c r="A598" t="s">
        <v>1682</v>
      </c>
      <c r="B598" t="s">
        <v>1683</v>
      </c>
      <c r="C598">
        <v>0</v>
      </c>
    </row>
    <row r="599" spans="1:3">
      <c r="A599" t="s">
        <v>1684</v>
      </c>
      <c r="B599" t="s">
        <v>1685</v>
      </c>
      <c r="C599">
        <v>288350</v>
      </c>
    </row>
    <row r="600" spans="1:3">
      <c r="A600" t="s">
        <v>1686</v>
      </c>
      <c r="B600" t="s">
        <v>1687</v>
      </c>
      <c r="C600">
        <v>0</v>
      </c>
    </row>
    <row r="601" spans="1:3">
      <c r="A601" t="s">
        <v>1688</v>
      </c>
      <c r="B601" t="s">
        <v>1689</v>
      </c>
      <c r="C601">
        <v>79787</v>
      </c>
    </row>
    <row r="602" spans="1:3">
      <c r="A602" t="s">
        <v>1690</v>
      </c>
      <c r="B602" t="s">
        <v>1691</v>
      </c>
      <c r="C602">
        <v>0</v>
      </c>
    </row>
    <row r="603" spans="1:3">
      <c r="A603" t="s">
        <v>1692</v>
      </c>
      <c r="B603" t="s">
        <v>1693</v>
      </c>
      <c r="C603">
        <v>252641</v>
      </c>
    </row>
    <row r="604" spans="1:3">
      <c r="A604" t="s">
        <v>1694</v>
      </c>
      <c r="B604" t="s">
        <v>1695</v>
      </c>
      <c r="C604">
        <v>0</v>
      </c>
    </row>
    <row r="605" spans="1:3">
      <c r="A605" t="s">
        <v>1696</v>
      </c>
      <c r="B605" t="s">
        <v>1697</v>
      </c>
      <c r="C605">
        <v>7611823</v>
      </c>
    </row>
    <row r="606" spans="1:3">
      <c r="A606" t="s">
        <v>1698</v>
      </c>
      <c r="B606" t="s">
        <v>1699</v>
      </c>
      <c r="C606">
        <v>102789687</v>
      </c>
    </row>
    <row r="607" spans="1:3">
      <c r="A607" t="s">
        <v>1700</v>
      </c>
      <c r="B607" t="s">
        <v>1701</v>
      </c>
      <c r="C607">
        <v>4567870</v>
      </c>
    </row>
    <row r="608" spans="1:3">
      <c r="A608" t="s">
        <v>1702</v>
      </c>
      <c r="B608" t="s">
        <v>1703</v>
      </c>
      <c r="C608">
        <v>0</v>
      </c>
    </row>
    <row r="609" spans="1:3">
      <c r="A609" t="s">
        <v>1704</v>
      </c>
      <c r="B609" t="s">
        <v>1705</v>
      </c>
      <c r="C609">
        <v>15035249</v>
      </c>
    </row>
    <row r="610" spans="1:3">
      <c r="A610" t="s">
        <v>1706</v>
      </c>
      <c r="B610" t="s">
        <v>1707</v>
      </c>
      <c r="C610">
        <v>111474325</v>
      </c>
    </row>
    <row r="611" spans="1:3">
      <c r="A611" t="s">
        <v>1708</v>
      </c>
      <c r="B611" t="s">
        <v>1709</v>
      </c>
      <c r="C611">
        <v>7313982</v>
      </c>
    </row>
    <row r="612" spans="1:3">
      <c r="A612" t="s">
        <v>1710</v>
      </c>
      <c r="B612" t="s">
        <v>1711</v>
      </c>
      <c r="C612">
        <v>0</v>
      </c>
    </row>
    <row r="613" spans="1:3">
      <c r="A613" t="s">
        <v>1712</v>
      </c>
      <c r="B613" t="s">
        <v>1713</v>
      </c>
      <c r="C613">
        <v>1272305</v>
      </c>
    </row>
    <row r="614" spans="1:3">
      <c r="A614" t="s">
        <v>1714</v>
      </c>
      <c r="B614" t="s">
        <v>1715</v>
      </c>
      <c r="C614">
        <v>894326</v>
      </c>
    </row>
    <row r="615" spans="1:3">
      <c r="A615" t="s">
        <v>1716</v>
      </c>
      <c r="B615" t="s">
        <v>1717</v>
      </c>
      <c r="C615">
        <v>158790</v>
      </c>
    </row>
    <row r="616" spans="1:3">
      <c r="A616" t="s">
        <v>1718</v>
      </c>
      <c r="B616" t="s">
        <v>1719</v>
      </c>
      <c r="C616">
        <v>0</v>
      </c>
    </row>
    <row r="617" spans="1:3">
      <c r="A617" t="s">
        <v>1720</v>
      </c>
      <c r="B617" t="s">
        <v>1721</v>
      </c>
      <c r="C617">
        <v>3109024</v>
      </c>
    </row>
    <row r="618" spans="1:3">
      <c r="A618" t="s">
        <v>1722</v>
      </c>
      <c r="B618" t="s">
        <v>1723</v>
      </c>
      <c r="C618">
        <v>1986395</v>
      </c>
    </row>
    <row r="619" spans="1:3">
      <c r="A619" t="s">
        <v>1724</v>
      </c>
      <c r="B619" t="s">
        <v>1725</v>
      </c>
      <c r="C619">
        <v>133159</v>
      </c>
    </row>
    <row r="620" spans="1:3">
      <c r="A620" t="s">
        <v>1726</v>
      </c>
      <c r="B620" t="s">
        <v>1727</v>
      </c>
      <c r="C620">
        <v>0</v>
      </c>
    </row>
    <row r="621" spans="1:3">
      <c r="A621" t="s">
        <v>1728</v>
      </c>
      <c r="B621" t="s">
        <v>1729</v>
      </c>
      <c r="C621">
        <v>2993727</v>
      </c>
    </row>
    <row r="622" spans="1:3">
      <c r="A622" t="s">
        <v>1730</v>
      </c>
      <c r="B622" t="s">
        <v>1731</v>
      </c>
      <c r="C622">
        <v>45291</v>
      </c>
    </row>
    <row r="623" spans="1:3">
      <c r="A623" t="s">
        <v>1732</v>
      </c>
      <c r="B623" t="s">
        <v>1733</v>
      </c>
      <c r="C623">
        <v>582047</v>
      </c>
    </row>
    <row r="624" spans="1:3">
      <c r="A624" t="s">
        <v>1734</v>
      </c>
      <c r="B624" t="s">
        <v>1735</v>
      </c>
      <c r="C624">
        <v>0</v>
      </c>
    </row>
    <row r="625" spans="1:3">
      <c r="A625" t="s">
        <v>1736</v>
      </c>
      <c r="B625" t="s">
        <v>1737</v>
      </c>
      <c r="C625">
        <v>0</v>
      </c>
    </row>
    <row r="626" spans="1:3">
      <c r="A626" t="s">
        <v>1738</v>
      </c>
      <c r="B626" t="s">
        <v>1739</v>
      </c>
      <c r="C626">
        <v>731354</v>
      </c>
    </row>
    <row r="627" spans="1:3">
      <c r="A627" t="s">
        <v>1740</v>
      </c>
      <c r="B627" t="s">
        <v>1741</v>
      </c>
      <c r="C627">
        <v>314033</v>
      </c>
    </row>
    <row r="628" spans="1:3">
      <c r="A628" t="s">
        <v>1742</v>
      </c>
      <c r="B628" t="s">
        <v>1743</v>
      </c>
      <c r="C628">
        <v>0</v>
      </c>
    </row>
    <row r="629" spans="1:3">
      <c r="A629" t="s">
        <v>1744</v>
      </c>
      <c r="B629" t="s">
        <v>1745</v>
      </c>
      <c r="C629">
        <v>11254</v>
      </c>
    </row>
    <row r="630" spans="1:3">
      <c r="A630" t="s">
        <v>1746</v>
      </c>
      <c r="B630" t="s">
        <v>1747</v>
      </c>
      <c r="C630">
        <v>0</v>
      </c>
    </row>
    <row r="631" spans="1:3">
      <c r="A631" t="s">
        <v>1748</v>
      </c>
      <c r="B631" t="s">
        <v>1749</v>
      </c>
      <c r="C631">
        <v>1854779</v>
      </c>
    </row>
    <row r="632" spans="1:3">
      <c r="A632" t="s">
        <v>1750</v>
      </c>
      <c r="B632" t="s">
        <v>1751</v>
      </c>
      <c r="C632">
        <v>7433619</v>
      </c>
    </row>
    <row r="633" spans="1:3">
      <c r="A633" t="s">
        <v>1752</v>
      </c>
      <c r="B633" t="s">
        <v>1753</v>
      </c>
      <c r="C633">
        <v>7944676</v>
      </c>
    </row>
    <row r="634" spans="1:3">
      <c r="A634" t="s">
        <v>1754</v>
      </c>
      <c r="B634" t="s">
        <v>1755</v>
      </c>
      <c r="C634">
        <v>0</v>
      </c>
    </row>
    <row r="635" spans="1:3">
      <c r="A635" t="s">
        <v>1756</v>
      </c>
      <c r="B635" t="s">
        <v>1757</v>
      </c>
      <c r="C635">
        <v>243336</v>
      </c>
    </row>
    <row r="636" spans="1:3">
      <c r="A636" t="s">
        <v>1758</v>
      </c>
      <c r="B636" t="s">
        <v>1759</v>
      </c>
      <c r="C636">
        <v>16873396</v>
      </c>
    </row>
    <row r="637" spans="1:3">
      <c r="A637" t="s">
        <v>1760</v>
      </c>
      <c r="B637" t="s">
        <v>1761</v>
      </c>
      <c r="C637">
        <v>1388139</v>
      </c>
    </row>
    <row r="638" spans="1:3">
      <c r="A638" t="s">
        <v>1762</v>
      </c>
      <c r="B638" t="s">
        <v>1763</v>
      </c>
      <c r="C638">
        <v>147376</v>
      </c>
    </row>
    <row r="639" spans="1:3">
      <c r="A639" t="s">
        <v>1764</v>
      </c>
      <c r="B639" t="s">
        <v>1765</v>
      </c>
      <c r="C639">
        <v>55156</v>
      </c>
    </row>
    <row r="640" spans="1:3">
      <c r="A640" t="s">
        <v>1766</v>
      </c>
      <c r="B640" t="s">
        <v>1767</v>
      </c>
      <c r="C640">
        <v>8015</v>
      </c>
    </row>
    <row r="641" spans="1:3">
      <c r="A641" t="s">
        <v>1768</v>
      </c>
      <c r="B641" t="s">
        <v>1769</v>
      </c>
      <c r="C641">
        <v>0</v>
      </c>
    </row>
    <row r="642" spans="1:3">
      <c r="A642" t="s">
        <v>1770</v>
      </c>
      <c r="B642" t="s">
        <v>1771</v>
      </c>
      <c r="C642">
        <v>0</v>
      </c>
    </row>
    <row r="643" spans="1:3">
      <c r="A643" t="s">
        <v>1772</v>
      </c>
      <c r="B643" t="s">
        <v>1773</v>
      </c>
      <c r="C643">
        <v>0</v>
      </c>
    </row>
    <row r="644" spans="1:3">
      <c r="A644" t="s">
        <v>1774</v>
      </c>
      <c r="B644" t="s">
        <v>1775</v>
      </c>
      <c r="C644">
        <v>0</v>
      </c>
    </row>
    <row r="645" spans="1:3">
      <c r="A645" t="s">
        <v>1776</v>
      </c>
      <c r="B645" t="s">
        <v>1777</v>
      </c>
      <c r="C645">
        <v>0</v>
      </c>
    </row>
    <row r="646" spans="1:3">
      <c r="A646" t="s">
        <v>1778</v>
      </c>
      <c r="B646" t="s">
        <v>1779</v>
      </c>
      <c r="C646">
        <v>764412</v>
      </c>
    </row>
    <row r="647" spans="1:3">
      <c r="A647" t="s">
        <v>509</v>
      </c>
      <c r="B647" t="s">
        <v>1780</v>
      </c>
      <c r="C647">
        <v>2899070</v>
      </c>
    </row>
    <row r="648" spans="1:3">
      <c r="A648" t="s">
        <v>1781</v>
      </c>
      <c r="B648" t="s">
        <v>1782</v>
      </c>
      <c r="C648">
        <v>0</v>
      </c>
    </row>
    <row r="649" spans="1:3">
      <c r="A649" t="s">
        <v>1783</v>
      </c>
      <c r="B649" t="s">
        <v>1784</v>
      </c>
      <c r="C649">
        <v>0</v>
      </c>
    </row>
    <row r="650" spans="1:3">
      <c r="A650" t="s">
        <v>1785</v>
      </c>
      <c r="B650" t="s">
        <v>1786</v>
      </c>
      <c r="C650">
        <v>0</v>
      </c>
    </row>
    <row r="651" spans="1:3">
      <c r="A651" t="s">
        <v>512</v>
      </c>
      <c r="B651" t="s">
        <v>1787</v>
      </c>
      <c r="C651">
        <v>0</v>
      </c>
    </row>
    <row r="652" spans="1:3">
      <c r="A652" t="s">
        <v>1788</v>
      </c>
      <c r="B652" t="s">
        <v>1789</v>
      </c>
      <c r="C652">
        <v>0</v>
      </c>
    </row>
    <row r="653" spans="1:3">
      <c r="A653" t="s">
        <v>1790</v>
      </c>
      <c r="B653" t="s">
        <v>1791</v>
      </c>
      <c r="C653">
        <v>0</v>
      </c>
    </row>
    <row r="654" spans="1:3">
      <c r="A654" t="s">
        <v>1792</v>
      </c>
      <c r="B654" t="s">
        <v>1793</v>
      </c>
      <c r="C654">
        <v>93490</v>
      </c>
    </row>
    <row r="655" spans="1:3">
      <c r="A655" t="s">
        <v>1794</v>
      </c>
      <c r="B655" t="s">
        <v>1795</v>
      </c>
      <c r="C655">
        <v>0</v>
      </c>
    </row>
    <row r="656" spans="1:3">
      <c r="A656" t="s">
        <v>1796</v>
      </c>
      <c r="B656" t="s">
        <v>1797</v>
      </c>
      <c r="C656">
        <v>198712</v>
      </c>
    </row>
    <row r="657" spans="1:3">
      <c r="A657" t="s">
        <v>1798</v>
      </c>
      <c r="B657" t="s">
        <v>1799</v>
      </c>
      <c r="C657">
        <v>0</v>
      </c>
    </row>
    <row r="658" spans="1:3">
      <c r="A658" t="s">
        <v>1800</v>
      </c>
      <c r="B658" t="s">
        <v>1801</v>
      </c>
      <c r="C658">
        <v>6337469</v>
      </c>
    </row>
    <row r="659" spans="1:3">
      <c r="A659" t="s">
        <v>1802</v>
      </c>
      <c r="B659" t="s">
        <v>1803</v>
      </c>
      <c r="C659">
        <v>90463</v>
      </c>
    </row>
    <row r="660" spans="1:3">
      <c r="A660" t="s">
        <v>1804</v>
      </c>
      <c r="B660" t="s">
        <v>1805</v>
      </c>
      <c r="C660">
        <v>0</v>
      </c>
    </row>
    <row r="661" spans="1:3">
      <c r="A661" t="s">
        <v>1806</v>
      </c>
      <c r="B661" t="s">
        <v>1807</v>
      </c>
      <c r="C661">
        <v>37156</v>
      </c>
    </row>
    <row r="662" spans="1:3">
      <c r="A662" t="s">
        <v>1808</v>
      </c>
      <c r="B662" t="s">
        <v>1809</v>
      </c>
      <c r="C662">
        <v>0</v>
      </c>
    </row>
    <row r="663" spans="1:3">
      <c r="A663" t="s">
        <v>1810</v>
      </c>
      <c r="B663" t="s">
        <v>1811</v>
      </c>
      <c r="C663">
        <v>0</v>
      </c>
    </row>
    <row r="664" spans="1:3">
      <c r="A664" t="s">
        <v>1812</v>
      </c>
      <c r="B664" t="s">
        <v>1813</v>
      </c>
      <c r="C664">
        <v>0</v>
      </c>
    </row>
    <row r="665" spans="1:3">
      <c r="A665" t="s">
        <v>1814</v>
      </c>
      <c r="B665" t="s">
        <v>1815</v>
      </c>
      <c r="C665">
        <v>45</v>
      </c>
    </row>
    <row r="666" spans="1:3">
      <c r="A666" t="s">
        <v>1816</v>
      </c>
      <c r="B666" t="s">
        <v>1817</v>
      </c>
      <c r="C666">
        <v>71696</v>
      </c>
    </row>
    <row r="667" spans="1:3">
      <c r="A667" t="s">
        <v>1818</v>
      </c>
      <c r="B667" t="s">
        <v>1819</v>
      </c>
      <c r="C667">
        <v>0</v>
      </c>
    </row>
    <row r="668" spans="1:3">
      <c r="A668" t="s">
        <v>1820</v>
      </c>
      <c r="B668" t="s">
        <v>1821</v>
      </c>
      <c r="C668">
        <v>0</v>
      </c>
    </row>
    <row r="669" spans="1:3">
      <c r="A669" t="s">
        <v>1822</v>
      </c>
      <c r="B669" t="s">
        <v>1823</v>
      </c>
      <c r="C669">
        <v>0</v>
      </c>
    </row>
    <row r="670" spans="1:3">
      <c r="A670" t="s">
        <v>1824</v>
      </c>
      <c r="B670" t="s">
        <v>1825</v>
      </c>
      <c r="C670">
        <v>0</v>
      </c>
    </row>
    <row r="671" spans="1:3">
      <c r="A671" t="s">
        <v>1826</v>
      </c>
      <c r="B671" t="s">
        <v>1827</v>
      </c>
      <c r="C671">
        <v>2237071</v>
      </c>
    </row>
    <row r="672" spans="1:3">
      <c r="A672" t="s">
        <v>1828</v>
      </c>
      <c r="B672" t="s">
        <v>1829</v>
      </c>
      <c r="C672">
        <v>1936942</v>
      </c>
    </row>
    <row r="673" spans="1:3">
      <c r="A673" t="s">
        <v>1830</v>
      </c>
      <c r="B673" t="s">
        <v>1831</v>
      </c>
      <c r="C673">
        <v>8051</v>
      </c>
    </row>
    <row r="674" spans="1:3">
      <c r="A674" t="s">
        <v>1832</v>
      </c>
      <c r="B674" t="s">
        <v>1833</v>
      </c>
      <c r="C674">
        <v>0</v>
      </c>
    </row>
    <row r="675" spans="1:3">
      <c r="A675" t="s">
        <v>1834</v>
      </c>
      <c r="B675" t="s">
        <v>1835</v>
      </c>
      <c r="C675">
        <v>0</v>
      </c>
    </row>
    <row r="676" spans="1:3">
      <c r="A676" t="s">
        <v>1836</v>
      </c>
      <c r="B676" t="s">
        <v>1837</v>
      </c>
      <c r="C676">
        <v>79210283</v>
      </c>
    </row>
    <row r="677" spans="1:3">
      <c r="A677" t="s">
        <v>1838</v>
      </c>
      <c r="B677" t="s">
        <v>1839</v>
      </c>
      <c r="C677">
        <v>0</v>
      </c>
    </row>
    <row r="678" spans="1:3">
      <c r="A678" t="s">
        <v>1840</v>
      </c>
      <c r="B678" t="s">
        <v>1841</v>
      </c>
      <c r="C678">
        <v>0</v>
      </c>
    </row>
    <row r="679" spans="1:3">
      <c r="A679" t="s">
        <v>1842</v>
      </c>
      <c r="B679" t="s">
        <v>1843</v>
      </c>
      <c r="C679">
        <v>0</v>
      </c>
    </row>
    <row r="680" spans="1:3">
      <c r="A680" t="s">
        <v>1844</v>
      </c>
      <c r="B680" t="s">
        <v>1845</v>
      </c>
      <c r="C680">
        <v>0</v>
      </c>
    </row>
    <row r="681" spans="1:3">
      <c r="A681" t="s">
        <v>1846</v>
      </c>
      <c r="B681" t="s">
        <v>1847</v>
      </c>
      <c r="C681">
        <v>85420</v>
      </c>
    </row>
    <row r="682" spans="1:3">
      <c r="A682" t="s">
        <v>1848</v>
      </c>
      <c r="B682" t="s">
        <v>1849</v>
      </c>
      <c r="C682">
        <v>0</v>
      </c>
    </row>
    <row r="683" spans="1:3">
      <c r="A683" t="s">
        <v>1850</v>
      </c>
      <c r="B683" t="s">
        <v>1851</v>
      </c>
      <c r="C683">
        <v>0</v>
      </c>
    </row>
    <row r="684" spans="1:3">
      <c r="A684" t="s">
        <v>1852</v>
      </c>
      <c r="B684" t="s">
        <v>1853</v>
      </c>
      <c r="C684">
        <v>0</v>
      </c>
    </row>
    <row r="685" spans="1:3">
      <c r="A685" t="s">
        <v>1854</v>
      </c>
      <c r="B685" t="s">
        <v>1855</v>
      </c>
      <c r="C685">
        <v>0</v>
      </c>
    </row>
    <row r="686" spans="1:3">
      <c r="A686" t="s">
        <v>1856</v>
      </c>
      <c r="B686" t="s">
        <v>1857</v>
      </c>
      <c r="C686">
        <v>0</v>
      </c>
    </row>
    <row r="687" spans="1:3">
      <c r="A687" t="s">
        <v>1858</v>
      </c>
      <c r="B687" t="s">
        <v>1859</v>
      </c>
      <c r="C687">
        <v>0</v>
      </c>
    </row>
    <row r="688" spans="1:3">
      <c r="A688" t="s">
        <v>1860</v>
      </c>
      <c r="B688" t="s">
        <v>1861</v>
      </c>
      <c r="C688">
        <v>0</v>
      </c>
    </row>
    <row r="689" spans="1:3">
      <c r="A689" t="s">
        <v>1862</v>
      </c>
      <c r="B689" t="s">
        <v>1863</v>
      </c>
      <c r="C689">
        <v>0</v>
      </c>
    </row>
    <row r="690" spans="1:3">
      <c r="A690" t="s">
        <v>1864</v>
      </c>
      <c r="B690" t="s">
        <v>1865</v>
      </c>
      <c r="C690">
        <v>0</v>
      </c>
    </row>
    <row r="691" spans="1:3">
      <c r="A691" t="s">
        <v>1866</v>
      </c>
      <c r="B691" t="s">
        <v>1867</v>
      </c>
      <c r="C691">
        <v>0</v>
      </c>
    </row>
    <row r="692" spans="1:3">
      <c r="A692" t="s">
        <v>1868</v>
      </c>
      <c r="B692" t="s">
        <v>1869</v>
      </c>
      <c r="C692">
        <v>0</v>
      </c>
    </row>
    <row r="693" spans="1:3">
      <c r="A693" t="s">
        <v>1870</v>
      </c>
      <c r="B693" t="s">
        <v>1871</v>
      </c>
      <c r="C693">
        <v>0</v>
      </c>
    </row>
    <row r="694" spans="1:3">
      <c r="A694" t="s">
        <v>1872</v>
      </c>
      <c r="B694" t="s">
        <v>1873</v>
      </c>
      <c r="C694">
        <v>0</v>
      </c>
    </row>
    <row r="695" spans="1:3">
      <c r="A695" t="s">
        <v>1874</v>
      </c>
      <c r="B695" t="s">
        <v>1875</v>
      </c>
      <c r="C695">
        <v>4587</v>
      </c>
    </row>
    <row r="696" spans="1:3">
      <c r="A696" t="s">
        <v>1876</v>
      </c>
      <c r="B696" t="s">
        <v>1877</v>
      </c>
      <c r="C696">
        <v>0</v>
      </c>
    </row>
    <row r="697" spans="1:3">
      <c r="A697" t="s">
        <v>1878</v>
      </c>
      <c r="B697" t="s">
        <v>1879</v>
      </c>
      <c r="C697">
        <v>0</v>
      </c>
    </row>
    <row r="698" spans="1:3">
      <c r="A698" t="s">
        <v>1880</v>
      </c>
      <c r="B698" t="s">
        <v>1881</v>
      </c>
      <c r="C698">
        <v>0</v>
      </c>
    </row>
    <row r="699" spans="1:3">
      <c r="A699" t="s">
        <v>1882</v>
      </c>
      <c r="B699" t="s">
        <v>1883</v>
      </c>
      <c r="C699">
        <v>0</v>
      </c>
    </row>
    <row r="700" spans="1:3">
      <c r="A700" t="s">
        <v>1884</v>
      </c>
      <c r="B700" t="s">
        <v>1885</v>
      </c>
      <c r="C700">
        <v>0</v>
      </c>
    </row>
    <row r="701" spans="1:3">
      <c r="A701" t="s">
        <v>1886</v>
      </c>
      <c r="B701" t="s">
        <v>1887</v>
      </c>
      <c r="C701">
        <v>0</v>
      </c>
    </row>
    <row r="702" spans="1:3">
      <c r="A702" t="s">
        <v>1888</v>
      </c>
      <c r="B702" t="s">
        <v>1889</v>
      </c>
      <c r="C702">
        <v>5820</v>
      </c>
    </row>
    <row r="703" spans="1:3">
      <c r="A703" t="s">
        <v>1890</v>
      </c>
      <c r="B703" t="s">
        <v>1891</v>
      </c>
      <c r="C703">
        <v>0</v>
      </c>
    </row>
    <row r="704" spans="1:3">
      <c r="A704" t="s">
        <v>1892</v>
      </c>
      <c r="B704" t="s">
        <v>1893</v>
      </c>
      <c r="C704">
        <v>0</v>
      </c>
    </row>
    <row r="705" spans="1:3">
      <c r="A705" t="s">
        <v>1894</v>
      </c>
      <c r="B705" t="s">
        <v>1895</v>
      </c>
      <c r="C705">
        <v>0</v>
      </c>
    </row>
    <row r="706" spans="1:3">
      <c r="A706" t="s">
        <v>1896</v>
      </c>
      <c r="B706" t="s">
        <v>1897</v>
      </c>
      <c r="C706">
        <v>0</v>
      </c>
    </row>
    <row r="707" spans="1:3">
      <c r="A707" t="s">
        <v>1898</v>
      </c>
      <c r="B707" t="s">
        <v>1899</v>
      </c>
      <c r="C707">
        <v>0</v>
      </c>
    </row>
    <row r="708" spans="1:3">
      <c r="A708" t="s">
        <v>1900</v>
      </c>
      <c r="B708" t="s">
        <v>1901</v>
      </c>
      <c r="C708">
        <v>0</v>
      </c>
    </row>
    <row r="709" spans="1:3">
      <c r="A709" t="s">
        <v>1902</v>
      </c>
      <c r="B709" t="s">
        <v>1903</v>
      </c>
      <c r="C709">
        <v>1546</v>
      </c>
    </row>
    <row r="710" spans="1:3">
      <c r="A710" t="s">
        <v>1904</v>
      </c>
      <c r="B710" t="s">
        <v>1905</v>
      </c>
      <c r="C710">
        <v>0</v>
      </c>
    </row>
    <row r="711" spans="1:3">
      <c r="A711" t="s">
        <v>1906</v>
      </c>
      <c r="B711" t="s">
        <v>1907</v>
      </c>
      <c r="C711">
        <v>0</v>
      </c>
    </row>
    <row r="712" spans="1:3">
      <c r="A712" t="s">
        <v>1908</v>
      </c>
      <c r="B712" t="s">
        <v>1909</v>
      </c>
      <c r="C712">
        <v>0</v>
      </c>
    </row>
    <row r="713" spans="1:3">
      <c r="A713" t="s">
        <v>1910</v>
      </c>
      <c r="B713" t="s">
        <v>1911</v>
      </c>
      <c r="C713">
        <v>0</v>
      </c>
    </row>
    <row r="714" spans="1:3">
      <c r="A714" t="s">
        <v>1912</v>
      </c>
      <c r="B714" t="s">
        <v>1913</v>
      </c>
      <c r="C714">
        <v>0</v>
      </c>
    </row>
    <row r="715" spans="1:3">
      <c r="A715" t="s">
        <v>1914</v>
      </c>
      <c r="B715" t="s">
        <v>1915</v>
      </c>
      <c r="C715">
        <v>0</v>
      </c>
    </row>
    <row r="716" spans="1:3">
      <c r="A716" t="s">
        <v>1916</v>
      </c>
      <c r="B716" t="s">
        <v>1917</v>
      </c>
      <c r="C716">
        <v>0</v>
      </c>
    </row>
    <row r="717" spans="1:3">
      <c r="A717" t="s">
        <v>1918</v>
      </c>
      <c r="B717" t="s">
        <v>1919</v>
      </c>
      <c r="C717">
        <v>0</v>
      </c>
    </row>
    <row r="718" spans="1:3">
      <c r="A718" t="s">
        <v>1920</v>
      </c>
      <c r="B718" t="s">
        <v>1921</v>
      </c>
      <c r="C718">
        <v>0</v>
      </c>
    </row>
    <row r="719" spans="1:3">
      <c r="A719" t="s">
        <v>1922</v>
      </c>
      <c r="B719" t="s">
        <v>1923</v>
      </c>
      <c r="C719">
        <v>118257</v>
      </c>
    </row>
    <row r="720" spans="1:3">
      <c r="A720" t="s">
        <v>1924</v>
      </c>
      <c r="B720" t="s">
        <v>1925</v>
      </c>
      <c r="C720">
        <v>49454</v>
      </c>
    </row>
    <row r="721" spans="1:3">
      <c r="A721" t="s">
        <v>1926</v>
      </c>
      <c r="B721" t="s">
        <v>1927</v>
      </c>
      <c r="C721">
        <v>0</v>
      </c>
    </row>
    <row r="722" spans="1:3">
      <c r="A722" t="s">
        <v>1928</v>
      </c>
      <c r="B722" t="s">
        <v>1929</v>
      </c>
      <c r="C722">
        <v>0</v>
      </c>
    </row>
    <row r="723" spans="1:3">
      <c r="A723" t="s">
        <v>1930</v>
      </c>
      <c r="B723" t="s">
        <v>1931</v>
      </c>
      <c r="C723">
        <v>0</v>
      </c>
    </row>
    <row r="724" spans="1:3">
      <c r="A724" t="s">
        <v>1932</v>
      </c>
      <c r="B724" t="s">
        <v>1933</v>
      </c>
      <c r="C724">
        <v>0</v>
      </c>
    </row>
    <row r="725" spans="1:3">
      <c r="A725" t="s">
        <v>1934</v>
      </c>
      <c r="B725" t="s">
        <v>1935</v>
      </c>
      <c r="C725">
        <v>0</v>
      </c>
    </row>
    <row r="726" spans="1:3">
      <c r="A726" t="s">
        <v>1936</v>
      </c>
      <c r="B726" t="s">
        <v>1937</v>
      </c>
      <c r="C726">
        <v>0</v>
      </c>
    </row>
    <row r="727" spans="1:3">
      <c r="A727" t="s">
        <v>1938</v>
      </c>
      <c r="B727" t="s">
        <v>1939</v>
      </c>
      <c r="C727">
        <v>0</v>
      </c>
    </row>
    <row r="728" spans="1:3">
      <c r="A728" t="s">
        <v>1940</v>
      </c>
      <c r="B728" t="s">
        <v>1941</v>
      </c>
      <c r="C728">
        <v>0</v>
      </c>
    </row>
    <row r="729" spans="1:3">
      <c r="A729" t="s">
        <v>1942</v>
      </c>
      <c r="B729" t="s">
        <v>1943</v>
      </c>
      <c r="C729">
        <v>0</v>
      </c>
    </row>
    <row r="730" spans="1:3">
      <c r="A730" t="s">
        <v>1944</v>
      </c>
      <c r="B730" t="s">
        <v>1945</v>
      </c>
      <c r="C730">
        <v>24827180</v>
      </c>
    </row>
    <row r="731" spans="1:3">
      <c r="A731" t="s">
        <v>1946</v>
      </c>
      <c r="B731" t="s">
        <v>1947</v>
      </c>
      <c r="C731">
        <v>0</v>
      </c>
    </row>
    <row r="732" spans="1:3">
      <c r="A732" t="s">
        <v>1948</v>
      </c>
      <c r="B732" t="s">
        <v>1949</v>
      </c>
      <c r="C732">
        <v>6448922</v>
      </c>
    </row>
    <row r="733" spans="1:3">
      <c r="A733" t="s">
        <v>1950</v>
      </c>
      <c r="B733" t="s">
        <v>1951</v>
      </c>
      <c r="C733">
        <v>0</v>
      </c>
    </row>
    <row r="734" spans="1:3">
      <c r="A734" t="s">
        <v>1952</v>
      </c>
      <c r="B734" t="s">
        <v>1953</v>
      </c>
      <c r="C734">
        <v>0</v>
      </c>
    </row>
    <row r="735" spans="1:3">
      <c r="A735" t="s">
        <v>1954</v>
      </c>
      <c r="B735" t="s">
        <v>1955</v>
      </c>
      <c r="C735">
        <v>0</v>
      </c>
    </row>
    <row r="736" spans="1:3">
      <c r="A736" t="s">
        <v>1956</v>
      </c>
      <c r="B736" t="s">
        <v>1957</v>
      </c>
      <c r="C736">
        <v>0</v>
      </c>
    </row>
    <row r="737" spans="1:3">
      <c r="A737" t="s">
        <v>1958</v>
      </c>
      <c r="B737" t="s">
        <v>1959</v>
      </c>
      <c r="C737">
        <v>3466</v>
      </c>
    </row>
    <row r="738" spans="1:3">
      <c r="A738" t="s">
        <v>1960</v>
      </c>
      <c r="B738" t="s">
        <v>1961</v>
      </c>
      <c r="C738">
        <v>2000</v>
      </c>
    </row>
    <row r="739" spans="1:3">
      <c r="A739" t="s">
        <v>1962</v>
      </c>
      <c r="B739" t="s">
        <v>1963</v>
      </c>
      <c r="C739">
        <v>28</v>
      </c>
    </row>
    <row r="740" spans="1:3">
      <c r="A740" t="s">
        <v>1964</v>
      </c>
      <c r="B740" t="s">
        <v>1965</v>
      </c>
      <c r="C740">
        <v>0</v>
      </c>
    </row>
    <row r="741" spans="1:3">
      <c r="A741" t="s">
        <v>1966</v>
      </c>
      <c r="B741" t="s">
        <v>1967</v>
      </c>
      <c r="C741">
        <v>0</v>
      </c>
    </row>
    <row r="742" spans="1:3">
      <c r="A742" t="s">
        <v>1968</v>
      </c>
      <c r="B742" t="s">
        <v>1969</v>
      </c>
      <c r="C742">
        <v>0</v>
      </c>
    </row>
    <row r="743" spans="1:3">
      <c r="A743" t="s">
        <v>1970</v>
      </c>
      <c r="B743" t="s">
        <v>1971</v>
      </c>
      <c r="C743">
        <v>0</v>
      </c>
    </row>
    <row r="744" spans="1:3">
      <c r="A744" t="s">
        <v>1972</v>
      </c>
      <c r="B744" t="s">
        <v>1973</v>
      </c>
      <c r="C744">
        <v>140</v>
      </c>
    </row>
    <row r="745" spans="1:3">
      <c r="A745" t="s">
        <v>1974</v>
      </c>
      <c r="B745" t="s">
        <v>1975</v>
      </c>
      <c r="C745">
        <v>6634</v>
      </c>
    </row>
    <row r="746" spans="1:3">
      <c r="A746" t="s">
        <v>1976</v>
      </c>
      <c r="B746" t="s">
        <v>1977</v>
      </c>
      <c r="C746">
        <v>231</v>
      </c>
    </row>
    <row r="747" spans="1:3">
      <c r="A747" t="s">
        <v>1978</v>
      </c>
      <c r="B747" t="s">
        <v>1979</v>
      </c>
      <c r="C747">
        <v>0</v>
      </c>
    </row>
    <row r="748" spans="1:3">
      <c r="A748" t="s">
        <v>1980</v>
      </c>
      <c r="B748" t="s">
        <v>1981</v>
      </c>
      <c r="C748">
        <v>279842</v>
      </c>
    </row>
    <row r="749" spans="1:3">
      <c r="A749" t="s">
        <v>1982</v>
      </c>
      <c r="B749" t="s">
        <v>1983</v>
      </c>
      <c r="C749">
        <v>0</v>
      </c>
    </row>
    <row r="750" spans="1:3">
      <c r="A750" t="s">
        <v>1984</v>
      </c>
      <c r="B750" t="s">
        <v>1985</v>
      </c>
      <c r="C750">
        <v>824</v>
      </c>
    </row>
    <row r="751" spans="1:3">
      <c r="A751" t="s">
        <v>1986</v>
      </c>
      <c r="B751" t="s">
        <v>1987</v>
      </c>
      <c r="C751">
        <v>0</v>
      </c>
    </row>
    <row r="752" spans="1:3">
      <c r="A752" t="s">
        <v>1988</v>
      </c>
      <c r="B752" t="s">
        <v>1989</v>
      </c>
      <c r="C752">
        <v>122</v>
      </c>
    </row>
    <row r="753" spans="1:3">
      <c r="A753" t="s">
        <v>1990</v>
      </c>
      <c r="B753" t="s">
        <v>1991</v>
      </c>
      <c r="C753">
        <v>0</v>
      </c>
    </row>
    <row r="754" spans="1:3">
      <c r="A754" t="s">
        <v>1992</v>
      </c>
      <c r="B754" t="s">
        <v>1993</v>
      </c>
      <c r="C754">
        <v>0</v>
      </c>
    </row>
    <row r="755" spans="1:3">
      <c r="A755" t="s">
        <v>1994</v>
      </c>
      <c r="B755" t="s">
        <v>1995</v>
      </c>
      <c r="C755">
        <v>126</v>
      </c>
    </row>
    <row r="756" spans="1:3">
      <c r="A756" t="s">
        <v>1996</v>
      </c>
      <c r="B756" t="s">
        <v>1997</v>
      </c>
      <c r="C756">
        <v>0</v>
      </c>
    </row>
    <row r="757" spans="1:3">
      <c r="A757" t="s">
        <v>1998</v>
      </c>
      <c r="B757" t="s">
        <v>1999</v>
      </c>
      <c r="C757">
        <v>0</v>
      </c>
    </row>
    <row r="758" spans="1:3">
      <c r="A758" t="s">
        <v>2000</v>
      </c>
      <c r="B758" t="s">
        <v>2001</v>
      </c>
      <c r="C758">
        <v>4605</v>
      </c>
    </row>
    <row r="759" spans="1:3">
      <c r="A759" t="s">
        <v>2002</v>
      </c>
      <c r="B759" t="s">
        <v>2003</v>
      </c>
      <c r="C759">
        <v>0</v>
      </c>
    </row>
    <row r="760" spans="1:3">
      <c r="A760" t="s">
        <v>2004</v>
      </c>
      <c r="B760" t="s">
        <v>2005</v>
      </c>
      <c r="C760" t="s">
        <v>2006</v>
      </c>
    </row>
    <row r="761" spans="1:3">
      <c r="A761" t="s">
        <v>2007</v>
      </c>
      <c r="B761" t="s">
        <v>2008</v>
      </c>
      <c r="C761">
        <v>431039</v>
      </c>
    </row>
    <row r="762" spans="1:3">
      <c r="A762" t="s">
        <v>350</v>
      </c>
      <c r="B762" t="s">
        <v>2009</v>
      </c>
      <c r="C762">
        <v>362402381</v>
      </c>
    </row>
    <row r="763" spans="1:3">
      <c r="A763" t="s">
        <v>351</v>
      </c>
      <c r="B763" t="s">
        <v>2010</v>
      </c>
      <c r="C763">
        <v>5601014</v>
      </c>
    </row>
    <row r="764" spans="1:3">
      <c r="A764" t="s">
        <v>2011</v>
      </c>
      <c r="B764" t="s">
        <v>2012</v>
      </c>
      <c r="C764">
        <v>-1793</v>
      </c>
    </row>
    <row r="765" spans="1:3">
      <c r="A765" t="s">
        <v>2013</v>
      </c>
      <c r="B765" t="s">
        <v>2012</v>
      </c>
      <c r="C765">
        <v>-749</v>
      </c>
    </row>
    <row r="766" spans="1:3">
      <c r="A766" t="s">
        <v>2014</v>
      </c>
      <c r="B766" t="s">
        <v>2015</v>
      </c>
      <c r="C766">
        <v>1025601</v>
      </c>
    </row>
    <row r="767" spans="1:3">
      <c r="A767" t="s">
        <v>2016</v>
      </c>
      <c r="B767" t="s">
        <v>2017</v>
      </c>
      <c r="C767">
        <v>569618</v>
      </c>
    </row>
    <row r="768" spans="1:3">
      <c r="A768" t="s">
        <v>2018</v>
      </c>
      <c r="B768" t="s">
        <v>2019</v>
      </c>
      <c r="C768">
        <v>1443</v>
      </c>
    </row>
    <row r="769" spans="1:3">
      <c r="A769" t="s">
        <v>2020</v>
      </c>
      <c r="B769" t="s">
        <v>2021</v>
      </c>
      <c r="C769">
        <v>436</v>
      </c>
    </row>
    <row r="770" spans="1:3">
      <c r="A770" t="s">
        <v>2022</v>
      </c>
      <c r="B770" t="s">
        <v>2023</v>
      </c>
      <c r="C770">
        <v>0</v>
      </c>
    </row>
    <row r="771" spans="1:3">
      <c r="A771" t="s">
        <v>2024</v>
      </c>
      <c r="B771" t="s">
        <v>2025</v>
      </c>
      <c r="C771">
        <v>0</v>
      </c>
    </row>
    <row r="772" spans="1:3">
      <c r="A772" t="s">
        <v>2026</v>
      </c>
      <c r="B772" t="s">
        <v>2027</v>
      </c>
      <c r="C772">
        <v>3333940</v>
      </c>
    </row>
    <row r="773" spans="1:3">
      <c r="A773" t="s">
        <v>2028</v>
      </c>
      <c r="B773" t="s">
        <v>2029</v>
      </c>
      <c r="C773">
        <v>2965287</v>
      </c>
    </row>
    <row r="774" spans="1:3">
      <c r="A774" t="s">
        <v>2030</v>
      </c>
      <c r="B774" t="s">
        <v>2031</v>
      </c>
      <c r="C774">
        <v>0</v>
      </c>
    </row>
    <row r="775" spans="1:3">
      <c r="A775" t="s">
        <v>2032</v>
      </c>
      <c r="B775" t="s">
        <v>2033</v>
      </c>
      <c r="C775">
        <v>0</v>
      </c>
    </row>
    <row r="776" spans="1:3">
      <c r="A776" t="s">
        <v>2034</v>
      </c>
      <c r="B776" t="s">
        <v>2035</v>
      </c>
      <c r="C776">
        <v>0</v>
      </c>
    </row>
    <row r="777" spans="1:3">
      <c r="A777" t="s">
        <v>2036</v>
      </c>
      <c r="B777" t="s">
        <v>2037</v>
      </c>
      <c r="C777">
        <v>0</v>
      </c>
    </row>
    <row r="778" spans="1:3">
      <c r="A778" t="s">
        <v>2038</v>
      </c>
      <c r="B778" t="s">
        <v>2039</v>
      </c>
      <c r="C778">
        <v>0</v>
      </c>
    </row>
    <row r="779" spans="1:3">
      <c r="A779" t="s">
        <v>2040</v>
      </c>
      <c r="B779" t="s">
        <v>2041</v>
      </c>
      <c r="C779">
        <v>0</v>
      </c>
    </row>
    <row r="780" spans="1:3">
      <c r="A780" t="s">
        <v>2042</v>
      </c>
      <c r="B780" t="s">
        <v>2043</v>
      </c>
      <c r="C780">
        <v>4720672</v>
      </c>
    </row>
    <row r="781" spans="1:3">
      <c r="A781" t="s">
        <v>2044</v>
      </c>
      <c r="B781" t="s">
        <v>2045</v>
      </c>
      <c r="C781">
        <v>4331040</v>
      </c>
    </row>
    <row r="782" spans="1:3">
      <c r="A782" t="s">
        <v>2046</v>
      </c>
      <c r="B782" t="s">
        <v>2047</v>
      </c>
      <c r="C782">
        <v>0</v>
      </c>
    </row>
    <row r="783" spans="1:3">
      <c r="A783" t="s">
        <v>2048</v>
      </c>
      <c r="B783" t="s">
        <v>2049</v>
      </c>
      <c r="C783">
        <v>0</v>
      </c>
    </row>
    <row r="784" spans="1:3">
      <c r="A784" t="s">
        <v>2050</v>
      </c>
      <c r="B784" t="s">
        <v>2051</v>
      </c>
      <c r="C784">
        <v>0</v>
      </c>
    </row>
    <row r="785" spans="1:3">
      <c r="A785" t="s">
        <v>2052</v>
      </c>
      <c r="B785" t="s">
        <v>2053</v>
      </c>
      <c r="C785">
        <v>0</v>
      </c>
    </row>
    <row r="786" spans="1:3">
      <c r="A786" t="s">
        <v>2054</v>
      </c>
      <c r="B786" t="s">
        <v>2055</v>
      </c>
      <c r="C786">
        <v>79580060</v>
      </c>
    </row>
    <row r="787" spans="1:3">
      <c r="A787" t="s">
        <v>2056</v>
      </c>
      <c r="B787" t="s">
        <v>2057</v>
      </c>
      <c r="C787">
        <v>5380</v>
      </c>
    </row>
    <row r="788" spans="1:3">
      <c r="A788" t="s">
        <v>369</v>
      </c>
      <c r="B788" t="s">
        <v>2058</v>
      </c>
      <c r="C788">
        <v>0</v>
      </c>
    </row>
    <row r="789" spans="1:3">
      <c r="A789" t="s">
        <v>370</v>
      </c>
      <c r="B789" t="s">
        <v>2058</v>
      </c>
      <c r="C789">
        <v>195</v>
      </c>
    </row>
    <row r="790" spans="1:3">
      <c r="A790" t="s">
        <v>372</v>
      </c>
      <c r="B790" t="s">
        <v>2059</v>
      </c>
      <c r="C790">
        <v>87022</v>
      </c>
    </row>
    <row r="791" spans="1:3">
      <c r="A791" t="s">
        <v>373</v>
      </c>
      <c r="B791" t="s">
        <v>2059</v>
      </c>
      <c r="C791">
        <v>3458</v>
      </c>
    </row>
    <row r="792" spans="1:3">
      <c r="A792" t="s">
        <v>374</v>
      </c>
      <c r="B792" t="s">
        <v>2059</v>
      </c>
      <c r="C792">
        <v>223946</v>
      </c>
    </row>
    <row r="793" spans="1:3">
      <c r="A793" t="s">
        <v>375</v>
      </c>
      <c r="B793" t="s">
        <v>2058</v>
      </c>
      <c r="C793">
        <v>107392</v>
      </c>
    </row>
    <row r="794" spans="1:3">
      <c r="A794" t="s">
        <v>376</v>
      </c>
      <c r="B794" t="s">
        <v>2058</v>
      </c>
      <c r="C794">
        <v>0</v>
      </c>
    </row>
    <row r="795" spans="1:3">
      <c r="A795" t="s">
        <v>2060</v>
      </c>
      <c r="B795" t="s">
        <v>2061</v>
      </c>
      <c r="C795">
        <v>1006507</v>
      </c>
    </row>
    <row r="796" spans="1:3">
      <c r="A796" t="s">
        <v>377</v>
      </c>
      <c r="B796" t="s">
        <v>2062</v>
      </c>
      <c r="C796">
        <v>0</v>
      </c>
    </row>
    <row r="797" spans="1:3">
      <c r="A797" t="s">
        <v>378</v>
      </c>
      <c r="B797" t="s">
        <v>2062</v>
      </c>
      <c r="C797">
        <v>0</v>
      </c>
    </row>
    <row r="798" spans="1:3">
      <c r="A798" t="s">
        <v>379</v>
      </c>
      <c r="B798" t="s">
        <v>2062</v>
      </c>
      <c r="C798">
        <v>414687</v>
      </c>
    </row>
    <row r="799" spans="1:3">
      <c r="A799" t="s">
        <v>380</v>
      </c>
      <c r="B799" t="s">
        <v>2062</v>
      </c>
      <c r="C799">
        <v>591200</v>
      </c>
    </row>
    <row r="800" spans="1:3">
      <c r="A800" t="s">
        <v>381</v>
      </c>
      <c r="B800" t="s">
        <v>2062</v>
      </c>
      <c r="C800">
        <v>0</v>
      </c>
    </row>
    <row r="801" spans="1:3">
      <c r="A801" t="s">
        <v>2063</v>
      </c>
      <c r="B801" t="s">
        <v>2064</v>
      </c>
      <c r="C801">
        <v>0</v>
      </c>
    </row>
    <row r="802" spans="1:3">
      <c r="A802" t="s">
        <v>2065</v>
      </c>
      <c r="B802" t="s">
        <v>2066</v>
      </c>
      <c r="C802">
        <v>0</v>
      </c>
    </row>
    <row r="803" spans="1:3">
      <c r="A803" t="s">
        <v>2067</v>
      </c>
      <c r="B803" t="s">
        <v>2068</v>
      </c>
      <c r="C803">
        <v>112164</v>
      </c>
    </row>
    <row r="804" spans="1:3">
      <c r="A804" t="s">
        <v>2069</v>
      </c>
      <c r="B804" t="s">
        <v>2070</v>
      </c>
      <c r="C804">
        <v>1847484</v>
      </c>
    </row>
    <row r="805" spans="1:3">
      <c r="A805" t="s">
        <v>2071</v>
      </c>
      <c r="B805" t="s">
        <v>2072</v>
      </c>
      <c r="C805">
        <v>0</v>
      </c>
    </row>
    <row r="806" spans="1:3">
      <c r="A806" t="s">
        <v>2073</v>
      </c>
      <c r="B806" t="s">
        <v>2074</v>
      </c>
      <c r="C806">
        <v>7036489</v>
      </c>
    </row>
    <row r="807" spans="1:3">
      <c r="A807" t="s">
        <v>2075</v>
      </c>
      <c r="B807" t="s">
        <v>2076</v>
      </c>
      <c r="C807">
        <v>80171771</v>
      </c>
    </row>
    <row r="808" spans="1:3">
      <c r="A808" t="s">
        <v>2077</v>
      </c>
      <c r="B808" t="s">
        <v>2078</v>
      </c>
      <c r="C808">
        <v>1954691</v>
      </c>
    </row>
    <row r="809" spans="1:3">
      <c r="A809" t="s">
        <v>2079</v>
      </c>
      <c r="B809" t="s">
        <v>2080</v>
      </c>
      <c r="C809">
        <v>565</v>
      </c>
    </row>
    <row r="810" spans="1:3">
      <c r="A810" t="s">
        <v>2081</v>
      </c>
      <c r="B810" t="s">
        <v>2082</v>
      </c>
      <c r="C810">
        <v>48170013</v>
      </c>
    </row>
    <row r="811" spans="1:3">
      <c r="A811" t="s">
        <v>2083</v>
      </c>
      <c r="B811" t="s">
        <v>2084</v>
      </c>
      <c r="C811">
        <v>106688126</v>
      </c>
    </row>
    <row r="812" spans="1:3">
      <c r="A812" t="s">
        <v>2085</v>
      </c>
      <c r="B812" t="s">
        <v>2086</v>
      </c>
      <c r="C812">
        <v>79777319</v>
      </c>
    </row>
    <row r="813" spans="1:3">
      <c r="A813" t="s">
        <v>2087</v>
      </c>
      <c r="B813" t="s">
        <v>2088</v>
      </c>
      <c r="C813">
        <v>0</v>
      </c>
    </row>
    <row r="814" spans="1:3">
      <c r="A814" t="s">
        <v>2089</v>
      </c>
      <c r="B814" t="s">
        <v>2088</v>
      </c>
      <c r="C814">
        <v>0</v>
      </c>
    </row>
    <row r="815" spans="1:3">
      <c r="A815" t="s">
        <v>2090</v>
      </c>
      <c r="B815" t="s">
        <v>2091</v>
      </c>
      <c r="C815">
        <v>0</v>
      </c>
    </row>
    <row r="816" spans="1:3">
      <c r="A816" t="s">
        <v>2092</v>
      </c>
      <c r="B816" t="s">
        <v>2093</v>
      </c>
      <c r="C816">
        <v>0</v>
      </c>
    </row>
    <row r="817" spans="1:3">
      <c r="A817" t="s">
        <v>2094</v>
      </c>
      <c r="B817" t="s">
        <v>2093</v>
      </c>
      <c r="C817">
        <v>0</v>
      </c>
    </row>
    <row r="818" spans="1:3">
      <c r="A818" t="s">
        <v>2095</v>
      </c>
      <c r="B818" t="s">
        <v>2093</v>
      </c>
      <c r="C818">
        <v>0</v>
      </c>
    </row>
    <row r="819" spans="1:3">
      <c r="A819" t="s">
        <v>2096</v>
      </c>
      <c r="B819" t="s">
        <v>2097</v>
      </c>
      <c r="C819">
        <v>0</v>
      </c>
    </row>
    <row r="820" spans="1:3">
      <c r="A820" t="s">
        <v>2098</v>
      </c>
      <c r="B820" t="s">
        <v>2099</v>
      </c>
      <c r="C820">
        <v>0</v>
      </c>
    </row>
    <row r="821" spans="1:3">
      <c r="A821" t="s">
        <v>2100</v>
      </c>
      <c r="B821" t="s">
        <v>2099</v>
      </c>
      <c r="C821">
        <v>0</v>
      </c>
    </row>
    <row r="822" spans="1:3">
      <c r="A822" t="s">
        <v>2101</v>
      </c>
      <c r="B822" t="s">
        <v>2102</v>
      </c>
      <c r="C822">
        <v>0</v>
      </c>
    </row>
    <row r="823" spans="1:3">
      <c r="A823" t="s">
        <v>2103</v>
      </c>
      <c r="B823" t="s">
        <v>2104</v>
      </c>
      <c r="C823">
        <v>0</v>
      </c>
    </row>
    <row r="824" spans="1:3">
      <c r="A824" t="s">
        <v>2105</v>
      </c>
      <c r="B824" t="s">
        <v>2106</v>
      </c>
      <c r="C824">
        <v>0</v>
      </c>
    </row>
    <row r="825" spans="1:3">
      <c r="A825" t="s">
        <v>2107</v>
      </c>
      <c r="B825" t="s">
        <v>2108</v>
      </c>
      <c r="C825">
        <v>0</v>
      </c>
    </row>
    <row r="826" spans="1:3">
      <c r="A826" t="s">
        <v>2109</v>
      </c>
      <c r="B826" t="s">
        <v>2110</v>
      </c>
      <c r="C826">
        <v>0</v>
      </c>
    </row>
    <row r="827" spans="1:3">
      <c r="A827" t="s">
        <v>2111</v>
      </c>
      <c r="B827" t="s">
        <v>2112</v>
      </c>
      <c r="C827">
        <v>0</v>
      </c>
    </row>
    <row r="828" spans="1:3">
      <c r="A828" t="s">
        <v>2113</v>
      </c>
      <c r="B828" t="s">
        <v>2114</v>
      </c>
      <c r="C828">
        <v>0</v>
      </c>
    </row>
    <row r="829" spans="1:3">
      <c r="A829" t="s">
        <v>2115</v>
      </c>
      <c r="B829" t="s">
        <v>2116</v>
      </c>
      <c r="C829">
        <v>0</v>
      </c>
    </row>
    <row r="830" spans="1:3">
      <c r="A830" t="s">
        <v>2117</v>
      </c>
      <c r="B830" t="s">
        <v>2118</v>
      </c>
      <c r="C830">
        <v>3861859</v>
      </c>
    </row>
    <row r="831" spans="1:3">
      <c r="A831" t="s">
        <v>2119</v>
      </c>
      <c r="B831" t="s">
        <v>2120</v>
      </c>
      <c r="C831">
        <v>0</v>
      </c>
    </row>
    <row r="832" spans="1:3">
      <c r="A832" t="s">
        <v>2121</v>
      </c>
      <c r="B832" t="s">
        <v>2122</v>
      </c>
      <c r="C832">
        <v>474358</v>
      </c>
    </row>
    <row r="833" spans="1:3">
      <c r="A833" t="s">
        <v>2123</v>
      </c>
      <c r="B833" t="s">
        <v>2124</v>
      </c>
      <c r="C833">
        <v>919</v>
      </c>
    </row>
    <row r="834" spans="1:3">
      <c r="A834" t="s">
        <v>2125</v>
      </c>
      <c r="B834" t="s">
        <v>2124</v>
      </c>
      <c r="C834">
        <v>40</v>
      </c>
    </row>
    <row r="835" spans="1:3">
      <c r="A835" t="s">
        <v>2126</v>
      </c>
      <c r="B835" t="s">
        <v>2127</v>
      </c>
      <c r="C835">
        <v>294</v>
      </c>
    </row>
    <row r="836" spans="1:3">
      <c r="A836" t="s">
        <v>2128</v>
      </c>
      <c r="B836" t="s">
        <v>2129</v>
      </c>
      <c r="C836">
        <v>3251</v>
      </c>
    </row>
    <row r="837" spans="1:3">
      <c r="A837" t="s">
        <v>2130</v>
      </c>
      <c r="B837" t="s">
        <v>2129</v>
      </c>
      <c r="C837">
        <v>0</v>
      </c>
    </row>
    <row r="838" spans="1:3">
      <c r="A838" t="s">
        <v>2131</v>
      </c>
      <c r="B838" t="s">
        <v>2132</v>
      </c>
      <c r="C838">
        <v>28034</v>
      </c>
    </row>
    <row r="839" spans="1:3">
      <c r="A839" t="s">
        <v>2133</v>
      </c>
      <c r="B839" t="s">
        <v>2134</v>
      </c>
      <c r="C839">
        <v>2825</v>
      </c>
    </row>
    <row r="840" spans="1:3">
      <c r="A840" t="s">
        <v>2135</v>
      </c>
      <c r="B840" t="s">
        <v>2134</v>
      </c>
      <c r="C840">
        <v>0</v>
      </c>
    </row>
    <row r="841" spans="1:3">
      <c r="A841" t="s">
        <v>2136</v>
      </c>
      <c r="B841" t="s">
        <v>2134</v>
      </c>
      <c r="C841">
        <v>20924</v>
      </c>
    </row>
    <row r="842" spans="1:3">
      <c r="A842" t="s">
        <v>2137</v>
      </c>
      <c r="B842" t="s">
        <v>2138</v>
      </c>
      <c r="C842">
        <v>0</v>
      </c>
    </row>
    <row r="843" spans="1:3">
      <c r="A843" t="s">
        <v>2139</v>
      </c>
      <c r="B843" t="s">
        <v>2138</v>
      </c>
      <c r="C843">
        <v>0</v>
      </c>
    </row>
    <row r="844" spans="1:3">
      <c r="A844" t="s">
        <v>2140</v>
      </c>
      <c r="B844" t="s">
        <v>2138</v>
      </c>
      <c r="C844">
        <v>0</v>
      </c>
    </row>
    <row r="845" spans="1:3">
      <c r="A845" t="s">
        <v>2141</v>
      </c>
      <c r="B845" t="s">
        <v>2142</v>
      </c>
      <c r="C845">
        <v>0</v>
      </c>
    </row>
    <row r="846" spans="1:3">
      <c r="A846" t="s">
        <v>2143</v>
      </c>
      <c r="B846" t="s">
        <v>2142</v>
      </c>
      <c r="C846">
        <v>0</v>
      </c>
    </row>
    <row r="847" spans="1:3">
      <c r="A847" t="s">
        <v>2144</v>
      </c>
      <c r="B847" t="s">
        <v>2142</v>
      </c>
      <c r="C847">
        <v>0</v>
      </c>
    </row>
    <row r="848" spans="1:3">
      <c r="A848" t="s">
        <v>2145</v>
      </c>
      <c r="B848" t="s">
        <v>2142</v>
      </c>
      <c r="C848">
        <v>0</v>
      </c>
    </row>
    <row r="849" spans="1:3">
      <c r="A849" t="s">
        <v>2146</v>
      </c>
      <c r="B849" t="s">
        <v>2142</v>
      </c>
      <c r="C849">
        <v>0</v>
      </c>
    </row>
    <row r="850" spans="1:3">
      <c r="A850" t="s">
        <v>2147</v>
      </c>
      <c r="B850" t="s">
        <v>2142</v>
      </c>
      <c r="C850">
        <v>0</v>
      </c>
    </row>
    <row r="851" spans="1:3">
      <c r="A851" t="s">
        <v>2148</v>
      </c>
      <c r="B851" t="s">
        <v>2149</v>
      </c>
      <c r="C851">
        <v>0</v>
      </c>
    </row>
    <row r="852" spans="1:3">
      <c r="A852" t="s">
        <v>2150</v>
      </c>
      <c r="B852" t="s">
        <v>2151</v>
      </c>
      <c r="C852">
        <v>0</v>
      </c>
    </row>
    <row r="853" spans="1:3">
      <c r="A853" t="s">
        <v>2152</v>
      </c>
      <c r="B853" t="s">
        <v>2153</v>
      </c>
      <c r="C853">
        <v>0</v>
      </c>
    </row>
    <row r="854" spans="1:3">
      <c r="A854" t="s">
        <v>2154</v>
      </c>
      <c r="B854" t="s">
        <v>2155</v>
      </c>
      <c r="C854">
        <v>0</v>
      </c>
    </row>
    <row r="855" spans="1:3">
      <c r="A855" t="s">
        <v>2156</v>
      </c>
      <c r="B855" t="s">
        <v>2155</v>
      </c>
      <c r="C855">
        <v>0</v>
      </c>
    </row>
    <row r="856" spans="1:3">
      <c r="A856" t="s">
        <v>2157</v>
      </c>
      <c r="B856" t="s">
        <v>2155</v>
      </c>
      <c r="C856">
        <v>0</v>
      </c>
    </row>
    <row r="857" spans="1:3">
      <c r="A857" t="s">
        <v>2158</v>
      </c>
      <c r="B857" t="s">
        <v>2155</v>
      </c>
      <c r="C857">
        <v>0</v>
      </c>
    </row>
    <row r="858" spans="1:3">
      <c r="A858" t="s">
        <v>2159</v>
      </c>
      <c r="B858" t="s">
        <v>2155</v>
      </c>
      <c r="C858">
        <v>0</v>
      </c>
    </row>
    <row r="859" spans="1:3">
      <c r="A859" t="s">
        <v>2160</v>
      </c>
      <c r="B859" t="s">
        <v>2155</v>
      </c>
      <c r="C859">
        <v>0</v>
      </c>
    </row>
    <row r="860" spans="1:3">
      <c r="A860" t="s">
        <v>2161</v>
      </c>
      <c r="B860" t="s">
        <v>2155</v>
      </c>
      <c r="C860">
        <v>0</v>
      </c>
    </row>
    <row r="861" spans="1:3">
      <c r="A861" t="s">
        <v>2162</v>
      </c>
      <c r="B861" t="s">
        <v>2155</v>
      </c>
      <c r="C861">
        <v>0</v>
      </c>
    </row>
    <row r="862" spans="1:3">
      <c r="A862" t="s">
        <v>2163</v>
      </c>
      <c r="B862" t="s">
        <v>2155</v>
      </c>
      <c r="C862">
        <v>0</v>
      </c>
    </row>
    <row r="863" spans="1:3">
      <c r="A863" t="s">
        <v>2164</v>
      </c>
      <c r="B863" t="s">
        <v>2165</v>
      </c>
      <c r="C863">
        <v>0</v>
      </c>
    </row>
    <row r="864" spans="1:3">
      <c r="A864" t="s">
        <v>2166</v>
      </c>
      <c r="B864" t="s">
        <v>2165</v>
      </c>
      <c r="C864">
        <v>0</v>
      </c>
    </row>
    <row r="865" spans="1:3">
      <c r="A865" t="s">
        <v>2167</v>
      </c>
      <c r="B865" t="s">
        <v>2165</v>
      </c>
      <c r="C865">
        <v>0</v>
      </c>
    </row>
    <row r="866" spans="1:3">
      <c r="A866" t="s">
        <v>2168</v>
      </c>
      <c r="B866" t="s">
        <v>2169</v>
      </c>
      <c r="C866">
        <v>0</v>
      </c>
    </row>
    <row r="867" spans="1:3">
      <c r="A867" t="s">
        <v>2170</v>
      </c>
      <c r="B867" t="s">
        <v>2169</v>
      </c>
      <c r="C867">
        <v>0</v>
      </c>
    </row>
    <row r="868" spans="1:3">
      <c r="A868" t="s">
        <v>2171</v>
      </c>
      <c r="B868" t="s">
        <v>2169</v>
      </c>
      <c r="C868">
        <v>0</v>
      </c>
    </row>
    <row r="869" spans="1:3">
      <c r="A869" t="s">
        <v>2172</v>
      </c>
      <c r="B869" t="s">
        <v>2169</v>
      </c>
      <c r="C869">
        <v>0</v>
      </c>
    </row>
    <row r="870" spans="1:3">
      <c r="A870" t="s">
        <v>2173</v>
      </c>
      <c r="B870" t="s">
        <v>2169</v>
      </c>
      <c r="C870">
        <v>0</v>
      </c>
    </row>
    <row r="871" spans="1:3">
      <c r="A871" t="s">
        <v>2174</v>
      </c>
      <c r="B871" t="s">
        <v>2169</v>
      </c>
      <c r="C871">
        <v>0</v>
      </c>
    </row>
    <row r="872" spans="1:3">
      <c r="A872" t="s">
        <v>2175</v>
      </c>
      <c r="B872" t="s">
        <v>2176</v>
      </c>
      <c r="C872">
        <v>0</v>
      </c>
    </row>
    <row r="873" spans="1:3">
      <c r="A873" t="s">
        <v>2177</v>
      </c>
      <c r="B873" t="s">
        <v>2178</v>
      </c>
      <c r="C873">
        <v>0</v>
      </c>
    </row>
    <row r="874" spans="1:3">
      <c r="A874" t="s">
        <v>2179</v>
      </c>
      <c r="B874" t="s">
        <v>2180</v>
      </c>
      <c r="C874">
        <v>0</v>
      </c>
    </row>
    <row r="875" spans="1:3">
      <c r="A875" t="s">
        <v>2181</v>
      </c>
      <c r="B875" t="s">
        <v>2182</v>
      </c>
      <c r="C875">
        <v>0</v>
      </c>
    </row>
    <row r="876" spans="1:3">
      <c r="A876" t="s">
        <v>2183</v>
      </c>
      <c r="B876" t="s">
        <v>2184</v>
      </c>
      <c r="C876">
        <v>0</v>
      </c>
    </row>
    <row r="877" spans="1:3">
      <c r="A877" t="s">
        <v>2185</v>
      </c>
      <c r="B877" t="s">
        <v>2186</v>
      </c>
      <c r="C877">
        <v>0</v>
      </c>
    </row>
    <row r="878" spans="1:3">
      <c r="A878" t="s">
        <v>2187</v>
      </c>
      <c r="B878" t="s">
        <v>2188</v>
      </c>
      <c r="C878">
        <v>0</v>
      </c>
    </row>
    <row r="879" spans="1:3">
      <c r="A879" t="s">
        <v>2189</v>
      </c>
      <c r="B879" t="s">
        <v>2188</v>
      </c>
      <c r="C879">
        <v>0</v>
      </c>
    </row>
    <row r="880" spans="1:3">
      <c r="A880" t="s">
        <v>2190</v>
      </c>
      <c r="B880" t="s">
        <v>2188</v>
      </c>
      <c r="C880">
        <v>0</v>
      </c>
    </row>
    <row r="881" spans="1:3">
      <c r="A881" t="s">
        <v>2191</v>
      </c>
      <c r="B881" t="s">
        <v>2188</v>
      </c>
      <c r="C881">
        <v>0</v>
      </c>
    </row>
    <row r="882" spans="1:3">
      <c r="A882" t="s">
        <v>2192</v>
      </c>
      <c r="B882" t="s">
        <v>2188</v>
      </c>
      <c r="C882">
        <v>0</v>
      </c>
    </row>
    <row r="883" spans="1:3">
      <c r="A883" t="s">
        <v>2193</v>
      </c>
      <c r="B883" t="s">
        <v>2188</v>
      </c>
      <c r="C883">
        <v>0</v>
      </c>
    </row>
    <row r="884" spans="1:3">
      <c r="A884" t="s">
        <v>2194</v>
      </c>
      <c r="B884" t="s">
        <v>2195</v>
      </c>
      <c r="C884">
        <v>0</v>
      </c>
    </row>
    <row r="885" spans="1:3">
      <c r="A885" t="s">
        <v>2196</v>
      </c>
      <c r="B885" t="s">
        <v>2195</v>
      </c>
      <c r="C885">
        <v>0</v>
      </c>
    </row>
    <row r="886" spans="1:3">
      <c r="A886" t="s">
        <v>2197</v>
      </c>
      <c r="B886" t="s">
        <v>2195</v>
      </c>
      <c r="C886">
        <v>1912</v>
      </c>
    </row>
    <row r="887" spans="1:3">
      <c r="A887" t="s">
        <v>2198</v>
      </c>
      <c r="B887" t="s">
        <v>2199</v>
      </c>
      <c r="C887">
        <v>198</v>
      </c>
    </row>
    <row r="888" spans="1:3">
      <c r="A888" t="s">
        <v>2200</v>
      </c>
      <c r="B888" t="s">
        <v>2199</v>
      </c>
      <c r="C888">
        <v>0</v>
      </c>
    </row>
    <row r="889" spans="1:3">
      <c r="A889" t="s">
        <v>2201</v>
      </c>
      <c r="B889" t="s">
        <v>2199</v>
      </c>
      <c r="C889">
        <v>1861</v>
      </c>
    </row>
    <row r="890" spans="1:3">
      <c r="A890" t="s">
        <v>2202</v>
      </c>
      <c r="B890" t="s">
        <v>2199</v>
      </c>
      <c r="C890">
        <v>0</v>
      </c>
    </row>
    <row r="891" spans="1:3">
      <c r="A891" t="s">
        <v>2203</v>
      </c>
      <c r="B891" t="s">
        <v>2199</v>
      </c>
      <c r="C891">
        <v>570</v>
      </c>
    </row>
    <row r="892" spans="1:3">
      <c r="A892" t="s">
        <v>2204</v>
      </c>
      <c r="B892" t="s">
        <v>2199</v>
      </c>
      <c r="C892">
        <v>205925</v>
      </c>
    </row>
    <row r="893" spans="1:3">
      <c r="A893" t="s">
        <v>2205</v>
      </c>
      <c r="B893" t="s">
        <v>2206</v>
      </c>
      <c r="C893">
        <v>3826</v>
      </c>
    </row>
    <row r="894" spans="1:3">
      <c r="A894" t="s">
        <v>2207</v>
      </c>
      <c r="B894" t="s">
        <v>2206</v>
      </c>
      <c r="C894">
        <v>589</v>
      </c>
    </row>
    <row r="895" spans="1:3">
      <c r="A895" t="s">
        <v>2208</v>
      </c>
      <c r="B895" t="s">
        <v>2206</v>
      </c>
      <c r="C895">
        <v>157775</v>
      </c>
    </row>
    <row r="896" spans="1:3">
      <c r="A896" t="s">
        <v>2209</v>
      </c>
      <c r="B896" t="s">
        <v>2210</v>
      </c>
      <c r="C896">
        <v>0</v>
      </c>
    </row>
    <row r="897" spans="1:3">
      <c r="A897" t="s">
        <v>2211</v>
      </c>
      <c r="B897" t="s">
        <v>2210</v>
      </c>
      <c r="C897">
        <v>0</v>
      </c>
    </row>
    <row r="898" spans="1:3">
      <c r="A898" t="s">
        <v>2212</v>
      </c>
      <c r="B898" t="s">
        <v>2210</v>
      </c>
      <c r="C898">
        <v>0</v>
      </c>
    </row>
    <row r="899" spans="1:3">
      <c r="A899" t="s">
        <v>2213</v>
      </c>
      <c r="B899" t="s">
        <v>2214</v>
      </c>
      <c r="C899">
        <v>413295</v>
      </c>
    </row>
    <row r="900" spans="1:3">
      <c r="A900" t="s">
        <v>2215</v>
      </c>
      <c r="B900" t="s">
        <v>2214</v>
      </c>
      <c r="C900">
        <v>54114</v>
      </c>
    </row>
    <row r="901" spans="1:3">
      <c r="A901" t="s">
        <v>2216</v>
      </c>
      <c r="B901" t="s">
        <v>2214</v>
      </c>
      <c r="C901">
        <v>46891</v>
      </c>
    </row>
    <row r="902" spans="1:3">
      <c r="A902" t="s">
        <v>2217</v>
      </c>
      <c r="B902" t="s">
        <v>2218</v>
      </c>
      <c r="C902">
        <v>0</v>
      </c>
    </row>
    <row r="903" spans="1:3">
      <c r="A903" t="s">
        <v>2219</v>
      </c>
      <c r="B903" t="s">
        <v>2218</v>
      </c>
      <c r="C903">
        <v>0</v>
      </c>
    </row>
    <row r="904" spans="1:3">
      <c r="A904" t="s">
        <v>2220</v>
      </c>
      <c r="B904" t="s">
        <v>2218</v>
      </c>
      <c r="C904">
        <v>0</v>
      </c>
    </row>
    <row r="905" spans="1:3">
      <c r="A905" t="s">
        <v>2221</v>
      </c>
      <c r="B905" t="s">
        <v>2218</v>
      </c>
      <c r="C905">
        <v>0</v>
      </c>
    </row>
    <row r="906" spans="1:3">
      <c r="A906" t="s">
        <v>2222</v>
      </c>
      <c r="B906" t="s">
        <v>2218</v>
      </c>
      <c r="C906">
        <v>0</v>
      </c>
    </row>
    <row r="907" spans="1:3">
      <c r="A907" t="s">
        <v>2223</v>
      </c>
      <c r="B907" t="s">
        <v>2218</v>
      </c>
      <c r="C907">
        <v>0</v>
      </c>
    </row>
    <row r="908" spans="1:3">
      <c r="A908" t="s">
        <v>2224</v>
      </c>
      <c r="B908" t="s">
        <v>2218</v>
      </c>
      <c r="C908">
        <v>71610</v>
      </c>
    </row>
    <row r="909" spans="1:3">
      <c r="A909" t="s">
        <v>2225</v>
      </c>
      <c r="B909" t="s">
        <v>2218</v>
      </c>
      <c r="C909">
        <v>54114</v>
      </c>
    </row>
    <row r="910" spans="1:3">
      <c r="A910" t="s">
        <v>2226</v>
      </c>
      <c r="B910" t="s">
        <v>2218</v>
      </c>
      <c r="C910">
        <v>4573</v>
      </c>
    </row>
    <row r="911" spans="1:3">
      <c r="A911" t="s">
        <v>2227</v>
      </c>
      <c r="B911" t="s">
        <v>2218</v>
      </c>
      <c r="C911">
        <v>341684</v>
      </c>
    </row>
    <row r="912" spans="1:3">
      <c r="A912" t="s">
        <v>2228</v>
      </c>
      <c r="B912" t="s">
        <v>2218</v>
      </c>
      <c r="C912">
        <v>0</v>
      </c>
    </row>
    <row r="913" spans="1:3">
      <c r="A913" t="s">
        <v>2229</v>
      </c>
      <c r="B913" t="s">
        <v>2218</v>
      </c>
      <c r="C913">
        <v>41861</v>
      </c>
    </row>
    <row r="914" spans="1:3">
      <c r="A914" t="s">
        <v>2230</v>
      </c>
      <c r="B914" t="s">
        <v>2218</v>
      </c>
      <c r="C914">
        <v>0</v>
      </c>
    </row>
    <row r="915" spans="1:3">
      <c r="A915" t="s">
        <v>2231</v>
      </c>
      <c r="B915" t="s">
        <v>2218</v>
      </c>
      <c r="C915">
        <v>0</v>
      </c>
    </row>
    <row r="916" spans="1:3">
      <c r="A916" t="s">
        <v>2232</v>
      </c>
      <c r="B916" t="s">
        <v>2218</v>
      </c>
      <c r="C916">
        <v>0</v>
      </c>
    </row>
    <row r="917" spans="1:3">
      <c r="A917" t="s">
        <v>2233</v>
      </c>
      <c r="B917" t="s">
        <v>2234</v>
      </c>
      <c r="C917">
        <v>399376</v>
      </c>
    </row>
    <row r="918" spans="1:3">
      <c r="A918" t="s">
        <v>2235</v>
      </c>
      <c r="B918" t="s">
        <v>2236</v>
      </c>
      <c r="C918">
        <v>0</v>
      </c>
    </row>
    <row r="919" spans="1:3">
      <c r="A919" t="s">
        <v>2237</v>
      </c>
      <c r="B919" t="s">
        <v>2238</v>
      </c>
      <c r="C919">
        <v>0</v>
      </c>
    </row>
    <row r="920" spans="1:3">
      <c r="A920" t="s">
        <v>2239</v>
      </c>
      <c r="B920" t="s">
        <v>2240</v>
      </c>
      <c r="C920">
        <v>0</v>
      </c>
    </row>
    <row r="921" spans="1:3">
      <c r="A921" t="s">
        <v>2241</v>
      </c>
      <c r="B921" t="s">
        <v>2242</v>
      </c>
      <c r="C921">
        <v>0</v>
      </c>
    </row>
    <row r="922" spans="1:3">
      <c r="A922" t="s">
        <v>2243</v>
      </c>
      <c r="B922" t="s">
        <v>2244</v>
      </c>
      <c r="C922">
        <v>0</v>
      </c>
    </row>
    <row r="923" spans="1:3">
      <c r="A923" t="s">
        <v>2245</v>
      </c>
      <c r="B923" t="s">
        <v>2246</v>
      </c>
      <c r="C923">
        <v>0</v>
      </c>
    </row>
    <row r="924" spans="1:3">
      <c r="A924" t="s">
        <v>2247</v>
      </c>
      <c r="B924" t="s">
        <v>2248</v>
      </c>
      <c r="C924">
        <v>0</v>
      </c>
    </row>
    <row r="925" spans="1:3">
      <c r="A925" t="s">
        <v>2249</v>
      </c>
      <c r="B925" t="s">
        <v>2250</v>
      </c>
      <c r="C925">
        <v>461298</v>
      </c>
    </row>
    <row r="926" spans="1:3">
      <c r="A926" t="s">
        <v>2251</v>
      </c>
      <c r="B926" t="s">
        <v>2252</v>
      </c>
      <c r="C926" t="s">
        <v>2253</v>
      </c>
    </row>
    <row r="927" spans="1:3">
      <c r="A927" t="s">
        <v>2254</v>
      </c>
      <c r="B927" t="s">
        <v>2255</v>
      </c>
      <c r="C927">
        <v>0</v>
      </c>
    </row>
    <row r="928" spans="1:3">
      <c r="A928" t="s">
        <v>2256</v>
      </c>
      <c r="B928" t="s">
        <v>2257</v>
      </c>
      <c r="C928">
        <v>0</v>
      </c>
    </row>
    <row r="929" spans="1:3">
      <c r="A929" t="s">
        <v>2258</v>
      </c>
      <c r="B929" t="s">
        <v>2259</v>
      </c>
      <c r="C929">
        <v>0</v>
      </c>
    </row>
    <row r="930" spans="1:3">
      <c r="A930" t="s">
        <v>2260</v>
      </c>
      <c r="B930" t="s">
        <v>2261</v>
      </c>
      <c r="C930">
        <v>0</v>
      </c>
    </row>
    <row r="931" spans="1:3">
      <c r="A931" t="s">
        <v>2262</v>
      </c>
      <c r="B931" t="s">
        <v>2263</v>
      </c>
      <c r="C931" t="s">
        <v>2264</v>
      </c>
    </row>
    <row r="932" spans="1:3">
      <c r="A932" t="s">
        <v>2265</v>
      </c>
      <c r="B932" t="s">
        <v>2266</v>
      </c>
      <c r="C932" t="s">
        <v>2267</v>
      </c>
    </row>
    <row r="933" spans="1:3">
      <c r="A933" t="s">
        <v>2268</v>
      </c>
      <c r="B933" t="s">
        <v>2269</v>
      </c>
      <c r="C933">
        <v>0</v>
      </c>
    </row>
    <row r="934" spans="1:3">
      <c r="A934" t="s">
        <v>2270</v>
      </c>
      <c r="B934" t="s">
        <v>2271</v>
      </c>
      <c r="C934">
        <v>0</v>
      </c>
    </row>
    <row r="935" spans="1:3">
      <c r="A935" t="s">
        <v>2272</v>
      </c>
      <c r="B935" t="s">
        <v>2273</v>
      </c>
      <c r="C935">
        <v>0</v>
      </c>
    </row>
    <row r="936" spans="1:3">
      <c r="A936" t="s">
        <v>2274</v>
      </c>
      <c r="B936" t="s">
        <v>2275</v>
      </c>
      <c r="C936">
        <v>0</v>
      </c>
    </row>
    <row r="937" spans="1:3">
      <c r="A937" t="s">
        <v>2276</v>
      </c>
      <c r="B937" t="s">
        <v>2277</v>
      </c>
      <c r="C937">
        <v>0</v>
      </c>
    </row>
    <row r="938" spans="1:3">
      <c r="A938" t="s">
        <v>2278</v>
      </c>
      <c r="B938" t="s">
        <v>2279</v>
      </c>
      <c r="C938">
        <v>35921</v>
      </c>
    </row>
    <row r="939" spans="1:3">
      <c r="A939" t="s">
        <v>2280</v>
      </c>
      <c r="B939" t="s">
        <v>2281</v>
      </c>
      <c r="C939">
        <v>3074578</v>
      </c>
    </row>
    <row r="940" spans="1:3">
      <c r="A940" t="s">
        <v>2282</v>
      </c>
      <c r="B940" t="s">
        <v>2283</v>
      </c>
      <c r="C940">
        <v>0</v>
      </c>
    </row>
    <row r="941" spans="1:3">
      <c r="A941" t="s">
        <v>2284</v>
      </c>
      <c r="B941" t="s">
        <v>2285</v>
      </c>
      <c r="C941">
        <v>0</v>
      </c>
    </row>
    <row r="942" spans="1:3">
      <c r="A942" t="s">
        <v>2286</v>
      </c>
      <c r="B942" t="s">
        <v>2287</v>
      </c>
      <c r="C942">
        <v>0</v>
      </c>
    </row>
    <row r="943" spans="1:3">
      <c r="A943" t="s">
        <v>2288</v>
      </c>
      <c r="B943" t="s">
        <v>2289</v>
      </c>
      <c r="C943" t="s">
        <v>2290</v>
      </c>
    </row>
    <row r="944" spans="1:3">
      <c r="A944" t="s">
        <v>2291</v>
      </c>
      <c r="B944" t="s">
        <v>2292</v>
      </c>
      <c r="C944" t="s">
        <v>2293</v>
      </c>
    </row>
    <row r="945" spans="1:3">
      <c r="A945" t="s">
        <v>2294</v>
      </c>
      <c r="B945" t="s">
        <v>2295</v>
      </c>
      <c r="C945" t="s">
        <v>2296</v>
      </c>
    </row>
    <row r="946" spans="1:3">
      <c r="A946" t="s">
        <v>371</v>
      </c>
      <c r="B946" t="s">
        <v>2297</v>
      </c>
      <c r="C946">
        <v>249</v>
      </c>
    </row>
    <row r="947" spans="1:3">
      <c r="A947" t="s">
        <v>387</v>
      </c>
      <c r="B947" t="s">
        <v>2298</v>
      </c>
      <c r="C947">
        <v>0</v>
      </c>
    </row>
    <row r="948" spans="1:3">
      <c r="A948" t="s">
        <v>2299</v>
      </c>
      <c r="B948" t="s">
        <v>2300</v>
      </c>
      <c r="C948">
        <v>0</v>
      </c>
    </row>
    <row r="949" spans="1:3">
      <c r="A949" t="s">
        <v>2301</v>
      </c>
      <c r="B949" t="s">
        <v>2302</v>
      </c>
      <c r="C949">
        <v>0</v>
      </c>
    </row>
    <row r="950" spans="1:3">
      <c r="A950" t="s">
        <v>2303</v>
      </c>
      <c r="B950" t="s">
        <v>2285</v>
      </c>
      <c r="C950">
        <v>0</v>
      </c>
    </row>
    <row r="951" spans="1:3">
      <c r="A951" t="s">
        <v>2304</v>
      </c>
      <c r="B951" t="s">
        <v>2287</v>
      </c>
      <c r="C951">
        <v>0</v>
      </c>
    </row>
    <row r="952" spans="1:3">
      <c r="A952" t="s">
        <v>2305</v>
      </c>
      <c r="B952" t="s">
        <v>2306</v>
      </c>
      <c r="C952">
        <v>0</v>
      </c>
    </row>
    <row r="953" spans="1:3">
      <c r="A953" t="s">
        <v>2307</v>
      </c>
      <c r="B953" t="s">
        <v>2308</v>
      </c>
      <c r="C953">
        <v>0</v>
      </c>
    </row>
    <row r="954" spans="1:3">
      <c r="A954" t="s">
        <v>2309</v>
      </c>
      <c r="B954" t="s">
        <v>2310</v>
      </c>
      <c r="C954">
        <v>0</v>
      </c>
    </row>
    <row r="955" spans="1:3">
      <c r="A955" t="s">
        <v>2311</v>
      </c>
      <c r="B955" t="s">
        <v>2312</v>
      </c>
      <c r="C955">
        <v>0</v>
      </c>
    </row>
    <row r="956" spans="1:3">
      <c r="A956" t="s">
        <v>2313</v>
      </c>
      <c r="B956" t="s">
        <v>2314</v>
      </c>
      <c r="C956">
        <v>0</v>
      </c>
    </row>
    <row r="957" spans="1:3">
      <c r="A957" t="s">
        <v>2315</v>
      </c>
      <c r="B957" t="s">
        <v>2316</v>
      </c>
      <c r="C957">
        <v>0</v>
      </c>
    </row>
    <row r="958" spans="1:3">
      <c r="A958" t="s">
        <v>2317</v>
      </c>
      <c r="B958" t="s">
        <v>2318</v>
      </c>
      <c r="C958">
        <v>0</v>
      </c>
    </row>
    <row r="959" spans="1:3">
      <c r="A959" t="s">
        <v>2319</v>
      </c>
      <c r="B959" t="s">
        <v>2320</v>
      </c>
      <c r="C959">
        <v>0</v>
      </c>
    </row>
    <row r="960" spans="1:3">
      <c r="A960" t="s">
        <v>2321</v>
      </c>
      <c r="B960" t="s">
        <v>2322</v>
      </c>
      <c r="C960">
        <v>0</v>
      </c>
    </row>
    <row r="961" spans="1:3">
      <c r="A961" t="s">
        <v>2323</v>
      </c>
      <c r="B961" t="s">
        <v>2324</v>
      </c>
      <c r="C961">
        <v>0</v>
      </c>
    </row>
    <row r="962" spans="1:3">
      <c r="A962" t="s">
        <v>2325</v>
      </c>
      <c r="B962" t="s">
        <v>2326</v>
      </c>
      <c r="C962">
        <v>478779</v>
      </c>
    </row>
    <row r="963" spans="1:3">
      <c r="A963" t="s">
        <v>2327</v>
      </c>
      <c r="B963" t="s">
        <v>2328</v>
      </c>
      <c r="C963">
        <v>-10704126</v>
      </c>
    </row>
    <row r="964" spans="1:3">
      <c r="A964" t="s">
        <v>2329</v>
      </c>
      <c r="B964" t="s">
        <v>2330</v>
      </c>
      <c r="C964">
        <v>1</v>
      </c>
    </row>
    <row r="965" spans="1:3">
      <c r="A965" t="s">
        <v>2331</v>
      </c>
      <c r="B965" t="s">
        <v>2332</v>
      </c>
      <c r="C965">
        <v>0</v>
      </c>
    </row>
    <row r="966" spans="1:3">
      <c r="A966" t="s">
        <v>2333</v>
      </c>
      <c r="B966" t="s">
        <v>2334</v>
      </c>
      <c r="C966">
        <v>47812370</v>
      </c>
    </row>
    <row r="967" spans="1:3">
      <c r="A967" t="s">
        <v>2335</v>
      </c>
      <c r="B967" t="s">
        <v>2336</v>
      </c>
      <c r="C967">
        <v>14536724</v>
      </c>
    </row>
    <row r="968" spans="1:3">
      <c r="A968" t="s">
        <v>2337</v>
      </c>
      <c r="B968" t="s">
        <v>2338</v>
      </c>
      <c r="C968">
        <v>180161</v>
      </c>
    </row>
    <row r="969" spans="1:3">
      <c r="A969" t="s">
        <v>2339</v>
      </c>
      <c r="B969" t="s">
        <v>2340</v>
      </c>
      <c r="C969">
        <v>12810</v>
      </c>
    </row>
    <row r="970" spans="1:3">
      <c r="A970" t="s">
        <v>2341</v>
      </c>
      <c r="B970" t="s">
        <v>2342</v>
      </c>
      <c r="C970">
        <v>1581</v>
      </c>
    </row>
    <row r="971" spans="1:3">
      <c r="A971" t="s">
        <v>2343</v>
      </c>
      <c r="B971" t="s">
        <v>2344</v>
      </c>
      <c r="C971">
        <v>0</v>
      </c>
    </row>
    <row r="972" spans="1:3">
      <c r="A972" t="s">
        <v>2345</v>
      </c>
      <c r="B972" t="s">
        <v>2346</v>
      </c>
      <c r="C972">
        <v>43665348</v>
      </c>
    </row>
    <row r="973" spans="1:3">
      <c r="A973" t="s">
        <v>2347</v>
      </c>
      <c r="B973" t="s">
        <v>2348</v>
      </c>
      <c r="C973">
        <v>0</v>
      </c>
    </row>
    <row r="974" spans="1:3">
      <c r="A974" t="s">
        <v>2349</v>
      </c>
      <c r="B974" t="s">
        <v>2350</v>
      </c>
      <c r="C974">
        <v>0</v>
      </c>
    </row>
    <row r="975" spans="1:3">
      <c r="A975" t="s">
        <v>2351</v>
      </c>
      <c r="B975" t="s">
        <v>2352</v>
      </c>
      <c r="C975">
        <v>43665348</v>
      </c>
    </row>
    <row r="976" spans="1:3">
      <c r="A976" t="s">
        <v>2353</v>
      </c>
      <c r="B976" t="s">
        <v>2354</v>
      </c>
      <c r="C976">
        <v>4845262</v>
      </c>
    </row>
    <row r="977" spans="1:3">
      <c r="A977" t="s">
        <v>2355</v>
      </c>
      <c r="B977" t="s">
        <v>2356</v>
      </c>
      <c r="C977">
        <v>0</v>
      </c>
    </row>
    <row r="978" spans="1:3">
      <c r="A978" t="s">
        <v>2357</v>
      </c>
      <c r="B978" t="s">
        <v>2358</v>
      </c>
      <c r="C978">
        <v>0</v>
      </c>
    </row>
    <row r="979" spans="1:3">
      <c r="A979" t="s">
        <v>2359</v>
      </c>
      <c r="B979" t="s">
        <v>2360</v>
      </c>
      <c r="C979">
        <v>4845262</v>
      </c>
    </row>
    <row r="980" spans="1:3">
      <c r="A980" t="s">
        <v>2361</v>
      </c>
      <c r="B980" t="s">
        <v>2362</v>
      </c>
      <c r="C980">
        <v>125</v>
      </c>
    </row>
    <row r="981" spans="1:3">
      <c r="A981" t="s">
        <v>2363</v>
      </c>
      <c r="B981" t="s">
        <v>2364</v>
      </c>
      <c r="C981">
        <v>4845137</v>
      </c>
    </row>
    <row r="982" spans="1:3">
      <c r="A982" t="s">
        <v>2365</v>
      </c>
      <c r="B982" t="s">
        <v>2366</v>
      </c>
      <c r="C982">
        <v>48510485</v>
      </c>
    </row>
    <row r="983" spans="1:3">
      <c r="A983" t="s">
        <v>2367</v>
      </c>
      <c r="B983" t="s">
        <v>2368</v>
      </c>
      <c r="C983">
        <v>2900112</v>
      </c>
    </row>
    <row r="984" spans="1:3">
      <c r="A984" t="s">
        <v>2369</v>
      </c>
      <c r="B984" t="s">
        <v>2370</v>
      </c>
      <c r="C984">
        <v>0</v>
      </c>
    </row>
    <row r="985" spans="1:3">
      <c r="A985" t="s">
        <v>2371</v>
      </c>
      <c r="B985" t="s">
        <v>2372</v>
      </c>
      <c r="C985">
        <v>0</v>
      </c>
    </row>
    <row r="986" spans="1:3">
      <c r="A986" t="s">
        <v>2373</v>
      </c>
      <c r="B986" t="s">
        <v>2374</v>
      </c>
      <c r="C986">
        <v>4527152</v>
      </c>
    </row>
    <row r="987" spans="1:3">
      <c r="A987" t="s">
        <v>2375</v>
      </c>
      <c r="B987" t="s">
        <v>2376</v>
      </c>
      <c r="C987">
        <v>7427264</v>
      </c>
    </row>
    <row r="988" spans="1:3">
      <c r="A988" t="s">
        <v>2377</v>
      </c>
      <c r="B988" t="s">
        <v>2378</v>
      </c>
      <c r="C988">
        <v>125</v>
      </c>
    </row>
    <row r="989" spans="1:3">
      <c r="A989" t="s">
        <v>2379</v>
      </c>
      <c r="B989" t="s">
        <v>2380</v>
      </c>
      <c r="C989">
        <v>7427139</v>
      </c>
    </row>
    <row r="990" spans="1:3">
      <c r="A990" t="s">
        <v>2381</v>
      </c>
      <c r="B990" t="s">
        <v>2382</v>
      </c>
      <c r="C990">
        <v>55937624</v>
      </c>
    </row>
    <row r="991" spans="1:3">
      <c r="A991" t="s">
        <v>2383</v>
      </c>
      <c r="B991" t="s">
        <v>2384</v>
      </c>
      <c r="C991">
        <v>14729820</v>
      </c>
    </row>
    <row r="992" spans="1:3">
      <c r="A992" t="s">
        <v>2385</v>
      </c>
      <c r="B992" t="s">
        <v>2386</v>
      </c>
      <c r="C992">
        <v>-24157</v>
      </c>
    </row>
    <row r="993" spans="1:3">
      <c r="A993" t="s">
        <v>2387</v>
      </c>
      <c r="B993" t="s">
        <v>2388</v>
      </c>
      <c r="C993">
        <v>439479441</v>
      </c>
    </row>
    <row r="994" spans="1:3">
      <c r="A994" t="s">
        <v>2389</v>
      </c>
      <c r="B994" t="s">
        <v>2390</v>
      </c>
      <c r="C994">
        <v>356801367</v>
      </c>
    </row>
    <row r="995" spans="1:3">
      <c r="A995" t="s">
        <v>2391</v>
      </c>
      <c r="B995" t="s">
        <v>2392</v>
      </c>
      <c r="C995">
        <v>12.238</v>
      </c>
    </row>
    <row r="996" spans="1:3">
      <c r="A996" t="s">
        <v>2393</v>
      </c>
      <c r="B996" t="s">
        <v>2394</v>
      </c>
      <c r="C996">
        <v>13.5959</v>
      </c>
    </row>
    <row r="997" spans="1:3">
      <c r="A997" t="s">
        <v>2395</v>
      </c>
      <c r="B997" t="s">
        <v>2396</v>
      </c>
      <c r="C997">
        <v>15.6775</v>
      </c>
    </row>
    <row r="998" spans="1:3">
      <c r="A998" t="s">
        <v>2397</v>
      </c>
      <c r="B998" t="s">
        <v>2398</v>
      </c>
      <c r="C998">
        <v>11.0382</v>
      </c>
    </row>
    <row r="999" spans="1:3">
      <c r="A999" t="s">
        <v>2399</v>
      </c>
      <c r="B999" t="s">
        <v>2400</v>
      </c>
      <c r="C999">
        <v>0</v>
      </c>
    </row>
    <row r="1000" spans="1:3">
      <c r="A1000" t="s">
        <v>2401</v>
      </c>
      <c r="B1000" t="s">
        <v>2402</v>
      </c>
      <c r="C1000">
        <v>0</v>
      </c>
    </row>
    <row r="1001" spans="1:3">
      <c r="A1001" t="s">
        <v>2403</v>
      </c>
      <c r="B1001" t="s">
        <v>2404</v>
      </c>
      <c r="C1001">
        <v>0</v>
      </c>
    </row>
    <row r="1002" spans="1:3">
      <c r="A1002" t="s">
        <v>2405</v>
      </c>
      <c r="B1002" t="s">
        <v>2406</v>
      </c>
      <c r="C1002">
        <v>0</v>
      </c>
    </row>
    <row r="1003" spans="1:3">
      <c r="A1003" t="s">
        <v>2407</v>
      </c>
      <c r="B1003" t="s">
        <v>2408</v>
      </c>
      <c r="C1003">
        <v>0</v>
      </c>
    </row>
    <row r="1004" spans="1:3">
      <c r="A1004" t="s">
        <v>2409</v>
      </c>
      <c r="B1004" t="s">
        <v>2410</v>
      </c>
      <c r="C1004">
        <v>0</v>
      </c>
    </row>
    <row r="1005" spans="1:3">
      <c r="A1005" t="s">
        <v>2411</v>
      </c>
      <c r="B1005" t="s">
        <v>2412</v>
      </c>
      <c r="C1005">
        <v>0</v>
      </c>
    </row>
    <row r="1006" spans="1:3">
      <c r="A1006" t="s">
        <v>2413</v>
      </c>
      <c r="B1006" t="s">
        <v>2414</v>
      </c>
      <c r="C1006">
        <v>0</v>
      </c>
    </row>
    <row r="1007" spans="1:3">
      <c r="A1007" t="s">
        <v>2415</v>
      </c>
      <c r="B1007" t="s">
        <v>2416</v>
      </c>
      <c r="C1007">
        <v>0</v>
      </c>
    </row>
    <row r="1008" spans="1:3">
      <c r="A1008" t="s">
        <v>2417</v>
      </c>
      <c r="B1008" t="s">
        <v>2418</v>
      </c>
      <c r="C1008">
        <v>0</v>
      </c>
    </row>
    <row r="1009" spans="1:3">
      <c r="A1009" t="s">
        <v>2419</v>
      </c>
      <c r="B1009" t="s">
        <v>2420</v>
      </c>
      <c r="C1009">
        <v>0</v>
      </c>
    </row>
    <row r="1010" spans="1:3">
      <c r="A1010" t="s">
        <v>2421</v>
      </c>
      <c r="B1010" t="s">
        <v>2422</v>
      </c>
      <c r="C1010">
        <v>0</v>
      </c>
    </row>
    <row r="1011" spans="1:3">
      <c r="A1011" t="s">
        <v>2423</v>
      </c>
      <c r="B1011" t="s">
        <v>2424</v>
      </c>
      <c r="C1011">
        <v>0</v>
      </c>
    </row>
    <row r="1012" spans="1:3">
      <c r="A1012" t="s">
        <v>2425</v>
      </c>
      <c r="B1012" t="s">
        <v>2426</v>
      </c>
      <c r="C1012">
        <v>0</v>
      </c>
    </row>
    <row r="1013" spans="1:3">
      <c r="A1013" t="s">
        <v>2427</v>
      </c>
      <c r="B1013" t="s">
        <v>2428</v>
      </c>
      <c r="C1013">
        <v>0</v>
      </c>
    </row>
    <row r="1014" spans="1:3">
      <c r="A1014" t="s">
        <v>2429</v>
      </c>
      <c r="B1014" t="s">
        <v>2430</v>
      </c>
      <c r="C1014">
        <v>0</v>
      </c>
    </row>
    <row r="1015" spans="1:3">
      <c r="A1015" t="s">
        <v>2431</v>
      </c>
      <c r="B1015" t="s">
        <v>2432</v>
      </c>
      <c r="C1015">
        <v>0</v>
      </c>
    </row>
    <row r="1016" spans="1:3">
      <c r="A1016" t="s">
        <v>2433</v>
      </c>
      <c r="B1016" t="s">
        <v>2434</v>
      </c>
      <c r="C1016">
        <v>0</v>
      </c>
    </row>
    <row r="1017" spans="1:3">
      <c r="A1017" t="s">
        <v>2435</v>
      </c>
      <c r="B1017" t="s">
        <v>2436</v>
      </c>
      <c r="C1017">
        <v>0</v>
      </c>
    </row>
    <row r="1018" spans="1:3">
      <c r="A1018" t="s">
        <v>2437</v>
      </c>
      <c r="B1018" t="s">
        <v>2438</v>
      </c>
      <c r="C1018">
        <v>0</v>
      </c>
    </row>
    <row r="1019" spans="1:3">
      <c r="A1019" t="s">
        <v>494</v>
      </c>
      <c r="B1019" t="s">
        <v>2439</v>
      </c>
      <c r="C1019">
        <v>0</v>
      </c>
    </row>
    <row r="1020" spans="1:3">
      <c r="A1020" t="s">
        <v>497</v>
      </c>
      <c r="B1020" t="s">
        <v>2440</v>
      </c>
      <c r="C1020">
        <v>0</v>
      </c>
    </row>
    <row r="1021" spans="1:3">
      <c r="A1021" t="s">
        <v>2441</v>
      </c>
      <c r="B1021" t="s">
        <v>2442</v>
      </c>
      <c r="C1021">
        <v>238106</v>
      </c>
    </row>
    <row r="1022" spans="1:3">
      <c r="A1022" t="s">
        <v>2443</v>
      </c>
      <c r="B1022" t="s">
        <v>2444</v>
      </c>
      <c r="C1022">
        <v>680407</v>
      </c>
    </row>
    <row r="1023" spans="1:3">
      <c r="A1023" t="s">
        <v>2445</v>
      </c>
      <c r="B1023" t="s">
        <v>2446</v>
      </c>
      <c r="C1023">
        <v>0</v>
      </c>
    </row>
    <row r="1024" spans="1:3">
      <c r="A1024" t="s">
        <v>2447</v>
      </c>
      <c r="B1024" t="s">
        <v>2448</v>
      </c>
      <c r="C1024">
        <v>575328</v>
      </c>
    </row>
    <row r="1025" spans="1:3">
      <c r="A1025" t="s">
        <v>2449</v>
      </c>
      <c r="B1025" t="s">
        <v>2450</v>
      </c>
      <c r="C1025">
        <v>0</v>
      </c>
    </row>
    <row r="1026" spans="1:3">
      <c r="A1026" t="s">
        <v>385</v>
      </c>
      <c r="B1026" t="s">
        <v>2451</v>
      </c>
      <c r="C1026">
        <v>2205654</v>
      </c>
    </row>
    <row r="1027" spans="1:3">
      <c r="A1027" t="s">
        <v>2452</v>
      </c>
      <c r="B1027" t="s">
        <v>2453</v>
      </c>
      <c r="C1027">
        <v>0</v>
      </c>
    </row>
    <row r="1028" spans="1:3">
      <c r="A1028" t="s">
        <v>2454</v>
      </c>
      <c r="B1028" t="s">
        <v>2455</v>
      </c>
      <c r="C1028">
        <v>22902</v>
      </c>
    </row>
    <row r="1029" spans="1:3">
      <c r="A1029" t="s">
        <v>2456</v>
      </c>
      <c r="B1029" t="s">
        <v>2457</v>
      </c>
      <c r="C1029">
        <v>0</v>
      </c>
    </row>
    <row r="1030" spans="1:3">
      <c r="A1030" t="s">
        <v>2458</v>
      </c>
      <c r="B1030" t="s">
        <v>2459</v>
      </c>
      <c r="C1030">
        <v>0</v>
      </c>
    </row>
    <row r="1031" spans="1:3">
      <c r="A1031" t="s">
        <v>2460</v>
      </c>
      <c r="B1031" t="s">
        <v>2461</v>
      </c>
      <c r="C1031">
        <v>109</v>
      </c>
    </row>
    <row r="1032" spans="1:3">
      <c r="A1032" t="s">
        <v>2462</v>
      </c>
      <c r="B1032" t="s">
        <v>2463</v>
      </c>
      <c r="C1032">
        <v>0</v>
      </c>
    </row>
    <row r="1033" spans="1:3">
      <c r="A1033" t="s">
        <v>2464</v>
      </c>
      <c r="B1033" t="s">
        <v>2465</v>
      </c>
      <c r="C1033">
        <v>0</v>
      </c>
    </row>
    <row r="1034" spans="1:3">
      <c r="A1034" t="s">
        <v>2466</v>
      </c>
      <c r="B1034" t="s">
        <v>2467</v>
      </c>
      <c r="C1034">
        <v>0</v>
      </c>
    </row>
    <row r="1035" spans="1:3">
      <c r="A1035" t="s">
        <v>2472</v>
      </c>
      <c r="B1035" t="s">
        <v>2473</v>
      </c>
      <c r="C1035">
        <v>0</v>
      </c>
    </row>
    <row r="1036" spans="1:3">
      <c r="A1036" t="s">
        <v>2474</v>
      </c>
      <c r="B1036" t="s">
        <v>2475</v>
      </c>
      <c r="C1036">
        <v>0</v>
      </c>
    </row>
    <row r="1037" spans="1:3">
      <c r="A1037" t="s">
        <v>2476</v>
      </c>
      <c r="B1037" t="s">
        <v>2477</v>
      </c>
      <c r="C1037">
        <v>236278</v>
      </c>
    </row>
    <row r="1038" spans="1:3">
      <c r="A1038" t="s">
        <v>2478</v>
      </c>
      <c r="B1038" t="s">
        <v>2479</v>
      </c>
      <c r="C1038">
        <v>230914</v>
      </c>
    </row>
    <row r="1039" spans="1:3">
      <c r="A1039" t="s">
        <v>2480</v>
      </c>
      <c r="B1039" t="s">
        <v>2481</v>
      </c>
      <c r="C1039">
        <v>131775</v>
      </c>
    </row>
    <row r="1040" spans="1:3">
      <c r="A1040" t="s">
        <v>364</v>
      </c>
      <c r="B1040" t="s">
        <v>2482</v>
      </c>
      <c r="C1040">
        <v>131775</v>
      </c>
    </row>
    <row r="1041" spans="1:3">
      <c r="A1041" t="s">
        <v>2483</v>
      </c>
      <c r="B1041" t="s">
        <v>2484</v>
      </c>
      <c r="C1041">
        <v>0</v>
      </c>
    </row>
    <row r="1042" spans="1:3">
      <c r="A1042" t="s">
        <v>2485</v>
      </c>
      <c r="B1042" t="s">
        <v>2486</v>
      </c>
      <c r="C1042">
        <v>0</v>
      </c>
    </row>
    <row r="1043" spans="1:3">
      <c r="A1043" t="s">
        <v>2487</v>
      </c>
      <c r="B1043" t="s">
        <v>2488</v>
      </c>
      <c r="C1043">
        <v>0</v>
      </c>
    </row>
    <row r="1044" spans="1:3">
      <c r="A1044" t="s">
        <v>2489</v>
      </c>
      <c r="B1044" t="s">
        <v>2490</v>
      </c>
      <c r="C1044">
        <v>2959746</v>
      </c>
    </row>
    <row r="1045" spans="1:3">
      <c r="A1045" t="s">
        <v>2491</v>
      </c>
      <c r="B1045" t="s">
        <v>2492</v>
      </c>
      <c r="C1045">
        <v>0</v>
      </c>
    </row>
    <row r="1046" spans="1:3">
      <c r="A1046" t="s">
        <v>2493</v>
      </c>
      <c r="B1046" t="s">
        <v>2494</v>
      </c>
      <c r="C1046">
        <v>0</v>
      </c>
    </row>
    <row r="1047" spans="1:3">
      <c r="A1047" t="s">
        <v>2495</v>
      </c>
      <c r="B1047" t="s">
        <v>2496</v>
      </c>
      <c r="C1047">
        <v>0</v>
      </c>
    </row>
    <row r="1048" spans="1:3">
      <c r="A1048" t="s">
        <v>2497</v>
      </c>
      <c r="B1048" t="s">
        <v>2498</v>
      </c>
      <c r="C1048">
        <v>3546940</v>
      </c>
    </row>
    <row r="1049" spans="1:3">
      <c r="A1049" t="s">
        <v>2499</v>
      </c>
      <c r="B1049" t="s">
        <v>2500</v>
      </c>
      <c r="C1049">
        <v>0</v>
      </c>
    </row>
    <row r="1050" spans="1:3">
      <c r="A1050" t="s">
        <v>2501</v>
      </c>
      <c r="B1050" t="s">
        <v>2502</v>
      </c>
      <c r="C1050">
        <v>15925539</v>
      </c>
    </row>
    <row r="1051" spans="1:3">
      <c r="A1051" t="s">
        <v>2503</v>
      </c>
      <c r="B1051" t="s">
        <v>2504</v>
      </c>
      <c r="C1051">
        <v>6127622</v>
      </c>
    </row>
    <row r="1052" spans="1:3">
      <c r="A1052" t="s">
        <v>2505</v>
      </c>
      <c r="B1052" t="s">
        <v>2506</v>
      </c>
      <c r="C1052">
        <v>50860187</v>
      </c>
    </row>
    <row r="1053" spans="1:3">
      <c r="A1053" t="s">
        <v>2507</v>
      </c>
      <c r="B1053" t="s">
        <v>2508</v>
      </c>
      <c r="C1053">
        <v>1630578</v>
      </c>
    </row>
    <row r="1054" spans="1:3">
      <c r="A1054" t="s">
        <v>2509</v>
      </c>
      <c r="B1054" t="s">
        <v>2510</v>
      </c>
      <c r="C1054">
        <v>12209520</v>
      </c>
    </row>
    <row r="1055" spans="1:3">
      <c r="A1055" t="s">
        <v>2511</v>
      </c>
      <c r="B1055" t="s">
        <v>2512</v>
      </c>
      <c r="C1055">
        <v>75302821</v>
      </c>
    </row>
    <row r="1056" spans="1:3">
      <c r="A1056" t="s">
        <v>2513</v>
      </c>
      <c r="B1056" t="s">
        <v>2514</v>
      </c>
      <c r="C1056">
        <v>3110499</v>
      </c>
    </row>
    <row r="1057" spans="1:3">
      <c r="A1057" t="s">
        <v>2515</v>
      </c>
      <c r="B1057" t="s">
        <v>2516</v>
      </c>
      <c r="C1057">
        <v>4289092</v>
      </c>
    </row>
    <row r="1058" spans="1:3">
      <c r="A1058" t="s">
        <v>2517</v>
      </c>
      <c r="B1058" t="s">
        <v>2518</v>
      </c>
      <c r="C1058">
        <v>21389911</v>
      </c>
    </row>
    <row r="1059" spans="1:3">
      <c r="A1059" t="s">
        <v>2519</v>
      </c>
      <c r="B1059" t="s">
        <v>2520</v>
      </c>
      <c r="C1059">
        <v>17116732</v>
      </c>
    </row>
    <row r="1060" spans="1:3">
      <c r="A1060" t="s">
        <v>2521</v>
      </c>
      <c r="B1060" t="s">
        <v>2522</v>
      </c>
      <c r="C1060">
        <v>63874</v>
      </c>
    </row>
    <row r="1061" spans="1:3">
      <c r="A1061" t="s">
        <v>2523</v>
      </c>
      <c r="B1061" t="s">
        <v>2524</v>
      </c>
      <c r="C1061">
        <v>49179769</v>
      </c>
    </row>
    <row r="1062" spans="1:3">
      <c r="A1062" t="s">
        <v>137</v>
      </c>
      <c r="B1062" t="s">
        <v>2525</v>
      </c>
      <c r="C1062">
        <v>12209520</v>
      </c>
    </row>
    <row r="1063" spans="1:3">
      <c r="A1063" t="s">
        <v>2526</v>
      </c>
      <c r="B1063" t="s">
        <v>2527</v>
      </c>
      <c r="C1063">
        <v>444232099</v>
      </c>
    </row>
    <row r="1064" spans="1:3">
      <c r="A1064" t="s">
        <v>485</v>
      </c>
      <c r="B1064" t="s">
        <v>2528</v>
      </c>
      <c r="C1064">
        <v>6775</v>
      </c>
    </row>
    <row r="1065" spans="1:3">
      <c r="A1065" t="s">
        <v>488</v>
      </c>
      <c r="B1065" t="s">
        <v>2529</v>
      </c>
      <c r="C1065">
        <v>111139</v>
      </c>
    </row>
    <row r="1066" spans="1:3">
      <c r="A1066" t="s">
        <v>491</v>
      </c>
      <c r="B1066" t="s">
        <v>2530</v>
      </c>
      <c r="C1066">
        <v>0</v>
      </c>
    </row>
    <row r="1067" spans="1:3">
      <c r="A1067" t="s">
        <v>2531</v>
      </c>
      <c r="B1067" t="s">
        <v>2532</v>
      </c>
      <c r="C1067">
        <v>-2128</v>
      </c>
    </row>
    <row r="1068" spans="1:3">
      <c r="A1068" t="s">
        <v>2533</v>
      </c>
      <c r="B1068" t="s">
        <v>2534</v>
      </c>
      <c r="C1068">
        <v>0</v>
      </c>
    </row>
    <row r="1069" spans="1:3">
      <c r="A1069" t="s">
        <v>2535</v>
      </c>
      <c r="B1069" t="s">
        <v>2536</v>
      </c>
      <c r="C1069">
        <v>0</v>
      </c>
    </row>
    <row r="1070" spans="1:3">
      <c r="A1070" t="s">
        <v>2537</v>
      </c>
      <c r="B1070" t="s">
        <v>2538</v>
      </c>
      <c r="C1070">
        <v>0</v>
      </c>
    </row>
    <row r="1071" spans="1:3">
      <c r="A1071" t="s">
        <v>2539</v>
      </c>
      <c r="B1071" t="s">
        <v>2540</v>
      </c>
      <c r="C1071">
        <v>0</v>
      </c>
    </row>
    <row r="1072" spans="1:3">
      <c r="A1072" t="s">
        <v>2541</v>
      </c>
      <c r="B1072" t="s">
        <v>2542</v>
      </c>
      <c r="C1072">
        <v>0</v>
      </c>
    </row>
    <row r="1073" spans="1:3">
      <c r="A1073" t="s">
        <v>2543</v>
      </c>
      <c r="B1073" t="s">
        <v>2544</v>
      </c>
      <c r="C1073">
        <v>0</v>
      </c>
    </row>
    <row r="1074" spans="1:3">
      <c r="A1074" t="s">
        <v>2545</v>
      </c>
      <c r="B1074" t="s">
        <v>2546</v>
      </c>
      <c r="C1074">
        <v>0</v>
      </c>
    </row>
    <row r="1075" spans="1:3">
      <c r="A1075" t="s">
        <v>2547</v>
      </c>
      <c r="B1075" t="s">
        <v>2548</v>
      </c>
      <c r="C1075">
        <v>0</v>
      </c>
    </row>
    <row r="1076" spans="1:3">
      <c r="A1076" t="s">
        <v>2549</v>
      </c>
      <c r="B1076" t="s">
        <v>2550</v>
      </c>
      <c r="C1076">
        <v>0</v>
      </c>
    </row>
    <row r="1077" spans="1:3">
      <c r="A1077" t="s">
        <v>2551</v>
      </c>
      <c r="B1077" t="s">
        <v>2552</v>
      </c>
      <c r="C1077">
        <v>0</v>
      </c>
    </row>
    <row r="1078" spans="1:3">
      <c r="A1078" t="s">
        <v>2553</v>
      </c>
      <c r="B1078" t="s">
        <v>2554</v>
      </c>
      <c r="C1078">
        <v>105</v>
      </c>
    </row>
    <row r="1079" spans="1:3">
      <c r="A1079" t="s">
        <v>2555</v>
      </c>
      <c r="B1079" t="s">
        <v>2556</v>
      </c>
      <c r="C1079">
        <v>267</v>
      </c>
    </row>
    <row r="1080" spans="1:3">
      <c r="A1080" t="s">
        <v>2557</v>
      </c>
      <c r="B1080" t="s">
        <v>2558</v>
      </c>
      <c r="C1080">
        <v>23515</v>
      </c>
    </row>
    <row r="1081" spans="1:3">
      <c r="A1081" t="s">
        <v>2559</v>
      </c>
      <c r="B1081" t="s">
        <v>2560</v>
      </c>
      <c r="C1081">
        <v>9294</v>
      </c>
    </row>
    <row r="1082" spans="1:3">
      <c r="A1082" t="s">
        <v>2561</v>
      </c>
      <c r="B1082" t="s">
        <v>2562</v>
      </c>
      <c r="C1082">
        <v>0</v>
      </c>
    </row>
    <row r="1083" spans="1:3">
      <c r="A1083" t="s">
        <v>2563</v>
      </c>
      <c r="B1083" t="s">
        <v>2564</v>
      </c>
      <c r="C1083">
        <v>0</v>
      </c>
    </row>
    <row r="1084" spans="1:3">
      <c r="A1084" t="s">
        <v>356</v>
      </c>
      <c r="B1084" t="s">
        <v>2565</v>
      </c>
      <c r="C1084">
        <v>3153</v>
      </c>
    </row>
    <row r="1085" spans="1:3">
      <c r="A1085" t="s">
        <v>11</v>
      </c>
      <c r="B1085" t="s">
        <v>2566</v>
      </c>
      <c r="C1085">
        <v>2778067</v>
      </c>
    </row>
    <row r="1086" spans="1:3">
      <c r="A1086" t="s">
        <v>14</v>
      </c>
      <c r="B1086" t="s">
        <v>2567</v>
      </c>
      <c r="C1086">
        <v>1688882</v>
      </c>
    </row>
    <row r="1087" spans="1:3">
      <c r="A1087" t="s">
        <v>15</v>
      </c>
      <c r="B1087" t="s">
        <v>2568</v>
      </c>
      <c r="C1087">
        <v>16653914</v>
      </c>
    </row>
    <row r="1088" spans="1:3">
      <c r="A1088" t="s">
        <v>2569</v>
      </c>
      <c r="B1088" t="s">
        <v>2570</v>
      </c>
      <c r="C1088">
        <v>104</v>
      </c>
    </row>
    <row r="1089" spans="1:3">
      <c r="A1089" t="s">
        <v>2571</v>
      </c>
      <c r="B1089" t="s">
        <v>2572</v>
      </c>
      <c r="C1089">
        <v>4746685</v>
      </c>
    </row>
    <row r="1090" spans="1:3">
      <c r="A1090" t="s">
        <v>2573</v>
      </c>
      <c r="B1090" t="s">
        <v>2574</v>
      </c>
      <c r="C1090">
        <v>0</v>
      </c>
    </row>
    <row r="1091" spans="1:3">
      <c r="A1091" t="s">
        <v>2575</v>
      </c>
      <c r="B1091" t="s">
        <v>2576</v>
      </c>
      <c r="C1091">
        <v>0</v>
      </c>
    </row>
    <row r="1092" spans="1:3">
      <c r="A1092" t="s">
        <v>2577</v>
      </c>
      <c r="B1092" t="s">
        <v>2578</v>
      </c>
      <c r="C1092">
        <v>0</v>
      </c>
    </row>
    <row r="1093" spans="1:3">
      <c r="A1093" t="s">
        <v>2579</v>
      </c>
      <c r="B1093" t="s">
        <v>2580</v>
      </c>
      <c r="C1093">
        <v>0</v>
      </c>
    </row>
    <row r="1094" spans="1:3">
      <c r="A1094" t="s">
        <v>2581</v>
      </c>
      <c r="B1094" t="s">
        <v>2582</v>
      </c>
      <c r="C1094">
        <v>0</v>
      </c>
    </row>
    <row r="1095" spans="1:3">
      <c r="A1095" t="s">
        <v>2583</v>
      </c>
      <c r="B1095" t="s">
        <v>2584</v>
      </c>
      <c r="C1095">
        <v>0</v>
      </c>
    </row>
    <row r="1096" spans="1:3">
      <c r="A1096" t="s">
        <v>2585</v>
      </c>
      <c r="B1096" t="s">
        <v>2586</v>
      </c>
      <c r="C1096">
        <v>0</v>
      </c>
    </row>
    <row r="1097" spans="1:3">
      <c r="A1097" t="s">
        <v>2587</v>
      </c>
      <c r="B1097" t="s">
        <v>2588</v>
      </c>
      <c r="C1097">
        <v>0</v>
      </c>
    </row>
    <row r="1098" spans="1:3">
      <c r="A1098" t="s">
        <v>2589</v>
      </c>
      <c r="B1098" t="s">
        <v>2590</v>
      </c>
      <c r="C1098">
        <v>0</v>
      </c>
    </row>
    <row r="1099" spans="1:3">
      <c r="A1099" t="s">
        <v>2591</v>
      </c>
      <c r="B1099" t="s">
        <v>2592</v>
      </c>
      <c r="C1099">
        <v>11</v>
      </c>
    </row>
    <row r="1100" spans="1:3">
      <c r="A1100" t="s">
        <v>2593</v>
      </c>
      <c r="B1100" t="s">
        <v>2594</v>
      </c>
      <c r="C1100">
        <v>0</v>
      </c>
    </row>
    <row r="1101" spans="1:3">
      <c r="A1101" t="s">
        <v>2595</v>
      </c>
      <c r="B1101" t="s">
        <v>2596</v>
      </c>
      <c r="C1101">
        <v>24159</v>
      </c>
    </row>
    <row r="1102" spans="1:3">
      <c r="A1102" t="s">
        <v>2597</v>
      </c>
      <c r="B1102" t="s">
        <v>2598</v>
      </c>
      <c r="C1102">
        <v>1898</v>
      </c>
    </row>
    <row r="1103" spans="1:3">
      <c r="A1103" t="s">
        <v>2599</v>
      </c>
      <c r="B1103" t="s">
        <v>2600</v>
      </c>
      <c r="C1103">
        <v>0</v>
      </c>
    </row>
    <row r="1104" spans="1:3">
      <c r="A1104" t="s">
        <v>2601</v>
      </c>
      <c r="B1104" t="s">
        <v>2602</v>
      </c>
      <c r="C1104">
        <v>32244</v>
      </c>
    </row>
    <row r="1105" spans="1:3">
      <c r="A1105" t="s">
        <v>2603</v>
      </c>
      <c r="B1105" t="s">
        <v>2604</v>
      </c>
      <c r="C1105">
        <v>32500</v>
      </c>
    </row>
    <row r="1106" spans="1:3">
      <c r="A1106" t="s">
        <v>2605</v>
      </c>
      <c r="B1106" t="s">
        <v>2606</v>
      </c>
      <c r="C1106">
        <v>2399</v>
      </c>
    </row>
    <row r="1107" spans="1:3">
      <c r="A1107" t="s">
        <v>2607</v>
      </c>
      <c r="B1107" t="s">
        <v>2608</v>
      </c>
      <c r="C1107">
        <v>244921</v>
      </c>
    </row>
    <row r="1108" spans="1:3">
      <c r="A1108" t="s">
        <v>2609</v>
      </c>
      <c r="B1108" t="s">
        <v>2610</v>
      </c>
      <c r="C1108">
        <v>0</v>
      </c>
    </row>
    <row r="1109" spans="1:3">
      <c r="A1109" t="s">
        <v>2611</v>
      </c>
      <c r="B1109" t="s">
        <v>2612</v>
      </c>
      <c r="C1109">
        <v>0</v>
      </c>
    </row>
    <row r="1110" spans="1:3">
      <c r="A1110" t="s">
        <v>2613</v>
      </c>
      <c r="B1110" t="s">
        <v>2614</v>
      </c>
      <c r="C1110">
        <v>0</v>
      </c>
    </row>
    <row r="1111" spans="1:3">
      <c r="A1111" t="s">
        <v>2615</v>
      </c>
      <c r="B1111" t="s">
        <v>2616</v>
      </c>
      <c r="C1111">
        <v>0</v>
      </c>
    </row>
    <row r="1112" spans="1:3">
      <c r="A1112" t="s">
        <v>2617</v>
      </c>
      <c r="B1112" t="s">
        <v>2618</v>
      </c>
      <c r="C1112">
        <v>0</v>
      </c>
    </row>
    <row r="1113" spans="1:3">
      <c r="A1113" t="s">
        <v>2619</v>
      </c>
      <c r="B1113" t="s">
        <v>2620</v>
      </c>
      <c r="C1113">
        <v>0</v>
      </c>
    </row>
    <row r="1114" spans="1:3">
      <c r="A1114" t="s">
        <v>2621</v>
      </c>
      <c r="B1114" t="s">
        <v>2622</v>
      </c>
      <c r="C1114">
        <v>0</v>
      </c>
    </row>
    <row r="1115" spans="1:3">
      <c r="A1115" t="s">
        <v>2623</v>
      </c>
      <c r="B1115" t="s">
        <v>2624</v>
      </c>
      <c r="C1115">
        <v>0</v>
      </c>
    </row>
    <row r="1116" spans="1:3">
      <c r="A1116" t="s">
        <v>2625</v>
      </c>
      <c r="B1116" t="s">
        <v>2626</v>
      </c>
      <c r="C1116">
        <v>0</v>
      </c>
    </row>
    <row r="1117" spans="1:3">
      <c r="A1117" t="s">
        <v>2627</v>
      </c>
      <c r="B1117" t="s">
        <v>2628</v>
      </c>
      <c r="C1117">
        <v>5007</v>
      </c>
    </row>
    <row r="1118" spans="1:3">
      <c r="A1118" t="s">
        <v>2629</v>
      </c>
      <c r="B1118" t="s">
        <v>2630</v>
      </c>
      <c r="C1118">
        <v>806211</v>
      </c>
    </row>
    <row r="1119" spans="1:3">
      <c r="A1119" t="s">
        <v>2631</v>
      </c>
      <c r="B1119" t="s">
        <v>2632</v>
      </c>
      <c r="C1119">
        <v>18845840</v>
      </c>
    </row>
    <row r="1120" spans="1:3">
      <c r="A1120" t="s">
        <v>2633</v>
      </c>
      <c r="B1120" t="s">
        <v>2634</v>
      </c>
      <c r="C1120">
        <v>3429496</v>
      </c>
    </row>
    <row r="1121" spans="1:3">
      <c r="A1121" t="s">
        <v>518</v>
      </c>
      <c r="B1121" t="s">
        <v>2635</v>
      </c>
      <c r="C1121">
        <v>0</v>
      </c>
    </row>
    <row r="1122" spans="1:3">
      <c r="A1122" t="s">
        <v>521</v>
      </c>
      <c r="B1122" t="s">
        <v>2636</v>
      </c>
      <c r="C1122">
        <v>0</v>
      </c>
    </row>
    <row r="1123" spans="1:3">
      <c r="A1123" t="s">
        <v>524</v>
      </c>
      <c r="B1123" t="s">
        <v>2637</v>
      </c>
      <c r="C1123">
        <v>0</v>
      </c>
    </row>
    <row r="1124" spans="1:3">
      <c r="A1124" t="s">
        <v>2638</v>
      </c>
      <c r="B1124" t="s">
        <v>2639</v>
      </c>
      <c r="C1124">
        <v>0</v>
      </c>
    </row>
    <row r="1125" spans="1:3">
      <c r="A1125" t="s">
        <v>2640</v>
      </c>
      <c r="B1125" t="s">
        <v>2641</v>
      </c>
      <c r="C1125">
        <v>0</v>
      </c>
    </row>
    <row r="1126" spans="1:3">
      <c r="A1126" t="s">
        <v>2642</v>
      </c>
      <c r="B1126" t="s">
        <v>2643</v>
      </c>
      <c r="C1126">
        <v>0</v>
      </c>
    </row>
    <row r="1127" spans="1:3">
      <c r="A1127" t="s">
        <v>2644</v>
      </c>
      <c r="B1127" t="s">
        <v>2645</v>
      </c>
      <c r="C1127">
        <v>0</v>
      </c>
    </row>
    <row r="1128" spans="1:3">
      <c r="A1128" t="s">
        <v>2646</v>
      </c>
      <c r="B1128" t="s">
        <v>2647</v>
      </c>
      <c r="C1128">
        <v>0</v>
      </c>
    </row>
    <row r="1129" spans="1:3">
      <c r="A1129" t="s">
        <v>2648</v>
      </c>
      <c r="B1129" t="s">
        <v>2649</v>
      </c>
      <c r="C1129">
        <v>132426</v>
      </c>
    </row>
    <row r="1130" spans="1:3">
      <c r="A1130" t="s">
        <v>2650</v>
      </c>
      <c r="B1130" t="s">
        <v>2651</v>
      </c>
      <c r="C1130">
        <v>31495715</v>
      </c>
    </row>
    <row r="1131" spans="1:3">
      <c r="A1131" t="s">
        <v>2652</v>
      </c>
      <c r="B1131" t="s">
        <v>2653</v>
      </c>
      <c r="C1131">
        <v>0</v>
      </c>
    </row>
    <row r="1132" spans="1:3">
      <c r="A1132" t="s">
        <v>2654</v>
      </c>
      <c r="B1132" t="s">
        <v>2655</v>
      </c>
      <c r="C1132">
        <v>0</v>
      </c>
    </row>
    <row r="1133" spans="1:3">
      <c r="A1133" t="s">
        <v>2656</v>
      </c>
      <c r="B1133" t="s">
        <v>2657</v>
      </c>
      <c r="C1133">
        <v>93</v>
      </c>
    </row>
    <row r="1134" spans="1:3">
      <c r="A1134" t="s">
        <v>2658</v>
      </c>
      <c r="B1134" t="s">
        <v>2659</v>
      </c>
      <c r="C1134">
        <v>0</v>
      </c>
    </row>
    <row r="1135" spans="1:3">
      <c r="A1135" t="s">
        <v>2660</v>
      </c>
      <c r="B1135" t="s">
        <v>2661</v>
      </c>
      <c r="C1135">
        <v>0</v>
      </c>
    </row>
    <row r="1136" spans="1:3">
      <c r="A1136" t="s">
        <v>2662</v>
      </c>
      <c r="B1136" t="s">
        <v>2663</v>
      </c>
      <c r="C1136">
        <v>0</v>
      </c>
    </row>
    <row r="1137" spans="1:3">
      <c r="A1137" t="s">
        <v>2664</v>
      </c>
      <c r="B1137" t="s">
        <v>2665</v>
      </c>
      <c r="C1137">
        <v>0</v>
      </c>
    </row>
    <row r="1138" spans="1:3">
      <c r="A1138" t="s">
        <v>2666</v>
      </c>
      <c r="B1138" t="s">
        <v>2667</v>
      </c>
      <c r="C1138">
        <v>0</v>
      </c>
    </row>
    <row r="1139" spans="1:3">
      <c r="A1139" t="s">
        <v>2668</v>
      </c>
      <c r="B1139" t="s">
        <v>2669</v>
      </c>
      <c r="C1139">
        <v>0</v>
      </c>
    </row>
    <row r="1140" spans="1:3">
      <c r="A1140" t="s">
        <v>2670</v>
      </c>
      <c r="B1140" t="s">
        <v>2671</v>
      </c>
      <c r="C1140">
        <v>0</v>
      </c>
    </row>
    <row r="1141" spans="1:3">
      <c r="A1141" t="s">
        <v>2672</v>
      </c>
      <c r="B1141" t="s">
        <v>2673</v>
      </c>
      <c r="C1141">
        <v>6127641</v>
      </c>
    </row>
    <row r="1142" spans="1:3">
      <c r="A1142" t="s">
        <v>2674</v>
      </c>
      <c r="B1142" t="s">
        <v>2675</v>
      </c>
      <c r="C1142">
        <v>19</v>
      </c>
    </row>
    <row r="1143" spans="1:3">
      <c r="A1143" t="s">
        <v>2676</v>
      </c>
      <c r="B1143" t="s">
        <v>2677</v>
      </c>
      <c r="C1143">
        <v>50860726</v>
      </c>
    </row>
    <row r="1144" spans="1:3">
      <c r="A1144" t="s">
        <v>2678</v>
      </c>
      <c r="B1144" t="s">
        <v>2679</v>
      </c>
      <c r="C1144">
        <v>0</v>
      </c>
    </row>
    <row r="1145" spans="1:3">
      <c r="A1145" t="s">
        <v>2680</v>
      </c>
      <c r="B1145" t="s">
        <v>2681</v>
      </c>
      <c r="C1145">
        <v>0</v>
      </c>
    </row>
    <row r="1146" spans="1:3">
      <c r="A1146" t="s">
        <v>2682</v>
      </c>
      <c r="B1146" t="s">
        <v>2683</v>
      </c>
      <c r="C1146">
        <v>0</v>
      </c>
    </row>
    <row r="1147" spans="1:3">
      <c r="A1147" t="s">
        <v>2684</v>
      </c>
      <c r="B1147" t="s">
        <v>2685</v>
      </c>
      <c r="C1147">
        <v>0</v>
      </c>
    </row>
    <row r="1148" spans="1:3">
      <c r="A1148" t="s">
        <v>2686</v>
      </c>
      <c r="B1148" t="s">
        <v>2687</v>
      </c>
      <c r="C1148">
        <v>0</v>
      </c>
    </row>
    <row r="1149" spans="1:3">
      <c r="A1149" t="s">
        <v>2688</v>
      </c>
      <c r="B1149" t="s">
        <v>2689</v>
      </c>
      <c r="C1149" t="s">
        <v>2690</v>
      </c>
    </row>
    <row r="1150" spans="1:3">
      <c r="A1150" t="s">
        <v>2691</v>
      </c>
      <c r="B1150" t="s">
        <v>2692</v>
      </c>
      <c r="C1150" t="s">
        <v>3424</v>
      </c>
    </row>
    <row r="1151" spans="1:3">
      <c r="A1151" t="s">
        <v>2694</v>
      </c>
      <c r="B1151" t="s">
        <v>2695</v>
      </c>
      <c r="C1151" t="s">
        <v>3425</v>
      </c>
    </row>
    <row r="1152" spans="1:3">
      <c r="A1152" t="s">
        <v>2697</v>
      </c>
      <c r="B1152" t="s">
        <v>2698</v>
      </c>
      <c r="C1152" t="s">
        <v>2699</v>
      </c>
    </row>
    <row r="1153" spans="1:3">
      <c r="A1153" t="s">
        <v>2700</v>
      </c>
      <c r="B1153" t="s">
        <v>2701</v>
      </c>
      <c r="C1153" t="s">
        <v>3426</v>
      </c>
    </row>
    <row r="1154" spans="1:3">
      <c r="A1154" t="s">
        <v>2703</v>
      </c>
      <c r="B1154" t="s">
        <v>2704</v>
      </c>
      <c r="C1154" s="78">
        <v>44874</v>
      </c>
    </row>
    <row r="1155" spans="1:3">
      <c r="A1155" t="s">
        <v>2705</v>
      </c>
      <c r="B1155" t="s">
        <v>2706</v>
      </c>
      <c r="C1155">
        <v>-8179102</v>
      </c>
    </row>
    <row r="1156" spans="1:3">
      <c r="A1156" t="s">
        <v>2707</v>
      </c>
      <c r="B1156" t="s">
        <v>2708</v>
      </c>
      <c r="C1156">
        <v>-2380733</v>
      </c>
    </row>
    <row r="1157" spans="1:3">
      <c r="A1157" t="s">
        <v>2709</v>
      </c>
      <c r="B1157" t="s">
        <v>2710</v>
      </c>
      <c r="C1157">
        <v>-24419</v>
      </c>
    </row>
    <row r="1158" spans="1:3">
      <c r="A1158" t="s">
        <v>2711</v>
      </c>
      <c r="B1158" t="s">
        <v>2712</v>
      </c>
      <c r="C1158">
        <v>0</v>
      </c>
    </row>
    <row r="1159" spans="1:3">
      <c r="A1159" t="s">
        <v>28</v>
      </c>
      <c r="B1159" t="s">
        <v>2713</v>
      </c>
      <c r="C1159">
        <v>25023847</v>
      </c>
    </row>
    <row r="1160" spans="1:3">
      <c r="A1160" t="s">
        <v>29</v>
      </c>
      <c r="B1160" t="s">
        <v>2714</v>
      </c>
      <c r="C1160">
        <v>0</v>
      </c>
    </row>
    <row r="1161" spans="1:3">
      <c r="A1161" t="s">
        <v>30</v>
      </c>
      <c r="B1161" t="s">
        <v>2715</v>
      </c>
      <c r="C1161">
        <v>21541492</v>
      </c>
    </row>
    <row r="1162" spans="1:3">
      <c r="A1162" t="s">
        <v>9</v>
      </c>
      <c r="B1162" t="s">
        <v>2716</v>
      </c>
      <c r="C1162">
        <v>3482355</v>
      </c>
    </row>
    <row r="1163" spans="1:3">
      <c r="A1163" t="s">
        <v>31</v>
      </c>
      <c r="B1163" t="s">
        <v>2717</v>
      </c>
      <c r="C1163">
        <v>0</v>
      </c>
    </row>
    <row r="1164" spans="1:3">
      <c r="A1164" t="s">
        <v>32</v>
      </c>
      <c r="B1164" t="s">
        <v>2718</v>
      </c>
      <c r="C1164">
        <v>0</v>
      </c>
    </row>
    <row r="1165" spans="1:3">
      <c r="A1165" t="s">
        <v>33</v>
      </c>
      <c r="B1165" t="s">
        <v>2719</v>
      </c>
      <c r="C1165">
        <v>0</v>
      </c>
    </row>
    <row r="1166" spans="1:3">
      <c r="A1166" t="s">
        <v>34</v>
      </c>
      <c r="B1166" t="s">
        <v>2720</v>
      </c>
      <c r="C1166">
        <v>0</v>
      </c>
    </row>
    <row r="1167" spans="1:3">
      <c r="A1167" t="s">
        <v>35</v>
      </c>
      <c r="B1167" t="s">
        <v>2721</v>
      </c>
      <c r="C1167">
        <v>0</v>
      </c>
    </row>
    <row r="1168" spans="1:3">
      <c r="A1168" t="s">
        <v>36</v>
      </c>
      <c r="B1168" t="s">
        <v>2722</v>
      </c>
      <c r="C1168">
        <v>0</v>
      </c>
    </row>
    <row r="1169" spans="1:3">
      <c r="A1169" t="s">
        <v>39</v>
      </c>
      <c r="B1169" t="s">
        <v>2723</v>
      </c>
      <c r="C1169">
        <v>0</v>
      </c>
    </row>
    <row r="1170" spans="1:3">
      <c r="A1170" t="s">
        <v>40</v>
      </c>
      <c r="B1170" t="s">
        <v>2724</v>
      </c>
      <c r="C1170">
        <v>0</v>
      </c>
    </row>
    <row r="1171" spans="1:3">
      <c r="A1171" t="s">
        <v>27</v>
      </c>
      <c r="B1171" t="s">
        <v>2725</v>
      </c>
      <c r="C1171">
        <v>0</v>
      </c>
    </row>
    <row r="1172" spans="1:3">
      <c r="A1172" t="s">
        <v>41</v>
      </c>
      <c r="B1172" t="s">
        <v>2726</v>
      </c>
      <c r="C1172">
        <v>0</v>
      </c>
    </row>
    <row r="1173" spans="1:3">
      <c r="A1173" t="s">
        <v>43</v>
      </c>
      <c r="B1173" t="s">
        <v>2727</v>
      </c>
      <c r="C1173">
        <v>-10883456</v>
      </c>
    </row>
    <row r="1174" spans="1:3">
      <c r="A1174" t="s">
        <v>44</v>
      </c>
      <c r="B1174" t="s">
        <v>2728</v>
      </c>
      <c r="C1174">
        <v>34523094</v>
      </c>
    </row>
    <row r="1175" spans="1:3">
      <c r="A1175" t="s">
        <v>47</v>
      </c>
      <c r="B1175" t="s">
        <v>2729</v>
      </c>
      <c r="C1175">
        <v>50925444</v>
      </c>
    </row>
    <row r="1176" spans="1:3">
      <c r="A1176" t="s">
        <v>48</v>
      </c>
      <c r="B1176" t="s">
        <v>2730</v>
      </c>
      <c r="C1176">
        <v>0</v>
      </c>
    </row>
    <row r="1177" spans="1:3">
      <c r="A1177" t="s">
        <v>26</v>
      </c>
      <c r="B1177" t="s">
        <v>2731</v>
      </c>
      <c r="C1177">
        <v>431087</v>
      </c>
    </row>
    <row r="1178" spans="1:3">
      <c r="A1178" t="s">
        <v>49</v>
      </c>
      <c r="B1178" t="s">
        <v>2732</v>
      </c>
      <c r="C1178">
        <v>0</v>
      </c>
    </row>
    <row r="1179" spans="1:3">
      <c r="A1179" t="s">
        <v>50</v>
      </c>
      <c r="B1179" t="s">
        <v>2733</v>
      </c>
      <c r="C1179">
        <v>0</v>
      </c>
    </row>
    <row r="1180" spans="1:3">
      <c r="A1180" t="s">
        <v>51</v>
      </c>
      <c r="B1180" t="s">
        <v>2734</v>
      </c>
      <c r="C1180">
        <v>0</v>
      </c>
    </row>
    <row r="1181" spans="1:3">
      <c r="A1181" t="s">
        <v>52</v>
      </c>
      <c r="B1181" t="s">
        <v>2735</v>
      </c>
      <c r="C1181">
        <v>0</v>
      </c>
    </row>
    <row r="1182" spans="1:3">
      <c r="A1182" t="s">
        <v>53</v>
      </c>
      <c r="B1182" t="s">
        <v>2736</v>
      </c>
      <c r="C1182">
        <v>0</v>
      </c>
    </row>
    <row r="1183" spans="1:3">
      <c r="A1183" t="s">
        <v>54</v>
      </c>
      <c r="B1183" t="s">
        <v>2737</v>
      </c>
      <c r="C1183">
        <v>0</v>
      </c>
    </row>
    <row r="1184" spans="1:3">
      <c r="A1184" t="s">
        <v>55</v>
      </c>
      <c r="B1184" t="s">
        <v>2738</v>
      </c>
      <c r="C1184">
        <v>0</v>
      </c>
    </row>
    <row r="1185" spans="1:3">
      <c r="A1185" t="s">
        <v>56</v>
      </c>
      <c r="B1185" t="s">
        <v>2739</v>
      </c>
      <c r="C1185">
        <v>0</v>
      </c>
    </row>
    <row r="1186" spans="1:3">
      <c r="A1186" t="s">
        <v>57</v>
      </c>
      <c r="B1186" t="s">
        <v>2740</v>
      </c>
      <c r="C1186">
        <v>0</v>
      </c>
    </row>
    <row r="1187" spans="1:3">
      <c r="A1187" t="s">
        <v>58</v>
      </c>
      <c r="B1187" t="s">
        <v>2741</v>
      </c>
      <c r="C1187">
        <v>0</v>
      </c>
    </row>
    <row r="1188" spans="1:3">
      <c r="A1188" t="s">
        <v>59</v>
      </c>
      <c r="B1188" t="s">
        <v>2742</v>
      </c>
      <c r="C1188">
        <v>0</v>
      </c>
    </row>
    <row r="1189" spans="1:3">
      <c r="A1189" t="s">
        <v>60</v>
      </c>
      <c r="B1189" t="s">
        <v>2743</v>
      </c>
      <c r="C1189">
        <v>0</v>
      </c>
    </row>
    <row r="1190" spans="1:3">
      <c r="A1190" t="s">
        <v>61</v>
      </c>
      <c r="B1190" t="s">
        <v>2744</v>
      </c>
      <c r="C1190">
        <v>0</v>
      </c>
    </row>
    <row r="1191" spans="1:3">
      <c r="A1191" t="s">
        <v>62</v>
      </c>
      <c r="B1191" t="s">
        <v>2745</v>
      </c>
      <c r="C1191">
        <v>0</v>
      </c>
    </row>
    <row r="1192" spans="1:3">
      <c r="A1192" t="s">
        <v>63</v>
      </c>
      <c r="B1192" t="s">
        <v>2746</v>
      </c>
      <c r="C1192">
        <v>0</v>
      </c>
    </row>
    <row r="1193" spans="1:3">
      <c r="A1193" t="s">
        <v>64</v>
      </c>
      <c r="B1193" t="s">
        <v>2747</v>
      </c>
      <c r="C1193">
        <v>0</v>
      </c>
    </row>
    <row r="1194" spans="1:3">
      <c r="A1194" t="s">
        <v>65</v>
      </c>
      <c r="B1194" t="s">
        <v>2748</v>
      </c>
      <c r="C1194">
        <v>0</v>
      </c>
    </row>
    <row r="1195" spans="1:3">
      <c r="A1195" t="s">
        <v>66</v>
      </c>
      <c r="B1195" t="s">
        <v>2749</v>
      </c>
      <c r="C1195">
        <v>0</v>
      </c>
    </row>
    <row r="1196" spans="1:3">
      <c r="A1196" t="s">
        <v>67</v>
      </c>
      <c r="B1196" t="s">
        <v>2750</v>
      </c>
      <c r="C1196">
        <v>0</v>
      </c>
    </row>
    <row r="1197" spans="1:3">
      <c r="A1197" t="s">
        <v>68</v>
      </c>
      <c r="B1197" t="s">
        <v>2751</v>
      </c>
      <c r="C1197">
        <v>0</v>
      </c>
    </row>
    <row r="1198" spans="1:3">
      <c r="A1198" t="s">
        <v>69</v>
      </c>
      <c r="B1198" t="s">
        <v>2752</v>
      </c>
      <c r="C1198">
        <v>0</v>
      </c>
    </row>
    <row r="1199" spans="1:3">
      <c r="A1199" t="s">
        <v>70</v>
      </c>
      <c r="B1199" t="s">
        <v>2753</v>
      </c>
      <c r="C1199">
        <v>0</v>
      </c>
    </row>
    <row r="1200" spans="1:3">
      <c r="A1200" t="s">
        <v>71</v>
      </c>
      <c r="B1200" t="s">
        <v>2754</v>
      </c>
      <c r="C1200">
        <v>0</v>
      </c>
    </row>
    <row r="1201" spans="1:3">
      <c r="A1201" t="s">
        <v>72</v>
      </c>
      <c r="B1201" t="s">
        <v>2755</v>
      </c>
      <c r="C1201">
        <v>0</v>
      </c>
    </row>
    <row r="1202" spans="1:3">
      <c r="A1202" t="s">
        <v>73</v>
      </c>
      <c r="B1202" t="s">
        <v>2756</v>
      </c>
      <c r="C1202">
        <v>0</v>
      </c>
    </row>
    <row r="1203" spans="1:3">
      <c r="A1203" t="s">
        <v>74</v>
      </c>
      <c r="B1203" t="s">
        <v>2757</v>
      </c>
      <c r="C1203">
        <v>0</v>
      </c>
    </row>
    <row r="1204" spans="1:3">
      <c r="A1204" t="s">
        <v>75</v>
      </c>
      <c r="B1204" t="s">
        <v>2758</v>
      </c>
      <c r="C1204">
        <v>0</v>
      </c>
    </row>
    <row r="1205" spans="1:3">
      <c r="A1205" t="s">
        <v>76</v>
      </c>
      <c r="B1205" t="s">
        <v>2759</v>
      </c>
      <c r="C1205">
        <v>0</v>
      </c>
    </row>
    <row r="1206" spans="1:3">
      <c r="A1206" t="s">
        <v>77</v>
      </c>
      <c r="B1206" t="s">
        <v>2760</v>
      </c>
      <c r="C1206">
        <v>0</v>
      </c>
    </row>
    <row r="1207" spans="1:3">
      <c r="A1207" t="s">
        <v>78</v>
      </c>
      <c r="B1207" t="s">
        <v>2761</v>
      </c>
      <c r="C1207">
        <v>0</v>
      </c>
    </row>
    <row r="1208" spans="1:3">
      <c r="A1208" t="s">
        <v>79</v>
      </c>
      <c r="B1208" t="s">
        <v>2762</v>
      </c>
      <c r="C1208">
        <v>4605</v>
      </c>
    </row>
    <row r="1209" spans="1:3">
      <c r="A1209" t="s">
        <v>80</v>
      </c>
      <c r="B1209" t="s">
        <v>2763</v>
      </c>
      <c r="C1209">
        <v>0</v>
      </c>
    </row>
    <row r="1210" spans="1:3">
      <c r="A1210" t="s">
        <v>81</v>
      </c>
      <c r="B1210" t="s">
        <v>2764</v>
      </c>
      <c r="C1210">
        <v>0</v>
      </c>
    </row>
    <row r="1211" spans="1:3">
      <c r="A1211" t="s">
        <v>84</v>
      </c>
      <c r="B1211" t="s">
        <v>2765</v>
      </c>
      <c r="C1211">
        <v>0</v>
      </c>
    </row>
    <row r="1212" spans="1:3">
      <c r="A1212" t="s">
        <v>85</v>
      </c>
      <c r="B1212" t="s">
        <v>2766</v>
      </c>
      <c r="C1212">
        <v>0</v>
      </c>
    </row>
    <row r="1213" spans="1:3">
      <c r="A1213" t="s">
        <v>86</v>
      </c>
      <c r="B1213" t="s">
        <v>2767</v>
      </c>
      <c r="C1213">
        <v>0</v>
      </c>
    </row>
    <row r="1214" spans="1:3">
      <c r="A1214" t="s">
        <v>87</v>
      </c>
      <c r="B1214" t="s">
        <v>2768</v>
      </c>
      <c r="C1214">
        <v>4605</v>
      </c>
    </row>
    <row r="1215" spans="1:3">
      <c r="A1215" t="s">
        <v>88</v>
      </c>
      <c r="B1215" t="s">
        <v>2769</v>
      </c>
      <c r="C1215">
        <v>0</v>
      </c>
    </row>
    <row r="1216" spans="1:3">
      <c r="A1216" t="s">
        <v>89</v>
      </c>
      <c r="B1216" t="s">
        <v>2770</v>
      </c>
      <c r="C1216">
        <v>0</v>
      </c>
    </row>
    <row r="1217" spans="1:3">
      <c r="A1217" t="s">
        <v>90</v>
      </c>
      <c r="B1217" t="s">
        <v>2771</v>
      </c>
      <c r="C1217">
        <v>1724443</v>
      </c>
    </row>
    <row r="1218" spans="1:3">
      <c r="A1218" t="s">
        <v>91</v>
      </c>
      <c r="B1218" t="s">
        <v>2772</v>
      </c>
      <c r="C1218">
        <v>0</v>
      </c>
    </row>
    <row r="1219" spans="1:3">
      <c r="A1219" t="s">
        <v>92</v>
      </c>
      <c r="B1219" t="s">
        <v>2773</v>
      </c>
      <c r="C1219">
        <v>0</v>
      </c>
    </row>
    <row r="1220" spans="1:3">
      <c r="A1220" t="s">
        <v>95</v>
      </c>
      <c r="B1220" t="s">
        <v>2774</v>
      </c>
      <c r="C1220">
        <v>0</v>
      </c>
    </row>
    <row r="1221" spans="1:3">
      <c r="A1221" t="s">
        <v>96</v>
      </c>
      <c r="B1221" t="s">
        <v>2775</v>
      </c>
      <c r="C1221">
        <v>0</v>
      </c>
    </row>
    <row r="1222" spans="1:3">
      <c r="A1222" t="s">
        <v>97</v>
      </c>
      <c r="B1222" t="s">
        <v>2776</v>
      </c>
      <c r="C1222">
        <v>1724443</v>
      </c>
    </row>
    <row r="1223" spans="1:3">
      <c r="A1223" t="s">
        <v>98</v>
      </c>
      <c r="B1223" t="s">
        <v>2777</v>
      </c>
      <c r="C1223">
        <v>0</v>
      </c>
    </row>
    <row r="1224" spans="1:3">
      <c r="A1224" t="s">
        <v>99</v>
      </c>
      <c r="B1224" t="s">
        <v>2778</v>
      </c>
      <c r="C1224">
        <v>0</v>
      </c>
    </row>
    <row r="1225" spans="1:3">
      <c r="A1225" t="s">
        <v>100</v>
      </c>
      <c r="B1225" t="s">
        <v>2779</v>
      </c>
      <c r="C1225">
        <v>0</v>
      </c>
    </row>
    <row r="1226" spans="1:3">
      <c r="A1226" t="s">
        <v>10</v>
      </c>
      <c r="B1226" t="s">
        <v>2780</v>
      </c>
      <c r="C1226">
        <v>3076312</v>
      </c>
    </row>
    <row r="1227" spans="1:3">
      <c r="A1227" t="s">
        <v>101</v>
      </c>
      <c r="B1227" t="s">
        <v>2781</v>
      </c>
      <c r="C1227">
        <v>0</v>
      </c>
    </row>
    <row r="1228" spans="1:3">
      <c r="A1228" t="s">
        <v>102</v>
      </c>
      <c r="B1228" t="s">
        <v>2782</v>
      </c>
      <c r="C1228">
        <v>0</v>
      </c>
    </row>
    <row r="1229" spans="1:3">
      <c r="A1229" t="s">
        <v>103</v>
      </c>
      <c r="B1229" t="s">
        <v>2783</v>
      </c>
      <c r="C1229">
        <v>0</v>
      </c>
    </row>
    <row r="1230" spans="1:3">
      <c r="A1230" t="s">
        <v>6</v>
      </c>
      <c r="B1230" t="s">
        <v>2784</v>
      </c>
      <c r="C1230">
        <v>2948337</v>
      </c>
    </row>
    <row r="1231" spans="1:3">
      <c r="A1231" t="s">
        <v>104</v>
      </c>
      <c r="B1231" t="s">
        <v>2785</v>
      </c>
      <c r="C1231">
        <v>127975</v>
      </c>
    </row>
    <row r="1232" spans="1:3">
      <c r="A1232" t="s">
        <v>105</v>
      </c>
      <c r="B1232" t="s">
        <v>2786</v>
      </c>
      <c r="C1232">
        <v>0</v>
      </c>
    </row>
    <row r="1233" spans="1:3">
      <c r="A1233" t="s">
        <v>106</v>
      </c>
      <c r="B1233" t="s">
        <v>2787</v>
      </c>
      <c r="C1233">
        <v>0</v>
      </c>
    </row>
    <row r="1234" spans="1:3">
      <c r="A1234" t="s">
        <v>107</v>
      </c>
      <c r="B1234" t="s">
        <v>2788</v>
      </c>
      <c r="C1234">
        <v>338248</v>
      </c>
    </row>
    <row r="1235" spans="1:3">
      <c r="A1235" t="s">
        <v>108</v>
      </c>
      <c r="B1235" t="s">
        <v>2789</v>
      </c>
      <c r="C1235">
        <v>0</v>
      </c>
    </row>
    <row r="1236" spans="1:3">
      <c r="A1236" t="s">
        <v>109</v>
      </c>
      <c r="B1236" t="s">
        <v>2790</v>
      </c>
      <c r="C1236">
        <v>0</v>
      </c>
    </row>
    <row r="1237" spans="1:3">
      <c r="A1237" t="s">
        <v>110</v>
      </c>
      <c r="B1237" t="s">
        <v>2791</v>
      </c>
      <c r="C1237">
        <v>0</v>
      </c>
    </row>
    <row r="1238" spans="1:3">
      <c r="A1238" t="s">
        <v>111</v>
      </c>
      <c r="B1238" t="s">
        <v>2792</v>
      </c>
      <c r="C1238">
        <v>0</v>
      </c>
    </row>
    <row r="1239" spans="1:3">
      <c r="A1239" t="s">
        <v>112</v>
      </c>
      <c r="B1239" t="s">
        <v>2793</v>
      </c>
      <c r="C1239">
        <v>0</v>
      </c>
    </row>
    <row r="1240" spans="1:3">
      <c r="A1240" t="s">
        <v>113</v>
      </c>
      <c r="B1240" t="s">
        <v>2794</v>
      </c>
      <c r="C1240">
        <v>338248</v>
      </c>
    </row>
    <row r="1241" spans="1:3">
      <c r="A1241" t="s">
        <v>114</v>
      </c>
      <c r="B1241" t="s">
        <v>2795</v>
      </c>
      <c r="C1241">
        <v>0</v>
      </c>
    </row>
    <row r="1242" spans="1:3">
      <c r="A1242" t="s">
        <v>115</v>
      </c>
      <c r="B1242" t="s">
        <v>2796</v>
      </c>
      <c r="C1242">
        <v>0</v>
      </c>
    </row>
    <row r="1243" spans="1:3">
      <c r="A1243" t="s">
        <v>116</v>
      </c>
      <c r="B1243" t="s">
        <v>2797</v>
      </c>
      <c r="C1243">
        <v>3213227</v>
      </c>
    </row>
    <row r="1244" spans="1:3">
      <c r="A1244" t="s">
        <v>117</v>
      </c>
      <c r="B1244" t="s">
        <v>2798</v>
      </c>
      <c r="C1244">
        <v>0</v>
      </c>
    </row>
    <row r="1245" spans="1:3">
      <c r="A1245" t="s">
        <v>118</v>
      </c>
      <c r="B1245" t="s">
        <v>2799</v>
      </c>
      <c r="C1245">
        <v>0</v>
      </c>
    </row>
    <row r="1246" spans="1:3">
      <c r="A1246" t="s">
        <v>121</v>
      </c>
      <c r="B1246" t="s">
        <v>2800</v>
      </c>
      <c r="C1246">
        <v>26</v>
      </c>
    </row>
    <row r="1247" spans="1:3">
      <c r="A1247" t="s">
        <v>122</v>
      </c>
      <c r="B1247" t="s">
        <v>2801</v>
      </c>
      <c r="C1247">
        <v>0</v>
      </c>
    </row>
    <row r="1248" spans="1:3">
      <c r="A1248" t="s">
        <v>123</v>
      </c>
      <c r="B1248" t="s">
        <v>2802</v>
      </c>
      <c r="C1248">
        <v>0</v>
      </c>
    </row>
    <row r="1249" spans="1:3">
      <c r="A1249" t="s">
        <v>16</v>
      </c>
      <c r="B1249" t="s">
        <v>2803</v>
      </c>
      <c r="C1249">
        <v>3213201</v>
      </c>
    </row>
    <row r="1250" spans="1:3">
      <c r="A1250" t="s">
        <v>124</v>
      </c>
      <c r="B1250" t="s">
        <v>2804</v>
      </c>
      <c r="C1250">
        <v>0</v>
      </c>
    </row>
    <row r="1251" spans="1:3">
      <c r="A1251" t="s">
        <v>125</v>
      </c>
      <c r="B1251" t="s">
        <v>2805</v>
      </c>
      <c r="C1251">
        <v>0</v>
      </c>
    </row>
    <row r="1252" spans="1:3">
      <c r="A1252" t="s">
        <v>126</v>
      </c>
      <c r="B1252" t="s">
        <v>2806</v>
      </c>
      <c r="C1252">
        <v>281316677</v>
      </c>
    </row>
    <row r="1253" spans="1:3">
      <c r="A1253" t="s">
        <v>127</v>
      </c>
      <c r="B1253" t="s">
        <v>2807</v>
      </c>
      <c r="C1253">
        <v>6540</v>
      </c>
    </row>
    <row r="1254" spans="1:3">
      <c r="A1254" t="s">
        <v>128</v>
      </c>
      <c r="B1254" t="s">
        <v>2808</v>
      </c>
      <c r="C1254">
        <v>259163</v>
      </c>
    </row>
    <row r="1255" spans="1:3">
      <c r="A1255" t="s">
        <v>131</v>
      </c>
      <c r="B1255" t="s">
        <v>2809</v>
      </c>
      <c r="C1255">
        <v>2995080</v>
      </c>
    </row>
    <row r="1256" spans="1:3">
      <c r="A1256" t="s">
        <v>132</v>
      </c>
      <c r="B1256" t="s">
        <v>2810</v>
      </c>
      <c r="C1256">
        <v>4152653</v>
      </c>
    </row>
    <row r="1257" spans="1:3">
      <c r="A1257" t="s">
        <v>133</v>
      </c>
      <c r="B1257" t="s">
        <v>2811</v>
      </c>
      <c r="C1257">
        <v>273903241</v>
      </c>
    </row>
    <row r="1258" spans="1:3">
      <c r="A1258" t="s">
        <v>134</v>
      </c>
      <c r="B1258" t="s">
        <v>2812</v>
      </c>
      <c r="C1258">
        <v>0</v>
      </c>
    </row>
    <row r="1259" spans="1:3">
      <c r="A1259" t="s">
        <v>135</v>
      </c>
      <c r="B1259" t="s">
        <v>2813</v>
      </c>
      <c r="C1259">
        <v>0</v>
      </c>
    </row>
    <row r="1260" spans="1:3">
      <c r="A1260" t="s">
        <v>136</v>
      </c>
      <c r="B1260" t="s">
        <v>2814</v>
      </c>
      <c r="C1260">
        <v>0</v>
      </c>
    </row>
    <row r="1261" spans="1:3">
      <c r="A1261" t="s">
        <v>138</v>
      </c>
      <c r="B1261" t="s">
        <v>2815</v>
      </c>
      <c r="C1261">
        <v>12209520</v>
      </c>
    </row>
    <row r="1262" spans="1:3">
      <c r="A1262" t="s">
        <v>139</v>
      </c>
      <c r="B1262" t="s">
        <v>2816</v>
      </c>
      <c r="C1262">
        <v>3074578</v>
      </c>
    </row>
    <row r="1263" spans="1:3">
      <c r="A1263" t="s">
        <v>140</v>
      </c>
      <c r="B1263" t="s">
        <v>2817</v>
      </c>
      <c r="C1263">
        <v>3074578</v>
      </c>
    </row>
    <row r="1264" spans="1:3">
      <c r="A1264" t="s">
        <v>141</v>
      </c>
      <c r="B1264" t="s">
        <v>2818</v>
      </c>
      <c r="C1264">
        <v>0</v>
      </c>
    </row>
    <row r="1265" spans="1:3">
      <c r="A1265" t="s">
        <v>144</v>
      </c>
      <c r="B1265" t="s">
        <v>2819</v>
      </c>
      <c r="C1265">
        <v>0</v>
      </c>
    </row>
    <row r="1266" spans="1:3">
      <c r="A1266" t="s">
        <v>145</v>
      </c>
      <c r="B1266" t="s">
        <v>2820</v>
      </c>
      <c r="C1266">
        <v>0</v>
      </c>
    </row>
    <row r="1267" spans="1:3">
      <c r="A1267" t="s">
        <v>146</v>
      </c>
      <c r="B1267" t="s">
        <v>2821</v>
      </c>
      <c r="C1267">
        <v>0</v>
      </c>
    </row>
    <row r="1268" spans="1:3">
      <c r="A1268" t="s">
        <v>147</v>
      </c>
      <c r="B1268" t="s">
        <v>2822</v>
      </c>
      <c r="C1268">
        <v>0</v>
      </c>
    </row>
    <row r="1269" spans="1:3">
      <c r="A1269" t="s">
        <v>148</v>
      </c>
      <c r="B1269" t="s">
        <v>2823</v>
      </c>
      <c r="C1269">
        <v>0</v>
      </c>
    </row>
    <row r="1270" spans="1:3">
      <c r="A1270" t="s">
        <v>149</v>
      </c>
      <c r="B1270" t="s">
        <v>2824</v>
      </c>
      <c r="C1270">
        <v>0</v>
      </c>
    </row>
    <row r="1271" spans="1:3">
      <c r="A1271" t="s">
        <v>150</v>
      </c>
      <c r="B1271" t="s">
        <v>2825</v>
      </c>
      <c r="C1271">
        <v>0</v>
      </c>
    </row>
    <row r="1272" spans="1:3">
      <c r="A1272" t="s">
        <v>151</v>
      </c>
      <c r="B1272" t="s">
        <v>2826</v>
      </c>
      <c r="C1272">
        <v>0</v>
      </c>
    </row>
    <row r="1273" spans="1:3">
      <c r="A1273" t="s">
        <v>152</v>
      </c>
      <c r="B1273" t="s">
        <v>2827</v>
      </c>
      <c r="C1273">
        <v>0</v>
      </c>
    </row>
    <row r="1274" spans="1:3">
      <c r="A1274" t="s">
        <v>153</v>
      </c>
      <c r="B1274" t="s">
        <v>2828</v>
      </c>
      <c r="C1274">
        <v>46561954</v>
      </c>
    </row>
    <row r="1275" spans="1:3">
      <c r="A1275" t="s">
        <v>154</v>
      </c>
      <c r="B1275" t="s">
        <v>2829</v>
      </c>
      <c r="C1275">
        <v>14419198</v>
      </c>
    </row>
    <row r="1276" spans="1:3">
      <c r="A1276" t="s">
        <v>155</v>
      </c>
      <c r="B1276" t="s">
        <v>2830</v>
      </c>
      <c r="C1276">
        <v>2868882</v>
      </c>
    </row>
    <row r="1277" spans="1:3">
      <c r="A1277" t="s">
        <v>158</v>
      </c>
      <c r="B1277" t="s">
        <v>2831</v>
      </c>
      <c r="C1277">
        <v>1547713</v>
      </c>
    </row>
    <row r="1278" spans="1:3">
      <c r="A1278" t="s">
        <v>159</v>
      </c>
      <c r="B1278" t="s">
        <v>2832</v>
      </c>
      <c r="C1278">
        <v>44029</v>
      </c>
    </row>
    <row r="1279" spans="1:3">
      <c r="A1279" t="s">
        <v>160</v>
      </c>
      <c r="B1279" t="s">
        <v>2833</v>
      </c>
      <c r="C1279">
        <v>23571995</v>
      </c>
    </row>
    <row r="1280" spans="1:3">
      <c r="A1280" t="s">
        <v>161</v>
      </c>
      <c r="B1280" t="s">
        <v>2834</v>
      </c>
      <c r="C1280">
        <v>15521</v>
      </c>
    </row>
    <row r="1281" spans="1:3">
      <c r="A1281" t="s">
        <v>163</v>
      </c>
      <c r="B1281" t="s">
        <v>2835</v>
      </c>
      <c r="C1281">
        <v>0</v>
      </c>
    </row>
    <row r="1282" spans="1:3">
      <c r="A1282" t="s">
        <v>164</v>
      </c>
      <c r="B1282" t="s">
        <v>2836</v>
      </c>
      <c r="C1282">
        <v>0</v>
      </c>
    </row>
    <row r="1283" spans="1:3">
      <c r="A1283" t="s">
        <v>165</v>
      </c>
      <c r="B1283" t="s">
        <v>2837</v>
      </c>
      <c r="C1283">
        <v>0</v>
      </c>
    </row>
    <row r="1284" spans="1:3">
      <c r="A1284" t="s">
        <v>166</v>
      </c>
      <c r="B1284" t="s">
        <v>2838</v>
      </c>
      <c r="C1284">
        <v>0</v>
      </c>
    </row>
    <row r="1285" spans="1:3">
      <c r="A1285" t="s">
        <v>167</v>
      </c>
      <c r="B1285" t="s">
        <v>2839</v>
      </c>
      <c r="C1285">
        <v>0</v>
      </c>
    </row>
    <row r="1286" spans="1:3">
      <c r="A1286" t="s">
        <v>21</v>
      </c>
      <c r="B1286" t="s">
        <v>2840</v>
      </c>
      <c r="C1286">
        <v>1801107</v>
      </c>
    </row>
    <row r="1287" spans="1:3">
      <c r="A1287" t="s">
        <v>168</v>
      </c>
      <c r="B1287" t="s">
        <v>2841</v>
      </c>
      <c r="C1287">
        <v>494389</v>
      </c>
    </row>
    <row r="1288" spans="1:3">
      <c r="A1288" t="s">
        <v>169</v>
      </c>
      <c r="B1288" t="s">
        <v>2842</v>
      </c>
      <c r="C1288">
        <v>1354</v>
      </c>
    </row>
    <row r="1289" spans="1:3">
      <c r="A1289" t="s">
        <v>170</v>
      </c>
      <c r="B1289" t="s">
        <v>2843</v>
      </c>
      <c r="C1289">
        <v>0</v>
      </c>
    </row>
    <row r="1290" spans="1:3">
      <c r="A1290" t="s">
        <v>172</v>
      </c>
      <c r="B1290" t="s">
        <v>2844</v>
      </c>
      <c r="C1290">
        <v>0</v>
      </c>
    </row>
    <row r="1291" spans="1:3">
      <c r="A1291" t="s">
        <v>173</v>
      </c>
      <c r="B1291" t="s">
        <v>2845</v>
      </c>
      <c r="C1291">
        <v>0</v>
      </c>
    </row>
    <row r="1292" spans="1:3">
      <c r="A1292" t="s">
        <v>174</v>
      </c>
      <c r="B1292" t="s">
        <v>2846</v>
      </c>
      <c r="C1292">
        <v>0</v>
      </c>
    </row>
    <row r="1293" spans="1:3">
      <c r="A1293" t="s">
        <v>175</v>
      </c>
      <c r="B1293" t="s">
        <v>2847</v>
      </c>
      <c r="C1293">
        <v>0</v>
      </c>
    </row>
    <row r="1294" spans="1:3">
      <c r="A1294" t="s">
        <v>176</v>
      </c>
      <c r="B1294" t="s">
        <v>2848</v>
      </c>
      <c r="C1294">
        <v>0</v>
      </c>
    </row>
    <row r="1295" spans="1:3">
      <c r="A1295" t="s">
        <v>177</v>
      </c>
      <c r="B1295" t="s">
        <v>2849</v>
      </c>
      <c r="C1295">
        <v>999949</v>
      </c>
    </row>
    <row r="1296" spans="1:3">
      <c r="A1296" t="s">
        <v>178</v>
      </c>
      <c r="B1296" t="s">
        <v>2850</v>
      </c>
      <c r="C1296">
        <v>999949</v>
      </c>
    </row>
    <row r="1297" spans="1:3">
      <c r="A1297" t="s">
        <v>179</v>
      </c>
      <c r="B1297" t="s">
        <v>2851</v>
      </c>
      <c r="C1297">
        <v>0</v>
      </c>
    </row>
    <row r="1298" spans="1:3">
      <c r="A1298" t="s">
        <v>180</v>
      </c>
      <c r="B1298" t="s">
        <v>2852</v>
      </c>
      <c r="C1298">
        <v>1248347</v>
      </c>
    </row>
    <row r="1299" spans="1:3">
      <c r="A1299" t="s">
        <v>181</v>
      </c>
      <c r="B1299" t="s">
        <v>2853</v>
      </c>
      <c r="C1299">
        <v>0</v>
      </c>
    </row>
    <row r="1300" spans="1:3">
      <c r="A1300" t="s">
        <v>182</v>
      </c>
      <c r="B1300" t="s">
        <v>2854</v>
      </c>
      <c r="C1300">
        <v>35921</v>
      </c>
    </row>
    <row r="1301" spans="1:3">
      <c r="A1301" t="s">
        <v>183</v>
      </c>
      <c r="B1301" t="s">
        <v>2855</v>
      </c>
      <c r="C1301">
        <v>35921</v>
      </c>
    </row>
    <row r="1302" spans="1:3">
      <c r="A1302" t="s">
        <v>184</v>
      </c>
      <c r="B1302" t="s">
        <v>2856</v>
      </c>
      <c r="C1302">
        <v>0</v>
      </c>
    </row>
    <row r="1303" spans="1:3">
      <c r="A1303" t="s">
        <v>185</v>
      </c>
      <c r="B1303" t="s">
        <v>2857</v>
      </c>
      <c r="C1303">
        <v>98264</v>
      </c>
    </row>
    <row r="1304" spans="1:3">
      <c r="A1304" t="s">
        <v>186</v>
      </c>
      <c r="B1304" t="s">
        <v>2858</v>
      </c>
      <c r="C1304">
        <v>0</v>
      </c>
    </row>
    <row r="1305" spans="1:3">
      <c r="A1305" t="s">
        <v>187</v>
      </c>
      <c r="B1305" t="s">
        <v>2859</v>
      </c>
      <c r="C1305">
        <v>16075689</v>
      </c>
    </row>
    <row r="1306" spans="1:3">
      <c r="A1306" t="s">
        <v>188</v>
      </c>
      <c r="B1306" t="s">
        <v>2860</v>
      </c>
      <c r="C1306">
        <v>16075689</v>
      </c>
    </row>
    <row r="1307" spans="1:3">
      <c r="A1307" t="s">
        <v>189</v>
      </c>
      <c r="B1307" t="s">
        <v>2861</v>
      </c>
      <c r="C1307">
        <v>0</v>
      </c>
    </row>
    <row r="1308" spans="1:3">
      <c r="A1308" t="s">
        <v>190</v>
      </c>
      <c r="B1308" t="s">
        <v>2862</v>
      </c>
      <c r="C1308">
        <v>4479158</v>
      </c>
    </row>
    <row r="1309" spans="1:3">
      <c r="A1309" t="s">
        <v>191</v>
      </c>
      <c r="B1309" t="s">
        <v>2863</v>
      </c>
      <c r="C1309">
        <v>0</v>
      </c>
    </row>
    <row r="1310" spans="1:3">
      <c r="A1310" t="s">
        <v>192</v>
      </c>
      <c r="B1310" t="s">
        <v>2864</v>
      </c>
      <c r="C1310">
        <v>2977672</v>
      </c>
    </row>
    <row r="1311" spans="1:3">
      <c r="A1311" t="s">
        <v>193</v>
      </c>
      <c r="B1311" t="s">
        <v>2865</v>
      </c>
      <c r="C1311">
        <v>2977672</v>
      </c>
    </row>
    <row r="1312" spans="1:3">
      <c r="A1312" t="s">
        <v>194</v>
      </c>
      <c r="B1312" t="s">
        <v>2866</v>
      </c>
      <c r="C1312">
        <v>0</v>
      </c>
    </row>
    <row r="1313" spans="1:3">
      <c r="A1313" t="s">
        <v>195</v>
      </c>
      <c r="B1313" t="s">
        <v>2867</v>
      </c>
      <c r="C1313">
        <v>602143</v>
      </c>
    </row>
    <row r="1314" spans="1:3">
      <c r="A1314" t="s">
        <v>196</v>
      </c>
      <c r="B1314" t="s">
        <v>2868</v>
      </c>
      <c r="C1314">
        <v>0</v>
      </c>
    </row>
    <row r="1315" spans="1:3">
      <c r="A1315" t="s">
        <v>199</v>
      </c>
      <c r="B1315" t="s">
        <v>2869</v>
      </c>
      <c r="C1315">
        <v>11518899</v>
      </c>
    </row>
    <row r="1316" spans="1:3">
      <c r="A1316" t="s">
        <v>200</v>
      </c>
      <c r="B1316" t="s">
        <v>2870</v>
      </c>
      <c r="C1316">
        <v>59192631</v>
      </c>
    </row>
    <row r="1317" spans="1:3">
      <c r="A1317" t="s">
        <v>203</v>
      </c>
      <c r="B1317" t="s">
        <v>2871</v>
      </c>
      <c r="C1317">
        <v>58950618</v>
      </c>
    </row>
    <row r="1318" spans="1:3">
      <c r="A1318" t="s">
        <v>204</v>
      </c>
      <c r="B1318" t="s">
        <v>2872</v>
      </c>
      <c r="C1318">
        <v>7145019</v>
      </c>
    </row>
    <row r="1319" spans="1:3">
      <c r="A1319" t="s">
        <v>205</v>
      </c>
      <c r="B1319" t="s">
        <v>2873</v>
      </c>
      <c r="C1319">
        <v>299758741</v>
      </c>
    </row>
    <row r="1320" spans="1:3">
      <c r="A1320" t="s">
        <v>206</v>
      </c>
      <c r="B1320" t="s">
        <v>2874</v>
      </c>
      <c r="C1320">
        <v>3571575</v>
      </c>
    </row>
    <row r="1321" spans="1:3">
      <c r="A1321" t="s">
        <v>208</v>
      </c>
      <c r="B1321" t="s">
        <v>2875</v>
      </c>
      <c r="C1321">
        <v>0</v>
      </c>
    </row>
    <row r="1322" spans="1:3">
      <c r="A1322" t="s">
        <v>209</v>
      </c>
      <c r="B1322" t="s">
        <v>2876</v>
      </c>
      <c r="C1322">
        <v>0</v>
      </c>
    </row>
    <row r="1323" spans="1:3">
      <c r="A1323" t="s">
        <v>210</v>
      </c>
      <c r="B1323" t="s">
        <v>2877</v>
      </c>
      <c r="C1323">
        <v>0</v>
      </c>
    </row>
    <row r="1324" spans="1:3">
      <c r="A1324" t="s">
        <v>211</v>
      </c>
      <c r="B1324" t="s">
        <v>2878</v>
      </c>
      <c r="C1324">
        <v>0</v>
      </c>
    </row>
    <row r="1325" spans="1:3">
      <c r="A1325" t="s">
        <v>212</v>
      </c>
      <c r="B1325" t="s">
        <v>2879</v>
      </c>
      <c r="C1325">
        <v>1802461</v>
      </c>
    </row>
    <row r="1326" spans="1:3">
      <c r="A1326" t="s">
        <v>214</v>
      </c>
      <c r="B1326" t="s">
        <v>2880</v>
      </c>
      <c r="C1326">
        <v>1388139</v>
      </c>
    </row>
    <row r="1327" spans="1:3">
      <c r="A1327" t="s">
        <v>215</v>
      </c>
      <c r="B1327" t="s">
        <v>2881</v>
      </c>
      <c r="C1327">
        <v>1388139</v>
      </c>
    </row>
    <row r="1328" spans="1:3">
      <c r="A1328" t="s">
        <v>216</v>
      </c>
      <c r="B1328" t="s">
        <v>2882</v>
      </c>
      <c r="C1328">
        <v>137653</v>
      </c>
    </row>
    <row r="1329" spans="1:3">
      <c r="A1329" t="s">
        <v>219</v>
      </c>
      <c r="B1329" t="s">
        <v>2883</v>
      </c>
      <c r="C1329">
        <v>0</v>
      </c>
    </row>
    <row r="1330" spans="1:3">
      <c r="A1330" t="s">
        <v>220</v>
      </c>
      <c r="B1330" t="s">
        <v>2884</v>
      </c>
      <c r="C1330">
        <v>0</v>
      </c>
    </row>
    <row r="1331" spans="1:3">
      <c r="A1331" t="s">
        <v>221</v>
      </c>
      <c r="B1331" t="s">
        <v>2885</v>
      </c>
      <c r="C1331">
        <v>1250486</v>
      </c>
    </row>
    <row r="1332" spans="1:3">
      <c r="A1332" t="s">
        <v>222</v>
      </c>
      <c r="B1332" t="s">
        <v>2886</v>
      </c>
      <c r="C1332">
        <v>0</v>
      </c>
    </row>
    <row r="1333" spans="1:3">
      <c r="A1333" t="s">
        <v>224</v>
      </c>
      <c r="B1333" t="s">
        <v>2887</v>
      </c>
      <c r="C1333">
        <v>55156</v>
      </c>
    </row>
    <row r="1334" spans="1:3">
      <c r="A1334" t="s">
        <v>225</v>
      </c>
      <c r="B1334" t="s">
        <v>2888</v>
      </c>
      <c r="C1334">
        <v>27578</v>
      </c>
    </row>
    <row r="1335" spans="1:3">
      <c r="A1335" t="s">
        <v>226</v>
      </c>
      <c r="B1335" t="s">
        <v>2889</v>
      </c>
      <c r="C1335">
        <v>2653</v>
      </c>
    </row>
    <row r="1336" spans="1:3">
      <c r="A1336" t="s">
        <v>227</v>
      </c>
      <c r="B1336" t="s">
        <v>2890</v>
      </c>
      <c r="C1336">
        <v>0</v>
      </c>
    </row>
    <row r="1337" spans="1:3">
      <c r="A1337" t="s">
        <v>228</v>
      </c>
      <c r="B1337" t="s">
        <v>2891</v>
      </c>
      <c r="C1337">
        <v>0</v>
      </c>
    </row>
    <row r="1338" spans="1:3">
      <c r="A1338" t="s">
        <v>229</v>
      </c>
      <c r="B1338" t="s">
        <v>2892</v>
      </c>
      <c r="C1338">
        <v>24925</v>
      </c>
    </row>
    <row r="1339" spans="1:3">
      <c r="A1339" t="s">
        <v>230</v>
      </c>
      <c r="B1339" t="s">
        <v>2893</v>
      </c>
      <c r="C1339">
        <v>0</v>
      </c>
    </row>
    <row r="1340" spans="1:3">
      <c r="A1340" t="s">
        <v>232</v>
      </c>
      <c r="B1340" t="s">
        <v>2894</v>
      </c>
      <c r="C1340">
        <v>295</v>
      </c>
    </row>
    <row r="1341" spans="1:3">
      <c r="A1341" t="s">
        <v>233</v>
      </c>
      <c r="B1341" t="s">
        <v>2895</v>
      </c>
      <c r="C1341">
        <v>59</v>
      </c>
    </row>
    <row r="1342" spans="1:3">
      <c r="A1342" t="s">
        <v>234</v>
      </c>
      <c r="B1342" t="s">
        <v>2896</v>
      </c>
      <c r="C1342">
        <v>0</v>
      </c>
    </row>
    <row r="1343" spans="1:3">
      <c r="A1343" t="s">
        <v>237</v>
      </c>
      <c r="B1343" t="s">
        <v>2897</v>
      </c>
      <c r="C1343">
        <v>0</v>
      </c>
    </row>
    <row r="1344" spans="1:3">
      <c r="A1344" t="s">
        <v>238</v>
      </c>
      <c r="B1344" t="s">
        <v>2898</v>
      </c>
      <c r="C1344">
        <v>0</v>
      </c>
    </row>
    <row r="1345" spans="1:3">
      <c r="A1345" t="s">
        <v>239</v>
      </c>
      <c r="B1345" t="s">
        <v>2899</v>
      </c>
      <c r="C1345">
        <v>59</v>
      </c>
    </row>
    <row r="1346" spans="1:3">
      <c r="A1346" t="s">
        <v>240</v>
      </c>
      <c r="B1346" t="s">
        <v>2900</v>
      </c>
      <c r="C1346">
        <v>0</v>
      </c>
    </row>
    <row r="1347" spans="1:3">
      <c r="A1347" t="s">
        <v>242</v>
      </c>
      <c r="B1347" t="s">
        <v>2901</v>
      </c>
      <c r="C1347">
        <v>0</v>
      </c>
    </row>
    <row r="1348" spans="1:3">
      <c r="A1348" t="s">
        <v>243</v>
      </c>
      <c r="B1348" t="s">
        <v>2902</v>
      </c>
      <c r="C1348">
        <v>0</v>
      </c>
    </row>
    <row r="1349" spans="1:3">
      <c r="A1349" t="s">
        <v>244</v>
      </c>
      <c r="B1349" t="s">
        <v>2903</v>
      </c>
      <c r="C1349">
        <v>0</v>
      </c>
    </row>
    <row r="1350" spans="1:3">
      <c r="A1350" t="s">
        <v>245</v>
      </c>
      <c r="B1350" t="s">
        <v>2904</v>
      </c>
      <c r="C1350">
        <v>0</v>
      </c>
    </row>
    <row r="1351" spans="1:3">
      <c r="A1351" t="s">
        <v>246</v>
      </c>
      <c r="B1351" t="s">
        <v>2905</v>
      </c>
      <c r="C1351">
        <v>0</v>
      </c>
    </row>
    <row r="1352" spans="1:3">
      <c r="A1352" t="s">
        <v>247</v>
      </c>
      <c r="B1352" t="s">
        <v>2906</v>
      </c>
      <c r="C1352">
        <v>0</v>
      </c>
    </row>
    <row r="1353" spans="1:3">
      <c r="A1353" t="s">
        <v>248</v>
      </c>
      <c r="B1353" t="s">
        <v>2907</v>
      </c>
      <c r="C1353">
        <v>0</v>
      </c>
    </row>
    <row r="1354" spans="1:3">
      <c r="A1354" t="s">
        <v>249</v>
      </c>
      <c r="B1354" t="s">
        <v>2908</v>
      </c>
      <c r="C1354">
        <v>538226</v>
      </c>
    </row>
    <row r="1355" spans="1:3">
      <c r="A1355" t="s">
        <v>22</v>
      </c>
      <c r="B1355" t="s">
        <v>2909</v>
      </c>
      <c r="C1355">
        <v>538226</v>
      </c>
    </row>
    <row r="1356" spans="1:3">
      <c r="A1356" t="s">
        <v>250</v>
      </c>
      <c r="B1356" t="s">
        <v>2910</v>
      </c>
      <c r="C1356">
        <v>497206</v>
      </c>
    </row>
    <row r="1357" spans="1:3">
      <c r="A1357" t="s">
        <v>251</v>
      </c>
      <c r="B1357" t="s">
        <v>2911</v>
      </c>
      <c r="C1357">
        <v>0</v>
      </c>
    </row>
    <row r="1358" spans="1:3">
      <c r="A1358" t="s">
        <v>252</v>
      </c>
      <c r="B1358" t="s">
        <v>2912</v>
      </c>
      <c r="C1358">
        <v>0</v>
      </c>
    </row>
    <row r="1359" spans="1:3">
      <c r="A1359" t="s">
        <v>253</v>
      </c>
      <c r="B1359" t="s">
        <v>2913</v>
      </c>
      <c r="C1359">
        <v>0</v>
      </c>
    </row>
    <row r="1360" spans="1:3">
      <c r="A1360" t="s">
        <v>254</v>
      </c>
      <c r="B1360" t="s">
        <v>2914</v>
      </c>
      <c r="C1360">
        <v>0</v>
      </c>
    </row>
    <row r="1361" spans="1:3">
      <c r="A1361" t="s">
        <v>255</v>
      </c>
      <c r="B1361" t="s">
        <v>2915</v>
      </c>
      <c r="C1361">
        <v>41020</v>
      </c>
    </row>
    <row r="1362" spans="1:3">
      <c r="A1362" t="s">
        <v>256</v>
      </c>
      <c r="B1362" t="s">
        <v>2916</v>
      </c>
      <c r="C1362">
        <v>0</v>
      </c>
    </row>
    <row r="1363" spans="1:3">
      <c r="A1363" t="s">
        <v>257</v>
      </c>
      <c r="B1363" t="s">
        <v>2917</v>
      </c>
      <c r="C1363">
        <v>0</v>
      </c>
    </row>
    <row r="1364" spans="1:3">
      <c r="A1364" t="s">
        <v>258</v>
      </c>
      <c r="B1364" t="s">
        <v>2918</v>
      </c>
      <c r="C1364">
        <v>0</v>
      </c>
    </row>
    <row r="1365" spans="1:3">
      <c r="A1365" t="s">
        <v>260</v>
      </c>
      <c r="B1365" t="s">
        <v>2919</v>
      </c>
      <c r="C1365">
        <v>6388151</v>
      </c>
    </row>
    <row r="1366" spans="1:3">
      <c r="A1366" t="s">
        <v>261</v>
      </c>
      <c r="B1366" t="s">
        <v>2920</v>
      </c>
      <c r="C1366">
        <v>6388151</v>
      </c>
    </row>
    <row r="1367" spans="1:3">
      <c r="A1367" t="s">
        <v>262</v>
      </c>
      <c r="B1367" t="s">
        <v>2921</v>
      </c>
      <c r="C1367">
        <v>0</v>
      </c>
    </row>
    <row r="1368" spans="1:3">
      <c r="A1368" t="s">
        <v>263</v>
      </c>
      <c r="B1368" t="s">
        <v>2922</v>
      </c>
      <c r="C1368">
        <v>0</v>
      </c>
    </row>
    <row r="1369" spans="1:3">
      <c r="A1369" t="s">
        <v>264</v>
      </c>
      <c r="B1369" t="s">
        <v>2923</v>
      </c>
      <c r="C1369">
        <v>5141010</v>
      </c>
    </row>
    <row r="1370" spans="1:3">
      <c r="A1370" t="s">
        <v>265</v>
      </c>
      <c r="B1370" t="s">
        <v>2924</v>
      </c>
      <c r="C1370">
        <v>1244424</v>
      </c>
    </row>
    <row r="1371" spans="1:3">
      <c r="A1371" t="s">
        <v>266</v>
      </c>
      <c r="B1371" t="s">
        <v>2925</v>
      </c>
      <c r="C1371">
        <v>2717</v>
      </c>
    </row>
    <row r="1372" spans="1:3">
      <c r="A1372" t="s">
        <v>23</v>
      </c>
      <c r="B1372" t="s">
        <v>2926</v>
      </c>
      <c r="C1372">
        <v>1077465</v>
      </c>
    </row>
    <row r="1373" spans="1:3">
      <c r="A1373" t="s">
        <v>267</v>
      </c>
      <c r="B1373" t="s">
        <v>2927</v>
      </c>
      <c r="C1373">
        <v>215493</v>
      </c>
    </row>
    <row r="1374" spans="1:3">
      <c r="A1374" t="s">
        <v>268</v>
      </c>
      <c r="B1374" t="s">
        <v>2928</v>
      </c>
      <c r="C1374">
        <v>0</v>
      </c>
    </row>
    <row r="1375" spans="1:3">
      <c r="A1375" t="s">
        <v>271</v>
      </c>
      <c r="B1375" t="s">
        <v>2929</v>
      </c>
      <c r="C1375">
        <v>0</v>
      </c>
    </row>
    <row r="1376" spans="1:3">
      <c r="A1376" t="s">
        <v>272</v>
      </c>
      <c r="B1376" t="s">
        <v>2930</v>
      </c>
      <c r="C1376">
        <v>0</v>
      </c>
    </row>
    <row r="1377" spans="1:3">
      <c r="A1377" t="s">
        <v>273</v>
      </c>
      <c r="B1377" t="s">
        <v>2931</v>
      </c>
      <c r="C1377">
        <v>215421</v>
      </c>
    </row>
    <row r="1378" spans="1:3">
      <c r="A1378" t="s">
        <v>274</v>
      </c>
      <c r="B1378" t="s">
        <v>2932</v>
      </c>
      <c r="C1378">
        <v>72</v>
      </c>
    </row>
    <row r="1379" spans="1:3">
      <c r="A1379" t="s">
        <v>275</v>
      </c>
      <c r="B1379" t="s">
        <v>2933</v>
      </c>
      <c r="C1379">
        <v>0</v>
      </c>
    </row>
    <row r="1380" spans="1:3">
      <c r="A1380" t="s">
        <v>276</v>
      </c>
      <c r="B1380" t="s">
        <v>2934</v>
      </c>
      <c r="C1380">
        <v>0</v>
      </c>
    </row>
    <row r="1381" spans="1:3">
      <c r="A1381" t="s">
        <v>24</v>
      </c>
      <c r="B1381" t="s">
        <v>2935</v>
      </c>
      <c r="C1381">
        <v>42030936</v>
      </c>
    </row>
    <row r="1382" spans="1:3">
      <c r="A1382" t="s">
        <v>277</v>
      </c>
      <c r="B1382" t="s">
        <v>2936</v>
      </c>
      <c r="C1382">
        <v>21015468</v>
      </c>
    </row>
    <row r="1383" spans="1:3">
      <c r="A1383" t="s">
        <v>278</v>
      </c>
      <c r="B1383" t="s">
        <v>2937</v>
      </c>
      <c r="C1383">
        <v>0</v>
      </c>
    </row>
    <row r="1384" spans="1:3">
      <c r="A1384" t="s">
        <v>281</v>
      </c>
      <c r="B1384" t="s">
        <v>2938</v>
      </c>
      <c r="C1384">
        <v>820995</v>
      </c>
    </row>
    <row r="1385" spans="1:3">
      <c r="A1385" t="s">
        <v>282</v>
      </c>
      <c r="B1385" t="s">
        <v>2939</v>
      </c>
      <c r="C1385">
        <v>0</v>
      </c>
    </row>
    <row r="1386" spans="1:3">
      <c r="A1386" t="s">
        <v>283</v>
      </c>
      <c r="B1386" t="s">
        <v>2940</v>
      </c>
      <c r="C1386">
        <v>19996076</v>
      </c>
    </row>
    <row r="1387" spans="1:3">
      <c r="A1387" t="s">
        <v>284</v>
      </c>
      <c r="B1387" t="s">
        <v>2941</v>
      </c>
      <c r="C1387">
        <v>198397</v>
      </c>
    </row>
    <row r="1388" spans="1:3">
      <c r="A1388" t="s">
        <v>285</v>
      </c>
      <c r="B1388" t="s">
        <v>2942</v>
      </c>
      <c r="C1388">
        <v>0</v>
      </c>
    </row>
    <row r="1389" spans="1:3">
      <c r="A1389" t="s">
        <v>286</v>
      </c>
      <c r="B1389" t="s">
        <v>2943</v>
      </c>
      <c r="C1389">
        <v>0</v>
      </c>
    </row>
    <row r="1390" spans="1:3">
      <c r="A1390" t="s">
        <v>25</v>
      </c>
      <c r="B1390" t="s">
        <v>2944</v>
      </c>
      <c r="C1390">
        <v>364782127</v>
      </c>
    </row>
    <row r="1391" spans="1:3">
      <c r="A1391" t="s">
        <v>287</v>
      </c>
      <c r="B1391" t="s">
        <v>2945</v>
      </c>
      <c r="C1391">
        <v>0</v>
      </c>
    </row>
    <row r="1392" spans="1:3">
      <c r="A1392" t="s">
        <v>289</v>
      </c>
      <c r="B1392" t="s">
        <v>2946</v>
      </c>
      <c r="C1392">
        <v>4863836</v>
      </c>
    </row>
    <row r="1393" spans="1:3">
      <c r="A1393" t="s">
        <v>290</v>
      </c>
      <c r="B1393" t="s">
        <v>2947</v>
      </c>
      <c r="C1393">
        <v>864927</v>
      </c>
    </row>
    <row r="1394" spans="1:3">
      <c r="A1394" t="s">
        <v>293</v>
      </c>
      <c r="B1394" t="s">
        <v>2948</v>
      </c>
      <c r="C1394">
        <v>0</v>
      </c>
    </row>
    <row r="1395" spans="1:3">
      <c r="A1395" t="s">
        <v>294</v>
      </c>
      <c r="B1395" t="s">
        <v>2949</v>
      </c>
      <c r="C1395">
        <v>1165720</v>
      </c>
    </row>
    <row r="1396" spans="1:3">
      <c r="A1396" t="s">
        <v>295</v>
      </c>
      <c r="B1396" t="s">
        <v>2950</v>
      </c>
      <c r="C1396">
        <v>0</v>
      </c>
    </row>
    <row r="1397" spans="1:3">
      <c r="A1397" t="s">
        <v>296</v>
      </c>
      <c r="B1397" t="s">
        <v>2951</v>
      </c>
      <c r="C1397">
        <v>2833189</v>
      </c>
    </row>
    <row r="1398" spans="1:3">
      <c r="A1398" t="s">
        <v>297</v>
      </c>
      <c r="B1398" t="s">
        <v>2952</v>
      </c>
      <c r="C1398">
        <v>0</v>
      </c>
    </row>
    <row r="1399" spans="1:3">
      <c r="A1399" t="s">
        <v>298</v>
      </c>
      <c r="B1399" t="s">
        <v>2953</v>
      </c>
      <c r="C1399">
        <v>0</v>
      </c>
    </row>
    <row r="1400" spans="1:3">
      <c r="A1400" t="s">
        <v>299</v>
      </c>
      <c r="B1400" t="s">
        <v>2954</v>
      </c>
      <c r="C1400">
        <v>0</v>
      </c>
    </row>
    <row r="1401" spans="1:3">
      <c r="A1401" t="s">
        <v>301</v>
      </c>
      <c r="B1401" t="s">
        <v>2955</v>
      </c>
      <c r="C1401">
        <v>8263217</v>
      </c>
    </row>
    <row r="1402" spans="1:3">
      <c r="A1402" t="s">
        <v>302</v>
      </c>
      <c r="B1402" t="s">
        <v>2956</v>
      </c>
      <c r="C1402">
        <v>0</v>
      </c>
    </row>
    <row r="1403" spans="1:3">
      <c r="A1403" t="s">
        <v>303</v>
      </c>
      <c r="B1403" t="s">
        <v>2957</v>
      </c>
      <c r="C1403">
        <v>8263217</v>
      </c>
    </row>
    <row r="1404" spans="1:3">
      <c r="A1404" t="s">
        <v>304</v>
      </c>
      <c r="B1404" t="s">
        <v>2958</v>
      </c>
      <c r="C1404">
        <v>0</v>
      </c>
    </row>
    <row r="1405" spans="1:3">
      <c r="A1405" t="s">
        <v>305</v>
      </c>
      <c r="B1405" t="s">
        <v>2959</v>
      </c>
      <c r="C1405">
        <v>0</v>
      </c>
    </row>
    <row r="1406" spans="1:3">
      <c r="A1406" t="s">
        <v>306</v>
      </c>
      <c r="B1406" t="s">
        <v>2960</v>
      </c>
      <c r="C1406">
        <v>0</v>
      </c>
    </row>
    <row r="1407" spans="1:3">
      <c r="A1407" t="s">
        <v>307</v>
      </c>
      <c r="B1407" t="s">
        <v>2961</v>
      </c>
      <c r="C1407">
        <v>0</v>
      </c>
    </row>
    <row r="1408" spans="1:3">
      <c r="A1408" t="s">
        <v>308</v>
      </c>
      <c r="B1408" t="s">
        <v>2962</v>
      </c>
      <c r="C1408">
        <v>0</v>
      </c>
    </row>
    <row r="1409" spans="1:3">
      <c r="A1409" t="s">
        <v>309</v>
      </c>
      <c r="B1409" t="s">
        <v>2963</v>
      </c>
      <c r="C1409">
        <v>0</v>
      </c>
    </row>
    <row r="1410" spans="1:3">
      <c r="A1410" t="s">
        <v>310</v>
      </c>
      <c r="B1410" t="s">
        <v>2964</v>
      </c>
      <c r="C1410">
        <v>0</v>
      </c>
    </row>
    <row r="1411" spans="1:3">
      <c r="A1411" t="s">
        <v>311</v>
      </c>
      <c r="B1411" t="s">
        <v>2965</v>
      </c>
      <c r="C1411">
        <v>0</v>
      </c>
    </row>
    <row r="1412" spans="1:3">
      <c r="A1412" t="s">
        <v>312</v>
      </c>
      <c r="B1412" t="s">
        <v>2966</v>
      </c>
      <c r="C1412">
        <v>0</v>
      </c>
    </row>
    <row r="1413" spans="1:3">
      <c r="A1413" t="s">
        <v>313</v>
      </c>
      <c r="B1413" t="s">
        <v>2967</v>
      </c>
      <c r="C1413">
        <v>0</v>
      </c>
    </row>
    <row r="1414" spans="1:3">
      <c r="A1414" t="s">
        <v>314</v>
      </c>
      <c r="B1414" t="s">
        <v>2968</v>
      </c>
      <c r="C1414">
        <v>0</v>
      </c>
    </row>
    <row r="1415" spans="1:3">
      <c r="A1415" t="s">
        <v>315</v>
      </c>
      <c r="B1415" t="s">
        <v>2969</v>
      </c>
      <c r="C1415">
        <v>0</v>
      </c>
    </row>
    <row r="1416" spans="1:3">
      <c r="A1416" t="s">
        <v>316</v>
      </c>
      <c r="B1416" t="s">
        <v>2970</v>
      </c>
      <c r="C1416">
        <v>0</v>
      </c>
    </row>
    <row r="1417" spans="1:3">
      <c r="A1417" t="s">
        <v>317</v>
      </c>
      <c r="B1417" t="s">
        <v>2971</v>
      </c>
      <c r="C1417">
        <v>0</v>
      </c>
    </row>
    <row r="1418" spans="1:3">
      <c r="A1418" t="s">
        <v>318</v>
      </c>
      <c r="B1418" t="s">
        <v>2972</v>
      </c>
      <c r="C1418">
        <v>60695070</v>
      </c>
    </row>
    <row r="1419" spans="1:3">
      <c r="A1419" t="s">
        <v>319</v>
      </c>
      <c r="B1419" t="s">
        <v>2973</v>
      </c>
      <c r="C1419">
        <v>8263217</v>
      </c>
    </row>
    <row r="1420" spans="1:3">
      <c r="A1420" t="s">
        <v>320</v>
      </c>
      <c r="B1420" t="s">
        <v>2974</v>
      </c>
      <c r="C1420">
        <v>0</v>
      </c>
    </row>
    <row r="1421" spans="1:3">
      <c r="A1421" t="s">
        <v>321</v>
      </c>
      <c r="B1421" t="s">
        <v>2975</v>
      </c>
      <c r="C1421">
        <v>0</v>
      </c>
    </row>
    <row r="1422" spans="1:3">
      <c r="A1422" t="s">
        <v>322</v>
      </c>
      <c r="B1422" t="s">
        <v>2976</v>
      </c>
      <c r="C1422">
        <v>60937333</v>
      </c>
    </row>
    <row r="1423" spans="1:3">
      <c r="A1423" t="s">
        <v>323</v>
      </c>
      <c r="B1423" t="s">
        <v>2977</v>
      </c>
      <c r="C1423">
        <v>12286029</v>
      </c>
    </row>
    <row r="1424" spans="1:3">
      <c r="A1424" t="s">
        <v>324</v>
      </c>
      <c r="B1424" t="s">
        <v>2978</v>
      </c>
      <c r="C1424">
        <v>325364341</v>
      </c>
    </row>
    <row r="1425" spans="1:3">
      <c r="A1425" t="s">
        <v>325</v>
      </c>
      <c r="B1425" t="s">
        <v>2979</v>
      </c>
      <c r="C1425">
        <v>3772761</v>
      </c>
    </row>
    <row r="1426" spans="1:3">
      <c r="A1426" t="s">
        <v>327</v>
      </c>
      <c r="B1426" t="s">
        <v>2980</v>
      </c>
      <c r="C1426">
        <v>0</v>
      </c>
    </row>
    <row r="1427" spans="1:3">
      <c r="A1427" t="s">
        <v>328</v>
      </c>
      <c r="B1427" t="s">
        <v>2981</v>
      </c>
      <c r="C1427">
        <v>0</v>
      </c>
    </row>
    <row r="1428" spans="1:3">
      <c r="A1428" t="s">
        <v>329</v>
      </c>
      <c r="B1428" t="s">
        <v>2982</v>
      </c>
      <c r="C1428">
        <v>0</v>
      </c>
    </row>
    <row r="1429" spans="1:3">
      <c r="A1429" t="s">
        <v>330</v>
      </c>
      <c r="B1429" t="s">
        <v>2983</v>
      </c>
      <c r="C1429">
        <v>0</v>
      </c>
    </row>
    <row r="1430" spans="1:3">
      <c r="A1430" t="s">
        <v>331</v>
      </c>
      <c r="B1430" t="s">
        <v>2984</v>
      </c>
      <c r="C1430">
        <v>0</v>
      </c>
    </row>
    <row r="1431" spans="1:3">
      <c r="A1431" t="s">
        <v>332</v>
      </c>
      <c r="B1431" t="s">
        <v>2985</v>
      </c>
      <c r="C1431">
        <v>0</v>
      </c>
    </row>
    <row r="1432" spans="1:3">
      <c r="A1432" t="s">
        <v>333</v>
      </c>
      <c r="B1432" t="s">
        <v>2986</v>
      </c>
      <c r="C1432">
        <v>0</v>
      </c>
    </row>
    <row r="1433" spans="1:3">
      <c r="A1433" t="s">
        <v>334</v>
      </c>
      <c r="B1433" t="s">
        <v>2987</v>
      </c>
      <c r="C1433">
        <v>165264</v>
      </c>
    </row>
    <row r="1434" spans="1:3">
      <c r="A1434" t="s">
        <v>335</v>
      </c>
      <c r="B1434" t="s">
        <v>2988</v>
      </c>
      <c r="C1434">
        <v>0</v>
      </c>
    </row>
    <row r="1435" spans="1:3">
      <c r="A1435" t="s">
        <v>336</v>
      </c>
      <c r="B1435" t="s">
        <v>2989</v>
      </c>
      <c r="C1435">
        <v>0</v>
      </c>
    </row>
    <row r="1436" spans="1:3">
      <c r="A1436" t="s">
        <v>337</v>
      </c>
      <c r="B1436" t="s">
        <v>2990</v>
      </c>
      <c r="C1436">
        <v>12187467</v>
      </c>
    </row>
    <row r="1437" spans="1:3">
      <c r="A1437" t="s">
        <v>338</v>
      </c>
      <c r="B1437" t="s">
        <v>2991</v>
      </c>
      <c r="C1437">
        <v>6143015</v>
      </c>
    </row>
    <row r="1438" spans="1:3">
      <c r="A1438" t="s">
        <v>339</v>
      </c>
      <c r="B1438" t="s">
        <v>2992</v>
      </c>
      <c r="C1438">
        <v>325364341</v>
      </c>
    </row>
    <row r="1439" spans="1:3">
      <c r="A1439" t="s">
        <v>340</v>
      </c>
      <c r="B1439" t="s">
        <v>2993</v>
      </c>
      <c r="C1439">
        <v>5659142</v>
      </c>
    </row>
    <row r="1440" spans="1:3">
      <c r="A1440" t="s">
        <v>342</v>
      </c>
      <c r="B1440" t="s">
        <v>2994</v>
      </c>
      <c r="C1440">
        <v>0</v>
      </c>
    </row>
    <row r="1441" spans="1:3">
      <c r="A1441" t="s">
        <v>343</v>
      </c>
      <c r="B1441" t="s">
        <v>2995</v>
      </c>
      <c r="C1441">
        <v>0</v>
      </c>
    </row>
    <row r="1442" spans="1:3">
      <c r="A1442" t="s">
        <v>344</v>
      </c>
      <c r="B1442" t="s">
        <v>2996</v>
      </c>
      <c r="C1442">
        <v>0</v>
      </c>
    </row>
    <row r="1443" spans="1:3">
      <c r="A1443" t="s">
        <v>345</v>
      </c>
      <c r="B1443" t="s">
        <v>2997</v>
      </c>
      <c r="C1443">
        <v>0</v>
      </c>
    </row>
    <row r="1444" spans="1:3">
      <c r="A1444" t="s">
        <v>346</v>
      </c>
      <c r="B1444" t="s">
        <v>2998</v>
      </c>
      <c r="C1444">
        <v>0</v>
      </c>
    </row>
    <row r="1445" spans="1:3">
      <c r="A1445" t="s">
        <v>347</v>
      </c>
      <c r="B1445" t="s">
        <v>2999</v>
      </c>
      <c r="C1445">
        <v>0</v>
      </c>
    </row>
    <row r="1446" spans="1:3">
      <c r="A1446" t="s">
        <v>348</v>
      </c>
      <c r="B1446" t="s">
        <v>3000</v>
      </c>
      <c r="C1446">
        <v>362172168</v>
      </c>
    </row>
    <row r="1447" spans="1:3">
      <c r="A1447" t="s">
        <v>349</v>
      </c>
      <c r="B1447" t="s">
        <v>3001</v>
      </c>
      <c r="C1447">
        <v>230463</v>
      </c>
    </row>
    <row r="1448" spans="1:3">
      <c r="A1448" t="s">
        <v>354</v>
      </c>
      <c r="B1448" t="s">
        <v>3002</v>
      </c>
      <c r="C1448">
        <v>356801367</v>
      </c>
    </row>
    <row r="1449" spans="1:3">
      <c r="A1449" t="s">
        <v>3003</v>
      </c>
      <c r="B1449" t="s">
        <v>3004</v>
      </c>
      <c r="C1449">
        <v>5800107</v>
      </c>
    </row>
    <row r="1450" spans="1:3">
      <c r="A1450" t="s">
        <v>3005</v>
      </c>
      <c r="B1450" t="s">
        <v>3006</v>
      </c>
      <c r="C1450">
        <v>30512123</v>
      </c>
    </row>
    <row r="1451" spans="1:3">
      <c r="A1451" t="s">
        <v>3007</v>
      </c>
      <c r="B1451" t="s">
        <v>3008</v>
      </c>
      <c r="C1451">
        <v>53218209</v>
      </c>
    </row>
    <row r="1452" spans="1:3">
      <c r="A1452" t="s">
        <v>3009</v>
      </c>
      <c r="B1452" t="s">
        <v>3010</v>
      </c>
      <c r="C1452">
        <v>12278383</v>
      </c>
    </row>
    <row r="1453" spans="1:3">
      <c r="A1453" t="s">
        <v>3011</v>
      </c>
      <c r="B1453" t="s">
        <v>3012</v>
      </c>
      <c r="C1453">
        <v>10225900</v>
      </c>
    </row>
    <row r="1454" spans="1:3">
      <c r="A1454" t="s">
        <v>3013</v>
      </c>
      <c r="B1454" t="s">
        <v>3014</v>
      </c>
      <c r="C1454">
        <v>1086032</v>
      </c>
    </row>
    <row r="1455" spans="1:3">
      <c r="A1455" t="s">
        <v>3015</v>
      </c>
      <c r="B1455" t="s">
        <v>3016</v>
      </c>
      <c r="C1455">
        <v>490100</v>
      </c>
    </row>
    <row r="1456" spans="1:3">
      <c r="A1456" t="s">
        <v>3017</v>
      </c>
      <c r="B1456" t="s">
        <v>3018</v>
      </c>
      <c r="C1456">
        <v>0</v>
      </c>
    </row>
    <row r="1457" spans="1:3">
      <c r="A1457" t="s">
        <v>3019</v>
      </c>
      <c r="B1457" t="s">
        <v>3020</v>
      </c>
      <c r="C1457">
        <v>0</v>
      </c>
    </row>
    <row r="1458" spans="1:3">
      <c r="A1458" t="s">
        <v>3021</v>
      </c>
      <c r="B1458" t="s">
        <v>3022</v>
      </c>
      <c r="C1458">
        <v>0</v>
      </c>
    </row>
    <row r="1459" spans="1:3">
      <c r="A1459" t="s">
        <v>3023</v>
      </c>
      <c r="B1459" t="s">
        <v>3024</v>
      </c>
      <c r="C1459">
        <v>1071534</v>
      </c>
    </row>
    <row r="1460" spans="1:3">
      <c r="A1460" t="s">
        <v>3025</v>
      </c>
      <c r="B1460" t="s">
        <v>3026</v>
      </c>
      <c r="C1460">
        <v>3925678</v>
      </c>
    </row>
    <row r="1461" spans="1:3">
      <c r="A1461" t="s">
        <v>3027</v>
      </c>
      <c r="B1461" t="s">
        <v>3028</v>
      </c>
      <c r="C1461">
        <v>1509474</v>
      </c>
    </row>
    <row r="1462" spans="1:3">
      <c r="A1462" t="s">
        <v>3029</v>
      </c>
      <c r="B1462" t="s">
        <v>3030</v>
      </c>
      <c r="C1462">
        <v>0</v>
      </c>
    </row>
    <row r="1463" spans="1:3">
      <c r="A1463" t="s">
        <v>3031</v>
      </c>
      <c r="B1463" t="s">
        <v>3032</v>
      </c>
      <c r="C1463">
        <v>0</v>
      </c>
    </row>
    <row r="1464" spans="1:3">
      <c r="A1464" t="s">
        <v>3033</v>
      </c>
      <c r="B1464" t="s">
        <v>3034</v>
      </c>
      <c r="C1464">
        <v>0</v>
      </c>
    </row>
    <row r="1465" spans="1:3">
      <c r="A1465" t="s">
        <v>3035</v>
      </c>
      <c r="B1465" t="s">
        <v>3036</v>
      </c>
      <c r="C1465">
        <v>0</v>
      </c>
    </row>
    <row r="1466" spans="1:3">
      <c r="A1466" t="s">
        <v>3037</v>
      </c>
      <c r="B1466" t="s">
        <v>3038</v>
      </c>
      <c r="C1466">
        <v>0</v>
      </c>
    </row>
    <row r="1467" spans="1:3">
      <c r="A1467" t="s">
        <v>3039</v>
      </c>
      <c r="B1467" t="s">
        <v>3040</v>
      </c>
      <c r="C1467">
        <v>0</v>
      </c>
    </row>
    <row r="1468" spans="1:3">
      <c r="A1468" t="s">
        <v>3041</v>
      </c>
      <c r="B1468" t="s">
        <v>3042</v>
      </c>
      <c r="C1468">
        <v>3874777</v>
      </c>
    </row>
    <row r="1469" spans="1:3">
      <c r="A1469" t="s">
        <v>3043</v>
      </c>
      <c r="B1469" t="s">
        <v>3044</v>
      </c>
      <c r="C1469">
        <v>316</v>
      </c>
    </row>
    <row r="1470" spans="1:3">
      <c r="A1470" t="s">
        <v>3045</v>
      </c>
      <c r="B1470" t="s">
        <v>3046</v>
      </c>
      <c r="C1470">
        <v>0</v>
      </c>
    </row>
    <row r="1471" spans="1:3">
      <c r="A1471" t="s">
        <v>3047</v>
      </c>
      <c r="B1471" t="s">
        <v>3048</v>
      </c>
      <c r="C1471">
        <v>19982332</v>
      </c>
    </row>
    <row r="1472" spans="1:3">
      <c r="A1472" t="s">
        <v>3049</v>
      </c>
      <c r="B1472" t="s">
        <v>3050</v>
      </c>
      <c r="C1472">
        <v>79850796</v>
      </c>
    </row>
    <row r="1473" spans="1:3">
      <c r="A1473" t="s">
        <v>3051</v>
      </c>
      <c r="B1473" t="s">
        <v>3052</v>
      </c>
      <c r="C1473">
        <v>18422169</v>
      </c>
    </row>
    <row r="1474" spans="1:3">
      <c r="A1474" t="s">
        <v>3053</v>
      </c>
      <c r="B1474" t="s">
        <v>3054</v>
      </c>
      <c r="C1474">
        <v>0</v>
      </c>
    </row>
    <row r="1475" spans="1:3">
      <c r="A1475" t="s">
        <v>3055</v>
      </c>
      <c r="B1475" t="s">
        <v>3056</v>
      </c>
      <c r="C1475">
        <v>0</v>
      </c>
    </row>
    <row r="1476" spans="1:3">
      <c r="A1476" t="s">
        <v>3057</v>
      </c>
      <c r="B1476" t="s">
        <v>3058</v>
      </c>
      <c r="C1476">
        <v>0</v>
      </c>
    </row>
    <row r="1477" spans="1:3">
      <c r="A1477" t="s">
        <v>3059</v>
      </c>
      <c r="B1477" t="s">
        <v>3060</v>
      </c>
      <c r="C1477">
        <v>0</v>
      </c>
    </row>
    <row r="1478" spans="1:3">
      <c r="A1478" t="s">
        <v>3061</v>
      </c>
      <c r="B1478" t="s">
        <v>3062</v>
      </c>
      <c r="C1478">
        <v>0</v>
      </c>
    </row>
    <row r="1479" spans="1:3">
      <c r="A1479" t="s">
        <v>3063</v>
      </c>
      <c r="B1479" t="s">
        <v>3064</v>
      </c>
      <c r="C1479">
        <v>0</v>
      </c>
    </row>
    <row r="1480" spans="1:3">
      <c r="A1480" t="s">
        <v>3065</v>
      </c>
      <c r="B1480" t="s">
        <v>3066</v>
      </c>
      <c r="C1480">
        <v>0</v>
      </c>
    </row>
    <row r="1481" spans="1:3">
      <c r="A1481" t="s">
        <v>3067</v>
      </c>
      <c r="B1481" t="s">
        <v>3068</v>
      </c>
      <c r="C1481">
        <v>0</v>
      </c>
    </row>
    <row r="1482" spans="1:3">
      <c r="A1482" t="s">
        <v>3069</v>
      </c>
      <c r="B1482" t="s">
        <v>3070</v>
      </c>
      <c r="C1482">
        <v>0</v>
      </c>
    </row>
    <row r="1483" spans="1:3">
      <c r="A1483" t="s">
        <v>3071</v>
      </c>
      <c r="B1483" t="s">
        <v>3072</v>
      </c>
      <c r="C1483">
        <v>0</v>
      </c>
    </row>
    <row r="1484" spans="1:3">
      <c r="A1484" t="s">
        <v>3073</v>
      </c>
      <c r="B1484" t="s">
        <v>3074</v>
      </c>
      <c r="C1484">
        <v>0</v>
      </c>
    </row>
    <row r="1485" spans="1:3">
      <c r="A1485" t="s">
        <v>3075</v>
      </c>
      <c r="B1485" t="s">
        <v>3076</v>
      </c>
      <c r="C1485">
        <v>0</v>
      </c>
    </row>
    <row r="1486" spans="1:3">
      <c r="A1486" t="s">
        <v>3077</v>
      </c>
      <c r="B1486" t="s">
        <v>3078</v>
      </c>
      <c r="C1486">
        <v>0</v>
      </c>
    </row>
    <row r="1487" spans="1:3">
      <c r="A1487" t="s">
        <v>3079</v>
      </c>
      <c r="B1487" t="s">
        <v>3080</v>
      </c>
      <c r="C1487">
        <v>0</v>
      </c>
    </row>
    <row r="1488" spans="1:3">
      <c r="A1488" t="s">
        <v>3081</v>
      </c>
      <c r="B1488" t="s">
        <v>3082</v>
      </c>
      <c r="C1488">
        <v>0</v>
      </c>
    </row>
    <row r="1489" spans="1:3">
      <c r="A1489" t="s">
        <v>3083</v>
      </c>
      <c r="B1489" t="s">
        <v>3084</v>
      </c>
      <c r="C1489">
        <v>8134205</v>
      </c>
    </row>
    <row r="1490" spans="1:3">
      <c r="A1490" t="s">
        <v>3085</v>
      </c>
      <c r="B1490" t="s">
        <v>3086</v>
      </c>
      <c r="C1490">
        <v>4008552</v>
      </c>
    </row>
    <row r="1491" spans="1:3">
      <c r="A1491" t="s">
        <v>3087</v>
      </c>
      <c r="B1491" t="s">
        <v>3088</v>
      </c>
      <c r="C1491">
        <v>1354</v>
      </c>
    </row>
    <row r="1492" spans="1:3">
      <c r="A1492" t="s">
        <v>3089</v>
      </c>
      <c r="B1492" t="s">
        <v>3090</v>
      </c>
      <c r="C1492">
        <v>0</v>
      </c>
    </row>
    <row r="1493" spans="1:3">
      <c r="A1493" t="s">
        <v>3091</v>
      </c>
      <c r="B1493" t="s">
        <v>3092</v>
      </c>
      <c r="C1493">
        <v>-394</v>
      </c>
    </row>
    <row r="1494" spans="1:3">
      <c r="A1494" t="s">
        <v>3093</v>
      </c>
      <c r="B1494" t="s">
        <v>3094</v>
      </c>
      <c r="C1494">
        <v>-518</v>
      </c>
    </row>
    <row r="1495" spans="1:3">
      <c r="A1495" t="s">
        <v>3095</v>
      </c>
      <c r="B1495" t="s">
        <v>3096</v>
      </c>
      <c r="C1495" t="s">
        <v>3097</v>
      </c>
    </row>
    <row r="1496" spans="1:3">
      <c r="A1496" t="s">
        <v>3098</v>
      </c>
      <c r="B1496" t="s">
        <v>3099</v>
      </c>
      <c r="C1496">
        <v>-124</v>
      </c>
    </row>
    <row r="1497" spans="1:3">
      <c r="A1497" t="s">
        <v>3100</v>
      </c>
      <c r="B1497" t="s">
        <v>3094</v>
      </c>
      <c r="C1497">
        <v>0</v>
      </c>
    </row>
    <row r="1498" spans="1:3">
      <c r="A1498" t="s">
        <v>3101</v>
      </c>
      <c r="B1498" t="s">
        <v>3102</v>
      </c>
      <c r="C1498">
        <v>0</v>
      </c>
    </row>
    <row r="1499" spans="1:3">
      <c r="A1499" t="s">
        <v>3103</v>
      </c>
      <c r="B1499" t="s">
        <v>3104</v>
      </c>
      <c r="C1499">
        <v>0</v>
      </c>
    </row>
    <row r="1500" spans="1:3">
      <c r="A1500" t="s">
        <v>3105</v>
      </c>
      <c r="B1500" t="s">
        <v>3106</v>
      </c>
      <c r="C1500">
        <v>0</v>
      </c>
    </row>
    <row r="1501" spans="1:3">
      <c r="A1501" t="s">
        <v>3107</v>
      </c>
      <c r="B1501" t="s">
        <v>3108</v>
      </c>
      <c r="C1501">
        <v>0</v>
      </c>
    </row>
    <row r="1502" spans="1:3">
      <c r="A1502" t="s">
        <v>3109</v>
      </c>
      <c r="B1502" t="s">
        <v>3110</v>
      </c>
      <c r="C1502">
        <v>9.3993000000000002</v>
      </c>
    </row>
    <row r="1503" spans="1:3">
      <c r="A1503" t="s">
        <v>37</v>
      </c>
      <c r="B1503" t="s">
        <v>3111</v>
      </c>
      <c r="C1503">
        <v>0</v>
      </c>
    </row>
    <row r="1504" spans="1:3">
      <c r="A1504" t="s">
        <v>38</v>
      </c>
      <c r="B1504" t="s">
        <v>3112</v>
      </c>
      <c r="C1504">
        <v>0</v>
      </c>
    </row>
    <row r="1505" spans="1:3">
      <c r="A1505" t="s">
        <v>45</v>
      </c>
      <c r="B1505" t="s">
        <v>3113</v>
      </c>
      <c r="C1505">
        <v>0</v>
      </c>
    </row>
    <row r="1506" spans="1:3">
      <c r="A1506" t="s">
        <v>46</v>
      </c>
      <c r="B1506" t="s">
        <v>3114</v>
      </c>
      <c r="C1506">
        <v>0</v>
      </c>
    </row>
    <row r="1507" spans="1:3">
      <c r="A1507" t="s">
        <v>82</v>
      </c>
      <c r="B1507" t="s">
        <v>3115</v>
      </c>
      <c r="C1507">
        <v>0</v>
      </c>
    </row>
    <row r="1508" spans="1:3">
      <c r="A1508" t="s">
        <v>83</v>
      </c>
      <c r="B1508" t="s">
        <v>3116</v>
      </c>
      <c r="C1508">
        <v>0</v>
      </c>
    </row>
    <row r="1509" spans="1:3">
      <c r="A1509" t="s">
        <v>93</v>
      </c>
      <c r="B1509" t="s">
        <v>3117</v>
      </c>
      <c r="C1509">
        <v>0</v>
      </c>
    </row>
    <row r="1510" spans="1:3">
      <c r="A1510" t="s">
        <v>94</v>
      </c>
      <c r="B1510" t="s">
        <v>3118</v>
      </c>
      <c r="C1510">
        <v>0</v>
      </c>
    </row>
    <row r="1511" spans="1:3">
      <c r="A1511" t="s">
        <v>119</v>
      </c>
      <c r="B1511" t="s">
        <v>3119</v>
      </c>
      <c r="C1511">
        <v>0</v>
      </c>
    </row>
    <row r="1512" spans="1:3">
      <c r="A1512" t="s">
        <v>120</v>
      </c>
      <c r="B1512" t="s">
        <v>3120</v>
      </c>
      <c r="C1512">
        <v>0</v>
      </c>
    </row>
    <row r="1513" spans="1:3">
      <c r="A1513" t="s">
        <v>129</v>
      </c>
      <c r="B1513" t="s">
        <v>3121</v>
      </c>
      <c r="C1513">
        <v>0</v>
      </c>
    </row>
    <row r="1514" spans="1:3">
      <c r="A1514" t="s">
        <v>130</v>
      </c>
      <c r="B1514" t="s">
        <v>3122</v>
      </c>
      <c r="C1514">
        <v>0</v>
      </c>
    </row>
    <row r="1515" spans="1:3">
      <c r="A1515" t="s">
        <v>142</v>
      </c>
      <c r="B1515" t="s">
        <v>3123</v>
      </c>
      <c r="C1515">
        <v>0</v>
      </c>
    </row>
    <row r="1516" spans="1:3">
      <c r="A1516" t="s">
        <v>143</v>
      </c>
      <c r="B1516" t="s">
        <v>3124</v>
      </c>
      <c r="C1516">
        <v>0</v>
      </c>
    </row>
    <row r="1517" spans="1:3">
      <c r="A1517" t="s">
        <v>156</v>
      </c>
      <c r="B1517" t="s">
        <v>3125</v>
      </c>
      <c r="C1517">
        <v>0</v>
      </c>
    </row>
    <row r="1518" spans="1:3">
      <c r="A1518" t="s">
        <v>157</v>
      </c>
      <c r="B1518" t="s">
        <v>3126</v>
      </c>
      <c r="C1518">
        <v>0</v>
      </c>
    </row>
    <row r="1519" spans="1:3">
      <c r="A1519" t="s">
        <v>201</v>
      </c>
      <c r="B1519" t="s">
        <v>3127</v>
      </c>
      <c r="C1519">
        <v>0</v>
      </c>
    </row>
    <row r="1520" spans="1:3">
      <c r="A1520" t="s">
        <v>202</v>
      </c>
      <c r="B1520" t="s">
        <v>3128</v>
      </c>
      <c r="C1520">
        <v>0</v>
      </c>
    </row>
    <row r="1521" spans="1:3">
      <c r="A1521" t="s">
        <v>217</v>
      </c>
      <c r="B1521" t="s">
        <v>3129</v>
      </c>
      <c r="C1521">
        <v>0</v>
      </c>
    </row>
    <row r="1522" spans="1:3">
      <c r="A1522" t="s">
        <v>218</v>
      </c>
      <c r="B1522" t="s">
        <v>3130</v>
      </c>
      <c r="C1522">
        <v>0</v>
      </c>
    </row>
    <row r="1523" spans="1:3">
      <c r="A1523" t="s">
        <v>235</v>
      </c>
      <c r="B1523" t="s">
        <v>3131</v>
      </c>
      <c r="C1523">
        <v>0</v>
      </c>
    </row>
    <row r="1524" spans="1:3">
      <c r="A1524" t="s">
        <v>236</v>
      </c>
      <c r="B1524" t="s">
        <v>3132</v>
      </c>
      <c r="C1524">
        <v>0</v>
      </c>
    </row>
    <row r="1525" spans="1:3">
      <c r="A1525" t="s">
        <v>269</v>
      </c>
      <c r="B1525" t="s">
        <v>3133</v>
      </c>
      <c r="C1525">
        <v>0</v>
      </c>
    </row>
    <row r="1526" spans="1:3">
      <c r="A1526" t="s">
        <v>270</v>
      </c>
      <c r="B1526" t="s">
        <v>3134</v>
      </c>
      <c r="C1526">
        <v>0</v>
      </c>
    </row>
    <row r="1527" spans="1:3">
      <c r="A1527" t="s">
        <v>279</v>
      </c>
      <c r="B1527" t="s">
        <v>3135</v>
      </c>
      <c r="C1527">
        <v>0</v>
      </c>
    </row>
    <row r="1528" spans="1:3">
      <c r="A1528" t="s">
        <v>280</v>
      </c>
      <c r="B1528" t="s">
        <v>3136</v>
      </c>
      <c r="C1528">
        <v>0</v>
      </c>
    </row>
    <row r="1529" spans="1:3">
      <c r="A1529" t="s">
        <v>291</v>
      </c>
      <c r="B1529" t="s">
        <v>3137</v>
      </c>
      <c r="C1529">
        <v>0</v>
      </c>
    </row>
    <row r="1530" spans="1:3">
      <c r="A1530" t="s">
        <v>292</v>
      </c>
      <c r="B1530" t="s">
        <v>3138</v>
      </c>
      <c r="C1530">
        <v>0</v>
      </c>
    </row>
    <row r="1531" spans="1:3">
      <c r="A1531" t="s">
        <v>382</v>
      </c>
      <c r="B1531" t="s">
        <v>3139</v>
      </c>
      <c r="C1531">
        <v>1428769</v>
      </c>
    </row>
    <row r="1532" spans="1:3">
      <c r="A1532" t="s">
        <v>3140</v>
      </c>
      <c r="B1532" t="s">
        <v>3141</v>
      </c>
      <c r="C1532">
        <v>417319</v>
      </c>
    </row>
    <row r="1533" spans="1:3">
      <c r="A1533" t="s">
        <v>3142</v>
      </c>
      <c r="B1533" t="s">
        <v>3143</v>
      </c>
      <c r="C1533">
        <v>55273</v>
      </c>
    </row>
    <row r="1534" spans="1:3">
      <c r="A1534" t="s">
        <v>3144</v>
      </c>
      <c r="B1534" t="s">
        <v>3145</v>
      </c>
      <c r="C1534">
        <v>414457</v>
      </c>
    </row>
    <row r="1535" spans="1:3">
      <c r="A1535" t="s">
        <v>162</v>
      </c>
      <c r="B1535" t="s">
        <v>3146</v>
      </c>
      <c r="C1535">
        <v>2292155</v>
      </c>
    </row>
    <row r="1536" spans="1:3">
      <c r="A1536" t="s">
        <v>3147</v>
      </c>
      <c r="B1536" t="s">
        <v>3148</v>
      </c>
      <c r="C1536">
        <v>7788448</v>
      </c>
    </row>
    <row r="1537" spans="1:3">
      <c r="A1537" t="s">
        <v>3149</v>
      </c>
      <c r="B1537" t="s">
        <v>3150</v>
      </c>
      <c r="C1537">
        <v>-92520</v>
      </c>
    </row>
    <row r="1538" spans="1:3">
      <c r="A1538" t="s">
        <v>42</v>
      </c>
      <c r="B1538" t="s">
        <v>3151</v>
      </c>
      <c r="C1538">
        <v>74996169</v>
      </c>
    </row>
    <row r="1539" spans="1:3">
      <c r="A1539" t="s">
        <v>20</v>
      </c>
      <c r="B1539" t="s">
        <v>3152</v>
      </c>
      <c r="C1539">
        <v>693297</v>
      </c>
    </row>
    <row r="1540" spans="1:3">
      <c r="A1540" t="s">
        <v>207</v>
      </c>
      <c r="B1540" t="s">
        <v>3153</v>
      </c>
      <c r="C1540">
        <v>2292155</v>
      </c>
    </row>
    <row r="1541" spans="1:3">
      <c r="A1541" t="s">
        <v>326</v>
      </c>
      <c r="B1541" t="s">
        <v>3154</v>
      </c>
      <c r="C1541">
        <v>2292155</v>
      </c>
    </row>
    <row r="1542" spans="1:3">
      <c r="A1542" t="s">
        <v>341</v>
      </c>
      <c r="B1542" t="s">
        <v>3155</v>
      </c>
      <c r="C1542">
        <v>5730388</v>
      </c>
    </row>
    <row r="1543" spans="1:3">
      <c r="A1543" t="s">
        <v>3156</v>
      </c>
      <c r="B1543" t="s">
        <v>3157</v>
      </c>
      <c r="C1543">
        <v>75996118</v>
      </c>
    </row>
    <row r="1544" spans="1:3">
      <c r="A1544" t="s">
        <v>3158</v>
      </c>
      <c r="B1544" t="s">
        <v>3159</v>
      </c>
      <c r="C1544">
        <v>15385805</v>
      </c>
    </row>
    <row r="1545" spans="1:3">
      <c r="A1545" t="s">
        <v>3160</v>
      </c>
      <c r="B1545" t="s">
        <v>3161</v>
      </c>
      <c r="C1545">
        <v>0</v>
      </c>
    </row>
    <row r="1546" spans="1:3">
      <c r="A1546" t="s">
        <v>3162</v>
      </c>
      <c r="B1546" t="s">
        <v>3163</v>
      </c>
      <c r="C1546">
        <v>0</v>
      </c>
    </row>
    <row r="1547" spans="1:3">
      <c r="A1547" t="s">
        <v>3164</v>
      </c>
      <c r="B1547" t="s">
        <v>3165</v>
      </c>
      <c r="C1547">
        <v>0</v>
      </c>
    </row>
    <row r="1548" spans="1:3">
      <c r="A1548" t="s">
        <v>3166</v>
      </c>
      <c r="B1548" t="s">
        <v>3167</v>
      </c>
      <c r="C1548">
        <v>0</v>
      </c>
    </row>
    <row r="1549" spans="1:3">
      <c r="A1549" t="s">
        <v>3168</v>
      </c>
      <c r="B1549" t="s">
        <v>3169</v>
      </c>
      <c r="C1549">
        <v>0</v>
      </c>
    </row>
    <row r="1550" spans="1:3">
      <c r="A1550" t="s">
        <v>3170</v>
      </c>
      <c r="B1550" t="s">
        <v>3171</v>
      </c>
      <c r="C1550">
        <v>0</v>
      </c>
    </row>
    <row r="1551" spans="1:3">
      <c r="A1551" t="s">
        <v>3172</v>
      </c>
      <c r="B1551" t="s">
        <v>3173</v>
      </c>
      <c r="C1551">
        <v>0</v>
      </c>
    </row>
    <row r="1552" spans="1:3">
      <c r="A1552" t="s">
        <v>3174</v>
      </c>
      <c r="B1552" t="s">
        <v>3175</v>
      </c>
      <c r="C1552">
        <v>0</v>
      </c>
    </row>
    <row r="1553" spans="1:3">
      <c r="A1553" t="s">
        <v>3176</v>
      </c>
      <c r="B1553" t="s">
        <v>3177</v>
      </c>
      <c r="C1553">
        <v>0</v>
      </c>
    </row>
    <row r="1554" spans="1:3">
      <c r="A1554" t="s">
        <v>3178</v>
      </c>
      <c r="B1554" t="s">
        <v>3179</v>
      </c>
      <c r="C1554">
        <v>0</v>
      </c>
    </row>
    <row r="1555" spans="1:3">
      <c r="A1555" t="s">
        <v>3180</v>
      </c>
      <c r="B1555" t="s">
        <v>3181</v>
      </c>
      <c r="C1555">
        <v>0</v>
      </c>
    </row>
    <row r="1556" spans="1:3">
      <c r="A1556" t="s">
        <v>3182</v>
      </c>
      <c r="B1556" t="s">
        <v>3183</v>
      </c>
      <c r="C1556">
        <v>0</v>
      </c>
    </row>
    <row r="1557" spans="1:3">
      <c r="A1557" t="s">
        <v>3184</v>
      </c>
      <c r="B1557" t="s">
        <v>3185</v>
      </c>
      <c r="C1557">
        <v>0</v>
      </c>
    </row>
    <row r="1558" spans="1:3">
      <c r="A1558" t="s">
        <v>3186</v>
      </c>
      <c r="B1558" t="s">
        <v>3187</v>
      </c>
      <c r="C1558">
        <v>0</v>
      </c>
    </row>
    <row r="1559" spans="1:3">
      <c r="A1559" t="s">
        <v>3188</v>
      </c>
      <c r="B1559" t="s">
        <v>3189</v>
      </c>
      <c r="C1559">
        <v>0</v>
      </c>
    </row>
    <row r="1560" spans="1:3">
      <c r="A1560" t="s">
        <v>3190</v>
      </c>
      <c r="B1560" t="s">
        <v>3191</v>
      </c>
      <c r="C1560">
        <v>0</v>
      </c>
    </row>
    <row r="1561" spans="1:3">
      <c r="A1561" t="s">
        <v>3192</v>
      </c>
      <c r="B1561" t="s">
        <v>3193</v>
      </c>
      <c r="C1561">
        <v>0</v>
      </c>
    </row>
    <row r="1562" spans="1:3">
      <c r="A1562" t="s">
        <v>3194</v>
      </c>
      <c r="B1562" t="s">
        <v>3195</v>
      </c>
      <c r="C1562">
        <v>0</v>
      </c>
    </row>
    <row r="1563" spans="1:3">
      <c r="A1563" t="s">
        <v>3196</v>
      </c>
      <c r="B1563" t="s">
        <v>3197</v>
      </c>
      <c r="C1563">
        <v>0</v>
      </c>
    </row>
    <row r="1564" spans="1:3">
      <c r="A1564" t="s">
        <v>3198</v>
      </c>
      <c r="B1564" t="s">
        <v>3199</v>
      </c>
      <c r="C1564">
        <v>0</v>
      </c>
    </row>
    <row r="1565" spans="1:3">
      <c r="A1565" t="s">
        <v>3200</v>
      </c>
      <c r="B1565" t="s">
        <v>3201</v>
      </c>
      <c r="C1565">
        <v>0</v>
      </c>
    </row>
    <row r="1566" spans="1:3">
      <c r="A1566" t="s">
        <v>3202</v>
      </c>
      <c r="B1566" t="s">
        <v>3203</v>
      </c>
      <c r="C1566">
        <v>0</v>
      </c>
    </row>
    <row r="1567" spans="1:3">
      <c r="A1567" t="s">
        <v>3204</v>
      </c>
      <c r="B1567" t="s">
        <v>3205</v>
      </c>
      <c r="C1567">
        <v>0</v>
      </c>
    </row>
    <row r="1568" spans="1:3">
      <c r="A1568" t="s">
        <v>3206</v>
      </c>
      <c r="B1568" t="s">
        <v>3207</v>
      </c>
      <c r="C1568">
        <v>0</v>
      </c>
    </row>
    <row r="1569" spans="1:3">
      <c r="A1569" t="s">
        <v>3208</v>
      </c>
      <c r="B1569" t="s">
        <v>3209</v>
      </c>
      <c r="C1569">
        <v>0</v>
      </c>
    </row>
    <row r="1570" spans="1:3">
      <c r="A1570" t="s">
        <v>3210</v>
      </c>
      <c r="B1570" t="s">
        <v>3211</v>
      </c>
      <c r="C1570">
        <v>0</v>
      </c>
    </row>
    <row r="1571" spans="1:3">
      <c r="A1571" t="s">
        <v>3212</v>
      </c>
      <c r="B1571" t="s">
        <v>3213</v>
      </c>
      <c r="C1571">
        <v>16489</v>
      </c>
    </row>
    <row r="1572" spans="1:3">
      <c r="A1572" t="s">
        <v>3214</v>
      </c>
      <c r="B1572" t="s">
        <v>3215</v>
      </c>
      <c r="C1572">
        <v>0</v>
      </c>
    </row>
    <row r="1573" spans="1:3">
      <c r="A1573" t="s">
        <v>3216</v>
      </c>
      <c r="B1573" t="s">
        <v>3217</v>
      </c>
      <c r="C1573">
        <v>0</v>
      </c>
    </row>
    <row r="1574" spans="1:3">
      <c r="A1574" t="s">
        <v>3218</v>
      </c>
      <c r="B1574" t="s">
        <v>3219</v>
      </c>
      <c r="C1574">
        <v>0</v>
      </c>
    </row>
    <row r="1575" spans="1:3">
      <c r="A1575" t="s">
        <v>3220</v>
      </c>
      <c r="B1575" t="s">
        <v>3221</v>
      </c>
      <c r="C1575">
        <v>0</v>
      </c>
    </row>
    <row r="1576" spans="1:3">
      <c r="A1576" t="s">
        <v>3222</v>
      </c>
      <c r="B1576" t="s">
        <v>3223</v>
      </c>
      <c r="C1576">
        <v>0</v>
      </c>
    </row>
    <row r="1577" spans="1:3">
      <c r="A1577" t="s">
        <v>3224</v>
      </c>
      <c r="B1577" t="s">
        <v>3225</v>
      </c>
      <c r="C1577">
        <v>0</v>
      </c>
    </row>
    <row r="1578" spans="1:3">
      <c r="A1578" t="s">
        <v>3226</v>
      </c>
      <c r="B1578" t="s">
        <v>3227</v>
      </c>
      <c r="C1578">
        <v>0</v>
      </c>
    </row>
    <row r="1579" spans="1:3">
      <c r="A1579" t="s">
        <v>3228</v>
      </c>
      <c r="B1579" t="s">
        <v>3229</v>
      </c>
      <c r="C1579">
        <v>25146879</v>
      </c>
    </row>
    <row r="1580" spans="1:3">
      <c r="A1580" t="s">
        <v>3230</v>
      </c>
      <c r="B1580" t="s">
        <v>3229</v>
      </c>
      <c r="C1580">
        <v>40674</v>
      </c>
    </row>
    <row r="1581" spans="1:3">
      <c r="A1581" t="s">
        <v>3231</v>
      </c>
      <c r="B1581" t="s">
        <v>3232</v>
      </c>
      <c r="C1581">
        <v>0</v>
      </c>
    </row>
    <row r="1582" spans="1:3">
      <c r="A1582" t="s">
        <v>3233</v>
      </c>
      <c r="B1582" t="s">
        <v>3234</v>
      </c>
      <c r="C1582">
        <v>0</v>
      </c>
    </row>
    <row r="1583" spans="1:3">
      <c r="A1583" t="s">
        <v>3235</v>
      </c>
      <c r="B1583" t="s">
        <v>3236</v>
      </c>
      <c r="C1583">
        <v>14419</v>
      </c>
    </row>
    <row r="1584" spans="1:3">
      <c r="A1584" t="s">
        <v>3237</v>
      </c>
      <c r="B1584" t="s">
        <v>3238</v>
      </c>
      <c r="C1584">
        <v>0</v>
      </c>
    </row>
    <row r="1585" spans="1:3">
      <c r="A1585" t="s">
        <v>3239</v>
      </c>
      <c r="B1585" t="s">
        <v>3240</v>
      </c>
      <c r="C1585">
        <v>29752</v>
      </c>
    </row>
    <row r="1586" spans="1:3">
      <c r="A1586" t="s">
        <v>3241</v>
      </c>
      <c r="B1586" t="s">
        <v>3242</v>
      </c>
      <c r="C1586">
        <v>0</v>
      </c>
    </row>
    <row r="1587" spans="1:3">
      <c r="A1587" t="s">
        <v>3243</v>
      </c>
      <c r="B1587" t="s">
        <v>3244</v>
      </c>
      <c r="C1587">
        <v>0</v>
      </c>
    </row>
    <row r="1588" spans="1:3">
      <c r="A1588" t="s">
        <v>3245</v>
      </c>
      <c r="B1588" t="s">
        <v>3246</v>
      </c>
      <c r="C1588">
        <v>0</v>
      </c>
    </row>
    <row r="1589" spans="1:3">
      <c r="A1589" t="s">
        <v>3247</v>
      </c>
      <c r="B1589" t="s">
        <v>3248</v>
      </c>
      <c r="C1589">
        <v>2540111</v>
      </c>
    </row>
    <row r="1590" spans="1:3">
      <c r="A1590" t="s">
        <v>3249</v>
      </c>
      <c r="B1590" t="s">
        <v>3250</v>
      </c>
      <c r="C1590">
        <v>417975</v>
      </c>
    </row>
    <row r="1591" spans="1:3">
      <c r="A1591" t="s">
        <v>3251</v>
      </c>
      <c r="B1591" t="s">
        <v>3238</v>
      </c>
      <c r="C1591">
        <v>15925539</v>
      </c>
    </row>
    <row r="1592" spans="1:3">
      <c r="A1592" t="s">
        <v>3252</v>
      </c>
      <c r="B1592" t="s">
        <v>3253</v>
      </c>
      <c r="C1592">
        <v>0</v>
      </c>
    </row>
    <row r="1593" spans="1:3">
      <c r="A1593" t="s">
        <v>3254</v>
      </c>
      <c r="B1593" t="s">
        <v>3255</v>
      </c>
      <c r="C1593">
        <v>15385805</v>
      </c>
    </row>
    <row r="1594" spans="1:3">
      <c r="A1594" t="s">
        <v>3256</v>
      </c>
      <c r="B1594" t="s">
        <v>3257</v>
      </c>
      <c r="C1594">
        <v>183377</v>
      </c>
    </row>
    <row r="1595" spans="1:3">
      <c r="A1595" t="s">
        <v>3258</v>
      </c>
      <c r="B1595" t="s">
        <v>3259</v>
      </c>
      <c r="C1595">
        <v>2</v>
      </c>
    </row>
    <row r="1596" spans="1:3">
      <c r="A1596" t="s">
        <v>3260</v>
      </c>
      <c r="B1596" t="s">
        <v>3261</v>
      </c>
      <c r="C1596">
        <v>58037717</v>
      </c>
    </row>
    <row r="1597" spans="1:3">
      <c r="A1597" t="s">
        <v>3262</v>
      </c>
      <c r="B1597" t="s">
        <v>3263</v>
      </c>
      <c r="C1597">
        <v>454185104</v>
      </c>
    </row>
    <row r="1598" spans="1:3">
      <c r="A1598" t="s">
        <v>3264</v>
      </c>
      <c r="B1598" t="s">
        <v>955</v>
      </c>
      <c r="C1598">
        <v>0</v>
      </c>
    </row>
    <row r="1599" spans="1:3">
      <c r="A1599" t="s">
        <v>3265</v>
      </c>
      <c r="B1599" t="s">
        <v>3266</v>
      </c>
      <c r="C1599">
        <v>0</v>
      </c>
    </row>
    <row r="1600" spans="1:3">
      <c r="A1600" t="s">
        <v>3267</v>
      </c>
      <c r="B1600" t="s">
        <v>3268</v>
      </c>
      <c r="C1600">
        <v>0</v>
      </c>
    </row>
    <row r="1601" spans="1:3">
      <c r="A1601" t="s">
        <v>3269</v>
      </c>
      <c r="B1601" t="s">
        <v>3270</v>
      </c>
      <c r="C1601">
        <v>0</v>
      </c>
    </row>
    <row r="1602" spans="1:3">
      <c r="A1602" t="s">
        <v>3271</v>
      </c>
      <c r="B1602" t="s">
        <v>1047</v>
      </c>
      <c r="C1602">
        <v>0</v>
      </c>
    </row>
    <row r="1603" spans="1:3">
      <c r="A1603" t="s">
        <v>3272</v>
      </c>
      <c r="B1603" t="s">
        <v>3273</v>
      </c>
      <c r="C1603">
        <v>0</v>
      </c>
    </row>
    <row r="1604" spans="1:3">
      <c r="A1604" t="s">
        <v>3274</v>
      </c>
      <c r="B1604" t="s">
        <v>955</v>
      </c>
      <c r="C1604">
        <v>685</v>
      </c>
    </row>
    <row r="1605" spans="1:3">
      <c r="A1605" t="s">
        <v>3275</v>
      </c>
      <c r="B1605" t="s">
        <v>3276</v>
      </c>
      <c r="C1605">
        <v>9883</v>
      </c>
    </row>
    <row r="1606" spans="1:3">
      <c r="A1606" t="s">
        <v>3277</v>
      </c>
      <c r="B1606" t="s">
        <v>3278</v>
      </c>
      <c r="C1606">
        <v>-4838</v>
      </c>
    </row>
    <row r="1607" spans="1:3">
      <c r="A1607" t="s">
        <v>3279</v>
      </c>
      <c r="B1607" t="s">
        <v>3280</v>
      </c>
      <c r="C1607">
        <v>0</v>
      </c>
    </row>
    <row r="1608" spans="1:3">
      <c r="A1608" t="s">
        <v>3281</v>
      </c>
      <c r="B1608" t="s">
        <v>1047</v>
      </c>
      <c r="C1608">
        <v>2201</v>
      </c>
    </row>
    <row r="1609" spans="1:3">
      <c r="A1609" t="s">
        <v>3282</v>
      </c>
      <c r="B1609" t="s">
        <v>3283</v>
      </c>
      <c r="C1609">
        <v>3529</v>
      </c>
    </row>
    <row r="1610" spans="1:3">
      <c r="A1610" t="s">
        <v>3284</v>
      </c>
      <c r="B1610" t="s">
        <v>1049</v>
      </c>
      <c r="C1610">
        <v>0</v>
      </c>
    </row>
    <row r="1611" spans="1:3">
      <c r="A1611" t="s">
        <v>3285</v>
      </c>
      <c r="B1611" t="s">
        <v>1049</v>
      </c>
      <c r="C1611">
        <v>0</v>
      </c>
    </row>
    <row r="1612" spans="1:3">
      <c r="A1612" t="s">
        <v>3286</v>
      </c>
      <c r="B1612" t="s">
        <v>3287</v>
      </c>
      <c r="C1612">
        <v>0</v>
      </c>
    </row>
    <row r="1613" spans="1:3">
      <c r="A1613" t="s">
        <v>3288</v>
      </c>
      <c r="B1613" t="s">
        <v>3289</v>
      </c>
      <c r="C1613">
        <v>0</v>
      </c>
    </row>
    <row r="1614" spans="1:3">
      <c r="A1614" t="s">
        <v>3290</v>
      </c>
      <c r="B1614" t="s">
        <v>3291</v>
      </c>
      <c r="C1614">
        <v>0</v>
      </c>
    </row>
    <row r="1615" spans="1:3">
      <c r="A1615" t="s">
        <v>3292</v>
      </c>
      <c r="B1615" t="s">
        <v>3293</v>
      </c>
      <c r="C1615">
        <v>0</v>
      </c>
    </row>
    <row r="1616" spans="1:3">
      <c r="A1616" t="s">
        <v>3294</v>
      </c>
      <c r="B1616" t="s">
        <v>3295</v>
      </c>
      <c r="C1616">
        <v>0</v>
      </c>
    </row>
    <row r="1617" spans="1:3">
      <c r="A1617" t="s">
        <v>3296</v>
      </c>
      <c r="B1617" t="s">
        <v>3297</v>
      </c>
      <c r="C1617">
        <v>95830983</v>
      </c>
    </row>
    <row r="1618" spans="1:3">
      <c r="A1618" t="s">
        <v>3298</v>
      </c>
      <c r="B1618" t="s">
        <v>3299</v>
      </c>
      <c r="C1618">
        <v>126913824</v>
      </c>
    </row>
    <row r="1619" spans="1:3">
      <c r="A1619" t="s">
        <v>3300</v>
      </c>
      <c r="B1619" t="s">
        <v>3301</v>
      </c>
      <c r="C1619">
        <v>81198674</v>
      </c>
    </row>
    <row r="1620" spans="1:3">
      <c r="A1620" t="s">
        <v>3302</v>
      </c>
      <c r="B1620" t="s">
        <v>3303</v>
      </c>
      <c r="C1620">
        <v>303943481</v>
      </c>
    </row>
    <row r="1621" spans="1:3">
      <c r="A1621" t="s">
        <v>3304</v>
      </c>
      <c r="B1621" t="s">
        <v>3305</v>
      </c>
      <c r="C1621">
        <v>0</v>
      </c>
    </row>
    <row r="1622" spans="1:3">
      <c r="A1622" t="s">
        <v>3306</v>
      </c>
      <c r="B1622" t="s">
        <v>3307</v>
      </c>
      <c r="C1622">
        <v>0</v>
      </c>
    </row>
    <row r="1623" spans="1:3">
      <c r="A1623" t="s">
        <v>3308</v>
      </c>
      <c r="B1623" t="s">
        <v>3309</v>
      </c>
      <c r="C1623">
        <v>0</v>
      </c>
    </row>
    <row r="1624" spans="1:3">
      <c r="A1624" t="s">
        <v>3310</v>
      </c>
      <c r="B1624" t="s">
        <v>3311</v>
      </c>
      <c r="C1624">
        <v>1385219</v>
      </c>
    </row>
    <row r="1625" spans="1:3">
      <c r="A1625" t="s">
        <v>3312</v>
      </c>
      <c r="B1625" t="s">
        <v>3313</v>
      </c>
      <c r="C1625">
        <v>8716962</v>
      </c>
    </row>
    <row r="1626" spans="1:3">
      <c r="A1626" t="s">
        <v>3314</v>
      </c>
      <c r="B1626" t="s">
        <v>3315</v>
      </c>
      <c r="C1626">
        <v>2107339</v>
      </c>
    </row>
    <row r="1627" spans="1:3">
      <c r="A1627" t="s">
        <v>3316</v>
      </c>
      <c r="B1627" t="s">
        <v>3317</v>
      </c>
      <c r="C1627">
        <v>0</v>
      </c>
    </row>
    <row r="1628" spans="1:3">
      <c r="A1628" t="s">
        <v>3318</v>
      </c>
      <c r="B1628" t="s">
        <v>3319</v>
      </c>
      <c r="C1628">
        <v>12209520</v>
      </c>
    </row>
    <row r="1629" spans="1:3">
      <c r="A1629" t="s">
        <v>3320</v>
      </c>
      <c r="B1629" t="s">
        <v>3321</v>
      </c>
      <c r="C1629">
        <v>0</v>
      </c>
    </row>
    <row r="1630" spans="1:3">
      <c r="A1630" t="s">
        <v>3322</v>
      </c>
      <c r="B1630" t="s">
        <v>3323</v>
      </c>
      <c r="C1630">
        <v>0</v>
      </c>
    </row>
    <row r="1631" spans="1:3">
      <c r="A1631" t="s">
        <v>3324</v>
      </c>
      <c r="B1631" t="s">
        <v>3325</v>
      </c>
      <c r="C1631">
        <v>0</v>
      </c>
    </row>
    <row r="1632" spans="1:3">
      <c r="A1632" t="s">
        <v>3326</v>
      </c>
      <c r="B1632" t="s">
        <v>3327</v>
      </c>
      <c r="C1632">
        <v>0</v>
      </c>
    </row>
    <row r="1633" spans="1:3">
      <c r="A1633" t="s">
        <v>3328</v>
      </c>
      <c r="B1633" t="s">
        <v>3329</v>
      </c>
      <c r="C1633">
        <v>0</v>
      </c>
    </row>
    <row r="1634" spans="1:3">
      <c r="A1634" t="s">
        <v>3330</v>
      </c>
      <c r="B1634" t="s">
        <v>3331</v>
      </c>
      <c r="C1634">
        <v>0</v>
      </c>
    </row>
    <row r="1635" spans="1:3">
      <c r="A1635" t="s">
        <v>3332</v>
      </c>
      <c r="B1635" t="s">
        <v>3333</v>
      </c>
      <c r="C1635">
        <v>6540</v>
      </c>
    </row>
    <row r="1636" spans="1:3">
      <c r="A1636" t="s">
        <v>3334</v>
      </c>
      <c r="B1636" t="s">
        <v>3335</v>
      </c>
      <c r="C1636">
        <v>0</v>
      </c>
    </row>
    <row r="1637" spans="1:3">
      <c r="A1637" t="s">
        <v>3336</v>
      </c>
      <c r="B1637" t="s">
        <v>3337</v>
      </c>
      <c r="C1637">
        <v>0</v>
      </c>
    </row>
    <row r="1638" spans="1:3">
      <c r="A1638" t="s">
        <v>3338</v>
      </c>
      <c r="B1638" t="s">
        <v>3339</v>
      </c>
      <c r="C1638">
        <v>3431442</v>
      </c>
    </row>
    <row r="1639" spans="1:3">
      <c r="A1639" t="s">
        <v>457</v>
      </c>
      <c r="B1639" t="s">
        <v>3340</v>
      </c>
      <c r="C1639">
        <v>0</v>
      </c>
    </row>
    <row r="1640" spans="1:3">
      <c r="A1640" t="s">
        <v>3341</v>
      </c>
      <c r="B1640" t="s">
        <v>3342</v>
      </c>
      <c r="C1640">
        <v>0</v>
      </c>
    </row>
    <row r="1641" spans="1:3">
      <c r="A1641" t="s">
        <v>3343</v>
      </c>
      <c r="B1641" t="s">
        <v>3344</v>
      </c>
      <c r="C1641">
        <v>0</v>
      </c>
    </row>
    <row r="1642" spans="1:3">
      <c r="A1642" t="s">
        <v>3345</v>
      </c>
      <c r="B1642" t="s">
        <v>3346</v>
      </c>
      <c r="C1642">
        <v>0</v>
      </c>
    </row>
    <row r="1643" spans="1:3">
      <c r="A1643" t="s">
        <v>3347</v>
      </c>
      <c r="B1643" t="s">
        <v>3348</v>
      </c>
      <c r="C1643">
        <v>0</v>
      </c>
    </row>
    <row r="1644" spans="1:3">
      <c r="A1644" t="s">
        <v>3357</v>
      </c>
      <c r="B1644" t="s">
        <v>3358</v>
      </c>
      <c r="C1644">
        <v>2.5</v>
      </c>
    </row>
    <row r="1645" spans="1:3">
      <c r="A1645" t="s">
        <v>3359</v>
      </c>
      <c r="B1645" t="s">
        <v>3360</v>
      </c>
      <c r="C1645">
        <v>0</v>
      </c>
    </row>
    <row r="1646" spans="1:3">
      <c r="A1646" t="s">
        <v>3361</v>
      </c>
      <c r="B1646" t="s">
        <v>3362</v>
      </c>
      <c r="C1646">
        <v>516106865</v>
      </c>
    </row>
    <row r="1647" spans="1:3">
      <c r="A1647" t="s">
        <v>3363</v>
      </c>
      <c r="B1647" t="s">
        <v>3364</v>
      </c>
      <c r="C1647">
        <v>0</v>
      </c>
    </row>
    <row r="1648" spans="1:3">
      <c r="A1648" t="s">
        <v>3365</v>
      </c>
      <c r="B1648" t="s">
        <v>3366</v>
      </c>
      <c r="C1648">
        <v>7.5959000000000003</v>
      </c>
    </row>
    <row r="1649" spans="1:3">
      <c r="A1649" t="s">
        <v>3367</v>
      </c>
      <c r="B1649" t="s">
        <v>3368</v>
      </c>
      <c r="C1649">
        <v>2138300</v>
      </c>
    </row>
    <row r="1650" spans="1:3">
      <c r="A1650" t="s">
        <v>3369</v>
      </c>
      <c r="B1650" t="s">
        <v>3370</v>
      </c>
      <c r="C1650">
        <v>602835</v>
      </c>
    </row>
    <row r="1651" spans="1:3">
      <c r="A1651" t="s">
        <v>3371</v>
      </c>
      <c r="B1651" t="s">
        <v>3372</v>
      </c>
      <c r="C1651">
        <v>310</v>
      </c>
    </row>
    <row r="1652" spans="1:3">
      <c r="A1652" t="s">
        <v>3373</v>
      </c>
      <c r="B1652" t="s">
        <v>3374</v>
      </c>
      <c r="C1652">
        <v>78231</v>
      </c>
    </row>
    <row r="1653" spans="1:3">
      <c r="A1653" t="s">
        <v>3375</v>
      </c>
      <c r="B1653" t="s">
        <v>3376</v>
      </c>
      <c r="C1653">
        <v>2632420</v>
      </c>
    </row>
    <row r="1654" spans="1:3">
      <c r="A1654" t="s">
        <v>3377</v>
      </c>
      <c r="B1654" t="s">
        <v>3378</v>
      </c>
      <c r="C165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57D2F-370C-6749-B5D1-D9C8D9359EAB}">
  <sheetPr>
    <tabColor theme="4" tint="0.59999389629810485"/>
  </sheetPr>
  <dimension ref="A1:C1678"/>
  <sheetViews>
    <sheetView workbookViewId="0">
      <selection activeCell="C1" sqref="C1:C2"/>
    </sheetView>
  </sheetViews>
  <sheetFormatPr baseColWidth="10" defaultRowHeight="13"/>
  <sheetData>
    <row r="1" spans="1:3">
      <c r="A1" t="s">
        <v>573</v>
      </c>
      <c r="B1" t="s">
        <v>574</v>
      </c>
      <c r="C1" t="s">
        <v>575</v>
      </c>
    </row>
    <row r="2" spans="1:3">
      <c r="A2" t="s">
        <v>576</v>
      </c>
      <c r="C2" t="s">
        <v>577</v>
      </c>
    </row>
    <row r="3" spans="1:3">
      <c r="A3" t="s">
        <v>578</v>
      </c>
      <c r="C3" t="s">
        <v>579</v>
      </c>
    </row>
    <row r="4" spans="1:3">
      <c r="A4" t="s">
        <v>580</v>
      </c>
      <c r="C4" t="s">
        <v>581</v>
      </c>
    </row>
    <row r="5" spans="1:3">
      <c r="A5" t="s">
        <v>582</v>
      </c>
      <c r="C5" t="s">
        <v>583</v>
      </c>
    </row>
    <row r="6" spans="1:3">
      <c r="A6" t="s">
        <v>584</v>
      </c>
      <c r="C6">
        <v>22102</v>
      </c>
    </row>
    <row r="7" spans="1:3">
      <c r="A7" t="s">
        <v>585</v>
      </c>
      <c r="B7" t="s">
        <v>586</v>
      </c>
      <c r="C7">
        <v>20221231</v>
      </c>
    </row>
    <row r="8" spans="1:3">
      <c r="A8" t="s">
        <v>587</v>
      </c>
      <c r="B8" t="s">
        <v>588</v>
      </c>
      <c r="C8">
        <v>2277860</v>
      </c>
    </row>
    <row r="9" spans="1:3">
      <c r="A9" t="s">
        <v>589</v>
      </c>
      <c r="B9" t="s">
        <v>590</v>
      </c>
      <c r="C9">
        <v>5076967</v>
      </c>
    </row>
    <row r="10" spans="1:3">
      <c r="A10" t="s">
        <v>443</v>
      </c>
      <c r="B10" t="s">
        <v>591</v>
      </c>
      <c r="C10">
        <v>25575807</v>
      </c>
    </row>
    <row r="11" spans="1:3">
      <c r="A11" t="s">
        <v>445</v>
      </c>
      <c r="B11" t="s">
        <v>592</v>
      </c>
      <c r="C11">
        <v>333495</v>
      </c>
    </row>
    <row r="12" spans="1:3">
      <c r="A12" t="s">
        <v>593</v>
      </c>
      <c r="B12" t="s">
        <v>594</v>
      </c>
      <c r="C12">
        <v>312533192</v>
      </c>
    </row>
    <row r="13" spans="1:3">
      <c r="A13" t="s">
        <v>595</v>
      </c>
      <c r="B13" t="s">
        <v>596</v>
      </c>
      <c r="C13">
        <v>13239877</v>
      </c>
    </row>
    <row r="14" spans="1:3">
      <c r="A14" t="s">
        <v>353</v>
      </c>
      <c r="B14" t="s">
        <v>597</v>
      </c>
      <c r="C14">
        <v>0</v>
      </c>
    </row>
    <row r="15" spans="1:3">
      <c r="A15" t="s">
        <v>598</v>
      </c>
      <c r="B15" t="s">
        <v>599</v>
      </c>
      <c r="C15">
        <v>4440774</v>
      </c>
    </row>
    <row r="16" spans="1:3">
      <c r="A16" t="s">
        <v>600</v>
      </c>
      <c r="B16" t="s">
        <v>601</v>
      </c>
      <c r="C16">
        <v>24646</v>
      </c>
    </row>
    <row r="17" spans="1:3">
      <c r="A17" t="s">
        <v>602</v>
      </c>
      <c r="B17" t="s">
        <v>603</v>
      </c>
      <c r="C17">
        <v>5481859</v>
      </c>
    </row>
    <row r="18" spans="1:3">
      <c r="A18" t="s">
        <v>604</v>
      </c>
      <c r="B18" t="s">
        <v>605</v>
      </c>
      <c r="C18">
        <v>437232</v>
      </c>
    </row>
    <row r="19" spans="1:3">
      <c r="A19" t="s">
        <v>606</v>
      </c>
      <c r="B19" t="s">
        <v>607</v>
      </c>
      <c r="C19">
        <v>14777048</v>
      </c>
    </row>
    <row r="20" spans="1:3">
      <c r="A20" t="s">
        <v>608</v>
      </c>
      <c r="B20" t="s">
        <v>609</v>
      </c>
      <c r="C20">
        <v>19811540</v>
      </c>
    </row>
    <row r="21" spans="1:3">
      <c r="A21" t="s">
        <v>198</v>
      </c>
      <c r="B21" t="s">
        <v>610</v>
      </c>
      <c r="C21">
        <v>455249080</v>
      </c>
    </row>
    <row r="22" spans="1:3">
      <c r="A22" t="s">
        <v>611</v>
      </c>
      <c r="B22" t="s">
        <v>612</v>
      </c>
      <c r="C22">
        <v>32083462</v>
      </c>
    </row>
    <row r="23" spans="1:3">
      <c r="A23" t="s">
        <v>613</v>
      </c>
      <c r="B23" t="s">
        <v>614</v>
      </c>
      <c r="C23">
        <v>300788396</v>
      </c>
    </row>
    <row r="24" spans="1:3">
      <c r="A24" t="s">
        <v>615</v>
      </c>
      <c r="B24" t="s">
        <v>616</v>
      </c>
      <c r="C24">
        <v>124805</v>
      </c>
    </row>
    <row r="25" spans="1:3">
      <c r="A25" t="s">
        <v>617</v>
      </c>
      <c r="B25" t="s">
        <v>618</v>
      </c>
      <c r="C25">
        <v>0</v>
      </c>
    </row>
    <row r="26" spans="1:3">
      <c r="A26" t="s">
        <v>619</v>
      </c>
      <c r="B26" t="s">
        <v>620</v>
      </c>
      <c r="C26">
        <v>0</v>
      </c>
    </row>
    <row r="27" spans="1:3">
      <c r="A27" t="s">
        <v>621</v>
      </c>
      <c r="B27" t="s">
        <v>622</v>
      </c>
      <c r="C27">
        <v>5342624</v>
      </c>
    </row>
    <row r="28" spans="1:3">
      <c r="A28" t="s">
        <v>623</v>
      </c>
      <c r="B28" t="s">
        <v>624</v>
      </c>
      <c r="C28">
        <v>37522972</v>
      </c>
    </row>
    <row r="29" spans="1:3">
      <c r="A29" t="s">
        <v>625</v>
      </c>
      <c r="B29" t="s">
        <v>626</v>
      </c>
      <c r="C29">
        <v>5094703</v>
      </c>
    </row>
    <row r="30" spans="1:3">
      <c r="A30" t="s">
        <v>627</v>
      </c>
      <c r="B30" t="s">
        <v>628</v>
      </c>
      <c r="C30">
        <v>360</v>
      </c>
    </row>
    <row r="31" spans="1:3">
      <c r="A31" t="s">
        <v>629</v>
      </c>
      <c r="B31" t="s">
        <v>630</v>
      </c>
      <c r="C31">
        <v>402666734</v>
      </c>
    </row>
    <row r="32" spans="1:3">
      <c r="A32" t="s">
        <v>631</v>
      </c>
      <c r="B32" t="s">
        <v>632</v>
      </c>
      <c r="C32">
        <v>4845262</v>
      </c>
    </row>
    <row r="33" spans="1:3">
      <c r="A33" t="s">
        <v>633</v>
      </c>
      <c r="B33" t="s">
        <v>634</v>
      </c>
      <c r="C33">
        <v>6902</v>
      </c>
    </row>
    <row r="34" spans="1:3">
      <c r="A34" t="s">
        <v>635</v>
      </c>
      <c r="B34" t="s">
        <v>636</v>
      </c>
      <c r="C34">
        <v>29879503</v>
      </c>
    </row>
    <row r="35" spans="1:3">
      <c r="A35" t="s">
        <v>637</v>
      </c>
      <c r="B35" t="s">
        <v>638</v>
      </c>
      <c r="C35">
        <v>57183965</v>
      </c>
    </row>
    <row r="36" spans="1:3">
      <c r="A36" t="s">
        <v>639</v>
      </c>
      <c r="B36" t="s">
        <v>640</v>
      </c>
      <c r="C36">
        <v>52581986</v>
      </c>
    </row>
    <row r="37" spans="1:3">
      <c r="A37" t="s">
        <v>641</v>
      </c>
      <c r="B37" t="s">
        <v>642</v>
      </c>
      <c r="C37">
        <v>455249080</v>
      </c>
    </row>
    <row r="38" spans="1:3">
      <c r="A38" t="s">
        <v>643</v>
      </c>
      <c r="B38" t="s">
        <v>644</v>
      </c>
      <c r="C38">
        <v>17758742</v>
      </c>
    </row>
    <row r="39" spans="1:3">
      <c r="A39" t="s">
        <v>645</v>
      </c>
      <c r="B39" t="s">
        <v>646</v>
      </c>
      <c r="C39">
        <v>6665166</v>
      </c>
    </row>
    <row r="40" spans="1:3">
      <c r="A40" t="s">
        <v>647</v>
      </c>
      <c r="B40" t="s">
        <v>648</v>
      </c>
      <c r="C40">
        <v>7426239</v>
      </c>
    </row>
    <row r="41" spans="1:3">
      <c r="A41" t="s">
        <v>649</v>
      </c>
      <c r="B41" t="s">
        <v>650</v>
      </c>
      <c r="C41">
        <v>62827222</v>
      </c>
    </row>
    <row r="42" spans="1:3">
      <c r="A42" t="s">
        <v>651</v>
      </c>
      <c r="B42" t="s">
        <v>652</v>
      </c>
      <c r="C42">
        <v>21344025</v>
      </c>
    </row>
    <row r="43" spans="1:3">
      <c r="A43" t="s">
        <v>355</v>
      </c>
      <c r="B43" t="s">
        <v>653</v>
      </c>
      <c r="C43">
        <v>30464700</v>
      </c>
    </row>
    <row r="44" spans="1:3">
      <c r="A44" t="s">
        <v>654</v>
      </c>
      <c r="B44" t="s">
        <v>655</v>
      </c>
      <c r="C44">
        <v>46765929</v>
      </c>
    </row>
    <row r="45" spans="1:3">
      <c r="A45" t="s">
        <v>656</v>
      </c>
      <c r="B45" t="s">
        <v>657</v>
      </c>
      <c r="C45">
        <v>821407</v>
      </c>
    </row>
    <row r="46" spans="1:3">
      <c r="A46" t="s">
        <v>658</v>
      </c>
      <c r="B46" t="s">
        <v>659</v>
      </c>
      <c r="C46">
        <v>1015</v>
      </c>
    </row>
    <row r="47" spans="1:3">
      <c r="A47" t="s">
        <v>660</v>
      </c>
      <c r="B47" t="s">
        <v>661</v>
      </c>
      <c r="C47">
        <v>0</v>
      </c>
    </row>
    <row r="48" spans="1:3">
      <c r="A48" t="s">
        <v>662</v>
      </c>
      <c r="B48" t="s">
        <v>663</v>
      </c>
      <c r="C48">
        <v>0</v>
      </c>
    </row>
    <row r="49" spans="1:3">
      <c r="A49" t="s">
        <v>18</v>
      </c>
      <c r="B49" t="s">
        <v>664</v>
      </c>
      <c r="C49">
        <v>47587336</v>
      </c>
    </row>
    <row r="50" spans="1:3">
      <c r="A50" t="s">
        <v>361</v>
      </c>
      <c r="B50" t="s">
        <v>665</v>
      </c>
      <c r="C50">
        <v>1015</v>
      </c>
    </row>
    <row r="51" spans="1:3">
      <c r="A51" t="s">
        <v>19</v>
      </c>
      <c r="B51" t="s">
        <v>666</v>
      </c>
      <c r="C51">
        <v>198596444</v>
      </c>
    </row>
    <row r="52" spans="1:3">
      <c r="A52" t="s">
        <v>362</v>
      </c>
      <c r="B52" t="s">
        <v>667</v>
      </c>
      <c r="C52">
        <v>0</v>
      </c>
    </row>
    <row r="53" spans="1:3">
      <c r="A53" t="s">
        <v>366</v>
      </c>
      <c r="B53" t="s">
        <v>668</v>
      </c>
      <c r="C53">
        <v>0</v>
      </c>
    </row>
    <row r="54" spans="1:3">
      <c r="A54" t="s">
        <v>367</v>
      </c>
      <c r="B54" t="s">
        <v>669</v>
      </c>
      <c r="C54">
        <v>0</v>
      </c>
    </row>
    <row r="55" spans="1:3">
      <c r="A55" t="s">
        <v>368</v>
      </c>
      <c r="B55" t="s">
        <v>670</v>
      </c>
      <c r="C55">
        <v>306384470</v>
      </c>
    </row>
    <row r="56" spans="1:3">
      <c r="A56" t="s">
        <v>12</v>
      </c>
      <c r="B56" t="s">
        <v>671</v>
      </c>
      <c r="C56">
        <v>8526</v>
      </c>
    </row>
    <row r="57" spans="1:3">
      <c r="A57" t="s">
        <v>357</v>
      </c>
      <c r="B57" t="s">
        <v>672</v>
      </c>
      <c r="C57">
        <v>10696</v>
      </c>
    </row>
    <row r="58" spans="1:3">
      <c r="A58" t="s">
        <v>13</v>
      </c>
      <c r="B58" t="s">
        <v>673</v>
      </c>
      <c r="C58">
        <v>9164607</v>
      </c>
    </row>
    <row r="59" spans="1:3">
      <c r="A59" t="s">
        <v>383</v>
      </c>
      <c r="B59" t="s">
        <v>674</v>
      </c>
      <c r="C59">
        <v>20637162</v>
      </c>
    </row>
    <row r="60" spans="1:3">
      <c r="A60" t="s">
        <v>675</v>
      </c>
      <c r="B60" t="s">
        <v>676</v>
      </c>
      <c r="C60">
        <v>32083462</v>
      </c>
    </row>
    <row r="61" spans="1:3">
      <c r="A61" t="s">
        <v>677</v>
      </c>
      <c r="B61" t="s">
        <v>678</v>
      </c>
      <c r="C61">
        <v>47604431</v>
      </c>
    </row>
    <row r="62" spans="1:3">
      <c r="A62" t="s">
        <v>679</v>
      </c>
      <c r="B62" t="s">
        <v>680</v>
      </c>
      <c r="C62">
        <v>207325372</v>
      </c>
    </row>
    <row r="63" spans="1:3">
      <c r="A63" t="s">
        <v>681</v>
      </c>
      <c r="B63" t="s">
        <v>682</v>
      </c>
      <c r="C63">
        <v>0</v>
      </c>
    </row>
    <row r="64" spans="1:3">
      <c r="A64" t="s">
        <v>683</v>
      </c>
      <c r="B64" t="s">
        <v>684</v>
      </c>
      <c r="C64">
        <v>0</v>
      </c>
    </row>
    <row r="65" spans="1:3">
      <c r="A65" t="s">
        <v>685</v>
      </c>
      <c r="B65" t="s">
        <v>686</v>
      </c>
      <c r="C65">
        <v>0</v>
      </c>
    </row>
    <row r="66" spans="1:3">
      <c r="A66" t="s">
        <v>687</v>
      </c>
      <c r="B66" t="s">
        <v>688</v>
      </c>
      <c r="C66">
        <v>225739949</v>
      </c>
    </row>
    <row r="67" spans="1:3">
      <c r="A67" t="s">
        <v>689</v>
      </c>
      <c r="B67" t="s">
        <v>690</v>
      </c>
      <c r="C67">
        <v>20082314</v>
      </c>
    </row>
    <row r="68" spans="1:3">
      <c r="A68" t="s">
        <v>691</v>
      </c>
      <c r="B68" t="s">
        <v>692</v>
      </c>
      <c r="C68">
        <v>0</v>
      </c>
    </row>
    <row r="69" spans="1:3">
      <c r="A69" t="s">
        <v>693</v>
      </c>
      <c r="B69" t="s">
        <v>694</v>
      </c>
      <c r="C69">
        <v>1438001</v>
      </c>
    </row>
    <row r="70" spans="1:3">
      <c r="A70" t="s">
        <v>695</v>
      </c>
      <c r="B70" t="s">
        <v>696</v>
      </c>
      <c r="C70">
        <v>457581859</v>
      </c>
    </row>
    <row r="71" spans="1:3">
      <c r="A71" t="s">
        <v>697</v>
      </c>
      <c r="B71" t="s">
        <v>698</v>
      </c>
      <c r="C71">
        <v>292792672</v>
      </c>
    </row>
    <row r="72" spans="1:3">
      <c r="A72" t="s">
        <v>699</v>
      </c>
      <c r="B72" t="s">
        <v>700</v>
      </c>
      <c r="C72">
        <v>0</v>
      </c>
    </row>
    <row r="73" spans="1:3">
      <c r="A73" t="s">
        <v>701</v>
      </c>
      <c r="B73" t="s">
        <v>702</v>
      </c>
      <c r="C73">
        <v>52438864</v>
      </c>
    </row>
    <row r="74" spans="1:3">
      <c r="A74" t="s">
        <v>703</v>
      </c>
      <c r="B74" t="s">
        <v>704</v>
      </c>
      <c r="C74">
        <v>45150530</v>
      </c>
    </row>
    <row r="75" spans="1:3">
      <c r="A75" t="s">
        <v>705</v>
      </c>
      <c r="B75" t="s">
        <v>706</v>
      </c>
      <c r="C75">
        <v>272</v>
      </c>
    </row>
    <row r="76" spans="1:3">
      <c r="A76" t="s">
        <v>707</v>
      </c>
      <c r="B76" t="s">
        <v>708</v>
      </c>
      <c r="C76">
        <v>509752</v>
      </c>
    </row>
    <row r="77" spans="1:3">
      <c r="A77" t="s">
        <v>709</v>
      </c>
      <c r="B77" t="s">
        <v>710</v>
      </c>
      <c r="C77">
        <v>10944591</v>
      </c>
    </row>
    <row r="78" spans="1:3">
      <c r="A78" t="s">
        <v>447</v>
      </c>
      <c r="B78" t="s">
        <v>711</v>
      </c>
      <c r="C78">
        <v>202583</v>
      </c>
    </row>
    <row r="79" spans="1:3">
      <c r="A79" t="s">
        <v>358</v>
      </c>
      <c r="B79" t="s">
        <v>712</v>
      </c>
      <c r="C79">
        <v>104402</v>
      </c>
    </row>
    <row r="80" spans="1:3">
      <c r="A80" t="s">
        <v>359</v>
      </c>
      <c r="B80" t="s">
        <v>713</v>
      </c>
      <c r="C80">
        <v>10044</v>
      </c>
    </row>
    <row r="81" spans="1:3">
      <c r="A81" t="s">
        <v>585</v>
      </c>
      <c r="C81" s="77">
        <v>44926</v>
      </c>
    </row>
    <row r="82" spans="1:3">
      <c r="A82" t="s">
        <v>714</v>
      </c>
      <c r="B82" t="s">
        <v>715</v>
      </c>
      <c r="C82">
        <v>0</v>
      </c>
    </row>
    <row r="83" spans="1:3">
      <c r="A83" t="s">
        <v>459</v>
      </c>
      <c r="B83" t="s">
        <v>716</v>
      </c>
      <c r="C83">
        <v>76918627</v>
      </c>
    </row>
    <row r="84" spans="1:3">
      <c r="A84" t="s">
        <v>717</v>
      </c>
      <c r="B84" t="s">
        <v>718</v>
      </c>
      <c r="C84">
        <v>3068270</v>
      </c>
    </row>
    <row r="85" spans="1:3">
      <c r="A85" t="s">
        <v>719</v>
      </c>
      <c r="B85" t="s">
        <v>720</v>
      </c>
      <c r="C85">
        <v>0</v>
      </c>
    </row>
    <row r="86" spans="1:3">
      <c r="A86" t="s">
        <v>721</v>
      </c>
      <c r="B86" t="s">
        <v>722</v>
      </c>
      <c r="C86">
        <v>0</v>
      </c>
    </row>
    <row r="87" spans="1:3">
      <c r="A87" t="s">
        <v>723</v>
      </c>
      <c r="B87" t="s">
        <v>724</v>
      </c>
      <c r="C87">
        <v>5129253</v>
      </c>
    </row>
    <row r="88" spans="1:3">
      <c r="A88" t="s">
        <v>725</v>
      </c>
      <c r="B88" t="s">
        <v>726</v>
      </c>
      <c r="C88">
        <v>5040540</v>
      </c>
    </row>
    <row r="89" spans="1:3">
      <c r="A89" t="s">
        <v>3379</v>
      </c>
      <c r="B89" t="s">
        <v>3380</v>
      </c>
      <c r="C89">
        <v>0</v>
      </c>
    </row>
    <row r="90" spans="1:3">
      <c r="A90" t="s">
        <v>727</v>
      </c>
      <c r="B90" t="s">
        <v>728</v>
      </c>
      <c r="C90">
        <v>2022177</v>
      </c>
    </row>
    <row r="91" spans="1:3">
      <c r="A91" t="s">
        <v>729</v>
      </c>
      <c r="B91" t="s">
        <v>730</v>
      </c>
      <c r="C91">
        <v>0</v>
      </c>
    </row>
    <row r="92" spans="1:3">
      <c r="A92" t="s">
        <v>731</v>
      </c>
      <c r="B92" t="s">
        <v>732</v>
      </c>
      <c r="C92">
        <v>0</v>
      </c>
    </row>
    <row r="93" spans="1:3">
      <c r="A93" t="s">
        <v>453</v>
      </c>
      <c r="B93" t="s">
        <v>733</v>
      </c>
      <c r="C93">
        <v>2187788</v>
      </c>
    </row>
    <row r="94" spans="1:3">
      <c r="A94" t="s">
        <v>734</v>
      </c>
      <c r="B94" t="s">
        <v>735</v>
      </c>
      <c r="C94">
        <v>3068270</v>
      </c>
    </row>
    <row r="95" spans="1:3">
      <c r="A95" t="s">
        <v>360</v>
      </c>
      <c r="B95" t="s">
        <v>736</v>
      </c>
      <c r="C95">
        <v>0</v>
      </c>
    </row>
    <row r="96" spans="1:3">
      <c r="A96" t="s">
        <v>737</v>
      </c>
      <c r="B96" t="s">
        <v>738</v>
      </c>
      <c r="C96">
        <v>0</v>
      </c>
    </row>
    <row r="97" spans="1:3">
      <c r="A97" t="s">
        <v>17</v>
      </c>
      <c r="B97" t="s">
        <v>739</v>
      </c>
      <c r="C97">
        <v>0</v>
      </c>
    </row>
    <row r="98" spans="1:3">
      <c r="A98" t="s">
        <v>740</v>
      </c>
      <c r="B98" t="s">
        <v>741</v>
      </c>
      <c r="C98">
        <v>0</v>
      </c>
    </row>
    <row r="99" spans="1:3">
      <c r="A99" t="s">
        <v>449</v>
      </c>
      <c r="B99" t="s">
        <v>742</v>
      </c>
      <c r="C99">
        <v>312330609</v>
      </c>
    </row>
    <row r="100" spans="1:3">
      <c r="A100" t="s">
        <v>743</v>
      </c>
      <c r="B100" t="s">
        <v>744</v>
      </c>
      <c r="C100">
        <v>299090732</v>
      </c>
    </row>
    <row r="101" spans="1:3">
      <c r="A101" t="s">
        <v>745</v>
      </c>
      <c r="B101" t="s">
        <v>746</v>
      </c>
      <c r="C101">
        <v>42865596</v>
      </c>
    </row>
    <row r="102" spans="1:3">
      <c r="A102" t="s">
        <v>747</v>
      </c>
      <c r="B102" t="s">
        <v>748</v>
      </c>
      <c r="C102">
        <v>-9915861</v>
      </c>
    </row>
    <row r="103" spans="1:3">
      <c r="A103" t="s">
        <v>749</v>
      </c>
      <c r="B103" t="s">
        <v>750</v>
      </c>
      <c r="C103">
        <v>-29417785</v>
      </c>
    </row>
    <row r="104" spans="1:3">
      <c r="A104" t="s">
        <v>751</v>
      </c>
      <c r="B104" t="s">
        <v>752</v>
      </c>
      <c r="C104">
        <v>126365021</v>
      </c>
    </row>
    <row r="105" spans="1:3">
      <c r="A105" t="s">
        <v>753</v>
      </c>
      <c r="B105" t="s">
        <v>754</v>
      </c>
      <c r="C105">
        <v>3867</v>
      </c>
    </row>
    <row r="106" spans="1:3">
      <c r="A106" t="s">
        <v>384</v>
      </c>
      <c r="B106" t="s">
        <v>755</v>
      </c>
      <c r="C106">
        <v>75000</v>
      </c>
    </row>
    <row r="107" spans="1:3">
      <c r="A107" t="s">
        <v>756</v>
      </c>
      <c r="B107" t="s">
        <v>757</v>
      </c>
      <c r="C107">
        <v>2685075</v>
      </c>
    </row>
    <row r="108" spans="1:3">
      <c r="A108" t="s">
        <v>758</v>
      </c>
      <c r="B108" t="s">
        <v>759</v>
      </c>
      <c r="C108">
        <v>25326640</v>
      </c>
    </row>
    <row r="109" spans="1:3">
      <c r="A109" t="s">
        <v>760</v>
      </c>
      <c r="B109" t="s">
        <v>761</v>
      </c>
      <c r="C109">
        <v>39716049</v>
      </c>
    </row>
    <row r="110" spans="1:3">
      <c r="A110" t="s">
        <v>762</v>
      </c>
      <c r="B110" t="s">
        <v>763</v>
      </c>
      <c r="C110">
        <v>6142544</v>
      </c>
    </row>
    <row r="111" spans="1:3">
      <c r="A111" t="s">
        <v>764</v>
      </c>
      <c r="B111" t="s">
        <v>765</v>
      </c>
      <c r="C111">
        <v>0</v>
      </c>
    </row>
    <row r="112" spans="1:3">
      <c r="A112" t="s">
        <v>766</v>
      </c>
      <c r="B112" t="s">
        <v>767</v>
      </c>
      <c r="C112">
        <v>0</v>
      </c>
    </row>
    <row r="113" spans="1:3">
      <c r="A113" t="s">
        <v>768</v>
      </c>
      <c r="B113" t="s">
        <v>769</v>
      </c>
      <c r="C113">
        <v>4416649</v>
      </c>
    </row>
    <row r="114" spans="1:3">
      <c r="A114" t="s">
        <v>770</v>
      </c>
      <c r="B114" t="s">
        <v>771</v>
      </c>
      <c r="C114">
        <v>16293762</v>
      </c>
    </row>
    <row r="115" spans="1:3">
      <c r="A115" t="s">
        <v>772</v>
      </c>
      <c r="B115" t="s">
        <v>773</v>
      </c>
      <c r="C115">
        <v>3910332</v>
      </c>
    </row>
    <row r="116" spans="1:3">
      <c r="A116" t="s">
        <v>774</v>
      </c>
      <c r="B116" t="s">
        <v>775</v>
      </c>
      <c r="C116">
        <v>1183076</v>
      </c>
    </row>
    <row r="117" spans="1:3">
      <c r="A117" t="s">
        <v>776</v>
      </c>
      <c r="B117" t="s">
        <v>777</v>
      </c>
      <c r="C117">
        <v>0</v>
      </c>
    </row>
    <row r="118" spans="1:3">
      <c r="A118" t="s">
        <v>778</v>
      </c>
      <c r="B118" t="s">
        <v>779</v>
      </c>
      <c r="C118">
        <v>0</v>
      </c>
    </row>
    <row r="119" spans="1:3">
      <c r="A119" t="s">
        <v>780</v>
      </c>
      <c r="B119" t="s">
        <v>781</v>
      </c>
      <c r="C119">
        <v>3</v>
      </c>
    </row>
    <row r="120" spans="1:3">
      <c r="A120" t="s">
        <v>428</v>
      </c>
      <c r="B120" t="s">
        <v>782</v>
      </c>
      <c r="C120">
        <v>31237570</v>
      </c>
    </row>
    <row r="121" spans="1:3">
      <c r="A121" t="s">
        <v>783</v>
      </c>
      <c r="B121" t="s">
        <v>784</v>
      </c>
      <c r="C121">
        <v>0</v>
      </c>
    </row>
    <row r="122" spans="1:3">
      <c r="A122" t="s">
        <v>785</v>
      </c>
      <c r="B122" t="s">
        <v>786</v>
      </c>
      <c r="C122">
        <v>3617</v>
      </c>
    </row>
    <row r="123" spans="1:3">
      <c r="A123" t="s">
        <v>787</v>
      </c>
      <c r="B123" t="s">
        <v>788</v>
      </c>
      <c r="C123">
        <v>216391</v>
      </c>
    </row>
    <row r="124" spans="1:3">
      <c r="A124" t="s">
        <v>789</v>
      </c>
      <c r="B124" t="s">
        <v>790</v>
      </c>
      <c r="C124">
        <v>0</v>
      </c>
    </row>
    <row r="125" spans="1:3">
      <c r="A125" t="s">
        <v>434</v>
      </c>
      <c r="B125" t="s">
        <v>791</v>
      </c>
      <c r="C125">
        <v>4123484</v>
      </c>
    </row>
    <row r="126" spans="1:3">
      <c r="A126" t="s">
        <v>792</v>
      </c>
      <c r="B126" t="s">
        <v>793</v>
      </c>
      <c r="C126">
        <v>27114086</v>
      </c>
    </row>
    <row r="127" spans="1:3">
      <c r="A127" t="s">
        <v>794</v>
      </c>
      <c r="B127" t="s">
        <v>795</v>
      </c>
      <c r="C127">
        <v>5800232</v>
      </c>
    </row>
    <row r="128" spans="1:3">
      <c r="A128" t="s">
        <v>479</v>
      </c>
      <c r="B128" t="s">
        <v>796</v>
      </c>
      <c r="C128">
        <v>991</v>
      </c>
    </row>
    <row r="129" spans="1:3">
      <c r="A129" t="s">
        <v>482</v>
      </c>
      <c r="B129" t="s">
        <v>797</v>
      </c>
      <c r="C129">
        <v>106742</v>
      </c>
    </row>
    <row r="130" spans="1:3">
      <c r="A130" t="s">
        <v>798</v>
      </c>
      <c r="B130" t="s">
        <v>799</v>
      </c>
      <c r="C130">
        <v>7243187</v>
      </c>
    </row>
    <row r="131" spans="1:3">
      <c r="A131" t="s">
        <v>800</v>
      </c>
      <c r="B131" t="s">
        <v>801</v>
      </c>
      <c r="C131">
        <v>9256899</v>
      </c>
    </row>
    <row r="132" spans="1:3">
      <c r="A132" t="s">
        <v>802</v>
      </c>
      <c r="B132" t="s">
        <v>803</v>
      </c>
      <c r="C132">
        <v>1148796</v>
      </c>
    </row>
    <row r="133" spans="1:3">
      <c r="A133" t="s">
        <v>533</v>
      </c>
      <c r="B133" t="s">
        <v>804</v>
      </c>
      <c r="C133">
        <v>8709292</v>
      </c>
    </row>
    <row r="134" spans="1:3">
      <c r="A134" t="s">
        <v>805</v>
      </c>
      <c r="B134" t="s">
        <v>806</v>
      </c>
      <c r="C134">
        <v>19185207</v>
      </c>
    </row>
    <row r="135" spans="1:3">
      <c r="A135" t="s">
        <v>807</v>
      </c>
      <c r="B135" t="s">
        <v>808</v>
      </c>
      <c r="C135">
        <v>9239526</v>
      </c>
    </row>
    <row r="136" spans="1:3">
      <c r="A136" t="s">
        <v>809</v>
      </c>
      <c r="B136" t="s">
        <v>810</v>
      </c>
      <c r="C136">
        <v>1879891</v>
      </c>
    </row>
    <row r="137" spans="1:3">
      <c r="A137" t="s">
        <v>811</v>
      </c>
      <c r="B137" t="s">
        <v>812</v>
      </c>
      <c r="C137">
        <v>7359635</v>
      </c>
    </row>
    <row r="138" spans="1:3">
      <c r="A138" t="s">
        <v>813</v>
      </c>
      <c r="B138" t="s">
        <v>814</v>
      </c>
      <c r="C138">
        <v>7360333</v>
      </c>
    </row>
    <row r="139" spans="1:3">
      <c r="A139" t="s">
        <v>815</v>
      </c>
      <c r="B139" t="s">
        <v>816</v>
      </c>
      <c r="C139">
        <v>0</v>
      </c>
    </row>
    <row r="140" spans="1:3">
      <c r="A140" t="s">
        <v>817</v>
      </c>
      <c r="B140" t="s">
        <v>818</v>
      </c>
      <c r="C140">
        <v>61873</v>
      </c>
    </row>
    <row r="141" spans="1:3">
      <c r="A141" t="s">
        <v>819</v>
      </c>
      <c r="B141" t="s">
        <v>820</v>
      </c>
      <c r="C141">
        <v>27114086</v>
      </c>
    </row>
    <row r="142" spans="1:3">
      <c r="A142" t="s">
        <v>821</v>
      </c>
      <c r="B142" t="s">
        <v>822</v>
      </c>
      <c r="C142">
        <v>9239526</v>
      </c>
    </row>
    <row r="143" spans="1:3">
      <c r="A143" t="s">
        <v>823</v>
      </c>
      <c r="B143" t="s">
        <v>824</v>
      </c>
      <c r="C143">
        <v>1940177</v>
      </c>
    </row>
    <row r="144" spans="1:3">
      <c r="A144" t="s">
        <v>825</v>
      </c>
      <c r="B144" t="s">
        <v>826</v>
      </c>
      <c r="C144">
        <v>61028844</v>
      </c>
    </row>
    <row r="145" spans="1:3">
      <c r="A145" t="s">
        <v>827</v>
      </c>
      <c r="B145" t="s">
        <v>828</v>
      </c>
      <c r="C145">
        <v>0</v>
      </c>
    </row>
    <row r="146" spans="1:3">
      <c r="A146" t="s">
        <v>829</v>
      </c>
      <c r="B146" t="s">
        <v>830</v>
      </c>
      <c r="C146">
        <v>227876</v>
      </c>
    </row>
    <row r="147" spans="1:3">
      <c r="A147" t="s">
        <v>831</v>
      </c>
      <c r="B147" t="s">
        <v>832</v>
      </c>
      <c r="C147">
        <v>954372</v>
      </c>
    </row>
    <row r="148" spans="1:3">
      <c r="A148" t="s">
        <v>833</v>
      </c>
      <c r="B148" t="s">
        <v>834</v>
      </c>
      <c r="C148">
        <v>0</v>
      </c>
    </row>
    <row r="149" spans="1:3">
      <c r="A149" t="s">
        <v>835</v>
      </c>
      <c r="B149" t="s">
        <v>836</v>
      </c>
      <c r="C149">
        <v>4948209</v>
      </c>
    </row>
    <row r="150" spans="1:3">
      <c r="A150" t="s">
        <v>837</v>
      </c>
      <c r="B150" t="s">
        <v>838</v>
      </c>
      <c r="C150">
        <v>0</v>
      </c>
    </row>
    <row r="151" spans="1:3">
      <c r="A151" t="s">
        <v>839</v>
      </c>
      <c r="B151" t="s">
        <v>840</v>
      </c>
      <c r="C151">
        <v>0</v>
      </c>
    </row>
    <row r="152" spans="1:3">
      <c r="A152" t="s">
        <v>841</v>
      </c>
      <c r="B152" t="s">
        <v>842</v>
      </c>
      <c r="C152">
        <v>-18</v>
      </c>
    </row>
    <row r="153" spans="1:3">
      <c r="A153" t="s">
        <v>843</v>
      </c>
      <c r="B153" t="s">
        <v>844</v>
      </c>
      <c r="C153">
        <v>276332</v>
      </c>
    </row>
    <row r="154" spans="1:3">
      <c r="A154" t="s">
        <v>845</v>
      </c>
      <c r="B154" t="s">
        <v>846</v>
      </c>
      <c r="C154">
        <v>336642</v>
      </c>
    </row>
    <row r="155" spans="1:3">
      <c r="A155" t="s">
        <v>847</v>
      </c>
      <c r="B155" t="s">
        <v>848</v>
      </c>
      <c r="C155">
        <v>0</v>
      </c>
    </row>
    <row r="156" spans="1:3">
      <c r="A156" t="s">
        <v>849</v>
      </c>
      <c r="B156" t="s">
        <v>850</v>
      </c>
      <c r="C156">
        <v>0</v>
      </c>
    </row>
    <row r="157" spans="1:3">
      <c r="A157" t="s">
        <v>851</v>
      </c>
      <c r="B157" t="s">
        <v>852</v>
      </c>
      <c r="C157">
        <v>234894</v>
      </c>
    </row>
    <row r="158" spans="1:3">
      <c r="A158" t="s">
        <v>853</v>
      </c>
      <c r="B158" t="s">
        <v>854</v>
      </c>
      <c r="C158">
        <v>56460</v>
      </c>
    </row>
    <row r="159" spans="1:3">
      <c r="A159" t="s">
        <v>855</v>
      </c>
      <c r="B159" t="s">
        <v>856</v>
      </c>
      <c r="C159">
        <v>0</v>
      </c>
    </row>
    <row r="160" spans="1:3">
      <c r="A160" t="s">
        <v>857</v>
      </c>
      <c r="B160" t="s">
        <v>858</v>
      </c>
      <c r="C160">
        <v>0</v>
      </c>
    </row>
    <row r="161" spans="1:3">
      <c r="A161" t="s">
        <v>859</v>
      </c>
      <c r="B161" t="s">
        <v>860</v>
      </c>
      <c r="C161">
        <v>0</v>
      </c>
    </row>
    <row r="162" spans="1:3">
      <c r="A162" t="s">
        <v>861</v>
      </c>
      <c r="B162" t="s">
        <v>862</v>
      </c>
      <c r="C162">
        <v>43</v>
      </c>
    </row>
    <row r="163" spans="1:3">
      <c r="A163" t="s">
        <v>863</v>
      </c>
      <c r="B163" t="s">
        <v>864</v>
      </c>
      <c r="C163">
        <v>0</v>
      </c>
    </row>
    <row r="164" spans="1:3">
      <c r="A164" t="s">
        <v>865</v>
      </c>
      <c r="B164" t="s">
        <v>866</v>
      </c>
      <c r="C164">
        <v>0</v>
      </c>
    </row>
    <row r="165" spans="1:3">
      <c r="A165" t="s">
        <v>867</v>
      </c>
      <c r="B165" t="s">
        <v>868</v>
      </c>
      <c r="C165">
        <v>2090928</v>
      </c>
    </row>
    <row r="166" spans="1:3">
      <c r="A166" t="s">
        <v>869</v>
      </c>
      <c r="B166" t="s">
        <v>870</v>
      </c>
      <c r="C166">
        <v>6064200</v>
      </c>
    </row>
    <row r="167" spans="1:3">
      <c r="A167" t="s">
        <v>871</v>
      </c>
      <c r="B167" t="s">
        <v>872</v>
      </c>
      <c r="C167">
        <v>0</v>
      </c>
    </row>
    <row r="168" spans="1:3">
      <c r="A168" t="s">
        <v>873</v>
      </c>
      <c r="B168" t="s">
        <v>874</v>
      </c>
      <c r="C168">
        <v>0</v>
      </c>
    </row>
    <row r="169" spans="1:3">
      <c r="A169" t="s">
        <v>875</v>
      </c>
      <c r="B169" t="s">
        <v>876</v>
      </c>
      <c r="C169">
        <v>3642</v>
      </c>
    </row>
    <row r="170" spans="1:3">
      <c r="A170" t="s">
        <v>877</v>
      </c>
      <c r="B170" t="s">
        <v>878</v>
      </c>
      <c r="C170">
        <v>0</v>
      </c>
    </row>
    <row r="171" spans="1:3">
      <c r="A171" t="s">
        <v>879</v>
      </c>
      <c r="B171" t="s">
        <v>880</v>
      </c>
      <c r="C171">
        <v>0</v>
      </c>
    </row>
    <row r="172" spans="1:3">
      <c r="A172" t="s">
        <v>881</v>
      </c>
      <c r="B172" t="s">
        <v>882</v>
      </c>
      <c r="C172">
        <v>317</v>
      </c>
    </row>
    <row r="173" spans="1:3">
      <c r="A173" t="s">
        <v>883</v>
      </c>
      <c r="B173" t="s">
        <v>884</v>
      </c>
      <c r="C173">
        <v>2</v>
      </c>
    </row>
    <row r="174" spans="1:3">
      <c r="A174" t="s">
        <v>885</v>
      </c>
      <c r="B174" t="s">
        <v>886</v>
      </c>
      <c r="C174">
        <v>0</v>
      </c>
    </row>
    <row r="175" spans="1:3">
      <c r="A175" t="s">
        <v>887</v>
      </c>
      <c r="B175" t="s">
        <v>888</v>
      </c>
      <c r="C175">
        <v>0</v>
      </c>
    </row>
    <row r="176" spans="1:3">
      <c r="A176" t="s">
        <v>889</v>
      </c>
      <c r="B176" t="s">
        <v>890</v>
      </c>
      <c r="C176">
        <v>69469</v>
      </c>
    </row>
    <row r="177" spans="1:3">
      <c r="A177" t="s">
        <v>891</v>
      </c>
      <c r="B177" t="s">
        <v>892</v>
      </c>
      <c r="C177">
        <v>13196</v>
      </c>
    </row>
    <row r="178" spans="1:3">
      <c r="A178" t="s">
        <v>543</v>
      </c>
      <c r="B178" t="s">
        <v>893</v>
      </c>
      <c r="C178">
        <v>0</v>
      </c>
    </row>
    <row r="179" spans="1:3">
      <c r="A179" t="s">
        <v>545</v>
      </c>
      <c r="B179" t="s">
        <v>894</v>
      </c>
      <c r="C179">
        <v>-2652</v>
      </c>
    </row>
    <row r="180" spans="1:3">
      <c r="A180" t="s">
        <v>547</v>
      </c>
      <c r="B180" t="s">
        <v>895</v>
      </c>
      <c r="C180">
        <v>171418</v>
      </c>
    </row>
    <row r="181" spans="1:3">
      <c r="A181" t="s">
        <v>549</v>
      </c>
      <c r="B181" t="s">
        <v>896</v>
      </c>
      <c r="C181">
        <v>1791</v>
      </c>
    </row>
    <row r="182" spans="1:3">
      <c r="A182" t="s">
        <v>897</v>
      </c>
      <c r="B182" t="s">
        <v>898</v>
      </c>
      <c r="C182">
        <v>1132584</v>
      </c>
    </row>
    <row r="183" spans="1:3">
      <c r="A183" t="s">
        <v>899</v>
      </c>
      <c r="B183" t="s">
        <v>900</v>
      </c>
      <c r="C183">
        <v>0</v>
      </c>
    </row>
    <row r="184" spans="1:3">
      <c r="A184" t="s">
        <v>901</v>
      </c>
      <c r="B184" t="s">
        <v>902</v>
      </c>
      <c r="C184">
        <v>0</v>
      </c>
    </row>
    <row r="185" spans="1:3">
      <c r="A185" t="s">
        <v>903</v>
      </c>
      <c r="B185" t="s">
        <v>904</v>
      </c>
      <c r="C185">
        <v>956360</v>
      </c>
    </row>
    <row r="186" spans="1:3">
      <c r="A186" t="s">
        <v>905</v>
      </c>
      <c r="B186" t="s">
        <v>906</v>
      </c>
      <c r="C186">
        <v>780626</v>
      </c>
    </row>
    <row r="187" spans="1:3">
      <c r="A187" t="s">
        <v>907</v>
      </c>
      <c r="B187" t="s">
        <v>908</v>
      </c>
      <c r="C187">
        <v>0</v>
      </c>
    </row>
    <row r="188" spans="1:3">
      <c r="A188" t="s">
        <v>909</v>
      </c>
      <c r="B188" t="s">
        <v>910</v>
      </c>
      <c r="C188">
        <v>38248</v>
      </c>
    </row>
    <row r="189" spans="1:3">
      <c r="A189" t="s">
        <v>911</v>
      </c>
      <c r="B189" t="s">
        <v>912</v>
      </c>
      <c r="C189">
        <v>14379</v>
      </c>
    </row>
    <row r="190" spans="1:3">
      <c r="A190" t="s">
        <v>913</v>
      </c>
      <c r="B190" t="s">
        <v>914</v>
      </c>
      <c r="C190">
        <v>-6</v>
      </c>
    </row>
    <row r="191" spans="1:3">
      <c r="A191" t="s">
        <v>915</v>
      </c>
      <c r="B191" t="s">
        <v>916</v>
      </c>
      <c r="C191">
        <v>48959</v>
      </c>
    </row>
    <row r="192" spans="1:3">
      <c r="A192" t="s">
        <v>917</v>
      </c>
      <c r="B192" t="s">
        <v>918</v>
      </c>
      <c r="C192">
        <v>0</v>
      </c>
    </row>
    <row r="193" spans="1:3">
      <c r="A193" t="s">
        <v>538</v>
      </c>
      <c r="B193" t="s">
        <v>919</v>
      </c>
      <c r="C193">
        <v>99043</v>
      </c>
    </row>
    <row r="194" spans="1:3">
      <c r="A194" t="s">
        <v>920</v>
      </c>
      <c r="B194" t="s">
        <v>921</v>
      </c>
      <c r="C194">
        <v>0</v>
      </c>
    </row>
    <row r="195" spans="1:3">
      <c r="A195" t="s">
        <v>922</v>
      </c>
      <c r="B195" t="s">
        <v>923</v>
      </c>
      <c r="C195">
        <v>0</v>
      </c>
    </row>
    <row r="196" spans="1:3">
      <c r="A196" t="s">
        <v>924</v>
      </c>
      <c r="B196" t="s">
        <v>925</v>
      </c>
      <c r="C196">
        <v>381646</v>
      </c>
    </row>
    <row r="197" spans="1:3">
      <c r="A197" t="s">
        <v>465</v>
      </c>
      <c r="B197" t="s">
        <v>926</v>
      </c>
      <c r="C197">
        <v>123960</v>
      </c>
    </row>
    <row r="198" spans="1:3">
      <c r="A198" t="s">
        <v>468</v>
      </c>
      <c r="B198" t="s">
        <v>927</v>
      </c>
      <c r="C198">
        <v>1631212</v>
      </c>
    </row>
    <row r="199" spans="1:3">
      <c r="A199" t="s">
        <v>471</v>
      </c>
      <c r="B199" t="s">
        <v>928</v>
      </c>
      <c r="C199">
        <v>129030</v>
      </c>
    </row>
    <row r="200" spans="1:3">
      <c r="A200" t="s">
        <v>929</v>
      </c>
      <c r="B200" t="s">
        <v>930</v>
      </c>
      <c r="C200">
        <v>1368544</v>
      </c>
    </row>
    <row r="201" spans="1:3">
      <c r="A201" t="s">
        <v>553</v>
      </c>
      <c r="B201" t="s">
        <v>931</v>
      </c>
      <c r="C201">
        <v>0</v>
      </c>
    </row>
    <row r="202" spans="1:3">
      <c r="A202" t="s">
        <v>503</v>
      </c>
      <c r="B202" t="s">
        <v>932</v>
      </c>
      <c r="C202">
        <v>140959</v>
      </c>
    </row>
    <row r="203" spans="1:3">
      <c r="A203" t="s">
        <v>555</v>
      </c>
      <c r="B203" t="s">
        <v>933</v>
      </c>
      <c r="C203">
        <v>9420</v>
      </c>
    </row>
    <row r="204" spans="1:3">
      <c r="A204" t="s">
        <v>551</v>
      </c>
      <c r="B204" t="s">
        <v>934</v>
      </c>
      <c r="C204">
        <v>27788</v>
      </c>
    </row>
    <row r="205" spans="1:3">
      <c r="A205" t="s">
        <v>527</v>
      </c>
      <c r="B205" t="s">
        <v>935</v>
      </c>
      <c r="C205">
        <v>6534229</v>
      </c>
    </row>
    <row r="206" spans="1:3">
      <c r="A206" t="s">
        <v>936</v>
      </c>
      <c r="B206" t="s">
        <v>937</v>
      </c>
      <c r="C206">
        <v>0</v>
      </c>
    </row>
    <row r="207" spans="1:3">
      <c r="A207" t="s">
        <v>938</v>
      </c>
      <c r="B207" t="s">
        <v>939</v>
      </c>
      <c r="C207">
        <v>183720</v>
      </c>
    </row>
    <row r="208" spans="1:3">
      <c r="A208" t="s">
        <v>940</v>
      </c>
      <c r="B208" t="s">
        <v>941</v>
      </c>
      <c r="C208">
        <v>0</v>
      </c>
    </row>
    <row r="209" spans="1:3">
      <c r="A209" t="s">
        <v>942</v>
      </c>
      <c r="B209" t="s">
        <v>943</v>
      </c>
      <c r="C209">
        <v>61028844</v>
      </c>
    </row>
    <row r="210" spans="1:3">
      <c r="A210" t="s">
        <v>944</v>
      </c>
      <c r="B210" t="s">
        <v>945</v>
      </c>
      <c r="C210">
        <v>-10289690</v>
      </c>
    </row>
    <row r="211" spans="1:3">
      <c r="A211" t="s">
        <v>946</v>
      </c>
      <c r="B211" t="s">
        <v>947</v>
      </c>
      <c r="C211">
        <v>0</v>
      </c>
    </row>
    <row r="212" spans="1:3">
      <c r="A212" t="s">
        <v>948</v>
      </c>
      <c r="B212" t="s">
        <v>949</v>
      </c>
      <c r="C212">
        <v>0</v>
      </c>
    </row>
    <row r="213" spans="1:3">
      <c r="A213" t="s">
        <v>950</v>
      </c>
      <c r="B213" t="s">
        <v>951</v>
      </c>
      <c r="C213">
        <v>4196554</v>
      </c>
    </row>
    <row r="214" spans="1:3">
      <c r="A214" t="s">
        <v>952</v>
      </c>
      <c r="B214" t="s">
        <v>953</v>
      </c>
      <c r="C214">
        <v>1269839</v>
      </c>
    </row>
    <row r="215" spans="1:3">
      <c r="A215" t="s">
        <v>954</v>
      </c>
      <c r="B215" t="s">
        <v>955</v>
      </c>
      <c r="C215">
        <v>11430068</v>
      </c>
    </row>
    <row r="216" spans="1:3">
      <c r="A216" t="s">
        <v>956</v>
      </c>
      <c r="B216" t="s">
        <v>957</v>
      </c>
      <c r="C216">
        <v>0</v>
      </c>
    </row>
    <row r="217" spans="1:3">
      <c r="A217" t="s">
        <v>958</v>
      </c>
      <c r="B217" t="s">
        <v>959</v>
      </c>
      <c r="C217">
        <v>0</v>
      </c>
    </row>
    <row r="218" spans="1:3">
      <c r="A218" t="s">
        <v>960</v>
      </c>
      <c r="B218" t="s">
        <v>961</v>
      </c>
      <c r="C218">
        <v>0</v>
      </c>
    </row>
    <row r="219" spans="1:3">
      <c r="A219" t="s">
        <v>962</v>
      </c>
      <c r="B219" t="s">
        <v>963</v>
      </c>
      <c r="C219">
        <v>0</v>
      </c>
    </row>
    <row r="220" spans="1:3">
      <c r="A220" t="s">
        <v>964</v>
      </c>
      <c r="B220" t="s">
        <v>965</v>
      </c>
      <c r="C220">
        <v>0</v>
      </c>
    </row>
    <row r="221" spans="1:3">
      <c r="A221" t="s">
        <v>966</v>
      </c>
      <c r="B221" t="s">
        <v>967</v>
      </c>
      <c r="C221">
        <v>0</v>
      </c>
    </row>
    <row r="222" spans="1:3">
      <c r="A222" t="s">
        <v>968</v>
      </c>
      <c r="B222" t="s">
        <v>969</v>
      </c>
      <c r="C222">
        <v>0</v>
      </c>
    </row>
    <row r="223" spans="1:3">
      <c r="A223" t="s">
        <v>970</v>
      </c>
      <c r="B223" t="s">
        <v>971</v>
      </c>
      <c r="C223">
        <v>0</v>
      </c>
    </row>
    <row r="224" spans="1:3">
      <c r="A224" t="s">
        <v>972</v>
      </c>
      <c r="B224" t="s">
        <v>973</v>
      </c>
      <c r="C224">
        <v>0</v>
      </c>
    </row>
    <row r="225" spans="1:3">
      <c r="A225" t="s">
        <v>974</v>
      </c>
      <c r="B225" t="s">
        <v>975</v>
      </c>
      <c r="C225">
        <v>0</v>
      </c>
    </row>
    <row r="226" spans="1:3">
      <c r="A226" t="s">
        <v>976</v>
      </c>
      <c r="B226" t="s">
        <v>977</v>
      </c>
      <c r="C226">
        <v>0</v>
      </c>
    </row>
    <row r="227" spans="1:3">
      <c r="A227" t="s">
        <v>978</v>
      </c>
      <c r="B227" t="s">
        <v>979</v>
      </c>
      <c r="C227">
        <v>0</v>
      </c>
    </row>
    <row r="228" spans="1:3">
      <c r="A228" t="s">
        <v>980</v>
      </c>
      <c r="B228" t="s">
        <v>981</v>
      </c>
      <c r="C228">
        <v>0</v>
      </c>
    </row>
    <row r="229" spans="1:3">
      <c r="A229" t="s">
        <v>982</v>
      </c>
      <c r="B229" t="s">
        <v>983</v>
      </c>
      <c r="C229">
        <v>0</v>
      </c>
    </row>
    <row r="230" spans="1:3">
      <c r="A230" t="s">
        <v>984</v>
      </c>
      <c r="B230" t="s">
        <v>985</v>
      </c>
      <c r="C230">
        <v>711275</v>
      </c>
    </row>
    <row r="231" spans="1:3">
      <c r="A231" t="s">
        <v>986</v>
      </c>
      <c r="B231" t="s">
        <v>987</v>
      </c>
      <c r="C231">
        <v>707223</v>
      </c>
    </row>
    <row r="232" spans="1:3">
      <c r="A232" t="s">
        <v>988</v>
      </c>
      <c r="B232" t="s">
        <v>989</v>
      </c>
      <c r="C232">
        <v>0</v>
      </c>
    </row>
    <row r="233" spans="1:3">
      <c r="A233" t="s">
        <v>990</v>
      </c>
      <c r="B233" t="s">
        <v>991</v>
      </c>
      <c r="C233">
        <v>0</v>
      </c>
    </row>
    <row r="234" spans="1:3">
      <c r="A234" t="s">
        <v>992</v>
      </c>
      <c r="B234" t="s">
        <v>993</v>
      </c>
      <c r="C234">
        <v>0</v>
      </c>
    </row>
    <row r="235" spans="1:3">
      <c r="A235" t="s">
        <v>994</v>
      </c>
      <c r="B235" t="s">
        <v>995</v>
      </c>
      <c r="C235">
        <v>0</v>
      </c>
    </row>
    <row r="236" spans="1:3">
      <c r="A236" t="s">
        <v>996</v>
      </c>
      <c r="B236" t="s">
        <v>997</v>
      </c>
      <c r="C236">
        <v>0</v>
      </c>
    </row>
    <row r="237" spans="1:3">
      <c r="A237" t="s">
        <v>998</v>
      </c>
      <c r="B237" t="s">
        <v>999</v>
      </c>
      <c r="C237">
        <v>0</v>
      </c>
    </row>
    <row r="238" spans="1:3">
      <c r="A238" t="s">
        <v>1000</v>
      </c>
      <c r="B238" t="s">
        <v>1001</v>
      </c>
      <c r="C238">
        <v>0</v>
      </c>
    </row>
    <row r="239" spans="1:3">
      <c r="A239" t="s">
        <v>1002</v>
      </c>
      <c r="B239" t="s">
        <v>1003</v>
      </c>
      <c r="C239">
        <v>0</v>
      </c>
    </row>
    <row r="240" spans="1:3">
      <c r="A240" t="s">
        <v>1004</v>
      </c>
      <c r="B240" t="s">
        <v>1005</v>
      </c>
      <c r="C240">
        <v>0</v>
      </c>
    </row>
    <row r="241" spans="1:3">
      <c r="A241" t="s">
        <v>1006</v>
      </c>
      <c r="B241" t="s">
        <v>1007</v>
      </c>
      <c r="C241">
        <v>0</v>
      </c>
    </row>
    <row r="242" spans="1:3">
      <c r="A242" t="s">
        <v>1008</v>
      </c>
      <c r="B242" t="s">
        <v>1009</v>
      </c>
      <c r="C242">
        <v>0</v>
      </c>
    </row>
    <row r="243" spans="1:3">
      <c r="A243" t="s">
        <v>1010</v>
      </c>
      <c r="B243" t="s">
        <v>1011</v>
      </c>
      <c r="C243">
        <v>0</v>
      </c>
    </row>
    <row r="244" spans="1:3">
      <c r="A244" t="s">
        <v>1012</v>
      </c>
      <c r="B244" t="s">
        <v>1013</v>
      </c>
      <c r="C244">
        <v>0</v>
      </c>
    </row>
    <row r="245" spans="1:3">
      <c r="A245" t="s">
        <v>1014</v>
      </c>
      <c r="B245" t="s">
        <v>1015</v>
      </c>
      <c r="C245">
        <v>0</v>
      </c>
    </row>
    <row r="246" spans="1:3">
      <c r="A246" t="s">
        <v>1016</v>
      </c>
      <c r="B246" t="s">
        <v>1017</v>
      </c>
      <c r="C246">
        <v>0</v>
      </c>
    </row>
    <row r="247" spans="1:3">
      <c r="A247" t="s">
        <v>1018</v>
      </c>
      <c r="B247" t="s">
        <v>1019</v>
      </c>
      <c r="C247">
        <v>0</v>
      </c>
    </row>
    <row r="248" spans="1:3">
      <c r="A248" t="s">
        <v>1020</v>
      </c>
      <c r="B248" t="s">
        <v>1021</v>
      </c>
      <c r="C248">
        <v>0</v>
      </c>
    </row>
    <row r="249" spans="1:3">
      <c r="A249" t="s">
        <v>1022</v>
      </c>
      <c r="B249" t="s">
        <v>1023</v>
      </c>
      <c r="C249">
        <v>0</v>
      </c>
    </row>
    <row r="250" spans="1:3">
      <c r="A250" t="s">
        <v>1024</v>
      </c>
      <c r="B250" t="s">
        <v>1025</v>
      </c>
      <c r="C250">
        <v>715797</v>
      </c>
    </row>
    <row r="251" spans="1:3">
      <c r="A251" t="s">
        <v>1026</v>
      </c>
      <c r="B251" t="s">
        <v>1027</v>
      </c>
      <c r="C251">
        <v>711694</v>
      </c>
    </row>
    <row r="252" spans="1:3">
      <c r="A252" t="s">
        <v>1028</v>
      </c>
      <c r="B252" t="s">
        <v>1029</v>
      </c>
      <c r="C252">
        <v>0</v>
      </c>
    </row>
    <row r="253" spans="1:3">
      <c r="A253" t="s">
        <v>1030</v>
      </c>
      <c r="B253" t="s">
        <v>1031</v>
      </c>
      <c r="C253">
        <v>87047979</v>
      </c>
    </row>
    <row r="254" spans="1:3">
      <c r="A254" t="s">
        <v>1032</v>
      </c>
      <c r="B254" t="s">
        <v>1033</v>
      </c>
      <c r="C254">
        <v>385</v>
      </c>
    </row>
    <row r="255" spans="1:3">
      <c r="A255" t="s">
        <v>1034</v>
      </c>
      <c r="B255" t="s">
        <v>1035</v>
      </c>
      <c r="C255">
        <v>852</v>
      </c>
    </row>
    <row r="256" spans="1:3">
      <c r="A256" t="s">
        <v>1036</v>
      </c>
      <c r="B256" t="s">
        <v>1037</v>
      </c>
      <c r="C256">
        <v>0</v>
      </c>
    </row>
    <row r="257" spans="1:3">
      <c r="A257" t="s">
        <v>1038</v>
      </c>
      <c r="B257" t="s">
        <v>1039</v>
      </c>
      <c r="C257">
        <v>0</v>
      </c>
    </row>
    <row r="258" spans="1:3">
      <c r="A258" t="s">
        <v>1040</v>
      </c>
      <c r="B258" t="s">
        <v>1041</v>
      </c>
      <c r="C258">
        <v>0</v>
      </c>
    </row>
    <row r="259" spans="1:3">
      <c r="A259" t="s">
        <v>1042</v>
      </c>
      <c r="B259" t="s">
        <v>1043</v>
      </c>
      <c r="C259">
        <v>0</v>
      </c>
    </row>
    <row r="260" spans="1:3">
      <c r="A260" t="s">
        <v>1044</v>
      </c>
      <c r="B260" t="s">
        <v>1045</v>
      </c>
      <c r="C260">
        <v>0</v>
      </c>
    </row>
    <row r="261" spans="1:3">
      <c r="A261" t="s">
        <v>1046</v>
      </c>
      <c r="B261" t="s">
        <v>1047</v>
      </c>
      <c r="C261">
        <v>6059684</v>
      </c>
    </row>
    <row r="262" spans="1:3">
      <c r="A262" t="s">
        <v>1048</v>
      </c>
      <c r="B262" t="s">
        <v>1049</v>
      </c>
      <c r="C262">
        <v>4516</v>
      </c>
    </row>
    <row r="263" spans="1:3">
      <c r="A263" t="s">
        <v>1050</v>
      </c>
      <c r="B263" t="s">
        <v>1051</v>
      </c>
      <c r="C263">
        <v>1</v>
      </c>
    </row>
    <row r="264" spans="1:3">
      <c r="A264" t="s">
        <v>1052</v>
      </c>
      <c r="B264" t="s">
        <v>1053</v>
      </c>
      <c r="C264">
        <v>1</v>
      </c>
    </row>
    <row r="265" spans="1:3">
      <c r="A265" t="s">
        <v>1054</v>
      </c>
      <c r="B265" t="s">
        <v>1055</v>
      </c>
      <c r="C265">
        <v>0</v>
      </c>
    </row>
    <row r="266" spans="1:3">
      <c r="A266" t="s">
        <v>1056</v>
      </c>
      <c r="B266" t="s">
        <v>1057</v>
      </c>
      <c r="C266">
        <v>70220</v>
      </c>
    </row>
    <row r="267" spans="1:3">
      <c r="A267" t="s">
        <v>1058</v>
      </c>
      <c r="B267" t="s">
        <v>1059</v>
      </c>
      <c r="C267">
        <v>60</v>
      </c>
    </row>
    <row r="268" spans="1:3">
      <c r="A268" t="s">
        <v>1060</v>
      </c>
      <c r="B268" t="s">
        <v>1061</v>
      </c>
      <c r="C268">
        <v>43</v>
      </c>
    </row>
    <row r="269" spans="1:3">
      <c r="A269" t="s">
        <v>1062</v>
      </c>
      <c r="B269" t="s">
        <v>1063</v>
      </c>
      <c r="C269">
        <v>0</v>
      </c>
    </row>
    <row r="270" spans="1:3">
      <c r="A270" t="s">
        <v>1064</v>
      </c>
      <c r="B270" t="s">
        <v>1065</v>
      </c>
      <c r="C270">
        <v>0</v>
      </c>
    </row>
    <row r="271" spans="1:3">
      <c r="A271" t="s">
        <v>1066</v>
      </c>
      <c r="B271" t="s">
        <v>1067</v>
      </c>
      <c r="C271">
        <v>-17151</v>
      </c>
    </row>
    <row r="272" spans="1:3">
      <c r="A272" t="s">
        <v>451</v>
      </c>
      <c r="B272" t="s">
        <v>1068</v>
      </c>
      <c r="C272">
        <v>0</v>
      </c>
    </row>
    <row r="273" spans="1:3">
      <c r="A273" t="s">
        <v>455</v>
      </c>
      <c r="B273" t="s">
        <v>1069</v>
      </c>
      <c r="C273">
        <v>0</v>
      </c>
    </row>
    <row r="274" spans="1:3">
      <c r="A274" t="s">
        <v>1070</v>
      </c>
      <c r="B274" t="s">
        <v>1071</v>
      </c>
      <c r="C274">
        <v>0</v>
      </c>
    </row>
    <row r="275" spans="1:3">
      <c r="A275" t="s">
        <v>1072</v>
      </c>
      <c r="B275" t="s">
        <v>1073</v>
      </c>
      <c r="C275">
        <v>882760</v>
      </c>
    </row>
    <row r="276" spans="1:3">
      <c r="A276" t="s">
        <v>1074</v>
      </c>
      <c r="B276" t="s">
        <v>1075</v>
      </c>
      <c r="C276">
        <v>541667</v>
      </c>
    </row>
    <row r="277" spans="1:3">
      <c r="A277" t="s">
        <v>1076</v>
      </c>
      <c r="B277" t="s">
        <v>1077</v>
      </c>
      <c r="C277">
        <v>53088</v>
      </c>
    </row>
    <row r="278" spans="1:3">
      <c r="A278" t="s">
        <v>1078</v>
      </c>
      <c r="B278" t="s">
        <v>1079</v>
      </c>
      <c r="C278">
        <v>0</v>
      </c>
    </row>
    <row r="279" spans="1:3">
      <c r="A279" t="s">
        <v>1080</v>
      </c>
      <c r="B279" t="s">
        <v>1081</v>
      </c>
      <c r="C279">
        <v>0</v>
      </c>
    </row>
    <row r="280" spans="1:3">
      <c r="A280" t="s">
        <v>1082</v>
      </c>
      <c r="B280" t="s">
        <v>1083</v>
      </c>
      <c r="C280">
        <v>16411272</v>
      </c>
    </row>
    <row r="281" spans="1:3">
      <c r="A281" t="s">
        <v>1084</v>
      </c>
      <c r="B281" t="s">
        <v>1085</v>
      </c>
      <c r="C281">
        <v>14582393</v>
      </c>
    </row>
    <row r="282" spans="1:3">
      <c r="A282" t="s">
        <v>1086</v>
      </c>
      <c r="B282" t="s">
        <v>1087</v>
      </c>
      <c r="C282">
        <v>0</v>
      </c>
    </row>
    <row r="283" spans="1:3">
      <c r="A283" t="s">
        <v>1088</v>
      </c>
      <c r="B283" t="s">
        <v>1089</v>
      </c>
      <c r="C283">
        <v>0</v>
      </c>
    </row>
    <row r="284" spans="1:3">
      <c r="A284" t="s">
        <v>1090</v>
      </c>
      <c r="B284" t="s">
        <v>1091</v>
      </c>
      <c r="C284">
        <v>35505623</v>
      </c>
    </row>
    <row r="285" spans="1:3">
      <c r="A285" t="s">
        <v>1092</v>
      </c>
      <c r="B285" t="s">
        <v>1093</v>
      </c>
      <c r="C285">
        <v>30064782</v>
      </c>
    </row>
    <row r="286" spans="1:3">
      <c r="A286" t="s">
        <v>1094</v>
      </c>
      <c r="B286" t="s">
        <v>1095</v>
      </c>
      <c r="C286">
        <v>0</v>
      </c>
    </row>
    <row r="287" spans="1:3">
      <c r="A287" t="s">
        <v>1096</v>
      </c>
      <c r="B287" t="s">
        <v>1097</v>
      </c>
      <c r="C287">
        <v>0</v>
      </c>
    </row>
    <row r="288" spans="1:3">
      <c r="A288" t="s">
        <v>1098</v>
      </c>
      <c r="B288" t="s">
        <v>1099</v>
      </c>
      <c r="C288">
        <v>0</v>
      </c>
    </row>
    <row r="289" spans="1:3">
      <c r="A289" t="s">
        <v>1100</v>
      </c>
      <c r="B289" t="s">
        <v>1101</v>
      </c>
      <c r="C289">
        <v>0</v>
      </c>
    </row>
    <row r="290" spans="1:3">
      <c r="A290" t="s">
        <v>1102</v>
      </c>
      <c r="B290" t="s">
        <v>1103</v>
      </c>
      <c r="C290">
        <v>0</v>
      </c>
    </row>
    <row r="291" spans="1:3">
      <c r="A291" t="s">
        <v>1104</v>
      </c>
      <c r="B291" t="s">
        <v>1103</v>
      </c>
      <c r="C291">
        <v>0</v>
      </c>
    </row>
    <row r="292" spans="1:3">
      <c r="A292" t="s">
        <v>1105</v>
      </c>
      <c r="B292" t="s">
        <v>1106</v>
      </c>
      <c r="C292">
        <v>19295048</v>
      </c>
    </row>
    <row r="293" spans="1:3">
      <c r="A293" t="s">
        <v>1107</v>
      </c>
      <c r="B293" t="s">
        <v>1106</v>
      </c>
      <c r="C293">
        <v>17204464</v>
      </c>
    </row>
    <row r="294" spans="1:3">
      <c r="A294" t="s">
        <v>1108</v>
      </c>
      <c r="B294" t="s">
        <v>1109</v>
      </c>
      <c r="C294">
        <v>0</v>
      </c>
    </row>
    <row r="295" spans="1:3">
      <c r="A295" t="s">
        <v>1110</v>
      </c>
      <c r="B295" t="s">
        <v>1109</v>
      </c>
      <c r="C295">
        <v>0</v>
      </c>
    </row>
    <row r="296" spans="1:3">
      <c r="A296" t="s">
        <v>1111</v>
      </c>
      <c r="B296" t="s">
        <v>1109</v>
      </c>
      <c r="C296">
        <v>0</v>
      </c>
    </row>
    <row r="297" spans="1:3">
      <c r="A297" t="s">
        <v>1112</v>
      </c>
      <c r="B297" t="s">
        <v>1109</v>
      </c>
      <c r="C297">
        <v>0</v>
      </c>
    </row>
    <row r="298" spans="1:3">
      <c r="A298" t="s">
        <v>1113</v>
      </c>
      <c r="B298" t="s">
        <v>1114</v>
      </c>
      <c r="C298">
        <v>0</v>
      </c>
    </row>
    <row r="299" spans="1:3">
      <c r="A299" t="s">
        <v>1115</v>
      </c>
      <c r="B299" t="s">
        <v>1116</v>
      </c>
      <c r="C299">
        <v>0</v>
      </c>
    </row>
    <row r="300" spans="1:3">
      <c r="A300" t="s">
        <v>1117</v>
      </c>
      <c r="B300" t="s">
        <v>1118</v>
      </c>
      <c r="C300">
        <v>653324</v>
      </c>
    </row>
    <row r="301" spans="1:3">
      <c r="A301" t="s">
        <v>1119</v>
      </c>
      <c r="B301" t="s">
        <v>1120</v>
      </c>
      <c r="C301">
        <v>737124</v>
      </c>
    </row>
    <row r="302" spans="1:3">
      <c r="A302" t="s">
        <v>1121</v>
      </c>
      <c r="B302" t="s">
        <v>1122</v>
      </c>
      <c r="C302">
        <v>0</v>
      </c>
    </row>
    <row r="303" spans="1:3">
      <c r="A303" t="s">
        <v>1123</v>
      </c>
      <c r="B303" t="s">
        <v>1124</v>
      </c>
      <c r="C303">
        <v>0</v>
      </c>
    </row>
    <row r="304" spans="1:3">
      <c r="A304" t="s">
        <v>1125</v>
      </c>
      <c r="B304" t="s">
        <v>1126</v>
      </c>
      <c r="C304">
        <v>0</v>
      </c>
    </row>
    <row r="305" spans="1:3">
      <c r="A305" t="s">
        <v>1127</v>
      </c>
      <c r="B305" t="s">
        <v>1128</v>
      </c>
      <c r="C305">
        <v>0</v>
      </c>
    </row>
    <row r="306" spans="1:3">
      <c r="A306" t="s">
        <v>1129</v>
      </c>
      <c r="B306" t="s">
        <v>1130</v>
      </c>
      <c r="C306">
        <v>0</v>
      </c>
    </row>
    <row r="307" spans="1:3">
      <c r="A307" t="s">
        <v>1131</v>
      </c>
      <c r="B307" t="s">
        <v>1132</v>
      </c>
      <c r="C307">
        <v>0</v>
      </c>
    </row>
    <row r="308" spans="1:3">
      <c r="A308" t="s">
        <v>1133</v>
      </c>
      <c r="B308" t="s">
        <v>1134</v>
      </c>
      <c r="C308">
        <v>0</v>
      </c>
    </row>
    <row r="309" spans="1:3">
      <c r="A309" t="s">
        <v>1135</v>
      </c>
      <c r="B309" t="s">
        <v>1136</v>
      </c>
      <c r="C309">
        <v>0</v>
      </c>
    </row>
    <row r="310" spans="1:3">
      <c r="A310" t="s">
        <v>1137</v>
      </c>
      <c r="B310" t="s">
        <v>1138</v>
      </c>
      <c r="C310">
        <v>0</v>
      </c>
    </row>
    <row r="311" spans="1:3">
      <c r="A311" t="s">
        <v>1139</v>
      </c>
      <c r="B311" t="s">
        <v>1140</v>
      </c>
      <c r="C311">
        <v>0</v>
      </c>
    </row>
    <row r="312" spans="1:3">
      <c r="A312" t="s">
        <v>1141</v>
      </c>
      <c r="B312" t="s">
        <v>1142</v>
      </c>
      <c r="C312">
        <v>0</v>
      </c>
    </row>
    <row r="313" spans="1:3">
      <c r="A313" t="s">
        <v>1143</v>
      </c>
      <c r="B313" t="s">
        <v>1144</v>
      </c>
      <c r="C313">
        <v>0</v>
      </c>
    </row>
    <row r="314" spans="1:3">
      <c r="A314" t="s">
        <v>1145</v>
      </c>
      <c r="B314" t="s">
        <v>1146</v>
      </c>
      <c r="C314">
        <v>0</v>
      </c>
    </row>
    <row r="315" spans="1:3">
      <c r="A315" t="s">
        <v>1147</v>
      </c>
      <c r="B315" t="s">
        <v>1148</v>
      </c>
      <c r="C315">
        <v>0</v>
      </c>
    </row>
    <row r="316" spans="1:3">
      <c r="A316" t="s">
        <v>1149</v>
      </c>
      <c r="B316" t="s">
        <v>1150</v>
      </c>
      <c r="C316">
        <v>0</v>
      </c>
    </row>
    <row r="317" spans="1:3">
      <c r="A317" t="s">
        <v>1151</v>
      </c>
      <c r="B317" t="s">
        <v>1152</v>
      </c>
      <c r="C317">
        <v>0</v>
      </c>
    </row>
    <row r="318" spans="1:3">
      <c r="A318" t="s">
        <v>1153</v>
      </c>
      <c r="B318" t="s">
        <v>1154</v>
      </c>
      <c r="C318">
        <v>0</v>
      </c>
    </row>
    <row r="319" spans="1:3">
      <c r="A319" t="s">
        <v>1155</v>
      </c>
      <c r="B319" t="s">
        <v>1156</v>
      </c>
      <c r="C319">
        <v>0</v>
      </c>
    </row>
    <row r="320" spans="1:3">
      <c r="A320" t="s">
        <v>1157</v>
      </c>
      <c r="B320" t="s">
        <v>1158</v>
      </c>
      <c r="C320">
        <v>0</v>
      </c>
    </row>
    <row r="321" spans="1:3">
      <c r="A321" t="s">
        <v>1159</v>
      </c>
      <c r="B321" t="s">
        <v>1160</v>
      </c>
      <c r="C321">
        <v>0</v>
      </c>
    </row>
    <row r="322" spans="1:3">
      <c r="A322" t="s">
        <v>1161</v>
      </c>
      <c r="B322" t="s">
        <v>1162</v>
      </c>
      <c r="C322">
        <v>0</v>
      </c>
    </row>
    <row r="323" spans="1:3">
      <c r="A323" t="s">
        <v>1163</v>
      </c>
      <c r="B323" t="s">
        <v>1164</v>
      </c>
      <c r="C323">
        <v>0</v>
      </c>
    </row>
    <row r="324" spans="1:3">
      <c r="A324" t="s">
        <v>1165</v>
      </c>
      <c r="B324" t="s">
        <v>1166</v>
      </c>
      <c r="C324">
        <v>0</v>
      </c>
    </row>
    <row r="325" spans="1:3">
      <c r="A325" t="s">
        <v>1167</v>
      </c>
      <c r="B325" t="s">
        <v>1168</v>
      </c>
      <c r="C325">
        <v>0</v>
      </c>
    </row>
    <row r="326" spans="1:3">
      <c r="A326" t="s">
        <v>1169</v>
      </c>
      <c r="B326" t="s">
        <v>1170</v>
      </c>
      <c r="C326">
        <v>0</v>
      </c>
    </row>
    <row r="327" spans="1:3">
      <c r="A327" t="s">
        <v>1171</v>
      </c>
      <c r="B327" t="s">
        <v>1172</v>
      </c>
      <c r="C327">
        <v>0</v>
      </c>
    </row>
    <row r="328" spans="1:3">
      <c r="A328" t="s">
        <v>1173</v>
      </c>
      <c r="B328" t="s">
        <v>1174</v>
      </c>
      <c r="C328">
        <v>5328091</v>
      </c>
    </row>
    <row r="329" spans="1:3">
      <c r="A329" t="s">
        <v>1175</v>
      </c>
      <c r="B329" t="s">
        <v>1176</v>
      </c>
      <c r="C329">
        <v>4933261</v>
      </c>
    </row>
    <row r="330" spans="1:3">
      <c r="A330" t="s">
        <v>400</v>
      </c>
      <c r="B330" t="s">
        <v>1177</v>
      </c>
      <c r="C330">
        <v>72974372</v>
      </c>
    </row>
    <row r="331" spans="1:3">
      <c r="A331" t="s">
        <v>1178</v>
      </c>
      <c r="B331" t="s">
        <v>1179</v>
      </c>
      <c r="C331">
        <v>0</v>
      </c>
    </row>
    <row r="332" spans="1:3">
      <c r="A332" t="s">
        <v>1180</v>
      </c>
      <c r="B332" t="s">
        <v>1181</v>
      </c>
      <c r="C332">
        <v>0</v>
      </c>
    </row>
    <row r="333" spans="1:3">
      <c r="A333" t="s">
        <v>1182</v>
      </c>
      <c r="B333" t="s">
        <v>1183</v>
      </c>
      <c r="C333">
        <v>0</v>
      </c>
    </row>
    <row r="334" spans="1:3">
      <c r="A334" t="s">
        <v>1184</v>
      </c>
      <c r="B334" t="s">
        <v>1185</v>
      </c>
      <c r="C334">
        <v>0</v>
      </c>
    </row>
    <row r="335" spans="1:3">
      <c r="A335" t="s">
        <v>1186</v>
      </c>
      <c r="B335" t="s">
        <v>1187</v>
      </c>
      <c r="C335">
        <v>0</v>
      </c>
    </row>
    <row r="336" spans="1:3">
      <c r="A336" t="s">
        <v>1188</v>
      </c>
      <c r="B336" t="s">
        <v>1189</v>
      </c>
      <c r="C336">
        <v>0</v>
      </c>
    </row>
    <row r="337" spans="1:3">
      <c r="A337" t="s">
        <v>1190</v>
      </c>
      <c r="B337" t="s">
        <v>1191</v>
      </c>
      <c r="C337">
        <v>2503986</v>
      </c>
    </row>
    <row r="338" spans="1:3">
      <c r="A338" t="s">
        <v>1192</v>
      </c>
      <c r="B338" t="s">
        <v>1193</v>
      </c>
      <c r="C338">
        <v>0</v>
      </c>
    </row>
    <row r="339" spans="1:3">
      <c r="A339" t="s">
        <v>1194</v>
      </c>
      <c r="B339" t="s">
        <v>1195</v>
      </c>
      <c r="C339">
        <v>3698018</v>
      </c>
    </row>
    <row r="340" spans="1:3">
      <c r="A340" t="s">
        <v>1196</v>
      </c>
      <c r="B340" t="s">
        <v>1197</v>
      </c>
      <c r="C340">
        <v>0</v>
      </c>
    </row>
    <row r="341" spans="1:3">
      <c r="A341" t="s">
        <v>1198</v>
      </c>
      <c r="B341" t="s">
        <v>1199</v>
      </c>
      <c r="C341">
        <v>0</v>
      </c>
    </row>
    <row r="342" spans="1:3">
      <c r="A342" t="s">
        <v>1200</v>
      </c>
      <c r="B342" t="s">
        <v>1201</v>
      </c>
      <c r="C342">
        <v>0</v>
      </c>
    </row>
    <row r="343" spans="1:3">
      <c r="A343" t="s">
        <v>1202</v>
      </c>
      <c r="B343" t="s">
        <v>1203</v>
      </c>
      <c r="C343">
        <v>650802</v>
      </c>
    </row>
    <row r="344" spans="1:3">
      <c r="A344" t="s">
        <v>1204</v>
      </c>
      <c r="B344" t="s">
        <v>1205</v>
      </c>
      <c r="C344">
        <v>1630967</v>
      </c>
    </row>
    <row r="345" spans="1:3">
      <c r="A345" t="s">
        <v>1206</v>
      </c>
      <c r="B345" t="s">
        <v>1207</v>
      </c>
      <c r="C345">
        <v>222217</v>
      </c>
    </row>
    <row r="346" spans="1:3">
      <c r="A346" t="s">
        <v>1208</v>
      </c>
      <c r="B346" t="s">
        <v>1209</v>
      </c>
      <c r="C346">
        <v>0</v>
      </c>
    </row>
    <row r="347" spans="1:3">
      <c r="A347" t="s">
        <v>1210</v>
      </c>
      <c r="B347" t="s">
        <v>1211</v>
      </c>
      <c r="C347">
        <v>0</v>
      </c>
    </row>
    <row r="348" spans="1:3">
      <c r="A348" t="s">
        <v>1212</v>
      </c>
      <c r="B348" t="s">
        <v>1213</v>
      </c>
      <c r="C348">
        <v>0</v>
      </c>
    </row>
    <row r="349" spans="1:3">
      <c r="A349" t="s">
        <v>1214</v>
      </c>
      <c r="B349" t="s">
        <v>1215</v>
      </c>
      <c r="C349">
        <v>189464</v>
      </c>
    </row>
    <row r="350" spans="1:3">
      <c r="A350" t="s">
        <v>1216</v>
      </c>
      <c r="B350" t="s">
        <v>1217</v>
      </c>
      <c r="C350">
        <v>2304220</v>
      </c>
    </row>
    <row r="351" spans="1:3">
      <c r="A351" t="s">
        <v>1218</v>
      </c>
      <c r="B351" t="s">
        <v>1219</v>
      </c>
      <c r="C351">
        <v>1204334</v>
      </c>
    </row>
    <row r="352" spans="1:3">
      <c r="A352" t="s">
        <v>1220</v>
      </c>
      <c r="B352" t="s">
        <v>1221</v>
      </c>
      <c r="C352">
        <v>2591966</v>
      </c>
    </row>
    <row r="353" spans="1:3">
      <c r="A353" t="s">
        <v>1222</v>
      </c>
      <c r="B353" t="s">
        <v>1223</v>
      </c>
      <c r="C353">
        <v>0</v>
      </c>
    </row>
    <row r="354" spans="1:3">
      <c r="A354" t="s">
        <v>1224</v>
      </c>
      <c r="B354" t="s">
        <v>1225</v>
      </c>
      <c r="C354">
        <v>0</v>
      </c>
    </row>
    <row r="355" spans="1:3">
      <c r="A355" t="s">
        <v>1226</v>
      </c>
      <c r="B355" t="s">
        <v>1227</v>
      </c>
      <c r="C355">
        <v>1100767</v>
      </c>
    </row>
    <row r="356" spans="1:3">
      <c r="A356" t="s">
        <v>1228</v>
      </c>
      <c r="B356" t="s">
        <v>1229</v>
      </c>
      <c r="C356">
        <v>698585</v>
      </c>
    </row>
    <row r="357" spans="1:3">
      <c r="A357" t="s">
        <v>1230</v>
      </c>
      <c r="B357" t="s">
        <v>1231</v>
      </c>
      <c r="C357">
        <v>0</v>
      </c>
    </row>
    <row r="358" spans="1:3">
      <c r="A358" t="s">
        <v>1232</v>
      </c>
      <c r="B358" t="s">
        <v>1233</v>
      </c>
      <c r="C358">
        <v>0</v>
      </c>
    </row>
    <row r="359" spans="1:3">
      <c r="A359" t="s">
        <v>1234</v>
      </c>
      <c r="B359" t="s">
        <v>1235</v>
      </c>
      <c r="C359">
        <v>0</v>
      </c>
    </row>
    <row r="360" spans="1:3">
      <c r="A360" t="s">
        <v>1236</v>
      </c>
      <c r="B360" t="s">
        <v>1237</v>
      </c>
      <c r="C360">
        <v>0</v>
      </c>
    </row>
    <row r="361" spans="1:3">
      <c r="A361" t="s">
        <v>1238</v>
      </c>
      <c r="B361" t="s">
        <v>1239</v>
      </c>
      <c r="C361">
        <v>0</v>
      </c>
    </row>
    <row r="362" spans="1:3">
      <c r="A362" t="s">
        <v>1240</v>
      </c>
      <c r="B362" t="s">
        <v>1241</v>
      </c>
      <c r="C362">
        <v>0</v>
      </c>
    </row>
    <row r="363" spans="1:3">
      <c r="A363" t="s">
        <v>1242</v>
      </c>
      <c r="B363" t="s">
        <v>1243</v>
      </c>
      <c r="C363">
        <v>0</v>
      </c>
    </row>
    <row r="364" spans="1:3">
      <c r="A364" t="s">
        <v>1244</v>
      </c>
      <c r="B364" t="s">
        <v>1245</v>
      </c>
      <c r="C364">
        <v>73007</v>
      </c>
    </row>
    <row r="365" spans="1:3">
      <c r="A365" t="s">
        <v>1246</v>
      </c>
      <c r="B365" t="s">
        <v>1247</v>
      </c>
      <c r="C365">
        <v>0</v>
      </c>
    </row>
    <row r="366" spans="1:3">
      <c r="A366" t="s">
        <v>1248</v>
      </c>
      <c r="B366" t="s">
        <v>1249</v>
      </c>
      <c r="C366">
        <v>0</v>
      </c>
    </row>
    <row r="367" spans="1:3">
      <c r="A367" t="s">
        <v>1250</v>
      </c>
      <c r="B367" t="s">
        <v>1251</v>
      </c>
      <c r="C367">
        <v>0</v>
      </c>
    </row>
    <row r="368" spans="1:3">
      <c r="A368" t="s">
        <v>1252</v>
      </c>
      <c r="B368" t="s">
        <v>1253</v>
      </c>
      <c r="C368">
        <v>8766</v>
      </c>
    </row>
    <row r="369" spans="1:3">
      <c r="A369" t="s">
        <v>1254</v>
      </c>
      <c r="B369" t="s">
        <v>1255</v>
      </c>
      <c r="C369">
        <v>0</v>
      </c>
    </row>
    <row r="370" spans="1:3">
      <c r="A370" t="s">
        <v>1256</v>
      </c>
      <c r="B370" t="s">
        <v>1257</v>
      </c>
      <c r="C370">
        <v>0</v>
      </c>
    </row>
    <row r="371" spans="1:3">
      <c r="A371" t="s">
        <v>1258</v>
      </c>
      <c r="B371" t="s">
        <v>1259</v>
      </c>
      <c r="C371">
        <v>0</v>
      </c>
    </row>
    <row r="372" spans="1:3">
      <c r="A372" t="s">
        <v>1260</v>
      </c>
      <c r="B372" t="s">
        <v>1261</v>
      </c>
      <c r="C372">
        <v>0</v>
      </c>
    </row>
    <row r="373" spans="1:3">
      <c r="A373" t="s">
        <v>1262</v>
      </c>
      <c r="B373" t="s">
        <v>1263</v>
      </c>
      <c r="C373">
        <v>0</v>
      </c>
    </row>
    <row r="374" spans="1:3">
      <c r="A374" t="s">
        <v>1264</v>
      </c>
      <c r="B374" t="s">
        <v>1265</v>
      </c>
      <c r="C374">
        <v>0</v>
      </c>
    </row>
    <row r="375" spans="1:3">
      <c r="A375" t="s">
        <v>1266</v>
      </c>
      <c r="B375" t="s">
        <v>1267</v>
      </c>
      <c r="C375">
        <v>0</v>
      </c>
    </row>
    <row r="376" spans="1:3">
      <c r="A376" t="s">
        <v>1268</v>
      </c>
      <c r="B376" t="s">
        <v>1269</v>
      </c>
      <c r="C376">
        <v>0</v>
      </c>
    </row>
    <row r="377" spans="1:3">
      <c r="A377" t="s">
        <v>1270</v>
      </c>
      <c r="B377" t="s">
        <v>1271</v>
      </c>
      <c r="C377">
        <v>0</v>
      </c>
    </row>
    <row r="378" spans="1:3">
      <c r="A378" t="s">
        <v>1272</v>
      </c>
      <c r="B378" t="s">
        <v>1273</v>
      </c>
      <c r="C378">
        <v>0</v>
      </c>
    </row>
    <row r="379" spans="1:3">
      <c r="A379" t="s">
        <v>1274</v>
      </c>
      <c r="B379" t="s">
        <v>1275</v>
      </c>
      <c r="C379">
        <v>0</v>
      </c>
    </row>
    <row r="380" spans="1:3">
      <c r="A380" t="s">
        <v>1276</v>
      </c>
      <c r="B380" t="s">
        <v>1277</v>
      </c>
      <c r="C380">
        <v>0</v>
      </c>
    </row>
    <row r="381" spans="1:3">
      <c r="A381" t="s">
        <v>1278</v>
      </c>
      <c r="B381" t="s">
        <v>1279</v>
      </c>
      <c r="C381">
        <v>0</v>
      </c>
    </row>
    <row r="382" spans="1:3">
      <c r="A382" t="s">
        <v>1280</v>
      </c>
      <c r="B382" t="s">
        <v>1281</v>
      </c>
      <c r="C382">
        <v>0</v>
      </c>
    </row>
    <row r="383" spans="1:3">
      <c r="A383" t="s">
        <v>1282</v>
      </c>
      <c r="B383" t="s">
        <v>1283</v>
      </c>
      <c r="C383">
        <v>0</v>
      </c>
    </row>
    <row r="384" spans="1:3">
      <c r="A384" t="s">
        <v>1284</v>
      </c>
      <c r="B384" t="s">
        <v>1285</v>
      </c>
      <c r="C384">
        <v>780358</v>
      </c>
    </row>
    <row r="385" spans="1:3">
      <c r="A385" t="s">
        <v>1286</v>
      </c>
      <c r="B385" t="s">
        <v>1287</v>
      </c>
      <c r="C385">
        <v>0</v>
      </c>
    </row>
    <row r="386" spans="1:3">
      <c r="A386" t="s">
        <v>1288</v>
      </c>
      <c r="B386" t="s">
        <v>1289</v>
      </c>
      <c r="C386">
        <v>0</v>
      </c>
    </row>
    <row r="387" spans="1:3">
      <c r="A387" t="s">
        <v>1290</v>
      </c>
      <c r="B387" t="s">
        <v>1291</v>
      </c>
      <c r="C387">
        <v>0</v>
      </c>
    </row>
    <row r="388" spans="1:3">
      <c r="A388" t="s">
        <v>1292</v>
      </c>
      <c r="B388" t="s">
        <v>1293</v>
      </c>
      <c r="C388">
        <v>0</v>
      </c>
    </row>
    <row r="389" spans="1:3">
      <c r="A389" t="s">
        <v>1294</v>
      </c>
      <c r="B389" t="s">
        <v>1295</v>
      </c>
      <c r="C389">
        <v>5957896</v>
      </c>
    </row>
    <row r="390" spans="1:3">
      <c r="A390" t="s">
        <v>1296</v>
      </c>
      <c r="B390" t="s">
        <v>1297</v>
      </c>
      <c r="C390">
        <v>71313591</v>
      </c>
    </row>
    <row r="391" spans="1:3">
      <c r="A391" t="s">
        <v>1298</v>
      </c>
      <c r="B391" t="s">
        <v>1299</v>
      </c>
      <c r="C391">
        <v>378753</v>
      </c>
    </row>
    <row r="392" spans="1:3">
      <c r="A392" t="s">
        <v>1300</v>
      </c>
      <c r="B392" t="s">
        <v>1301</v>
      </c>
      <c r="C392">
        <v>0</v>
      </c>
    </row>
    <row r="393" spans="1:3">
      <c r="A393" t="s">
        <v>1302</v>
      </c>
      <c r="B393" t="s">
        <v>1303</v>
      </c>
      <c r="C393">
        <v>0</v>
      </c>
    </row>
    <row r="394" spans="1:3">
      <c r="A394" t="s">
        <v>1304</v>
      </c>
      <c r="B394" t="s">
        <v>1305</v>
      </c>
      <c r="C394">
        <v>0</v>
      </c>
    </row>
    <row r="395" spans="1:3">
      <c r="A395" t="s">
        <v>1306</v>
      </c>
      <c r="B395" t="s">
        <v>1307</v>
      </c>
      <c r="C395">
        <v>0</v>
      </c>
    </row>
    <row r="396" spans="1:3">
      <c r="A396" t="s">
        <v>1308</v>
      </c>
      <c r="B396" t="s">
        <v>1309</v>
      </c>
      <c r="C396">
        <v>0</v>
      </c>
    </row>
    <row r="397" spans="1:3">
      <c r="A397" t="s">
        <v>1310</v>
      </c>
      <c r="B397" t="s">
        <v>1311</v>
      </c>
      <c r="C397">
        <v>0</v>
      </c>
    </row>
    <row r="398" spans="1:3">
      <c r="A398" t="s">
        <v>1312</v>
      </c>
      <c r="B398" t="s">
        <v>1313</v>
      </c>
      <c r="C398">
        <v>0</v>
      </c>
    </row>
    <row r="399" spans="1:3">
      <c r="A399" t="s">
        <v>1314</v>
      </c>
      <c r="B399" t="s">
        <v>1315</v>
      </c>
      <c r="C399">
        <v>0</v>
      </c>
    </row>
    <row r="400" spans="1:3">
      <c r="A400" t="s">
        <v>1316</v>
      </c>
      <c r="B400" t="s">
        <v>1317</v>
      </c>
      <c r="C400">
        <v>0</v>
      </c>
    </row>
    <row r="401" spans="1:3">
      <c r="A401" t="s">
        <v>1318</v>
      </c>
      <c r="B401" t="s">
        <v>1319</v>
      </c>
      <c r="C401">
        <v>0</v>
      </c>
    </row>
    <row r="402" spans="1:3">
      <c r="A402" t="s">
        <v>1320</v>
      </c>
      <c r="B402" t="s">
        <v>1321</v>
      </c>
      <c r="C402">
        <v>0</v>
      </c>
    </row>
    <row r="403" spans="1:3">
      <c r="A403" t="s">
        <v>1322</v>
      </c>
      <c r="B403" t="s">
        <v>1323</v>
      </c>
      <c r="C403">
        <v>0</v>
      </c>
    </row>
    <row r="404" spans="1:3">
      <c r="A404" t="s">
        <v>1324</v>
      </c>
      <c r="B404" t="s">
        <v>1325</v>
      </c>
      <c r="C404">
        <v>0</v>
      </c>
    </row>
    <row r="405" spans="1:3">
      <c r="A405" t="s">
        <v>1326</v>
      </c>
      <c r="B405" t="s">
        <v>1327</v>
      </c>
      <c r="C405">
        <v>0</v>
      </c>
    </row>
    <row r="406" spans="1:3">
      <c r="A406" t="s">
        <v>1328</v>
      </c>
      <c r="B406" t="s">
        <v>1329</v>
      </c>
      <c r="C406">
        <v>0</v>
      </c>
    </row>
    <row r="407" spans="1:3">
      <c r="A407" t="s">
        <v>1330</v>
      </c>
      <c r="B407" t="s">
        <v>1331</v>
      </c>
      <c r="C407">
        <v>2151970</v>
      </c>
    </row>
    <row r="408" spans="1:3">
      <c r="A408" t="s">
        <v>1332</v>
      </c>
      <c r="B408" t="s">
        <v>1333</v>
      </c>
      <c r="C408">
        <v>810782</v>
      </c>
    </row>
    <row r="409" spans="1:3">
      <c r="A409" t="s">
        <v>1334</v>
      </c>
      <c r="B409" t="s">
        <v>1335</v>
      </c>
      <c r="C409">
        <v>473564</v>
      </c>
    </row>
    <row r="410" spans="1:3">
      <c r="A410" t="s">
        <v>1336</v>
      </c>
      <c r="B410" t="s">
        <v>1337</v>
      </c>
      <c r="C410">
        <v>2451533</v>
      </c>
    </row>
    <row r="411" spans="1:3">
      <c r="A411" t="s">
        <v>1338</v>
      </c>
      <c r="B411" t="s">
        <v>1339</v>
      </c>
      <c r="C411">
        <v>37655</v>
      </c>
    </row>
    <row r="412" spans="1:3">
      <c r="A412" t="s">
        <v>1340</v>
      </c>
      <c r="B412" t="s">
        <v>1341</v>
      </c>
      <c r="C412">
        <v>35818</v>
      </c>
    </row>
    <row r="413" spans="1:3">
      <c r="A413" t="s">
        <v>1342</v>
      </c>
      <c r="B413" t="s">
        <v>1343</v>
      </c>
      <c r="C413">
        <v>0</v>
      </c>
    </row>
    <row r="414" spans="1:3">
      <c r="A414" t="s">
        <v>1344</v>
      </c>
      <c r="B414" t="s">
        <v>1345</v>
      </c>
      <c r="C414">
        <v>0</v>
      </c>
    </row>
    <row r="415" spans="1:3">
      <c r="A415" t="s">
        <v>1346</v>
      </c>
      <c r="B415" t="s">
        <v>1347</v>
      </c>
      <c r="C415">
        <v>0</v>
      </c>
    </row>
    <row r="416" spans="1:3">
      <c r="A416" t="s">
        <v>1348</v>
      </c>
      <c r="B416" t="s">
        <v>1349</v>
      </c>
      <c r="C416">
        <v>35818</v>
      </c>
    </row>
    <row r="417" spans="1:3">
      <c r="A417" t="s">
        <v>1350</v>
      </c>
      <c r="B417" t="s">
        <v>1351</v>
      </c>
      <c r="C417">
        <v>0</v>
      </c>
    </row>
    <row r="418" spans="1:3">
      <c r="A418" t="s">
        <v>1352</v>
      </c>
      <c r="B418" t="s">
        <v>1353</v>
      </c>
      <c r="C418">
        <v>0</v>
      </c>
    </row>
    <row r="419" spans="1:3">
      <c r="A419" t="s">
        <v>1354</v>
      </c>
      <c r="B419" t="s">
        <v>1355</v>
      </c>
      <c r="C419">
        <v>0</v>
      </c>
    </row>
    <row r="420" spans="1:3">
      <c r="A420" t="s">
        <v>1356</v>
      </c>
      <c r="B420" t="s">
        <v>1357</v>
      </c>
      <c r="C420">
        <v>0</v>
      </c>
    </row>
    <row r="421" spans="1:3">
      <c r="A421" t="s">
        <v>1358</v>
      </c>
      <c r="B421" t="s">
        <v>1359</v>
      </c>
      <c r="C421">
        <v>0</v>
      </c>
    </row>
    <row r="422" spans="1:3">
      <c r="A422" t="s">
        <v>1360</v>
      </c>
      <c r="B422" t="s">
        <v>1361</v>
      </c>
      <c r="C422">
        <v>79838028</v>
      </c>
    </row>
    <row r="423" spans="1:3">
      <c r="A423" t="s">
        <v>1362</v>
      </c>
      <c r="B423" t="s">
        <v>1363</v>
      </c>
      <c r="C423">
        <v>810782</v>
      </c>
    </row>
    <row r="424" spans="1:3">
      <c r="A424" t="s">
        <v>1364</v>
      </c>
      <c r="B424" t="s">
        <v>1365</v>
      </c>
      <c r="C424">
        <v>6431460</v>
      </c>
    </row>
    <row r="425" spans="1:3">
      <c r="A425" t="s">
        <v>1366</v>
      </c>
      <c r="B425" t="s">
        <v>1367</v>
      </c>
      <c r="C425">
        <v>73765124</v>
      </c>
    </row>
    <row r="426" spans="1:3">
      <c r="A426" t="s">
        <v>1368</v>
      </c>
      <c r="B426" t="s">
        <v>1369</v>
      </c>
      <c r="C426">
        <v>452226</v>
      </c>
    </row>
    <row r="427" spans="1:3">
      <c r="A427" t="s">
        <v>1370</v>
      </c>
      <c r="B427" t="s">
        <v>1371</v>
      </c>
      <c r="C427">
        <v>0</v>
      </c>
    </row>
    <row r="428" spans="1:3">
      <c r="A428" t="s">
        <v>1372</v>
      </c>
      <c r="B428" t="s">
        <v>1373</v>
      </c>
      <c r="C428">
        <v>0</v>
      </c>
    </row>
    <row r="429" spans="1:3">
      <c r="A429" t="s">
        <v>1374</v>
      </c>
      <c r="B429" t="s">
        <v>1375</v>
      </c>
      <c r="C429">
        <v>0</v>
      </c>
    </row>
    <row r="430" spans="1:3">
      <c r="A430" t="s">
        <v>1376</v>
      </c>
      <c r="B430" t="s">
        <v>1377</v>
      </c>
      <c r="C430">
        <v>0</v>
      </c>
    </row>
    <row r="431" spans="1:3">
      <c r="A431" t="s">
        <v>1378</v>
      </c>
      <c r="B431" t="s">
        <v>1379</v>
      </c>
      <c r="C431">
        <v>0</v>
      </c>
    </row>
    <row r="432" spans="1:3">
      <c r="A432" t="s">
        <v>1380</v>
      </c>
      <c r="B432" t="s">
        <v>1381</v>
      </c>
      <c r="C432">
        <v>3068270</v>
      </c>
    </row>
    <row r="433" spans="1:3">
      <c r="A433" t="s">
        <v>1382</v>
      </c>
      <c r="B433" t="s">
        <v>1383</v>
      </c>
      <c r="C433">
        <v>616873</v>
      </c>
    </row>
    <row r="434" spans="1:3">
      <c r="A434" t="s">
        <v>1384</v>
      </c>
      <c r="B434" t="s">
        <v>1385</v>
      </c>
      <c r="C434">
        <v>822785</v>
      </c>
    </row>
    <row r="435" spans="1:3">
      <c r="A435" t="s">
        <v>1386</v>
      </c>
      <c r="B435" t="s">
        <v>1387</v>
      </c>
      <c r="C435">
        <v>2816621</v>
      </c>
    </row>
    <row r="436" spans="1:3">
      <c r="A436" t="s">
        <v>1388</v>
      </c>
      <c r="B436" t="s">
        <v>1389</v>
      </c>
      <c r="C436">
        <v>45737</v>
      </c>
    </row>
    <row r="437" spans="1:3">
      <c r="A437" t="s">
        <v>1390</v>
      </c>
      <c r="B437" t="s">
        <v>1391</v>
      </c>
      <c r="C437">
        <v>0</v>
      </c>
    </row>
    <row r="438" spans="1:3">
      <c r="A438" t="s">
        <v>1392</v>
      </c>
      <c r="B438" t="s">
        <v>1393</v>
      </c>
      <c r="C438">
        <v>0</v>
      </c>
    </row>
    <row r="439" spans="1:3">
      <c r="A439" t="s">
        <v>1394</v>
      </c>
      <c r="B439" t="s">
        <v>1395</v>
      </c>
      <c r="C439">
        <v>0</v>
      </c>
    </row>
    <row r="440" spans="1:3">
      <c r="A440" t="s">
        <v>1396</v>
      </c>
      <c r="B440" t="s">
        <v>1397</v>
      </c>
      <c r="C440">
        <v>0</v>
      </c>
    </row>
    <row r="441" spans="1:3">
      <c r="A441" t="s">
        <v>1398</v>
      </c>
      <c r="B441" t="s">
        <v>1399</v>
      </c>
      <c r="C441">
        <v>0</v>
      </c>
    </row>
    <row r="442" spans="1:3">
      <c r="A442" t="s">
        <v>1400</v>
      </c>
      <c r="B442" t="s">
        <v>1401</v>
      </c>
      <c r="C442">
        <v>0</v>
      </c>
    </row>
    <row r="443" spans="1:3">
      <c r="A443" t="s">
        <v>1402</v>
      </c>
      <c r="B443" t="s">
        <v>1403</v>
      </c>
      <c r="C443">
        <v>0</v>
      </c>
    </row>
    <row r="444" spans="1:3">
      <c r="A444" t="s">
        <v>1404</v>
      </c>
      <c r="B444" t="s">
        <v>1405</v>
      </c>
      <c r="C444">
        <v>0</v>
      </c>
    </row>
    <row r="445" spans="1:3">
      <c r="A445" t="s">
        <v>1406</v>
      </c>
      <c r="B445" t="s">
        <v>1407</v>
      </c>
      <c r="C445">
        <v>0</v>
      </c>
    </row>
    <row r="446" spans="1:3">
      <c r="A446" t="s">
        <v>1408</v>
      </c>
      <c r="B446" t="s">
        <v>1409</v>
      </c>
      <c r="C446">
        <v>0</v>
      </c>
    </row>
    <row r="447" spans="1:3">
      <c r="A447" t="s">
        <v>1410</v>
      </c>
      <c r="B447" t="s">
        <v>1411</v>
      </c>
      <c r="C447">
        <v>0</v>
      </c>
    </row>
    <row r="448" spans="1:3">
      <c r="A448" t="s">
        <v>1412</v>
      </c>
      <c r="B448" t="s">
        <v>1413</v>
      </c>
      <c r="C448">
        <v>0</v>
      </c>
    </row>
    <row r="449" spans="1:3">
      <c r="A449" t="s">
        <v>1414</v>
      </c>
      <c r="B449" t="s">
        <v>1415</v>
      </c>
      <c r="C449">
        <v>0</v>
      </c>
    </row>
    <row r="450" spans="1:3">
      <c r="A450" t="s">
        <v>1416</v>
      </c>
      <c r="B450" t="s">
        <v>1417</v>
      </c>
      <c r="C450">
        <v>0</v>
      </c>
    </row>
    <row r="451" spans="1:3">
      <c r="A451" t="s">
        <v>1418</v>
      </c>
      <c r="B451" t="s">
        <v>1419</v>
      </c>
      <c r="C451">
        <v>0</v>
      </c>
    </row>
    <row r="452" spans="1:3">
      <c r="A452" t="s">
        <v>1420</v>
      </c>
      <c r="B452" t="s">
        <v>1421</v>
      </c>
      <c r="C452">
        <v>45408</v>
      </c>
    </row>
    <row r="453" spans="1:3">
      <c r="A453" t="s">
        <v>1422</v>
      </c>
      <c r="B453" t="s">
        <v>1423</v>
      </c>
      <c r="C453">
        <v>942021</v>
      </c>
    </row>
    <row r="454" spans="1:3">
      <c r="A454" t="s">
        <v>1424</v>
      </c>
      <c r="B454" t="s">
        <v>1425</v>
      </c>
      <c r="C454">
        <v>0</v>
      </c>
    </row>
    <row r="455" spans="1:3">
      <c r="A455" t="s">
        <v>1426</v>
      </c>
      <c r="B455" t="s">
        <v>1427</v>
      </c>
      <c r="C455">
        <v>915407</v>
      </c>
    </row>
    <row r="456" spans="1:3">
      <c r="A456" t="s">
        <v>1428</v>
      </c>
      <c r="B456" t="s">
        <v>1429</v>
      </c>
      <c r="C456">
        <v>72022</v>
      </c>
    </row>
    <row r="457" spans="1:3">
      <c r="A457" t="s">
        <v>1430</v>
      </c>
      <c r="B457" t="s">
        <v>1431</v>
      </c>
      <c r="C457">
        <v>3113678</v>
      </c>
    </row>
    <row r="458" spans="1:3">
      <c r="A458" t="s">
        <v>1432</v>
      </c>
      <c r="B458" t="s">
        <v>1433</v>
      </c>
      <c r="C458">
        <v>1558894</v>
      </c>
    </row>
    <row r="459" spans="1:3">
      <c r="A459" t="s">
        <v>1434</v>
      </c>
      <c r="B459" t="s">
        <v>1435</v>
      </c>
      <c r="C459">
        <v>822785</v>
      </c>
    </row>
    <row r="460" spans="1:3">
      <c r="A460" t="s">
        <v>1436</v>
      </c>
      <c r="B460" t="s">
        <v>1437</v>
      </c>
      <c r="C460">
        <v>3732028</v>
      </c>
    </row>
    <row r="461" spans="1:3">
      <c r="A461" t="s">
        <v>1438</v>
      </c>
      <c r="B461" t="s">
        <v>1439</v>
      </c>
      <c r="C461">
        <v>117759</v>
      </c>
    </row>
    <row r="462" spans="1:3">
      <c r="A462" t="s">
        <v>1440</v>
      </c>
      <c r="B462" t="s">
        <v>1441</v>
      </c>
      <c r="C462">
        <v>0</v>
      </c>
    </row>
    <row r="463" spans="1:3">
      <c r="A463" t="s">
        <v>1442</v>
      </c>
      <c r="B463" t="s">
        <v>1443</v>
      </c>
      <c r="C463">
        <v>0</v>
      </c>
    </row>
    <row r="464" spans="1:3">
      <c r="A464" t="s">
        <v>1444</v>
      </c>
      <c r="B464" t="s">
        <v>1445</v>
      </c>
      <c r="C464">
        <v>0</v>
      </c>
    </row>
    <row r="465" spans="1:3">
      <c r="A465" t="s">
        <v>1446</v>
      </c>
      <c r="B465" t="s">
        <v>1447</v>
      </c>
      <c r="C465">
        <v>0</v>
      </c>
    </row>
    <row r="466" spans="1:3">
      <c r="A466" t="s">
        <v>1448</v>
      </c>
      <c r="B466" t="s">
        <v>1449</v>
      </c>
      <c r="C466">
        <v>0</v>
      </c>
    </row>
    <row r="467" spans="1:3">
      <c r="A467" t="s">
        <v>1450</v>
      </c>
      <c r="B467" t="s">
        <v>1451</v>
      </c>
      <c r="C467">
        <v>0</v>
      </c>
    </row>
    <row r="468" spans="1:3">
      <c r="A468" t="s">
        <v>1452</v>
      </c>
      <c r="B468" t="s">
        <v>1453</v>
      </c>
      <c r="C468">
        <v>0</v>
      </c>
    </row>
    <row r="469" spans="1:3">
      <c r="A469" t="s">
        <v>1454</v>
      </c>
      <c r="B469" t="s">
        <v>1455</v>
      </c>
      <c r="C469">
        <v>0</v>
      </c>
    </row>
    <row r="470" spans="1:3">
      <c r="A470" t="s">
        <v>1456</v>
      </c>
      <c r="B470" t="s">
        <v>1457</v>
      </c>
      <c r="C470">
        <v>0</v>
      </c>
    </row>
    <row r="471" spans="1:3">
      <c r="A471" t="s">
        <v>1458</v>
      </c>
      <c r="B471" t="s">
        <v>1459</v>
      </c>
      <c r="C471">
        <v>0</v>
      </c>
    </row>
    <row r="472" spans="1:3">
      <c r="A472" t="s">
        <v>1460</v>
      </c>
      <c r="B472" t="s">
        <v>1461</v>
      </c>
      <c r="C472">
        <v>0</v>
      </c>
    </row>
    <row r="473" spans="1:3">
      <c r="A473" t="s">
        <v>1462</v>
      </c>
      <c r="B473" t="s">
        <v>1463</v>
      </c>
      <c r="C473">
        <v>0</v>
      </c>
    </row>
    <row r="474" spans="1:3">
      <c r="A474" t="s">
        <v>1464</v>
      </c>
      <c r="B474" t="s">
        <v>1465</v>
      </c>
      <c r="C474">
        <v>0</v>
      </c>
    </row>
    <row r="475" spans="1:3">
      <c r="A475" t="s">
        <v>1466</v>
      </c>
      <c r="B475" t="s">
        <v>1467</v>
      </c>
      <c r="C475">
        <v>0</v>
      </c>
    </row>
    <row r="476" spans="1:3">
      <c r="A476" t="s">
        <v>1468</v>
      </c>
      <c r="B476" t="s">
        <v>1461</v>
      </c>
      <c r="C476">
        <v>0</v>
      </c>
    </row>
    <row r="477" spans="1:3">
      <c r="A477" t="s">
        <v>1469</v>
      </c>
      <c r="B477" t="s">
        <v>1463</v>
      </c>
      <c r="C477">
        <v>0</v>
      </c>
    </row>
    <row r="478" spans="1:3">
      <c r="A478" t="s">
        <v>1470</v>
      </c>
      <c r="B478" t="s">
        <v>1465</v>
      </c>
      <c r="C478">
        <v>0</v>
      </c>
    </row>
    <row r="479" spans="1:3">
      <c r="A479" t="s">
        <v>1471</v>
      </c>
      <c r="B479" t="s">
        <v>1467</v>
      </c>
      <c r="C479">
        <v>0</v>
      </c>
    </row>
    <row r="480" spans="1:3">
      <c r="A480" t="s">
        <v>1472</v>
      </c>
      <c r="B480" t="s">
        <v>1461</v>
      </c>
      <c r="C480">
        <v>0</v>
      </c>
    </row>
    <row r="481" spans="1:3">
      <c r="A481" t="s">
        <v>1473</v>
      </c>
      <c r="B481" t="s">
        <v>1463</v>
      </c>
      <c r="C481">
        <v>0</v>
      </c>
    </row>
    <row r="482" spans="1:3">
      <c r="A482" t="s">
        <v>1474</v>
      </c>
      <c r="B482" t="s">
        <v>1465</v>
      </c>
      <c r="C482">
        <v>0</v>
      </c>
    </row>
    <row r="483" spans="1:3">
      <c r="A483" t="s">
        <v>1475</v>
      </c>
      <c r="B483" t="s">
        <v>1467</v>
      </c>
      <c r="C483">
        <v>0</v>
      </c>
    </row>
    <row r="484" spans="1:3">
      <c r="A484" t="s">
        <v>1476</v>
      </c>
      <c r="B484" t="s">
        <v>1461</v>
      </c>
      <c r="C484">
        <v>0</v>
      </c>
    </row>
    <row r="485" spans="1:3">
      <c r="A485" t="s">
        <v>1477</v>
      </c>
      <c r="B485" t="s">
        <v>1463</v>
      </c>
      <c r="C485">
        <v>0</v>
      </c>
    </row>
    <row r="486" spans="1:3">
      <c r="A486" t="s">
        <v>1478</v>
      </c>
      <c r="B486" t="s">
        <v>1465</v>
      </c>
      <c r="C486">
        <v>0</v>
      </c>
    </row>
    <row r="487" spans="1:3">
      <c r="A487" t="s">
        <v>1479</v>
      </c>
      <c r="B487" t="s">
        <v>1467</v>
      </c>
      <c r="C487">
        <v>0</v>
      </c>
    </row>
    <row r="488" spans="1:3">
      <c r="A488" t="s">
        <v>1480</v>
      </c>
      <c r="B488" t="s">
        <v>1481</v>
      </c>
      <c r="C488">
        <v>45408</v>
      </c>
    </row>
    <row r="489" spans="1:3">
      <c r="A489" t="s">
        <v>1482</v>
      </c>
      <c r="B489" t="s">
        <v>1483</v>
      </c>
      <c r="C489">
        <v>942021</v>
      </c>
    </row>
    <row r="490" spans="1:3">
      <c r="A490" t="s">
        <v>1484</v>
      </c>
      <c r="B490" t="s">
        <v>1485</v>
      </c>
      <c r="C490">
        <v>0</v>
      </c>
    </row>
    <row r="491" spans="1:3">
      <c r="A491" t="s">
        <v>1486</v>
      </c>
      <c r="B491" t="s">
        <v>1487</v>
      </c>
      <c r="C491">
        <v>915407</v>
      </c>
    </row>
    <row r="492" spans="1:3">
      <c r="A492" t="s">
        <v>1488</v>
      </c>
      <c r="B492" t="s">
        <v>1489</v>
      </c>
      <c r="C492">
        <v>72022</v>
      </c>
    </row>
    <row r="493" spans="1:3">
      <c r="A493" t="s">
        <v>1490</v>
      </c>
      <c r="B493" t="s">
        <v>1491</v>
      </c>
      <c r="C493">
        <v>0</v>
      </c>
    </row>
    <row r="494" spans="1:3">
      <c r="A494" t="s">
        <v>1492</v>
      </c>
      <c r="B494" t="s">
        <v>1493</v>
      </c>
      <c r="C494">
        <v>0</v>
      </c>
    </row>
    <row r="495" spans="1:3">
      <c r="A495" t="s">
        <v>1494</v>
      </c>
      <c r="B495" t="s">
        <v>1495</v>
      </c>
      <c r="C495">
        <v>0</v>
      </c>
    </row>
    <row r="496" spans="1:3">
      <c r="A496" t="s">
        <v>1496</v>
      </c>
      <c r="B496" t="s">
        <v>1497</v>
      </c>
      <c r="C496">
        <v>0</v>
      </c>
    </row>
    <row r="497" spans="1:3">
      <c r="A497" t="s">
        <v>1498</v>
      </c>
      <c r="B497" t="s">
        <v>1491</v>
      </c>
      <c r="C497">
        <v>0</v>
      </c>
    </row>
    <row r="498" spans="1:3">
      <c r="A498" t="s">
        <v>1499</v>
      </c>
      <c r="B498" t="s">
        <v>1493</v>
      </c>
      <c r="C498">
        <v>0</v>
      </c>
    </row>
    <row r="499" spans="1:3">
      <c r="A499" t="s">
        <v>1500</v>
      </c>
      <c r="B499" t="s">
        <v>1495</v>
      </c>
      <c r="C499">
        <v>0</v>
      </c>
    </row>
    <row r="500" spans="1:3">
      <c r="A500" t="s">
        <v>1501</v>
      </c>
      <c r="B500" t="s">
        <v>1497</v>
      </c>
      <c r="C500">
        <v>0</v>
      </c>
    </row>
    <row r="501" spans="1:3">
      <c r="A501" t="s">
        <v>1502</v>
      </c>
      <c r="B501" t="s">
        <v>1491</v>
      </c>
      <c r="C501">
        <v>0</v>
      </c>
    </row>
    <row r="502" spans="1:3">
      <c r="A502" t="s">
        <v>1503</v>
      </c>
      <c r="B502" t="s">
        <v>1493</v>
      </c>
      <c r="C502">
        <v>0</v>
      </c>
    </row>
    <row r="503" spans="1:3">
      <c r="A503" t="s">
        <v>1504</v>
      </c>
      <c r="B503" t="s">
        <v>1495</v>
      </c>
      <c r="C503">
        <v>0</v>
      </c>
    </row>
    <row r="504" spans="1:3">
      <c r="A504" t="s">
        <v>1505</v>
      </c>
      <c r="B504" t="s">
        <v>1497</v>
      </c>
      <c r="C504">
        <v>0</v>
      </c>
    </row>
    <row r="505" spans="1:3">
      <c r="A505" t="s">
        <v>1506</v>
      </c>
      <c r="B505" t="s">
        <v>1491</v>
      </c>
      <c r="C505">
        <v>0</v>
      </c>
    </row>
    <row r="506" spans="1:3">
      <c r="A506" t="s">
        <v>1507</v>
      </c>
      <c r="B506" t="s">
        <v>1493</v>
      </c>
      <c r="C506">
        <v>0</v>
      </c>
    </row>
    <row r="507" spans="1:3">
      <c r="A507" t="s">
        <v>1508</v>
      </c>
      <c r="B507" t="s">
        <v>1495</v>
      </c>
      <c r="C507">
        <v>0</v>
      </c>
    </row>
    <row r="508" spans="1:3">
      <c r="A508" t="s">
        <v>1509</v>
      </c>
      <c r="B508" t="s">
        <v>1497</v>
      </c>
      <c r="C508">
        <v>0</v>
      </c>
    </row>
    <row r="509" spans="1:3">
      <c r="A509" t="s">
        <v>1510</v>
      </c>
      <c r="B509" t="s">
        <v>1511</v>
      </c>
      <c r="C509">
        <v>0</v>
      </c>
    </row>
    <row r="510" spans="1:3">
      <c r="A510" t="s">
        <v>1512</v>
      </c>
      <c r="B510" t="s">
        <v>1511</v>
      </c>
      <c r="C510">
        <v>0</v>
      </c>
    </row>
    <row r="511" spans="1:3">
      <c r="A511" t="s">
        <v>1513</v>
      </c>
      <c r="B511" t="s">
        <v>1511</v>
      </c>
      <c r="C511">
        <v>0</v>
      </c>
    </row>
    <row r="512" spans="1:3">
      <c r="A512" t="s">
        <v>1514</v>
      </c>
      <c r="B512" t="s">
        <v>1511</v>
      </c>
      <c r="C512">
        <v>0</v>
      </c>
    </row>
    <row r="513" spans="1:3">
      <c r="A513" t="s">
        <v>1515</v>
      </c>
      <c r="B513" t="s">
        <v>1516</v>
      </c>
      <c r="C513">
        <v>0</v>
      </c>
    </row>
    <row r="514" spans="1:3">
      <c r="A514" t="s">
        <v>1517</v>
      </c>
      <c r="B514" t="s">
        <v>1516</v>
      </c>
      <c r="C514">
        <v>0</v>
      </c>
    </row>
    <row r="515" spans="1:3">
      <c r="A515" t="s">
        <v>1518</v>
      </c>
      <c r="B515" t="s">
        <v>1516</v>
      </c>
      <c r="C515">
        <v>0</v>
      </c>
    </row>
    <row r="516" spans="1:3">
      <c r="A516" t="s">
        <v>1519</v>
      </c>
      <c r="B516" t="s">
        <v>1516</v>
      </c>
      <c r="C516">
        <v>0</v>
      </c>
    </row>
    <row r="517" spans="1:3">
      <c r="A517" t="s">
        <v>1520</v>
      </c>
      <c r="B517" t="s">
        <v>1521</v>
      </c>
      <c r="C517">
        <v>21389630</v>
      </c>
    </row>
    <row r="518" spans="1:3">
      <c r="A518" t="s">
        <v>363</v>
      </c>
      <c r="B518" t="s">
        <v>1522</v>
      </c>
      <c r="C518">
        <v>21389630</v>
      </c>
    </row>
    <row r="519" spans="1:3">
      <c r="A519" t="s">
        <v>1523</v>
      </c>
      <c r="B519" t="s">
        <v>1524</v>
      </c>
      <c r="C519">
        <v>8217867</v>
      </c>
    </row>
    <row r="520" spans="1:3">
      <c r="A520" t="s">
        <v>365</v>
      </c>
      <c r="B520" t="s">
        <v>1525</v>
      </c>
      <c r="C520">
        <v>8217867</v>
      </c>
    </row>
    <row r="521" spans="1:3">
      <c r="A521" t="s">
        <v>1526</v>
      </c>
      <c r="B521" t="s">
        <v>1527</v>
      </c>
      <c r="C521">
        <v>302019312</v>
      </c>
    </row>
    <row r="522" spans="1:3">
      <c r="A522" t="s">
        <v>1528</v>
      </c>
      <c r="B522" t="s">
        <v>1529</v>
      </c>
      <c r="C522">
        <v>5832836</v>
      </c>
    </row>
    <row r="523" spans="1:3">
      <c r="A523" t="s">
        <v>3381</v>
      </c>
      <c r="B523" t="s">
        <v>3382</v>
      </c>
      <c r="C523">
        <v>333931460</v>
      </c>
    </row>
    <row r="524" spans="1:3">
      <c r="A524" t="s">
        <v>3383</v>
      </c>
      <c r="B524" t="s">
        <v>3384</v>
      </c>
      <c r="C524">
        <v>24872910</v>
      </c>
    </row>
    <row r="525" spans="1:3">
      <c r="A525" t="s">
        <v>1530</v>
      </c>
      <c r="B525" t="s">
        <v>1531</v>
      </c>
      <c r="C525">
        <v>23916034</v>
      </c>
    </row>
    <row r="526" spans="1:3">
      <c r="A526" t="s">
        <v>1532</v>
      </c>
      <c r="B526" t="s">
        <v>1533</v>
      </c>
      <c r="C526">
        <v>12903100</v>
      </c>
    </row>
    <row r="527" spans="1:3">
      <c r="A527" t="s">
        <v>1534</v>
      </c>
      <c r="B527" t="s">
        <v>1535</v>
      </c>
      <c r="C527">
        <v>717746</v>
      </c>
    </row>
    <row r="528" spans="1:3">
      <c r="A528" t="s">
        <v>1536</v>
      </c>
      <c r="B528" t="s">
        <v>1537</v>
      </c>
      <c r="C528">
        <v>0</v>
      </c>
    </row>
    <row r="529" spans="1:3">
      <c r="A529" t="s">
        <v>1538</v>
      </c>
      <c r="B529" t="s">
        <v>1539</v>
      </c>
      <c r="C529">
        <v>0</v>
      </c>
    </row>
    <row r="530" spans="1:3">
      <c r="A530" t="s">
        <v>1540</v>
      </c>
      <c r="B530" t="s">
        <v>1541</v>
      </c>
      <c r="C530">
        <v>0</v>
      </c>
    </row>
    <row r="531" spans="1:3">
      <c r="A531" t="s">
        <v>1542</v>
      </c>
      <c r="B531" t="s">
        <v>1543</v>
      </c>
      <c r="C531">
        <v>52</v>
      </c>
    </row>
    <row r="532" spans="1:3">
      <c r="A532" t="s">
        <v>1544</v>
      </c>
      <c r="B532" t="s">
        <v>1545</v>
      </c>
      <c r="C532">
        <v>0</v>
      </c>
    </row>
    <row r="533" spans="1:3">
      <c r="A533" t="s">
        <v>1546</v>
      </c>
      <c r="B533" t="s">
        <v>1547</v>
      </c>
      <c r="C533">
        <v>0</v>
      </c>
    </row>
    <row r="534" spans="1:3">
      <c r="A534" t="s">
        <v>1548</v>
      </c>
      <c r="B534" t="s">
        <v>1549</v>
      </c>
      <c r="C534">
        <v>0</v>
      </c>
    </row>
    <row r="535" spans="1:3">
      <c r="A535" t="s">
        <v>1550</v>
      </c>
      <c r="B535" t="s">
        <v>1551</v>
      </c>
      <c r="C535">
        <v>0</v>
      </c>
    </row>
    <row r="536" spans="1:3">
      <c r="A536" t="s">
        <v>1552</v>
      </c>
      <c r="B536" t="s">
        <v>1553</v>
      </c>
      <c r="C536">
        <v>0</v>
      </c>
    </row>
    <row r="537" spans="1:3">
      <c r="A537" t="s">
        <v>1554</v>
      </c>
      <c r="B537" t="s">
        <v>1555</v>
      </c>
      <c r="C537">
        <v>175481602</v>
      </c>
    </row>
    <row r="538" spans="1:3">
      <c r="A538" t="s">
        <v>1556</v>
      </c>
      <c r="B538" t="s">
        <v>1557</v>
      </c>
      <c r="C538">
        <v>20648</v>
      </c>
    </row>
    <row r="539" spans="1:3">
      <c r="A539" t="s">
        <v>1558</v>
      </c>
      <c r="B539" t="s">
        <v>1559</v>
      </c>
      <c r="C539">
        <v>6900170</v>
      </c>
    </row>
    <row r="540" spans="1:3">
      <c r="A540" t="s">
        <v>1560</v>
      </c>
      <c r="B540" t="s">
        <v>1561</v>
      </c>
      <c r="C540">
        <v>0</v>
      </c>
    </row>
    <row r="541" spans="1:3">
      <c r="A541" t="s">
        <v>1562</v>
      </c>
      <c r="B541" t="s">
        <v>1563</v>
      </c>
      <c r="C541">
        <v>3740714</v>
      </c>
    </row>
    <row r="542" spans="1:3">
      <c r="A542" t="s">
        <v>1564</v>
      </c>
      <c r="B542" t="s">
        <v>1565</v>
      </c>
      <c r="C542">
        <v>381318702</v>
      </c>
    </row>
    <row r="543" spans="1:3">
      <c r="A543" t="s">
        <v>1566</v>
      </c>
      <c r="B543" t="s">
        <v>1567</v>
      </c>
      <c r="C543">
        <v>62790</v>
      </c>
    </row>
    <row r="544" spans="1:3">
      <c r="A544" t="s">
        <v>1568</v>
      </c>
      <c r="B544" t="s">
        <v>1569</v>
      </c>
      <c r="C544">
        <v>16941385</v>
      </c>
    </row>
    <row r="545" spans="1:3">
      <c r="A545" t="s">
        <v>1570</v>
      </c>
      <c r="B545" t="s">
        <v>1571</v>
      </c>
      <c r="C545">
        <v>0</v>
      </c>
    </row>
    <row r="546" spans="1:3">
      <c r="A546" t="s">
        <v>1572</v>
      </c>
      <c r="B546" t="s">
        <v>1573</v>
      </c>
      <c r="C546">
        <v>0</v>
      </c>
    </row>
    <row r="547" spans="1:3">
      <c r="A547" t="s">
        <v>1574</v>
      </c>
      <c r="B547" t="s">
        <v>1575</v>
      </c>
      <c r="C547">
        <v>0</v>
      </c>
    </row>
    <row r="548" spans="1:3">
      <c r="A548" t="s">
        <v>1576</v>
      </c>
      <c r="B548" t="s">
        <v>1577</v>
      </c>
      <c r="C548">
        <v>81761</v>
      </c>
    </row>
    <row r="549" spans="1:3">
      <c r="A549" t="s">
        <v>1578</v>
      </c>
      <c r="B549" t="s">
        <v>1579</v>
      </c>
      <c r="C549">
        <v>268569</v>
      </c>
    </row>
    <row r="550" spans="1:3">
      <c r="A550" t="s">
        <v>1580</v>
      </c>
      <c r="B550" t="s">
        <v>1581</v>
      </c>
      <c r="C550">
        <v>0</v>
      </c>
    </row>
    <row r="551" spans="1:3">
      <c r="A551" t="s">
        <v>1582</v>
      </c>
      <c r="B551" t="s">
        <v>1583</v>
      </c>
      <c r="C551">
        <v>0</v>
      </c>
    </row>
    <row r="552" spans="1:3">
      <c r="A552" t="s">
        <v>1584</v>
      </c>
      <c r="B552" t="s">
        <v>1585</v>
      </c>
      <c r="C552">
        <v>2592824</v>
      </c>
    </row>
    <row r="553" spans="1:3">
      <c r="A553" t="s">
        <v>1586</v>
      </c>
      <c r="B553" t="s">
        <v>1587</v>
      </c>
      <c r="C553">
        <v>1344252</v>
      </c>
    </row>
    <row r="554" spans="1:3">
      <c r="A554" t="s">
        <v>1588</v>
      </c>
      <c r="B554" t="s">
        <v>1589</v>
      </c>
      <c r="C554">
        <v>105068</v>
      </c>
    </row>
    <row r="555" spans="1:3">
      <c r="A555" t="s">
        <v>1590</v>
      </c>
      <c r="B555" t="s">
        <v>1591</v>
      </c>
      <c r="C555">
        <v>8573</v>
      </c>
    </row>
    <row r="556" spans="1:3">
      <c r="A556" t="s">
        <v>1592</v>
      </c>
      <c r="B556" t="s">
        <v>1593</v>
      </c>
      <c r="C556">
        <v>0</v>
      </c>
    </row>
    <row r="557" spans="1:3">
      <c r="A557" t="s">
        <v>1594</v>
      </c>
      <c r="B557" t="s">
        <v>1595</v>
      </c>
      <c r="C557">
        <v>0</v>
      </c>
    </row>
    <row r="558" spans="1:3">
      <c r="A558" t="s">
        <v>1596</v>
      </c>
      <c r="B558" t="s">
        <v>1597</v>
      </c>
      <c r="C558">
        <v>0</v>
      </c>
    </row>
    <row r="559" spans="1:3">
      <c r="A559" t="s">
        <v>1598</v>
      </c>
      <c r="B559" t="s">
        <v>1599</v>
      </c>
      <c r="C559">
        <v>3500</v>
      </c>
    </row>
    <row r="560" spans="1:3">
      <c r="A560" t="s">
        <v>1600</v>
      </c>
      <c r="B560" t="s">
        <v>1601</v>
      </c>
      <c r="C560">
        <v>0</v>
      </c>
    </row>
    <row r="561" spans="1:3">
      <c r="A561" t="s">
        <v>1602</v>
      </c>
      <c r="B561" t="s">
        <v>1603</v>
      </c>
      <c r="C561">
        <v>750</v>
      </c>
    </row>
    <row r="562" spans="1:3">
      <c r="A562" t="s">
        <v>1604</v>
      </c>
      <c r="B562" t="s">
        <v>1605</v>
      </c>
      <c r="C562">
        <v>0</v>
      </c>
    </row>
    <row r="563" spans="1:3">
      <c r="A563" t="s">
        <v>1606</v>
      </c>
      <c r="B563" t="s">
        <v>1607</v>
      </c>
      <c r="C563">
        <v>84488</v>
      </c>
    </row>
    <row r="564" spans="1:3">
      <c r="A564" t="s">
        <v>1608</v>
      </c>
      <c r="B564" t="s">
        <v>1609</v>
      </c>
      <c r="C564">
        <v>2048517</v>
      </c>
    </row>
    <row r="565" spans="1:3">
      <c r="A565" t="s">
        <v>1610</v>
      </c>
      <c r="B565" t="s">
        <v>1611</v>
      </c>
      <c r="C565">
        <v>0</v>
      </c>
    </row>
    <row r="566" spans="1:3">
      <c r="A566" t="s">
        <v>1612</v>
      </c>
      <c r="B566" t="s">
        <v>1613</v>
      </c>
      <c r="C566">
        <v>0</v>
      </c>
    </row>
    <row r="567" spans="1:3">
      <c r="A567" t="s">
        <v>1614</v>
      </c>
      <c r="B567" t="s">
        <v>1615</v>
      </c>
      <c r="C567">
        <v>0</v>
      </c>
    </row>
    <row r="568" spans="1:3">
      <c r="A568" t="s">
        <v>1616</v>
      </c>
      <c r="B568" t="s">
        <v>1617</v>
      </c>
      <c r="C568">
        <v>0</v>
      </c>
    </row>
    <row r="569" spans="1:3">
      <c r="A569" t="s">
        <v>1618</v>
      </c>
      <c r="B569" t="s">
        <v>1619</v>
      </c>
      <c r="C569">
        <v>0</v>
      </c>
    </row>
    <row r="570" spans="1:3">
      <c r="A570" t="s">
        <v>1620</v>
      </c>
      <c r="B570" t="s">
        <v>1621</v>
      </c>
      <c r="C570">
        <v>0</v>
      </c>
    </row>
    <row r="571" spans="1:3">
      <c r="A571" t="s">
        <v>1622</v>
      </c>
      <c r="B571" t="s">
        <v>1623</v>
      </c>
      <c r="C571">
        <v>0</v>
      </c>
    </row>
    <row r="572" spans="1:3">
      <c r="A572" t="s">
        <v>1624</v>
      </c>
      <c r="B572" t="s">
        <v>1625</v>
      </c>
      <c r="C572">
        <v>363</v>
      </c>
    </row>
    <row r="573" spans="1:3">
      <c r="A573" t="s">
        <v>1626</v>
      </c>
      <c r="B573" t="s">
        <v>1627</v>
      </c>
      <c r="C573">
        <v>4252564</v>
      </c>
    </row>
    <row r="574" spans="1:3">
      <c r="A574" t="s">
        <v>1628</v>
      </c>
      <c r="B574" t="s">
        <v>1629</v>
      </c>
      <c r="C574">
        <v>95</v>
      </c>
    </row>
    <row r="575" spans="1:3">
      <c r="A575" t="s">
        <v>1630</v>
      </c>
      <c r="B575" t="s">
        <v>1631</v>
      </c>
      <c r="C575">
        <v>107</v>
      </c>
    </row>
    <row r="576" spans="1:3">
      <c r="A576" t="s">
        <v>1632</v>
      </c>
      <c r="B576" t="s">
        <v>1633</v>
      </c>
      <c r="C576">
        <v>1</v>
      </c>
    </row>
    <row r="577" spans="1:3">
      <c r="A577" t="s">
        <v>1634</v>
      </c>
      <c r="B577" t="s">
        <v>1635</v>
      </c>
      <c r="C577">
        <v>0</v>
      </c>
    </row>
    <row r="578" spans="1:3">
      <c r="A578" t="s">
        <v>1636</v>
      </c>
      <c r="B578" t="s">
        <v>1637</v>
      </c>
      <c r="C578">
        <v>0</v>
      </c>
    </row>
    <row r="579" spans="1:3">
      <c r="A579" t="s">
        <v>1638</v>
      </c>
      <c r="B579" t="s">
        <v>1639</v>
      </c>
      <c r="C579">
        <v>0</v>
      </c>
    </row>
    <row r="580" spans="1:3">
      <c r="A580" t="s">
        <v>1640</v>
      </c>
      <c r="B580" t="s">
        <v>1641</v>
      </c>
      <c r="C580">
        <v>0</v>
      </c>
    </row>
    <row r="581" spans="1:3">
      <c r="A581" t="s">
        <v>1642</v>
      </c>
      <c r="B581" t="s">
        <v>1643</v>
      </c>
      <c r="C581">
        <v>0</v>
      </c>
    </row>
    <row r="582" spans="1:3">
      <c r="A582" t="s">
        <v>1644</v>
      </c>
      <c r="B582" t="s">
        <v>1645</v>
      </c>
      <c r="C582">
        <v>159384</v>
      </c>
    </row>
    <row r="583" spans="1:3">
      <c r="A583" t="s">
        <v>1646</v>
      </c>
      <c r="B583" t="s">
        <v>1647</v>
      </c>
      <c r="C583">
        <v>16652000</v>
      </c>
    </row>
    <row r="584" spans="1:3">
      <c r="A584" t="s">
        <v>1648</v>
      </c>
      <c r="B584" t="s">
        <v>1649</v>
      </c>
      <c r="C584">
        <v>0</v>
      </c>
    </row>
    <row r="585" spans="1:3">
      <c r="A585" t="s">
        <v>1650</v>
      </c>
      <c r="B585" t="s">
        <v>1651</v>
      </c>
      <c r="C585">
        <v>0</v>
      </c>
    </row>
    <row r="586" spans="1:3">
      <c r="A586" t="s">
        <v>1652</v>
      </c>
      <c r="B586" t="s">
        <v>1653</v>
      </c>
      <c r="C586">
        <v>5988285</v>
      </c>
    </row>
    <row r="587" spans="1:3">
      <c r="A587" t="s">
        <v>1654</v>
      </c>
      <c r="B587" t="s">
        <v>1655</v>
      </c>
      <c r="C587">
        <v>627131</v>
      </c>
    </row>
    <row r="588" spans="1:3">
      <c r="A588" t="s">
        <v>1656</v>
      </c>
      <c r="B588" t="s">
        <v>1657</v>
      </c>
      <c r="C588">
        <v>11065447</v>
      </c>
    </row>
    <row r="589" spans="1:3">
      <c r="A589" t="s">
        <v>1658</v>
      </c>
      <c r="B589" t="s">
        <v>1659</v>
      </c>
      <c r="C589">
        <v>0</v>
      </c>
    </row>
    <row r="590" spans="1:3">
      <c r="A590" t="s">
        <v>1660</v>
      </c>
      <c r="B590" t="s">
        <v>1661</v>
      </c>
      <c r="C590">
        <v>0</v>
      </c>
    </row>
    <row r="591" spans="1:3">
      <c r="A591" t="s">
        <v>1662</v>
      </c>
      <c r="B591" t="s">
        <v>1663</v>
      </c>
      <c r="C591">
        <v>0</v>
      </c>
    </row>
    <row r="592" spans="1:3">
      <c r="A592" t="s">
        <v>1664</v>
      </c>
      <c r="B592" t="s">
        <v>1665</v>
      </c>
      <c r="C592">
        <v>0</v>
      </c>
    </row>
    <row r="593" spans="1:3">
      <c r="A593" t="s">
        <v>1666</v>
      </c>
      <c r="B593" t="s">
        <v>1667</v>
      </c>
      <c r="C593">
        <v>0</v>
      </c>
    </row>
    <row r="594" spans="1:3">
      <c r="A594" t="s">
        <v>1668</v>
      </c>
      <c r="B594" t="s">
        <v>1669</v>
      </c>
      <c r="C594">
        <v>0</v>
      </c>
    </row>
    <row r="595" spans="1:3">
      <c r="A595" t="s">
        <v>1670</v>
      </c>
      <c r="B595" t="s">
        <v>1671</v>
      </c>
      <c r="C595">
        <v>0</v>
      </c>
    </row>
    <row r="596" spans="1:3">
      <c r="A596" t="s">
        <v>1672</v>
      </c>
      <c r="B596" t="s">
        <v>1673</v>
      </c>
      <c r="C596">
        <v>0</v>
      </c>
    </row>
    <row r="597" spans="1:3">
      <c r="A597" t="s">
        <v>1674</v>
      </c>
      <c r="B597" t="s">
        <v>1675</v>
      </c>
      <c r="C597">
        <v>0</v>
      </c>
    </row>
    <row r="598" spans="1:3">
      <c r="A598" t="s">
        <v>1676</v>
      </c>
      <c r="B598" t="s">
        <v>1677</v>
      </c>
      <c r="C598">
        <v>0</v>
      </c>
    </row>
    <row r="599" spans="1:3">
      <c r="A599" t="s">
        <v>1678</v>
      </c>
      <c r="B599" t="s">
        <v>1679</v>
      </c>
      <c r="C599">
        <v>0</v>
      </c>
    </row>
    <row r="600" spans="1:3">
      <c r="A600" t="s">
        <v>1680</v>
      </c>
      <c r="B600" t="s">
        <v>1681</v>
      </c>
      <c r="C600">
        <v>66550</v>
      </c>
    </row>
    <row r="601" spans="1:3">
      <c r="A601" t="s">
        <v>1682</v>
      </c>
      <c r="B601" t="s">
        <v>1683</v>
      </c>
      <c r="C601">
        <v>0</v>
      </c>
    </row>
    <row r="602" spans="1:3">
      <c r="A602" t="s">
        <v>1684</v>
      </c>
      <c r="B602" t="s">
        <v>1685</v>
      </c>
      <c r="C602">
        <v>294303</v>
      </c>
    </row>
    <row r="603" spans="1:3">
      <c r="A603" t="s">
        <v>1686</v>
      </c>
      <c r="B603" t="s">
        <v>1687</v>
      </c>
      <c r="C603">
        <v>0</v>
      </c>
    </row>
    <row r="604" spans="1:3">
      <c r="A604" t="s">
        <v>1688</v>
      </c>
      <c r="B604" t="s">
        <v>1689</v>
      </c>
      <c r="C604">
        <v>66513</v>
      </c>
    </row>
    <row r="605" spans="1:3">
      <c r="A605" t="s">
        <v>1690</v>
      </c>
      <c r="B605" t="s">
        <v>1691</v>
      </c>
      <c r="C605">
        <v>0</v>
      </c>
    </row>
    <row r="606" spans="1:3">
      <c r="A606" t="s">
        <v>1692</v>
      </c>
      <c r="B606" t="s">
        <v>1693</v>
      </c>
      <c r="C606">
        <v>260399</v>
      </c>
    </row>
    <row r="607" spans="1:3">
      <c r="A607" t="s">
        <v>1694</v>
      </c>
      <c r="B607" t="s">
        <v>1695</v>
      </c>
      <c r="C607">
        <v>0</v>
      </c>
    </row>
    <row r="608" spans="1:3">
      <c r="A608" t="s">
        <v>1696</v>
      </c>
      <c r="B608" t="s">
        <v>1697</v>
      </c>
      <c r="C608">
        <v>7195549</v>
      </c>
    </row>
    <row r="609" spans="1:3">
      <c r="A609" t="s">
        <v>1698</v>
      </c>
      <c r="B609" t="s">
        <v>1699</v>
      </c>
      <c r="C609">
        <v>100319255</v>
      </c>
    </row>
    <row r="610" spans="1:3">
      <c r="A610" t="s">
        <v>1700</v>
      </c>
      <c r="B610" t="s">
        <v>1701</v>
      </c>
      <c r="C610">
        <v>7169647</v>
      </c>
    </row>
    <row r="611" spans="1:3">
      <c r="A611" t="s">
        <v>1702</v>
      </c>
      <c r="B611" t="s">
        <v>1703</v>
      </c>
      <c r="C611">
        <v>0</v>
      </c>
    </row>
    <row r="612" spans="1:3">
      <c r="A612" t="s">
        <v>1704</v>
      </c>
      <c r="B612" t="s">
        <v>1705</v>
      </c>
      <c r="C612">
        <v>12282883</v>
      </c>
    </row>
    <row r="613" spans="1:3">
      <c r="A613" t="s">
        <v>1706</v>
      </c>
      <c r="B613" t="s">
        <v>1707</v>
      </c>
      <c r="C613">
        <v>92441478</v>
      </c>
    </row>
    <row r="614" spans="1:3">
      <c r="A614" t="s">
        <v>1708</v>
      </c>
      <c r="B614" t="s">
        <v>1709</v>
      </c>
      <c r="C614">
        <v>7769577</v>
      </c>
    </row>
    <row r="615" spans="1:3">
      <c r="A615" t="s">
        <v>1710</v>
      </c>
      <c r="B615" t="s">
        <v>1711</v>
      </c>
      <c r="C615">
        <v>0</v>
      </c>
    </row>
    <row r="616" spans="1:3">
      <c r="A616" t="s">
        <v>1712</v>
      </c>
      <c r="B616" t="s">
        <v>1713</v>
      </c>
      <c r="C616">
        <v>1455653</v>
      </c>
    </row>
    <row r="617" spans="1:3">
      <c r="A617" t="s">
        <v>1714</v>
      </c>
      <c r="B617" t="s">
        <v>1715</v>
      </c>
      <c r="C617">
        <v>1110800</v>
      </c>
    </row>
    <row r="618" spans="1:3">
      <c r="A618" t="s">
        <v>1716</v>
      </c>
      <c r="B618" t="s">
        <v>1717</v>
      </c>
      <c r="C618">
        <v>101883</v>
      </c>
    </row>
    <row r="619" spans="1:3">
      <c r="A619" t="s">
        <v>1718</v>
      </c>
      <c r="B619" t="s">
        <v>1719</v>
      </c>
      <c r="C619">
        <v>0</v>
      </c>
    </row>
    <row r="620" spans="1:3">
      <c r="A620" t="s">
        <v>1720</v>
      </c>
      <c r="B620" t="s">
        <v>1721</v>
      </c>
      <c r="C620">
        <v>1753422</v>
      </c>
    </row>
    <row r="621" spans="1:3">
      <c r="A621" t="s">
        <v>1722</v>
      </c>
      <c r="B621" t="s">
        <v>1723</v>
      </c>
      <c r="C621">
        <v>1868338</v>
      </c>
    </row>
    <row r="622" spans="1:3">
      <c r="A622" t="s">
        <v>1724</v>
      </c>
      <c r="B622" t="s">
        <v>1725</v>
      </c>
      <c r="C622">
        <v>99310</v>
      </c>
    </row>
    <row r="623" spans="1:3">
      <c r="A623" t="s">
        <v>1726</v>
      </c>
      <c r="B623" t="s">
        <v>1727</v>
      </c>
      <c r="C623">
        <v>0</v>
      </c>
    </row>
    <row r="624" spans="1:3">
      <c r="A624" t="s">
        <v>1728</v>
      </c>
      <c r="B624" t="s">
        <v>1729</v>
      </c>
      <c r="C624">
        <v>1717184</v>
      </c>
    </row>
    <row r="625" spans="1:3">
      <c r="A625" t="s">
        <v>1730</v>
      </c>
      <c r="B625" t="s">
        <v>1731</v>
      </c>
      <c r="C625">
        <v>34566</v>
      </c>
    </row>
    <row r="626" spans="1:3">
      <c r="A626" t="s">
        <v>1732</v>
      </c>
      <c r="B626" t="s">
        <v>1733</v>
      </c>
      <c r="C626">
        <v>83632</v>
      </c>
    </row>
    <row r="627" spans="1:3">
      <c r="A627" t="s">
        <v>1734</v>
      </c>
      <c r="B627" t="s">
        <v>1735</v>
      </c>
      <c r="C627">
        <v>0</v>
      </c>
    </row>
    <row r="628" spans="1:3">
      <c r="A628" t="s">
        <v>1736</v>
      </c>
      <c r="B628" t="s">
        <v>1737</v>
      </c>
      <c r="C628">
        <v>0</v>
      </c>
    </row>
    <row r="629" spans="1:3">
      <c r="A629" t="s">
        <v>1738</v>
      </c>
      <c r="B629" t="s">
        <v>1739</v>
      </c>
      <c r="C629">
        <v>526397</v>
      </c>
    </row>
    <row r="630" spans="1:3">
      <c r="A630" t="s">
        <v>1740</v>
      </c>
      <c r="B630" t="s">
        <v>1741</v>
      </c>
      <c r="C630">
        <v>318000</v>
      </c>
    </row>
    <row r="631" spans="1:3">
      <c r="A631" t="s">
        <v>1742</v>
      </c>
      <c r="B631" t="s">
        <v>1743</v>
      </c>
      <c r="C631">
        <v>0</v>
      </c>
    </row>
    <row r="632" spans="1:3">
      <c r="A632" t="s">
        <v>1744</v>
      </c>
      <c r="B632" t="s">
        <v>1745</v>
      </c>
      <c r="C632">
        <v>15654</v>
      </c>
    </row>
    <row r="633" spans="1:3">
      <c r="A633" t="s">
        <v>1746</v>
      </c>
      <c r="B633" t="s">
        <v>1747</v>
      </c>
      <c r="C633">
        <v>0</v>
      </c>
    </row>
    <row r="634" spans="1:3">
      <c r="A634" t="s">
        <v>1748</v>
      </c>
      <c r="B634" t="s">
        <v>1749</v>
      </c>
      <c r="C634">
        <v>2103764</v>
      </c>
    </row>
    <row r="635" spans="1:3">
      <c r="A635" t="s">
        <v>1750</v>
      </c>
      <c r="B635" t="s">
        <v>1751</v>
      </c>
      <c r="C635">
        <v>7790229</v>
      </c>
    </row>
    <row r="636" spans="1:3">
      <c r="A636" t="s">
        <v>1752</v>
      </c>
      <c r="B636" t="s">
        <v>1753</v>
      </c>
      <c r="C636">
        <v>5926799</v>
      </c>
    </row>
    <row r="637" spans="1:3">
      <c r="A637" t="s">
        <v>1754</v>
      </c>
      <c r="B637" t="s">
        <v>1755</v>
      </c>
      <c r="C637">
        <v>0</v>
      </c>
    </row>
    <row r="638" spans="1:3">
      <c r="A638" t="s">
        <v>1756</v>
      </c>
      <c r="B638" t="s">
        <v>1757</v>
      </c>
      <c r="C638">
        <v>218224</v>
      </c>
    </row>
    <row r="639" spans="1:3">
      <c r="A639" t="s">
        <v>1758</v>
      </c>
      <c r="B639" t="s">
        <v>1759</v>
      </c>
      <c r="C639">
        <v>17540518</v>
      </c>
    </row>
    <row r="640" spans="1:3">
      <c r="A640" t="s">
        <v>1760</v>
      </c>
      <c r="B640" t="s">
        <v>1761</v>
      </c>
      <c r="C640">
        <v>1350920</v>
      </c>
    </row>
    <row r="641" spans="1:3">
      <c r="A641" t="s">
        <v>1762</v>
      </c>
      <c r="B641" t="s">
        <v>1763</v>
      </c>
      <c r="C641">
        <v>165443</v>
      </c>
    </row>
    <row r="642" spans="1:3">
      <c r="A642" t="s">
        <v>1764</v>
      </c>
      <c r="B642" t="s">
        <v>1765</v>
      </c>
      <c r="C642">
        <v>50862</v>
      </c>
    </row>
    <row r="643" spans="1:3">
      <c r="A643" t="s">
        <v>1766</v>
      </c>
      <c r="B643" t="s">
        <v>1767</v>
      </c>
      <c r="C643">
        <v>6938</v>
      </c>
    </row>
    <row r="644" spans="1:3">
      <c r="A644" t="s">
        <v>1768</v>
      </c>
      <c r="B644" t="s">
        <v>1769</v>
      </c>
      <c r="C644">
        <v>0</v>
      </c>
    </row>
    <row r="645" spans="1:3">
      <c r="A645" t="s">
        <v>1770</v>
      </c>
      <c r="B645" t="s">
        <v>1771</v>
      </c>
      <c r="C645">
        <v>0</v>
      </c>
    </row>
    <row r="646" spans="1:3">
      <c r="A646" t="s">
        <v>1772</v>
      </c>
      <c r="B646" t="s">
        <v>1773</v>
      </c>
      <c r="C646">
        <v>0</v>
      </c>
    </row>
    <row r="647" spans="1:3">
      <c r="A647" t="s">
        <v>1774</v>
      </c>
      <c r="B647" t="s">
        <v>1775</v>
      </c>
      <c r="C647">
        <v>0</v>
      </c>
    </row>
    <row r="648" spans="1:3">
      <c r="A648" t="s">
        <v>1776</v>
      </c>
      <c r="B648" t="s">
        <v>1777</v>
      </c>
      <c r="C648">
        <v>0</v>
      </c>
    </row>
    <row r="649" spans="1:3">
      <c r="A649" t="s">
        <v>1778</v>
      </c>
      <c r="B649" t="s">
        <v>1779</v>
      </c>
      <c r="C649">
        <v>1021289</v>
      </c>
    </row>
    <row r="650" spans="1:3">
      <c r="A650" t="s">
        <v>509</v>
      </c>
      <c r="B650" t="s">
        <v>1780</v>
      </c>
      <c r="C650">
        <v>4016634</v>
      </c>
    </row>
    <row r="651" spans="1:3">
      <c r="A651" t="s">
        <v>1781</v>
      </c>
      <c r="B651" t="s">
        <v>1782</v>
      </c>
      <c r="C651">
        <v>0</v>
      </c>
    </row>
    <row r="652" spans="1:3">
      <c r="A652" t="s">
        <v>1783</v>
      </c>
      <c r="B652" t="s">
        <v>1784</v>
      </c>
      <c r="C652">
        <v>0</v>
      </c>
    </row>
    <row r="653" spans="1:3">
      <c r="A653" t="s">
        <v>1785</v>
      </c>
      <c r="B653" t="s">
        <v>1786</v>
      </c>
      <c r="C653">
        <v>0</v>
      </c>
    </row>
    <row r="654" spans="1:3">
      <c r="A654" t="s">
        <v>512</v>
      </c>
      <c r="B654" t="s">
        <v>1787</v>
      </c>
      <c r="C654">
        <v>0</v>
      </c>
    </row>
    <row r="655" spans="1:3">
      <c r="A655" t="s">
        <v>1788</v>
      </c>
      <c r="B655" t="s">
        <v>1789</v>
      </c>
      <c r="C655">
        <v>0</v>
      </c>
    </row>
    <row r="656" spans="1:3">
      <c r="A656" t="s">
        <v>1790</v>
      </c>
      <c r="B656" t="s">
        <v>1791</v>
      </c>
      <c r="C656">
        <v>0</v>
      </c>
    </row>
    <row r="657" spans="1:3">
      <c r="A657" t="s">
        <v>1792</v>
      </c>
      <c r="B657" t="s">
        <v>1793</v>
      </c>
      <c r="C657">
        <v>117150</v>
      </c>
    </row>
    <row r="658" spans="1:3">
      <c r="A658" t="s">
        <v>1794</v>
      </c>
      <c r="B658" t="s">
        <v>1795</v>
      </c>
      <c r="C658">
        <v>20</v>
      </c>
    </row>
    <row r="659" spans="1:3">
      <c r="A659" t="s">
        <v>1796</v>
      </c>
      <c r="B659" t="s">
        <v>1797</v>
      </c>
      <c r="C659">
        <v>426421</v>
      </c>
    </row>
    <row r="660" spans="1:3">
      <c r="A660" t="s">
        <v>1798</v>
      </c>
      <c r="B660" t="s">
        <v>1799</v>
      </c>
      <c r="C660">
        <v>0</v>
      </c>
    </row>
    <row r="661" spans="1:3">
      <c r="A661" t="s">
        <v>1800</v>
      </c>
      <c r="B661" t="s">
        <v>1801</v>
      </c>
      <c r="C661">
        <v>7216715</v>
      </c>
    </row>
    <row r="662" spans="1:3">
      <c r="A662" t="s">
        <v>1802</v>
      </c>
      <c r="B662" t="s">
        <v>1803</v>
      </c>
      <c r="C662">
        <v>55167</v>
      </c>
    </row>
    <row r="663" spans="1:3">
      <c r="A663" t="s">
        <v>1804</v>
      </c>
      <c r="B663" t="s">
        <v>1805</v>
      </c>
      <c r="C663">
        <v>0</v>
      </c>
    </row>
    <row r="664" spans="1:3">
      <c r="A664" t="s">
        <v>1806</v>
      </c>
      <c r="B664" t="s">
        <v>1807</v>
      </c>
      <c r="C664">
        <v>515</v>
      </c>
    </row>
    <row r="665" spans="1:3">
      <c r="A665" t="s">
        <v>1808</v>
      </c>
      <c r="B665" t="s">
        <v>1809</v>
      </c>
      <c r="C665">
        <v>0</v>
      </c>
    </row>
    <row r="666" spans="1:3">
      <c r="A666" t="s">
        <v>1810</v>
      </c>
      <c r="B666" t="s">
        <v>1811</v>
      </c>
      <c r="C666">
        <v>0</v>
      </c>
    </row>
    <row r="667" spans="1:3">
      <c r="A667" t="s">
        <v>1812</v>
      </c>
      <c r="B667" t="s">
        <v>1813</v>
      </c>
      <c r="C667">
        <v>0</v>
      </c>
    </row>
    <row r="668" spans="1:3">
      <c r="A668" t="s">
        <v>1814</v>
      </c>
      <c r="B668" t="s">
        <v>1815</v>
      </c>
      <c r="C668">
        <v>44</v>
      </c>
    </row>
    <row r="669" spans="1:3">
      <c r="A669" t="s">
        <v>1816</v>
      </c>
      <c r="B669" t="s">
        <v>1817</v>
      </c>
      <c r="C669">
        <v>67318</v>
      </c>
    </row>
    <row r="670" spans="1:3">
      <c r="A670" t="s">
        <v>1818</v>
      </c>
      <c r="B670" t="s">
        <v>1819</v>
      </c>
      <c r="C670">
        <v>0</v>
      </c>
    </row>
    <row r="671" spans="1:3">
      <c r="A671" t="s">
        <v>1820</v>
      </c>
      <c r="B671" t="s">
        <v>1821</v>
      </c>
      <c r="C671">
        <v>0</v>
      </c>
    </row>
    <row r="672" spans="1:3">
      <c r="A672" t="s">
        <v>1822</v>
      </c>
      <c r="B672" t="s">
        <v>1823</v>
      </c>
      <c r="C672">
        <v>0</v>
      </c>
    </row>
    <row r="673" spans="1:3">
      <c r="A673" t="s">
        <v>1824</v>
      </c>
      <c r="B673" t="s">
        <v>1825</v>
      </c>
      <c r="C673">
        <v>0</v>
      </c>
    </row>
    <row r="674" spans="1:3">
      <c r="A674" t="s">
        <v>1826</v>
      </c>
      <c r="B674" t="s">
        <v>1827</v>
      </c>
      <c r="C674">
        <v>2620031</v>
      </c>
    </row>
    <row r="675" spans="1:3">
      <c r="A675" t="s">
        <v>1828</v>
      </c>
      <c r="B675" t="s">
        <v>1829</v>
      </c>
      <c r="C675">
        <v>2510864</v>
      </c>
    </row>
    <row r="676" spans="1:3">
      <c r="A676" t="s">
        <v>1830</v>
      </c>
      <c r="B676" t="s">
        <v>1831</v>
      </c>
      <c r="C676">
        <v>8573</v>
      </c>
    </row>
    <row r="677" spans="1:3">
      <c r="A677" t="s">
        <v>1832</v>
      </c>
      <c r="B677" t="s">
        <v>1833</v>
      </c>
      <c r="C677">
        <v>0</v>
      </c>
    </row>
    <row r="678" spans="1:3">
      <c r="A678" t="s">
        <v>1834</v>
      </c>
      <c r="B678" t="s">
        <v>1835</v>
      </c>
      <c r="C678">
        <v>0</v>
      </c>
    </row>
    <row r="679" spans="1:3">
      <c r="A679" t="s">
        <v>1836</v>
      </c>
      <c r="B679" t="s">
        <v>1837</v>
      </c>
      <c r="C679">
        <v>80931512</v>
      </c>
    </row>
    <row r="680" spans="1:3">
      <c r="A680" t="s">
        <v>1838</v>
      </c>
      <c r="B680" t="s">
        <v>1839</v>
      </c>
      <c r="C680">
        <v>0</v>
      </c>
    </row>
    <row r="681" spans="1:3">
      <c r="A681" t="s">
        <v>1840</v>
      </c>
      <c r="B681" t="s">
        <v>1841</v>
      </c>
      <c r="C681">
        <v>0</v>
      </c>
    </row>
    <row r="682" spans="1:3">
      <c r="A682" t="s">
        <v>1842</v>
      </c>
      <c r="B682" t="s">
        <v>1843</v>
      </c>
      <c r="C682">
        <v>0</v>
      </c>
    </row>
    <row r="683" spans="1:3">
      <c r="A683" t="s">
        <v>1844</v>
      </c>
      <c r="B683" t="s">
        <v>1845</v>
      </c>
      <c r="C683">
        <v>0</v>
      </c>
    </row>
    <row r="684" spans="1:3">
      <c r="A684" t="s">
        <v>1846</v>
      </c>
      <c r="B684" t="s">
        <v>1847</v>
      </c>
      <c r="C684">
        <v>81000</v>
      </c>
    </row>
    <row r="685" spans="1:3">
      <c r="A685" t="s">
        <v>1848</v>
      </c>
      <c r="B685" t="s">
        <v>1849</v>
      </c>
      <c r="C685">
        <v>0</v>
      </c>
    </row>
    <row r="686" spans="1:3">
      <c r="A686" t="s">
        <v>1850</v>
      </c>
      <c r="B686" t="s">
        <v>1851</v>
      </c>
      <c r="C686">
        <v>0</v>
      </c>
    </row>
    <row r="687" spans="1:3">
      <c r="A687" t="s">
        <v>1852</v>
      </c>
      <c r="B687" t="s">
        <v>1853</v>
      </c>
      <c r="C687">
        <v>0</v>
      </c>
    </row>
    <row r="688" spans="1:3">
      <c r="A688" t="s">
        <v>1854</v>
      </c>
      <c r="B688" t="s">
        <v>1855</v>
      </c>
      <c r="C688">
        <v>0</v>
      </c>
    </row>
    <row r="689" spans="1:3">
      <c r="A689" t="s">
        <v>1856</v>
      </c>
      <c r="B689" t="s">
        <v>1857</v>
      </c>
      <c r="C689">
        <v>0</v>
      </c>
    </row>
    <row r="690" spans="1:3">
      <c r="A690" t="s">
        <v>1858</v>
      </c>
      <c r="B690" t="s">
        <v>1859</v>
      </c>
      <c r="C690">
        <v>0</v>
      </c>
    </row>
    <row r="691" spans="1:3">
      <c r="A691" t="s">
        <v>1860</v>
      </c>
      <c r="B691" t="s">
        <v>1861</v>
      </c>
      <c r="C691">
        <v>0</v>
      </c>
    </row>
    <row r="692" spans="1:3">
      <c r="A692" t="s">
        <v>1862</v>
      </c>
      <c r="B692" t="s">
        <v>1863</v>
      </c>
      <c r="C692">
        <v>0</v>
      </c>
    </row>
    <row r="693" spans="1:3">
      <c r="A693" t="s">
        <v>1864</v>
      </c>
      <c r="B693" t="s">
        <v>1865</v>
      </c>
      <c r="C693">
        <v>0</v>
      </c>
    </row>
    <row r="694" spans="1:3">
      <c r="A694" t="s">
        <v>1866</v>
      </c>
      <c r="B694" t="s">
        <v>1867</v>
      </c>
      <c r="C694">
        <v>0</v>
      </c>
    </row>
    <row r="695" spans="1:3">
      <c r="A695" t="s">
        <v>1868</v>
      </c>
      <c r="B695" t="s">
        <v>1869</v>
      </c>
      <c r="C695">
        <v>0</v>
      </c>
    </row>
    <row r="696" spans="1:3">
      <c r="A696" t="s">
        <v>1870</v>
      </c>
      <c r="B696" t="s">
        <v>1871</v>
      </c>
      <c r="C696">
        <v>0</v>
      </c>
    </row>
    <row r="697" spans="1:3">
      <c r="A697" t="s">
        <v>1872</v>
      </c>
      <c r="B697" t="s">
        <v>1873</v>
      </c>
      <c r="C697">
        <v>0</v>
      </c>
    </row>
    <row r="698" spans="1:3">
      <c r="A698" t="s">
        <v>1874</v>
      </c>
      <c r="B698" t="s">
        <v>1875</v>
      </c>
      <c r="C698">
        <v>4657</v>
      </c>
    </row>
    <row r="699" spans="1:3">
      <c r="A699" t="s">
        <v>1876</v>
      </c>
      <c r="B699" t="s">
        <v>1877</v>
      </c>
      <c r="C699">
        <v>0</v>
      </c>
    </row>
    <row r="700" spans="1:3">
      <c r="A700" t="s">
        <v>1878</v>
      </c>
      <c r="B700" t="s">
        <v>1879</v>
      </c>
      <c r="C700">
        <v>0</v>
      </c>
    </row>
    <row r="701" spans="1:3">
      <c r="A701" t="s">
        <v>1880</v>
      </c>
      <c r="B701" t="s">
        <v>1881</v>
      </c>
      <c r="C701">
        <v>0</v>
      </c>
    </row>
    <row r="702" spans="1:3">
      <c r="A702" t="s">
        <v>1882</v>
      </c>
      <c r="B702" t="s">
        <v>1883</v>
      </c>
      <c r="C702">
        <v>0</v>
      </c>
    </row>
    <row r="703" spans="1:3">
      <c r="A703" t="s">
        <v>1884</v>
      </c>
      <c r="B703" t="s">
        <v>1885</v>
      </c>
      <c r="C703">
        <v>0</v>
      </c>
    </row>
    <row r="704" spans="1:3">
      <c r="A704" t="s">
        <v>1886</v>
      </c>
      <c r="B704" t="s">
        <v>1887</v>
      </c>
      <c r="C704">
        <v>0</v>
      </c>
    </row>
    <row r="705" spans="1:3">
      <c r="A705" t="s">
        <v>1888</v>
      </c>
      <c r="B705" t="s">
        <v>1889</v>
      </c>
      <c r="C705">
        <v>5072</v>
      </c>
    </row>
    <row r="706" spans="1:3">
      <c r="A706" t="s">
        <v>1890</v>
      </c>
      <c r="B706" t="s">
        <v>1891</v>
      </c>
      <c r="C706">
        <v>0</v>
      </c>
    </row>
    <row r="707" spans="1:3">
      <c r="A707" t="s">
        <v>1892</v>
      </c>
      <c r="B707" t="s">
        <v>1893</v>
      </c>
      <c r="C707">
        <v>0</v>
      </c>
    </row>
    <row r="708" spans="1:3">
      <c r="A708" t="s">
        <v>1894</v>
      </c>
      <c r="B708" t="s">
        <v>1895</v>
      </c>
      <c r="C708">
        <v>0</v>
      </c>
    </row>
    <row r="709" spans="1:3">
      <c r="A709" t="s">
        <v>1896</v>
      </c>
      <c r="B709" t="s">
        <v>1897</v>
      </c>
      <c r="C709">
        <v>0</v>
      </c>
    </row>
    <row r="710" spans="1:3">
      <c r="A710" t="s">
        <v>1898</v>
      </c>
      <c r="B710" t="s">
        <v>1899</v>
      </c>
      <c r="C710">
        <v>0</v>
      </c>
    </row>
    <row r="711" spans="1:3">
      <c r="A711" t="s">
        <v>1900</v>
      </c>
      <c r="B711" t="s">
        <v>1901</v>
      </c>
      <c r="C711">
        <v>0</v>
      </c>
    </row>
    <row r="712" spans="1:3">
      <c r="A712" t="s">
        <v>1902</v>
      </c>
      <c r="B712" t="s">
        <v>1903</v>
      </c>
      <c r="C712">
        <v>1826</v>
      </c>
    </row>
    <row r="713" spans="1:3">
      <c r="A713" t="s">
        <v>1904</v>
      </c>
      <c r="B713" t="s">
        <v>1905</v>
      </c>
      <c r="C713">
        <v>0</v>
      </c>
    </row>
    <row r="714" spans="1:3">
      <c r="A714" t="s">
        <v>1906</v>
      </c>
      <c r="B714" t="s">
        <v>1907</v>
      </c>
      <c r="C714">
        <v>0</v>
      </c>
    </row>
    <row r="715" spans="1:3">
      <c r="A715" t="s">
        <v>1908</v>
      </c>
      <c r="B715" t="s">
        <v>1909</v>
      </c>
      <c r="C715">
        <v>0</v>
      </c>
    </row>
    <row r="716" spans="1:3">
      <c r="A716" t="s">
        <v>1910</v>
      </c>
      <c r="B716" t="s">
        <v>1911</v>
      </c>
      <c r="C716">
        <v>0</v>
      </c>
    </row>
    <row r="717" spans="1:3">
      <c r="A717" t="s">
        <v>1912</v>
      </c>
      <c r="B717" t="s">
        <v>1913</v>
      </c>
      <c r="C717">
        <v>0</v>
      </c>
    </row>
    <row r="718" spans="1:3">
      <c r="A718" t="s">
        <v>1914</v>
      </c>
      <c r="B718" t="s">
        <v>1915</v>
      </c>
      <c r="C718">
        <v>0</v>
      </c>
    </row>
    <row r="719" spans="1:3">
      <c r="A719" t="s">
        <v>1916</v>
      </c>
      <c r="B719" t="s">
        <v>1917</v>
      </c>
      <c r="C719">
        <v>0</v>
      </c>
    </row>
    <row r="720" spans="1:3">
      <c r="A720" t="s">
        <v>1918</v>
      </c>
      <c r="B720" t="s">
        <v>1919</v>
      </c>
      <c r="C720">
        <v>0</v>
      </c>
    </row>
    <row r="721" spans="1:3">
      <c r="A721" t="s">
        <v>1920</v>
      </c>
      <c r="B721" t="s">
        <v>1921</v>
      </c>
      <c r="C721">
        <v>0</v>
      </c>
    </row>
    <row r="722" spans="1:3">
      <c r="A722" t="s">
        <v>1922</v>
      </c>
      <c r="B722" t="s">
        <v>1923</v>
      </c>
      <c r="C722">
        <v>115649</v>
      </c>
    </row>
    <row r="723" spans="1:3">
      <c r="A723" t="s">
        <v>1924</v>
      </c>
      <c r="B723" t="s">
        <v>1925</v>
      </c>
      <c r="C723">
        <v>285174</v>
      </c>
    </row>
    <row r="724" spans="1:3">
      <c r="A724" t="s">
        <v>1926</v>
      </c>
      <c r="B724" t="s">
        <v>1927</v>
      </c>
      <c r="C724">
        <v>0</v>
      </c>
    </row>
    <row r="725" spans="1:3">
      <c r="A725" t="s">
        <v>1928</v>
      </c>
      <c r="B725" t="s">
        <v>1929</v>
      </c>
      <c r="C725">
        <v>0</v>
      </c>
    </row>
    <row r="726" spans="1:3">
      <c r="A726" t="s">
        <v>1930</v>
      </c>
      <c r="B726" t="s">
        <v>1931</v>
      </c>
      <c r="C726">
        <v>0</v>
      </c>
    </row>
    <row r="727" spans="1:3">
      <c r="A727" t="s">
        <v>1932</v>
      </c>
      <c r="B727" t="s">
        <v>1933</v>
      </c>
      <c r="C727">
        <v>0</v>
      </c>
    </row>
    <row r="728" spans="1:3">
      <c r="A728" t="s">
        <v>1934</v>
      </c>
      <c r="B728" t="s">
        <v>1935</v>
      </c>
      <c r="C728">
        <v>0</v>
      </c>
    </row>
    <row r="729" spans="1:3">
      <c r="A729" t="s">
        <v>1936</v>
      </c>
      <c r="B729" t="s">
        <v>1937</v>
      </c>
      <c r="C729">
        <v>0</v>
      </c>
    </row>
    <row r="730" spans="1:3">
      <c r="A730" t="s">
        <v>1938</v>
      </c>
      <c r="B730" t="s">
        <v>1939</v>
      </c>
      <c r="C730">
        <v>0</v>
      </c>
    </row>
    <row r="731" spans="1:3">
      <c r="A731" t="s">
        <v>1940</v>
      </c>
      <c r="B731" t="s">
        <v>1941</v>
      </c>
      <c r="C731">
        <v>0</v>
      </c>
    </row>
    <row r="732" spans="1:3">
      <c r="A732" t="s">
        <v>1942</v>
      </c>
      <c r="B732" t="s">
        <v>1943</v>
      </c>
      <c r="C732">
        <v>0</v>
      </c>
    </row>
    <row r="733" spans="1:3">
      <c r="A733" t="s">
        <v>1944</v>
      </c>
      <c r="B733" t="s">
        <v>1945</v>
      </c>
      <c r="C733">
        <v>24800483</v>
      </c>
    </row>
    <row r="734" spans="1:3">
      <c r="A734" t="s">
        <v>1946</v>
      </c>
      <c r="B734" t="s">
        <v>1947</v>
      </c>
      <c r="C734">
        <v>0</v>
      </c>
    </row>
    <row r="735" spans="1:3">
      <c r="A735" t="s">
        <v>1948</v>
      </c>
      <c r="B735" t="s">
        <v>1949</v>
      </c>
      <c r="C735">
        <v>6502548</v>
      </c>
    </row>
    <row r="736" spans="1:3">
      <c r="A736" t="s">
        <v>1950</v>
      </c>
      <c r="B736" t="s">
        <v>1951</v>
      </c>
      <c r="C736">
        <v>0</v>
      </c>
    </row>
    <row r="737" spans="1:3">
      <c r="A737" t="s">
        <v>1952</v>
      </c>
      <c r="B737" t="s">
        <v>1953</v>
      </c>
      <c r="C737">
        <v>0</v>
      </c>
    </row>
    <row r="738" spans="1:3">
      <c r="A738" t="s">
        <v>1954</v>
      </c>
      <c r="B738" t="s">
        <v>1955</v>
      </c>
      <c r="C738">
        <v>0</v>
      </c>
    </row>
    <row r="739" spans="1:3">
      <c r="A739" t="s">
        <v>1956</v>
      </c>
      <c r="B739" t="s">
        <v>1957</v>
      </c>
      <c r="C739">
        <v>0</v>
      </c>
    </row>
    <row r="740" spans="1:3">
      <c r="A740" t="s">
        <v>1958</v>
      </c>
      <c r="B740" t="s">
        <v>1959</v>
      </c>
      <c r="C740">
        <v>3337</v>
      </c>
    </row>
    <row r="741" spans="1:3">
      <c r="A741" t="s">
        <v>1960</v>
      </c>
      <c r="B741" t="s">
        <v>1961</v>
      </c>
      <c r="C741">
        <v>2000</v>
      </c>
    </row>
    <row r="742" spans="1:3">
      <c r="A742" t="s">
        <v>1962</v>
      </c>
      <c r="B742" t="s">
        <v>1963</v>
      </c>
      <c r="C742">
        <v>40</v>
      </c>
    </row>
    <row r="743" spans="1:3">
      <c r="A743" t="s">
        <v>1964</v>
      </c>
      <c r="B743" t="s">
        <v>1965</v>
      </c>
      <c r="C743">
        <v>0</v>
      </c>
    </row>
    <row r="744" spans="1:3">
      <c r="A744" t="s">
        <v>1966</v>
      </c>
      <c r="B744" t="s">
        <v>1967</v>
      </c>
      <c r="C744">
        <v>0</v>
      </c>
    </row>
    <row r="745" spans="1:3">
      <c r="A745" t="s">
        <v>1968</v>
      </c>
      <c r="B745" t="s">
        <v>1969</v>
      </c>
      <c r="C745">
        <v>0</v>
      </c>
    </row>
    <row r="746" spans="1:3">
      <c r="A746" t="s">
        <v>1970</v>
      </c>
      <c r="B746" t="s">
        <v>1971</v>
      </c>
      <c r="C746">
        <v>0</v>
      </c>
    </row>
    <row r="747" spans="1:3">
      <c r="A747" t="s">
        <v>1972</v>
      </c>
      <c r="B747" t="s">
        <v>1973</v>
      </c>
      <c r="C747">
        <v>127</v>
      </c>
    </row>
    <row r="748" spans="1:3">
      <c r="A748" t="s">
        <v>1974</v>
      </c>
      <c r="B748" t="s">
        <v>1975</v>
      </c>
      <c r="C748">
        <v>8559</v>
      </c>
    </row>
    <row r="749" spans="1:3">
      <c r="A749" t="s">
        <v>1976</v>
      </c>
      <c r="B749" t="s">
        <v>1977</v>
      </c>
      <c r="C749">
        <v>681</v>
      </c>
    </row>
    <row r="750" spans="1:3">
      <c r="A750" t="s">
        <v>1978</v>
      </c>
      <c r="B750" t="s">
        <v>1979</v>
      </c>
      <c r="C750">
        <v>0</v>
      </c>
    </row>
    <row r="751" spans="1:3">
      <c r="A751" t="s">
        <v>1980</v>
      </c>
      <c r="B751" t="s">
        <v>1981</v>
      </c>
      <c r="C751">
        <v>281328</v>
      </c>
    </row>
    <row r="752" spans="1:3">
      <c r="A752" t="s">
        <v>1982</v>
      </c>
      <c r="B752" t="s">
        <v>1983</v>
      </c>
      <c r="C752">
        <v>0</v>
      </c>
    </row>
    <row r="753" spans="1:3">
      <c r="A753" t="s">
        <v>1984</v>
      </c>
      <c r="B753" t="s">
        <v>1985</v>
      </c>
      <c r="C753">
        <v>23</v>
      </c>
    </row>
    <row r="754" spans="1:3">
      <c r="A754" t="s">
        <v>1986</v>
      </c>
      <c r="B754" t="s">
        <v>1987</v>
      </c>
      <c r="C754">
        <v>0</v>
      </c>
    </row>
    <row r="755" spans="1:3">
      <c r="A755" t="s">
        <v>1988</v>
      </c>
      <c r="B755" t="s">
        <v>1989</v>
      </c>
      <c r="C755">
        <v>182</v>
      </c>
    </row>
    <row r="756" spans="1:3">
      <c r="A756" t="s">
        <v>1990</v>
      </c>
      <c r="B756" t="s">
        <v>1991</v>
      </c>
      <c r="C756">
        <v>0</v>
      </c>
    </row>
    <row r="757" spans="1:3">
      <c r="A757" t="s">
        <v>1992</v>
      </c>
      <c r="B757" t="s">
        <v>1993</v>
      </c>
      <c r="C757">
        <v>0</v>
      </c>
    </row>
    <row r="758" spans="1:3">
      <c r="A758" t="s">
        <v>1994</v>
      </c>
      <c r="B758" t="s">
        <v>1995</v>
      </c>
      <c r="C758">
        <v>126</v>
      </c>
    </row>
    <row r="759" spans="1:3">
      <c r="A759" t="s">
        <v>1996</v>
      </c>
      <c r="B759" t="s">
        <v>1997</v>
      </c>
      <c r="C759">
        <v>432</v>
      </c>
    </row>
    <row r="760" spans="1:3">
      <c r="A760" t="s">
        <v>1998</v>
      </c>
      <c r="B760" t="s">
        <v>1999</v>
      </c>
      <c r="C760">
        <v>102</v>
      </c>
    </row>
    <row r="761" spans="1:3">
      <c r="A761" t="s">
        <v>2000</v>
      </c>
      <c r="B761" t="s">
        <v>2001</v>
      </c>
      <c r="C761">
        <v>0</v>
      </c>
    </row>
    <row r="762" spans="1:3">
      <c r="A762" t="s">
        <v>3385</v>
      </c>
      <c r="B762" t="s">
        <v>3386</v>
      </c>
      <c r="C762">
        <v>2037374</v>
      </c>
    </row>
    <row r="763" spans="1:3">
      <c r="A763" t="s">
        <v>3387</v>
      </c>
      <c r="B763" t="s">
        <v>3388</v>
      </c>
      <c r="C763">
        <v>122300</v>
      </c>
    </row>
    <row r="764" spans="1:3">
      <c r="A764" t="s">
        <v>2002</v>
      </c>
      <c r="B764" t="s">
        <v>2003</v>
      </c>
      <c r="C764">
        <v>0</v>
      </c>
    </row>
    <row r="765" spans="1:3">
      <c r="A765" t="s">
        <v>2004</v>
      </c>
      <c r="B765" t="s">
        <v>2005</v>
      </c>
      <c r="C765" t="s">
        <v>2006</v>
      </c>
    </row>
    <row r="766" spans="1:3">
      <c r="A766" t="s">
        <v>2007</v>
      </c>
      <c r="B766" t="s">
        <v>2008</v>
      </c>
      <c r="C766">
        <v>437232</v>
      </c>
    </row>
    <row r="767" spans="1:3">
      <c r="A767" t="s">
        <v>350</v>
      </c>
      <c r="B767" t="s">
        <v>2009</v>
      </c>
      <c r="C767">
        <v>364504074</v>
      </c>
    </row>
    <row r="768" spans="1:3">
      <c r="A768" t="s">
        <v>351</v>
      </c>
      <c r="B768" t="s">
        <v>2010</v>
      </c>
      <c r="C768">
        <v>6584344</v>
      </c>
    </row>
    <row r="769" spans="1:3">
      <c r="A769" t="s">
        <v>2011</v>
      </c>
      <c r="B769" t="s">
        <v>2012</v>
      </c>
      <c r="C769">
        <v>-1921</v>
      </c>
    </row>
    <row r="770" spans="1:3">
      <c r="A770" t="s">
        <v>2013</v>
      </c>
      <c r="B770" t="s">
        <v>2012</v>
      </c>
      <c r="C770">
        <v>-820</v>
      </c>
    </row>
    <row r="771" spans="1:3">
      <c r="A771" t="s">
        <v>2014</v>
      </c>
      <c r="B771" t="s">
        <v>2015</v>
      </c>
      <c r="C771">
        <v>1524854</v>
      </c>
    </row>
    <row r="772" spans="1:3">
      <c r="A772" t="s">
        <v>2016</v>
      </c>
      <c r="B772" t="s">
        <v>2017</v>
      </c>
      <c r="C772">
        <v>741008</v>
      </c>
    </row>
    <row r="773" spans="1:3">
      <c r="A773" t="s">
        <v>2018</v>
      </c>
      <c r="B773" t="s">
        <v>2019</v>
      </c>
      <c r="C773">
        <v>6855</v>
      </c>
    </row>
    <row r="774" spans="1:3">
      <c r="A774" t="s">
        <v>2020</v>
      </c>
      <c r="B774" t="s">
        <v>2021</v>
      </c>
      <c r="C774">
        <v>530</v>
      </c>
    </row>
    <row r="775" spans="1:3">
      <c r="A775" t="s">
        <v>2022</v>
      </c>
      <c r="B775" t="s">
        <v>2023</v>
      </c>
      <c r="C775">
        <v>0</v>
      </c>
    </row>
    <row r="776" spans="1:3">
      <c r="A776" t="s">
        <v>2024</v>
      </c>
      <c r="B776" t="s">
        <v>2025</v>
      </c>
      <c r="C776">
        <v>0</v>
      </c>
    </row>
    <row r="777" spans="1:3">
      <c r="A777" t="s">
        <v>2026</v>
      </c>
      <c r="B777" t="s">
        <v>2027</v>
      </c>
      <c r="C777">
        <v>3295055</v>
      </c>
    </row>
    <row r="778" spans="1:3">
      <c r="A778" t="s">
        <v>2028</v>
      </c>
      <c r="B778" t="s">
        <v>2029</v>
      </c>
      <c r="C778">
        <v>2933892</v>
      </c>
    </row>
    <row r="779" spans="1:3">
      <c r="A779" t="s">
        <v>2030</v>
      </c>
      <c r="B779" t="s">
        <v>2031</v>
      </c>
      <c r="C779">
        <v>0</v>
      </c>
    </row>
    <row r="780" spans="1:3">
      <c r="A780" t="s">
        <v>2032</v>
      </c>
      <c r="B780" t="s">
        <v>2033</v>
      </c>
      <c r="C780">
        <v>0</v>
      </c>
    </row>
    <row r="781" spans="1:3">
      <c r="A781" t="s">
        <v>2034</v>
      </c>
      <c r="B781" t="s">
        <v>2035</v>
      </c>
      <c r="C781">
        <v>0</v>
      </c>
    </row>
    <row r="782" spans="1:3">
      <c r="A782" t="s">
        <v>2036</v>
      </c>
      <c r="B782" t="s">
        <v>2037</v>
      </c>
      <c r="C782">
        <v>0</v>
      </c>
    </row>
    <row r="783" spans="1:3">
      <c r="A783" t="s">
        <v>2038</v>
      </c>
      <c r="B783" t="s">
        <v>2039</v>
      </c>
      <c r="C783">
        <v>0</v>
      </c>
    </row>
    <row r="784" spans="1:3">
      <c r="A784" t="s">
        <v>2040</v>
      </c>
      <c r="B784" t="s">
        <v>2041</v>
      </c>
      <c r="C784">
        <v>0</v>
      </c>
    </row>
    <row r="785" spans="1:3">
      <c r="A785" t="s">
        <v>2042</v>
      </c>
      <c r="B785" t="s">
        <v>2043</v>
      </c>
      <c r="C785">
        <v>3241</v>
      </c>
    </row>
    <row r="786" spans="1:3">
      <c r="A786" t="s">
        <v>2044</v>
      </c>
      <c r="B786" t="s">
        <v>2045</v>
      </c>
      <c r="C786">
        <v>3254</v>
      </c>
    </row>
    <row r="787" spans="1:3">
      <c r="A787" t="s">
        <v>2046</v>
      </c>
      <c r="B787" t="s">
        <v>2047</v>
      </c>
      <c r="C787">
        <v>0</v>
      </c>
    </row>
    <row r="788" spans="1:3">
      <c r="A788" t="s">
        <v>2048</v>
      </c>
      <c r="B788" t="s">
        <v>2049</v>
      </c>
      <c r="C788">
        <v>0</v>
      </c>
    </row>
    <row r="789" spans="1:3">
      <c r="A789" t="s">
        <v>2050</v>
      </c>
      <c r="B789" t="s">
        <v>2051</v>
      </c>
      <c r="C789">
        <v>0</v>
      </c>
    </row>
    <row r="790" spans="1:3">
      <c r="A790" t="s">
        <v>2052</v>
      </c>
      <c r="B790" t="s">
        <v>2053</v>
      </c>
      <c r="C790">
        <v>0</v>
      </c>
    </row>
    <row r="791" spans="1:3">
      <c r="A791" t="s">
        <v>2054</v>
      </c>
      <c r="B791" t="s">
        <v>2055</v>
      </c>
      <c r="C791">
        <v>78373105</v>
      </c>
    </row>
    <row r="792" spans="1:3">
      <c r="A792" t="s">
        <v>2056</v>
      </c>
      <c r="B792" t="s">
        <v>2057</v>
      </c>
      <c r="C792">
        <v>3173</v>
      </c>
    </row>
    <row r="793" spans="1:3">
      <c r="A793" t="s">
        <v>369</v>
      </c>
      <c r="B793" t="s">
        <v>2058</v>
      </c>
      <c r="C793">
        <v>0</v>
      </c>
    </row>
    <row r="794" spans="1:3">
      <c r="A794" t="s">
        <v>370</v>
      </c>
      <c r="B794" t="s">
        <v>2058</v>
      </c>
      <c r="C794">
        <v>76834</v>
      </c>
    </row>
    <row r="795" spans="1:3">
      <c r="A795" t="s">
        <v>372</v>
      </c>
      <c r="B795" t="s">
        <v>2059</v>
      </c>
      <c r="C795">
        <v>86804</v>
      </c>
    </row>
    <row r="796" spans="1:3">
      <c r="A796" t="s">
        <v>373</v>
      </c>
      <c r="B796" t="s">
        <v>2059</v>
      </c>
      <c r="C796">
        <v>3567</v>
      </c>
    </row>
    <row r="797" spans="1:3">
      <c r="A797" t="s">
        <v>374</v>
      </c>
      <c r="B797" t="s">
        <v>2059</v>
      </c>
      <c r="C797">
        <v>260173</v>
      </c>
    </row>
    <row r="798" spans="1:3">
      <c r="A798" t="s">
        <v>375</v>
      </c>
      <c r="B798" t="s">
        <v>2058</v>
      </c>
      <c r="C798">
        <v>147759</v>
      </c>
    </row>
    <row r="799" spans="1:3">
      <c r="A799" t="s">
        <v>376</v>
      </c>
      <c r="B799" t="s">
        <v>2058</v>
      </c>
      <c r="C799">
        <v>0</v>
      </c>
    </row>
    <row r="800" spans="1:3">
      <c r="A800" t="s">
        <v>2060</v>
      </c>
      <c r="B800" t="s">
        <v>2061</v>
      </c>
      <c r="C800">
        <v>1102266</v>
      </c>
    </row>
    <row r="801" spans="1:3">
      <c r="A801" t="s">
        <v>377</v>
      </c>
      <c r="B801" t="s">
        <v>2062</v>
      </c>
      <c r="C801">
        <v>0</v>
      </c>
    </row>
    <row r="802" spans="1:3">
      <c r="A802" t="s">
        <v>378</v>
      </c>
      <c r="B802" t="s">
        <v>2062</v>
      </c>
      <c r="C802">
        <v>0</v>
      </c>
    </row>
    <row r="803" spans="1:3">
      <c r="A803" t="s">
        <v>379</v>
      </c>
      <c r="B803" t="s">
        <v>2062</v>
      </c>
      <c r="C803">
        <v>435054</v>
      </c>
    </row>
    <row r="804" spans="1:3">
      <c r="A804" t="s">
        <v>380</v>
      </c>
      <c r="B804" t="s">
        <v>2062</v>
      </c>
      <c r="C804">
        <v>667212</v>
      </c>
    </row>
    <row r="805" spans="1:3">
      <c r="A805" t="s">
        <v>381</v>
      </c>
      <c r="B805" t="s">
        <v>2062</v>
      </c>
      <c r="C805">
        <v>0</v>
      </c>
    </row>
    <row r="806" spans="1:3">
      <c r="A806" t="s">
        <v>2063</v>
      </c>
      <c r="B806" t="s">
        <v>2064</v>
      </c>
      <c r="C806">
        <v>0</v>
      </c>
    </row>
    <row r="807" spans="1:3">
      <c r="A807" t="s">
        <v>2065</v>
      </c>
      <c r="B807" t="s">
        <v>2066</v>
      </c>
      <c r="C807">
        <v>0</v>
      </c>
    </row>
    <row r="808" spans="1:3">
      <c r="A808" t="s">
        <v>2067</v>
      </c>
      <c r="B808" t="s">
        <v>2068</v>
      </c>
      <c r="C808">
        <v>111890</v>
      </c>
    </row>
    <row r="809" spans="1:3">
      <c r="A809" t="s">
        <v>2069</v>
      </c>
      <c r="B809" t="s">
        <v>2070</v>
      </c>
      <c r="C809">
        <v>1856681</v>
      </c>
    </row>
    <row r="810" spans="1:3">
      <c r="A810" t="s">
        <v>2071</v>
      </c>
      <c r="B810" t="s">
        <v>2072</v>
      </c>
      <c r="C810">
        <v>0</v>
      </c>
    </row>
    <row r="811" spans="1:3">
      <c r="A811" t="s">
        <v>2073</v>
      </c>
      <c r="B811" t="s">
        <v>2074</v>
      </c>
      <c r="C811">
        <v>5124535</v>
      </c>
    </row>
    <row r="812" spans="1:3">
      <c r="A812" t="s">
        <v>2075</v>
      </c>
      <c r="B812" t="s">
        <v>2076</v>
      </c>
      <c r="C812">
        <v>75313086</v>
      </c>
    </row>
    <row r="813" spans="1:3">
      <c r="A813" t="s">
        <v>2077</v>
      </c>
      <c r="B813" t="s">
        <v>2078</v>
      </c>
      <c r="C813">
        <v>7102438</v>
      </c>
    </row>
    <row r="814" spans="1:3">
      <c r="A814" t="s">
        <v>2079</v>
      </c>
      <c r="B814" t="s">
        <v>2080</v>
      </c>
      <c r="C814">
        <v>967</v>
      </c>
    </row>
    <row r="815" spans="1:3">
      <c r="A815" t="s">
        <v>2081</v>
      </c>
      <c r="B815" t="s">
        <v>2082</v>
      </c>
      <c r="C815">
        <v>48141728</v>
      </c>
    </row>
    <row r="816" spans="1:3">
      <c r="A816" t="s">
        <v>2083</v>
      </c>
      <c r="B816" t="s">
        <v>2084</v>
      </c>
      <c r="C816">
        <v>113565097</v>
      </c>
    </row>
    <row r="817" spans="1:3">
      <c r="A817" t="s">
        <v>2085</v>
      </c>
      <c r="B817" t="s">
        <v>2086</v>
      </c>
      <c r="C817">
        <v>79140897</v>
      </c>
    </row>
    <row r="818" spans="1:3">
      <c r="A818" t="s">
        <v>2087</v>
      </c>
      <c r="B818" t="s">
        <v>2088</v>
      </c>
      <c r="C818">
        <v>0</v>
      </c>
    </row>
    <row r="819" spans="1:3">
      <c r="A819" t="s">
        <v>2089</v>
      </c>
      <c r="B819" t="s">
        <v>2088</v>
      </c>
      <c r="C819">
        <v>0</v>
      </c>
    </row>
    <row r="820" spans="1:3">
      <c r="A820" t="s">
        <v>2090</v>
      </c>
      <c r="B820" t="s">
        <v>2091</v>
      </c>
      <c r="C820">
        <v>0</v>
      </c>
    </row>
    <row r="821" spans="1:3">
      <c r="A821" t="s">
        <v>2092</v>
      </c>
      <c r="B821" t="s">
        <v>2093</v>
      </c>
      <c r="C821">
        <v>0</v>
      </c>
    </row>
    <row r="822" spans="1:3">
      <c r="A822" t="s">
        <v>2094</v>
      </c>
      <c r="B822" t="s">
        <v>2093</v>
      </c>
      <c r="C822">
        <v>0</v>
      </c>
    </row>
    <row r="823" spans="1:3">
      <c r="A823" t="s">
        <v>2095</v>
      </c>
      <c r="B823" t="s">
        <v>2093</v>
      </c>
      <c r="C823">
        <v>0</v>
      </c>
    </row>
    <row r="824" spans="1:3">
      <c r="A824" t="s">
        <v>2096</v>
      </c>
      <c r="B824" t="s">
        <v>2097</v>
      </c>
      <c r="C824">
        <v>0</v>
      </c>
    </row>
    <row r="825" spans="1:3">
      <c r="A825" t="s">
        <v>2098</v>
      </c>
      <c r="B825" t="s">
        <v>2099</v>
      </c>
      <c r="C825">
        <v>0</v>
      </c>
    </row>
    <row r="826" spans="1:3">
      <c r="A826" t="s">
        <v>2100</v>
      </c>
      <c r="B826" t="s">
        <v>2099</v>
      </c>
      <c r="C826">
        <v>0</v>
      </c>
    </row>
    <row r="827" spans="1:3">
      <c r="A827" t="s">
        <v>2101</v>
      </c>
      <c r="B827" t="s">
        <v>2102</v>
      </c>
      <c r="C827">
        <v>0</v>
      </c>
    </row>
    <row r="828" spans="1:3">
      <c r="A828" t="s">
        <v>2103</v>
      </c>
      <c r="B828" t="s">
        <v>2104</v>
      </c>
      <c r="C828">
        <v>0</v>
      </c>
    </row>
    <row r="829" spans="1:3">
      <c r="A829" t="s">
        <v>2105</v>
      </c>
      <c r="B829" t="s">
        <v>2106</v>
      </c>
      <c r="C829">
        <v>0</v>
      </c>
    </row>
    <row r="830" spans="1:3">
      <c r="A830" t="s">
        <v>2107</v>
      </c>
      <c r="B830" t="s">
        <v>2108</v>
      </c>
      <c r="C830">
        <v>0</v>
      </c>
    </row>
    <row r="831" spans="1:3">
      <c r="A831" t="s">
        <v>2109</v>
      </c>
      <c r="B831" t="s">
        <v>2110</v>
      </c>
      <c r="C831">
        <v>0</v>
      </c>
    </row>
    <row r="832" spans="1:3">
      <c r="A832" t="s">
        <v>2111</v>
      </c>
      <c r="B832" t="s">
        <v>2112</v>
      </c>
      <c r="C832">
        <v>0</v>
      </c>
    </row>
    <row r="833" spans="1:3">
      <c r="A833" t="s">
        <v>2113</v>
      </c>
      <c r="B833" t="s">
        <v>2114</v>
      </c>
      <c r="C833">
        <v>0</v>
      </c>
    </row>
    <row r="834" spans="1:3">
      <c r="A834" t="s">
        <v>2115</v>
      </c>
      <c r="B834" t="s">
        <v>2116</v>
      </c>
      <c r="C834">
        <v>0</v>
      </c>
    </row>
    <row r="835" spans="1:3">
      <c r="A835" t="s">
        <v>3389</v>
      </c>
      <c r="B835" t="s">
        <v>3390</v>
      </c>
      <c r="C835">
        <v>3337</v>
      </c>
    </row>
    <row r="836" spans="1:3">
      <c r="A836" t="s">
        <v>3391</v>
      </c>
      <c r="B836" t="s">
        <v>3392</v>
      </c>
      <c r="C836">
        <v>0</v>
      </c>
    </row>
    <row r="837" spans="1:3">
      <c r="A837" t="s">
        <v>2117</v>
      </c>
      <c r="B837" t="s">
        <v>2118</v>
      </c>
      <c r="C837">
        <v>4401843</v>
      </c>
    </row>
    <row r="838" spans="1:3">
      <c r="A838" t="s">
        <v>2119</v>
      </c>
      <c r="B838" t="s">
        <v>2120</v>
      </c>
      <c r="C838">
        <v>0</v>
      </c>
    </row>
    <row r="839" spans="1:3">
      <c r="A839" t="s">
        <v>2121</v>
      </c>
      <c r="B839" t="s">
        <v>2122</v>
      </c>
      <c r="C839">
        <v>595087</v>
      </c>
    </row>
    <row r="840" spans="1:3">
      <c r="A840" t="s">
        <v>2123</v>
      </c>
      <c r="B840" t="s">
        <v>2124</v>
      </c>
      <c r="C840">
        <v>683</v>
      </c>
    </row>
    <row r="841" spans="1:3">
      <c r="A841" t="s">
        <v>2125</v>
      </c>
      <c r="B841" t="s">
        <v>2124</v>
      </c>
      <c r="C841">
        <v>104</v>
      </c>
    </row>
    <row r="842" spans="1:3">
      <c r="A842" t="s">
        <v>2126</v>
      </c>
      <c r="B842" t="s">
        <v>2127</v>
      </c>
      <c r="C842">
        <v>308</v>
      </c>
    </row>
    <row r="843" spans="1:3">
      <c r="A843" t="s">
        <v>2128</v>
      </c>
      <c r="B843" t="s">
        <v>2129</v>
      </c>
      <c r="C843">
        <v>1373</v>
      </c>
    </row>
    <row r="844" spans="1:3">
      <c r="A844" t="s">
        <v>2130</v>
      </c>
      <c r="B844" t="s">
        <v>2129</v>
      </c>
      <c r="C844">
        <v>0</v>
      </c>
    </row>
    <row r="845" spans="1:3">
      <c r="A845" t="s">
        <v>2131</v>
      </c>
      <c r="B845" t="s">
        <v>2132</v>
      </c>
      <c r="C845">
        <v>25402</v>
      </c>
    </row>
    <row r="846" spans="1:3">
      <c r="A846" t="s">
        <v>2133</v>
      </c>
      <c r="B846" t="s">
        <v>2134</v>
      </c>
      <c r="C846">
        <v>1315</v>
      </c>
    </row>
    <row r="847" spans="1:3">
      <c r="A847" t="s">
        <v>2135</v>
      </c>
      <c r="B847" t="s">
        <v>2134</v>
      </c>
      <c r="C847">
        <v>0</v>
      </c>
    </row>
    <row r="848" spans="1:3">
      <c r="A848" t="s">
        <v>2136</v>
      </c>
      <c r="B848" t="s">
        <v>2134</v>
      </c>
      <c r="C848">
        <v>18967</v>
      </c>
    </row>
    <row r="849" spans="1:3">
      <c r="A849" t="s">
        <v>2137</v>
      </c>
      <c r="B849" t="s">
        <v>2138</v>
      </c>
      <c r="C849">
        <v>0</v>
      </c>
    </row>
    <row r="850" spans="1:3">
      <c r="A850" t="s">
        <v>2139</v>
      </c>
      <c r="B850" t="s">
        <v>2138</v>
      </c>
      <c r="C850">
        <v>0</v>
      </c>
    </row>
    <row r="851" spans="1:3">
      <c r="A851" t="s">
        <v>2140</v>
      </c>
      <c r="B851" t="s">
        <v>2138</v>
      </c>
      <c r="C851">
        <v>0</v>
      </c>
    </row>
    <row r="852" spans="1:3">
      <c r="A852" t="s">
        <v>2141</v>
      </c>
      <c r="B852" t="s">
        <v>2142</v>
      </c>
      <c r="C852">
        <v>0</v>
      </c>
    </row>
    <row r="853" spans="1:3">
      <c r="A853" t="s">
        <v>2143</v>
      </c>
      <c r="B853" t="s">
        <v>2142</v>
      </c>
      <c r="C853">
        <v>0</v>
      </c>
    </row>
    <row r="854" spans="1:3">
      <c r="A854" t="s">
        <v>2144</v>
      </c>
      <c r="B854" t="s">
        <v>2142</v>
      </c>
      <c r="C854">
        <v>0</v>
      </c>
    </row>
    <row r="855" spans="1:3">
      <c r="A855" t="s">
        <v>2145</v>
      </c>
      <c r="B855" t="s">
        <v>2142</v>
      </c>
      <c r="C855">
        <v>0</v>
      </c>
    </row>
    <row r="856" spans="1:3">
      <c r="A856" t="s">
        <v>2146</v>
      </c>
      <c r="B856" t="s">
        <v>2142</v>
      </c>
      <c r="C856">
        <v>0</v>
      </c>
    </row>
    <row r="857" spans="1:3">
      <c r="A857" t="s">
        <v>2147</v>
      </c>
      <c r="B857" t="s">
        <v>2142</v>
      </c>
      <c r="C857">
        <v>0</v>
      </c>
    </row>
    <row r="858" spans="1:3">
      <c r="A858" t="s">
        <v>2148</v>
      </c>
      <c r="B858" t="s">
        <v>2149</v>
      </c>
      <c r="C858">
        <v>0</v>
      </c>
    </row>
    <row r="859" spans="1:3">
      <c r="A859" t="s">
        <v>2150</v>
      </c>
      <c r="B859" t="s">
        <v>2151</v>
      </c>
      <c r="C859">
        <v>0</v>
      </c>
    </row>
    <row r="860" spans="1:3">
      <c r="A860" t="s">
        <v>2152</v>
      </c>
      <c r="B860" t="s">
        <v>2153</v>
      </c>
      <c r="C860">
        <v>0</v>
      </c>
    </row>
    <row r="861" spans="1:3">
      <c r="A861" t="s">
        <v>2154</v>
      </c>
      <c r="B861" t="s">
        <v>2155</v>
      </c>
      <c r="C861">
        <v>0</v>
      </c>
    </row>
    <row r="862" spans="1:3">
      <c r="A862" t="s">
        <v>2156</v>
      </c>
      <c r="B862" t="s">
        <v>2155</v>
      </c>
      <c r="C862">
        <v>0</v>
      </c>
    </row>
    <row r="863" spans="1:3">
      <c r="A863" t="s">
        <v>2157</v>
      </c>
      <c r="B863" t="s">
        <v>2155</v>
      </c>
      <c r="C863">
        <v>0</v>
      </c>
    </row>
    <row r="864" spans="1:3">
      <c r="A864" t="s">
        <v>2158</v>
      </c>
      <c r="B864" t="s">
        <v>2155</v>
      </c>
      <c r="C864">
        <v>0</v>
      </c>
    </row>
    <row r="865" spans="1:3">
      <c r="A865" t="s">
        <v>2159</v>
      </c>
      <c r="B865" t="s">
        <v>2155</v>
      </c>
      <c r="C865">
        <v>0</v>
      </c>
    </row>
    <row r="866" spans="1:3">
      <c r="A866" t="s">
        <v>2160</v>
      </c>
      <c r="B866" t="s">
        <v>2155</v>
      </c>
      <c r="C866">
        <v>0</v>
      </c>
    </row>
    <row r="867" spans="1:3">
      <c r="A867" t="s">
        <v>2161</v>
      </c>
      <c r="B867" t="s">
        <v>2155</v>
      </c>
      <c r="C867">
        <v>0</v>
      </c>
    </row>
    <row r="868" spans="1:3">
      <c r="A868" t="s">
        <v>2162</v>
      </c>
      <c r="B868" t="s">
        <v>2155</v>
      </c>
      <c r="C868">
        <v>0</v>
      </c>
    </row>
    <row r="869" spans="1:3">
      <c r="A869" t="s">
        <v>2163</v>
      </c>
      <c r="B869" t="s">
        <v>2155</v>
      </c>
      <c r="C869">
        <v>0</v>
      </c>
    </row>
    <row r="870" spans="1:3">
      <c r="A870" t="s">
        <v>2164</v>
      </c>
      <c r="B870" t="s">
        <v>2165</v>
      </c>
      <c r="C870">
        <v>0</v>
      </c>
    </row>
    <row r="871" spans="1:3">
      <c r="A871" t="s">
        <v>2166</v>
      </c>
      <c r="B871" t="s">
        <v>2165</v>
      </c>
      <c r="C871">
        <v>0</v>
      </c>
    </row>
    <row r="872" spans="1:3">
      <c r="A872" t="s">
        <v>2167</v>
      </c>
      <c r="B872" t="s">
        <v>2165</v>
      </c>
      <c r="C872">
        <v>0</v>
      </c>
    </row>
    <row r="873" spans="1:3">
      <c r="A873" t="s">
        <v>2168</v>
      </c>
      <c r="B873" t="s">
        <v>2169</v>
      </c>
      <c r="C873">
        <v>0</v>
      </c>
    </row>
    <row r="874" spans="1:3">
      <c r="A874" t="s">
        <v>2170</v>
      </c>
      <c r="B874" t="s">
        <v>2169</v>
      </c>
      <c r="C874">
        <v>0</v>
      </c>
    </row>
    <row r="875" spans="1:3">
      <c r="A875" t="s">
        <v>2171</v>
      </c>
      <c r="B875" t="s">
        <v>2169</v>
      </c>
      <c r="C875">
        <v>0</v>
      </c>
    </row>
    <row r="876" spans="1:3">
      <c r="A876" t="s">
        <v>2172</v>
      </c>
      <c r="B876" t="s">
        <v>2169</v>
      </c>
      <c r="C876">
        <v>0</v>
      </c>
    </row>
    <row r="877" spans="1:3">
      <c r="A877" t="s">
        <v>2173</v>
      </c>
      <c r="B877" t="s">
        <v>2169</v>
      </c>
      <c r="C877">
        <v>0</v>
      </c>
    </row>
    <row r="878" spans="1:3">
      <c r="A878" t="s">
        <v>2174</v>
      </c>
      <c r="B878" t="s">
        <v>2169</v>
      </c>
      <c r="C878">
        <v>0</v>
      </c>
    </row>
    <row r="879" spans="1:3">
      <c r="A879" t="s">
        <v>2175</v>
      </c>
      <c r="B879" t="s">
        <v>2176</v>
      </c>
      <c r="C879">
        <v>0</v>
      </c>
    </row>
    <row r="880" spans="1:3">
      <c r="A880" t="s">
        <v>2177</v>
      </c>
      <c r="B880" t="s">
        <v>2178</v>
      </c>
      <c r="C880">
        <v>0</v>
      </c>
    </row>
    <row r="881" spans="1:3">
      <c r="A881" t="s">
        <v>2179</v>
      </c>
      <c r="B881" t="s">
        <v>2180</v>
      </c>
      <c r="C881">
        <v>0</v>
      </c>
    </row>
    <row r="882" spans="1:3">
      <c r="A882" t="s">
        <v>2181</v>
      </c>
      <c r="B882" t="s">
        <v>2182</v>
      </c>
      <c r="C882">
        <v>0</v>
      </c>
    </row>
    <row r="883" spans="1:3">
      <c r="A883" t="s">
        <v>2183</v>
      </c>
      <c r="B883" t="s">
        <v>2184</v>
      </c>
      <c r="C883">
        <v>0</v>
      </c>
    </row>
    <row r="884" spans="1:3">
      <c r="A884" t="s">
        <v>2185</v>
      </c>
      <c r="B884" t="s">
        <v>2186</v>
      </c>
      <c r="C884">
        <v>0</v>
      </c>
    </row>
    <row r="885" spans="1:3">
      <c r="A885" t="s">
        <v>2187</v>
      </c>
      <c r="B885" t="s">
        <v>2188</v>
      </c>
      <c r="C885">
        <v>0</v>
      </c>
    </row>
    <row r="886" spans="1:3">
      <c r="A886" t="s">
        <v>2189</v>
      </c>
      <c r="B886" t="s">
        <v>2188</v>
      </c>
      <c r="C886">
        <v>0</v>
      </c>
    </row>
    <row r="887" spans="1:3">
      <c r="A887" t="s">
        <v>2190</v>
      </c>
      <c r="B887" t="s">
        <v>2188</v>
      </c>
      <c r="C887">
        <v>0</v>
      </c>
    </row>
    <row r="888" spans="1:3">
      <c r="A888" t="s">
        <v>2191</v>
      </c>
      <c r="B888" t="s">
        <v>2188</v>
      </c>
      <c r="C888">
        <v>0</v>
      </c>
    </row>
    <row r="889" spans="1:3">
      <c r="A889" t="s">
        <v>2192</v>
      </c>
      <c r="B889" t="s">
        <v>2188</v>
      </c>
      <c r="C889">
        <v>0</v>
      </c>
    </row>
    <row r="890" spans="1:3">
      <c r="A890" t="s">
        <v>2193</v>
      </c>
      <c r="B890" t="s">
        <v>2188</v>
      </c>
      <c r="C890">
        <v>0</v>
      </c>
    </row>
    <row r="891" spans="1:3">
      <c r="A891" t="s">
        <v>2194</v>
      </c>
      <c r="B891" t="s">
        <v>2195</v>
      </c>
      <c r="C891">
        <v>0</v>
      </c>
    </row>
    <row r="892" spans="1:3">
      <c r="A892" t="s">
        <v>2196</v>
      </c>
      <c r="B892" t="s">
        <v>2195</v>
      </c>
      <c r="C892">
        <v>0</v>
      </c>
    </row>
    <row r="893" spans="1:3">
      <c r="A893" t="s">
        <v>2197</v>
      </c>
      <c r="B893" t="s">
        <v>2195</v>
      </c>
      <c r="C893">
        <v>1889</v>
      </c>
    </row>
    <row r="894" spans="1:3">
      <c r="A894" t="s">
        <v>2198</v>
      </c>
      <c r="B894" t="s">
        <v>2199</v>
      </c>
      <c r="C894">
        <v>0</v>
      </c>
    </row>
    <row r="895" spans="1:3">
      <c r="A895" t="s">
        <v>2200</v>
      </c>
      <c r="B895" t="s">
        <v>2199</v>
      </c>
      <c r="C895">
        <v>0</v>
      </c>
    </row>
    <row r="896" spans="1:3">
      <c r="A896" t="s">
        <v>2201</v>
      </c>
      <c r="B896" t="s">
        <v>2199</v>
      </c>
      <c r="C896">
        <v>6169</v>
      </c>
    </row>
    <row r="897" spans="1:3">
      <c r="A897" t="s">
        <v>2202</v>
      </c>
      <c r="B897" t="s">
        <v>2199</v>
      </c>
      <c r="C897">
        <v>562</v>
      </c>
    </row>
    <row r="898" spans="1:3">
      <c r="A898" t="s">
        <v>2203</v>
      </c>
      <c r="B898" t="s">
        <v>2199</v>
      </c>
      <c r="C898">
        <v>0</v>
      </c>
    </row>
    <row r="899" spans="1:3">
      <c r="A899" t="s">
        <v>2204</v>
      </c>
      <c r="B899" t="s">
        <v>2199</v>
      </c>
      <c r="C899">
        <v>203282</v>
      </c>
    </row>
    <row r="900" spans="1:3">
      <c r="A900" t="s">
        <v>2205</v>
      </c>
      <c r="B900" t="s">
        <v>2206</v>
      </c>
      <c r="C900">
        <v>30042</v>
      </c>
    </row>
    <row r="901" spans="1:3">
      <c r="A901" t="s">
        <v>2207</v>
      </c>
      <c r="B901" t="s">
        <v>2206</v>
      </c>
      <c r="C901">
        <v>1077</v>
      </c>
    </row>
    <row r="902" spans="1:3">
      <c r="A902" t="s">
        <v>2208</v>
      </c>
      <c r="B902" t="s">
        <v>2206</v>
      </c>
      <c r="C902">
        <v>163748</v>
      </c>
    </row>
    <row r="903" spans="1:3">
      <c r="A903" t="s">
        <v>2209</v>
      </c>
      <c r="B903" t="s">
        <v>2210</v>
      </c>
      <c r="C903">
        <v>0</v>
      </c>
    </row>
    <row r="904" spans="1:3">
      <c r="A904" t="s">
        <v>2211</v>
      </c>
      <c r="B904" t="s">
        <v>2210</v>
      </c>
      <c r="C904">
        <v>0</v>
      </c>
    </row>
    <row r="905" spans="1:3">
      <c r="A905" t="s">
        <v>2212</v>
      </c>
      <c r="B905" t="s">
        <v>2210</v>
      </c>
      <c r="C905">
        <v>0</v>
      </c>
    </row>
    <row r="906" spans="1:3">
      <c r="A906" t="s">
        <v>2213</v>
      </c>
      <c r="B906" t="s">
        <v>2214</v>
      </c>
      <c r="C906">
        <v>470036</v>
      </c>
    </row>
    <row r="907" spans="1:3">
      <c r="A907" t="s">
        <v>2215</v>
      </c>
      <c r="B907" t="s">
        <v>2214</v>
      </c>
      <c r="C907">
        <v>72874</v>
      </c>
    </row>
    <row r="908" spans="1:3">
      <c r="A908" t="s">
        <v>2216</v>
      </c>
      <c r="B908" t="s">
        <v>2214</v>
      </c>
      <c r="C908">
        <v>56741</v>
      </c>
    </row>
    <row r="909" spans="1:3">
      <c r="A909" t="s">
        <v>2217</v>
      </c>
      <c r="B909" t="s">
        <v>2218</v>
      </c>
      <c r="C909">
        <v>0</v>
      </c>
    </row>
    <row r="910" spans="1:3">
      <c r="A910" t="s">
        <v>2219</v>
      </c>
      <c r="B910" t="s">
        <v>2218</v>
      </c>
      <c r="C910">
        <v>0</v>
      </c>
    </row>
    <row r="911" spans="1:3">
      <c r="A911" t="s">
        <v>2220</v>
      </c>
      <c r="B911" t="s">
        <v>2218</v>
      </c>
      <c r="C911">
        <v>0</v>
      </c>
    </row>
    <row r="912" spans="1:3">
      <c r="A912" t="s">
        <v>2221</v>
      </c>
      <c r="B912" t="s">
        <v>2218</v>
      </c>
      <c r="C912">
        <v>0</v>
      </c>
    </row>
    <row r="913" spans="1:3">
      <c r="A913" t="s">
        <v>2222</v>
      </c>
      <c r="B913" t="s">
        <v>2218</v>
      </c>
      <c r="C913">
        <v>0</v>
      </c>
    </row>
    <row r="914" spans="1:3">
      <c r="A914" t="s">
        <v>2223</v>
      </c>
      <c r="B914" t="s">
        <v>2218</v>
      </c>
      <c r="C914">
        <v>0</v>
      </c>
    </row>
    <row r="915" spans="1:3">
      <c r="A915" t="s">
        <v>2224</v>
      </c>
      <c r="B915" t="s">
        <v>2218</v>
      </c>
      <c r="C915">
        <v>95346</v>
      </c>
    </row>
    <row r="916" spans="1:3">
      <c r="A916" t="s">
        <v>2225</v>
      </c>
      <c r="B916" t="s">
        <v>2218</v>
      </c>
      <c r="C916">
        <v>72874</v>
      </c>
    </row>
    <row r="917" spans="1:3">
      <c r="A917" t="s">
        <v>2226</v>
      </c>
      <c r="B917" t="s">
        <v>2218</v>
      </c>
      <c r="C917">
        <v>5000</v>
      </c>
    </row>
    <row r="918" spans="1:3">
      <c r="A918" t="s">
        <v>2227</v>
      </c>
      <c r="B918" t="s">
        <v>2218</v>
      </c>
      <c r="C918">
        <v>374690</v>
      </c>
    </row>
    <row r="919" spans="1:3">
      <c r="A919" t="s">
        <v>2228</v>
      </c>
      <c r="B919" t="s">
        <v>2218</v>
      </c>
      <c r="C919">
        <v>0</v>
      </c>
    </row>
    <row r="920" spans="1:3">
      <c r="A920" t="s">
        <v>2229</v>
      </c>
      <c r="B920" t="s">
        <v>2218</v>
      </c>
      <c r="C920">
        <v>51660</v>
      </c>
    </row>
    <row r="921" spans="1:3">
      <c r="A921" t="s">
        <v>2230</v>
      </c>
      <c r="B921" t="s">
        <v>2218</v>
      </c>
      <c r="C921">
        <v>0</v>
      </c>
    </row>
    <row r="922" spans="1:3">
      <c r="A922" t="s">
        <v>2231</v>
      </c>
      <c r="B922" t="s">
        <v>2218</v>
      </c>
      <c r="C922">
        <v>0</v>
      </c>
    </row>
    <row r="923" spans="1:3">
      <c r="A923" t="s">
        <v>2232</v>
      </c>
      <c r="B923" t="s">
        <v>2218</v>
      </c>
      <c r="C923">
        <v>0</v>
      </c>
    </row>
    <row r="924" spans="1:3">
      <c r="A924" t="s">
        <v>2233</v>
      </c>
      <c r="B924" t="s">
        <v>2234</v>
      </c>
      <c r="C924">
        <v>400438</v>
      </c>
    </row>
    <row r="925" spans="1:3">
      <c r="A925" t="s">
        <v>2235</v>
      </c>
      <c r="B925" t="s">
        <v>2236</v>
      </c>
      <c r="C925">
        <v>0</v>
      </c>
    </row>
    <row r="926" spans="1:3">
      <c r="A926" t="s">
        <v>2237</v>
      </c>
      <c r="B926" t="s">
        <v>2238</v>
      </c>
      <c r="C926">
        <v>0</v>
      </c>
    </row>
    <row r="927" spans="1:3">
      <c r="A927" t="s">
        <v>2239</v>
      </c>
      <c r="B927" t="s">
        <v>2240</v>
      </c>
      <c r="C927">
        <v>0</v>
      </c>
    </row>
    <row r="928" spans="1:3">
      <c r="A928" t="s">
        <v>2241</v>
      </c>
      <c r="B928" t="s">
        <v>2242</v>
      </c>
      <c r="C928">
        <v>0</v>
      </c>
    </row>
    <row r="929" spans="1:3">
      <c r="A929" t="s">
        <v>2243</v>
      </c>
      <c r="B929" t="s">
        <v>2244</v>
      </c>
      <c r="C929">
        <v>0</v>
      </c>
    </row>
    <row r="930" spans="1:3">
      <c r="A930" t="s">
        <v>2245</v>
      </c>
      <c r="B930" t="s">
        <v>2246</v>
      </c>
      <c r="C930">
        <v>0</v>
      </c>
    </row>
    <row r="931" spans="1:3">
      <c r="A931" t="s">
        <v>2247</v>
      </c>
      <c r="B931" t="s">
        <v>2248</v>
      </c>
      <c r="C931">
        <v>0</v>
      </c>
    </row>
    <row r="932" spans="1:3">
      <c r="A932" t="s">
        <v>2249</v>
      </c>
      <c r="B932" t="s">
        <v>2250</v>
      </c>
      <c r="C932">
        <v>461298</v>
      </c>
    </row>
    <row r="933" spans="1:3">
      <c r="A933" t="s">
        <v>2251</v>
      </c>
      <c r="B933" t="s">
        <v>2252</v>
      </c>
      <c r="C933" t="s">
        <v>2253</v>
      </c>
    </row>
    <row r="934" spans="1:3">
      <c r="A934" t="s">
        <v>2254</v>
      </c>
      <c r="B934" t="s">
        <v>2255</v>
      </c>
      <c r="C934">
        <v>0</v>
      </c>
    </row>
    <row r="935" spans="1:3">
      <c r="A935" t="s">
        <v>2256</v>
      </c>
      <c r="B935" t="s">
        <v>2257</v>
      </c>
      <c r="C935">
        <v>0</v>
      </c>
    </row>
    <row r="936" spans="1:3">
      <c r="A936" t="s">
        <v>2258</v>
      </c>
      <c r="B936" t="s">
        <v>2259</v>
      </c>
      <c r="C936">
        <v>0</v>
      </c>
    </row>
    <row r="937" spans="1:3">
      <c r="A937" t="s">
        <v>2260</v>
      </c>
      <c r="B937" t="s">
        <v>2261</v>
      </c>
      <c r="C937">
        <v>0</v>
      </c>
    </row>
    <row r="938" spans="1:3">
      <c r="A938" t="s">
        <v>2262</v>
      </c>
      <c r="B938" t="s">
        <v>2263</v>
      </c>
      <c r="C938" t="s">
        <v>2264</v>
      </c>
    </row>
    <row r="939" spans="1:3">
      <c r="A939" t="s">
        <v>2265</v>
      </c>
      <c r="B939" t="s">
        <v>2266</v>
      </c>
      <c r="C939" t="s">
        <v>2267</v>
      </c>
    </row>
    <row r="940" spans="1:3">
      <c r="A940" t="s">
        <v>2268</v>
      </c>
      <c r="B940" t="s">
        <v>2269</v>
      </c>
      <c r="C940">
        <v>0</v>
      </c>
    </row>
    <row r="941" spans="1:3">
      <c r="A941" t="s">
        <v>2270</v>
      </c>
      <c r="B941" t="s">
        <v>2271</v>
      </c>
      <c r="C941">
        <v>0</v>
      </c>
    </row>
    <row r="942" spans="1:3">
      <c r="A942" t="s">
        <v>2272</v>
      </c>
      <c r="B942" t="s">
        <v>2273</v>
      </c>
      <c r="C942">
        <v>0</v>
      </c>
    </row>
    <row r="943" spans="1:3">
      <c r="A943" t="s">
        <v>2274</v>
      </c>
      <c r="B943" t="s">
        <v>2275</v>
      </c>
      <c r="C943">
        <v>0</v>
      </c>
    </row>
    <row r="944" spans="1:3">
      <c r="A944" t="s">
        <v>2276</v>
      </c>
      <c r="B944" t="s">
        <v>2277</v>
      </c>
      <c r="C944">
        <v>0</v>
      </c>
    </row>
    <row r="945" spans="1:3">
      <c r="A945" t="s">
        <v>2278</v>
      </c>
      <c r="B945" t="s">
        <v>2279</v>
      </c>
      <c r="C945">
        <v>35818</v>
      </c>
    </row>
    <row r="946" spans="1:3">
      <c r="A946" t="s">
        <v>2280</v>
      </c>
      <c r="B946" t="s">
        <v>2281</v>
      </c>
      <c r="C946">
        <v>2151970</v>
      </c>
    </row>
    <row r="947" spans="1:3">
      <c r="A947" t="s">
        <v>2282</v>
      </c>
      <c r="B947" t="s">
        <v>2283</v>
      </c>
      <c r="C947">
        <v>0</v>
      </c>
    </row>
    <row r="948" spans="1:3">
      <c r="A948" t="s">
        <v>2284</v>
      </c>
      <c r="B948" t="s">
        <v>2285</v>
      </c>
      <c r="C948">
        <v>0</v>
      </c>
    </row>
    <row r="949" spans="1:3">
      <c r="A949" t="s">
        <v>2286</v>
      </c>
      <c r="B949" t="s">
        <v>2287</v>
      </c>
      <c r="C949">
        <v>0</v>
      </c>
    </row>
    <row r="950" spans="1:3">
      <c r="A950" t="s">
        <v>2288</v>
      </c>
      <c r="B950" t="s">
        <v>2289</v>
      </c>
      <c r="C950" t="s">
        <v>2290</v>
      </c>
    </row>
    <row r="951" spans="1:3">
      <c r="A951" t="s">
        <v>2291</v>
      </c>
      <c r="B951" t="s">
        <v>2292</v>
      </c>
      <c r="C951" t="s">
        <v>2293</v>
      </c>
    </row>
    <row r="952" spans="1:3">
      <c r="A952" t="s">
        <v>2294</v>
      </c>
      <c r="B952" t="s">
        <v>2295</v>
      </c>
      <c r="C952" t="s">
        <v>2296</v>
      </c>
    </row>
    <row r="953" spans="1:3">
      <c r="A953" t="s">
        <v>371</v>
      </c>
      <c r="B953" t="s">
        <v>2297</v>
      </c>
      <c r="C953">
        <v>863</v>
      </c>
    </row>
    <row r="954" spans="1:3">
      <c r="A954" t="s">
        <v>387</v>
      </c>
      <c r="B954" t="s">
        <v>2298</v>
      </c>
      <c r="C954">
        <v>0</v>
      </c>
    </row>
    <row r="955" spans="1:3">
      <c r="A955" t="s">
        <v>2299</v>
      </c>
      <c r="B955" t="s">
        <v>2300</v>
      </c>
      <c r="C955">
        <v>0</v>
      </c>
    </row>
    <row r="956" spans="1:3">
      <c r="A956" t="s">
        <v>2301</v>
      </c>
      <c r="B956" t="s">
        <v>2302</v>
      </c>
      <c r="C956">
        <v>0</v>
      </c>
    </row>
    <row r="957" spans="1:3">
      <c r="A957" t="s">
        <v>2303</v>
      </c>
      <c r="B957" t="s">
        <v>2285</v>
      </c>
      <c r="C957">
        <v>0</v>
      </c>
    </row>
    <row r="958" spans="1:3">
      <c r="A958" t="s">
        <v>2304</v>
      </c>
      <c r="B958" t="s">
        <v>2287</v>
      </c>
      <c r="C958">
        <v>0</v>
      </c>
    </row>
    <row r="959" spans="1:3">
      <c r="A959" t="s">
        <v>2305</v>
      </c>
      <c r="B959" t="s">
        <v>2306</v>
      </c>
      <c r="C959">
        <v>0</v>
      </c>
    </row>
    <row r="960" spans="1:3">
      <c r="A960" t="s">
        <v>2307</v>
      </c>
      <c r="B960" t="s">
        <v>2308</v>
      </c>
      <c r="C960">
        <v>0</v>
      </c>
    </row>
    <row r="961" spans="1:3">
      <c r="A961" t="s">
        <v>2309</v>
      </c>
      <c r="B961" t="s">
        <v>2310</v>
      </c>
      <c r="C961">
        <v>0</v>
      </c>
    </row>
    <row r="962" spans="1:3">
      <c r="A962" t="s">
        <v>2311</v>
      </c>
      <c r="B962" t="s">
        <v>2312</v>
      </c>
      <c r="C962">
        <v>0</v>
      </c>
    </row>
    <row r="963" spans="1:3">
      <c r="A963" t="s">
        <v>2313</v>
      </c>
      <c r="B963" t="s">
        <v>2314</v>
      </c>
      <c r="C963">
        <v>0</v>
      </c>
    </row>
    <row r="964" spans="1:3">
      <c r="A964" t="s">
        <v>2315</v>
      </c>
      <c r="B964" t="s">
        <v>2316</v>
      </c>
      <c r="C964">
        <v>0</v>
      </c>
    </row>
    <row r="965" spans="1:3">
      <c r="A965" t="s">
        <v>2317</v>
      </c>
      <c r="B965" t="s">
        <v>2318</v>
      </c>
      <c r="C965">
        <v>0</v>
      </c>
    </row>
    <row r="966" spans="1:3">
      <c r="A966" t="s">
        <v>2319</v>
      </c>
      <c r="B966" t="s">
        <v>2320</v>
      </c>
      <c r="C966">
        <v>0</v>
      </c>
    </row>
    <row r="967" spans="1:3">
      <c r="A967" t="s">
        <v>2321</v>
      </c>
      <c r="B967" t="s">
        <v>2322</v>
      </c>
      <c r="C967">
        <v>0</v>
      </c>
    </row>
    <row r="968" spans="1:3">
      <c r="A968" t="s">
        <v>2323</v>
      </c>
      <c r="B968" t="s">
        <v>2324</v>
      </c>
      <c r="C968">
        <v>0</v>
      </c>
    </row>
    <row r="969" spans="1:3">
      <c r="A969" t="s">
        <v>2325</v>
      </c>
      <c r="B969" t="s">
        <v>2326</v>
      </c>
      <c r="C969">
        <v>468621</v>
      </c>
    </row>
    <row r="970" spans="1:3">
      <c r="A970" t="s">
        <v>2327</v>
      </c>
      <c r="B970" t="s">
        <v>2328</v>
      </c>
      <c r="C970">
        <v>-9915861</v>
      </c>
    </row>
    <row r="971" spans="1:3">
      <c r="A971" t="s">
        <v>2329</v>
      </c>
      <c r="B971" t="s">
        <v>2330</v>
      </c>
      <c r="C971">
        <v>1</v>
      </c>
    </row>
    <row r="972" spans="1:3">
      <c r="A972" t="s">
        <v>2331</v>
      </c>
      <c r="B972" t="s">
        <v>2332</v>
      </c>
      <c r="C972">
        <v>0</v>
      </c>
    </row>
    <row r="973" spans="1:3">
      <c r="A973" t="s">
        <v>2333</v>
      </c>
      <c r="B973" t="s">
        <v>2334</v>
      </c>
      <c r="C973">
        <v>49534169</v>
      </c>
    </row>
    <row r="974" spans="1:3">
      <c r="A974" t="s">
        <v>2335</v>
      </c>
      <c r="B974" t="s">
        <v>2336</v>
      </c>
      <c r="C974">
        <v>14540208</v>
      </c>
    </row>
    <row r="975" spans="1:3">
      <c r="A975" t="s">
        <v>2337</v>
      </c>
      <c r="B975" t="s">
        <v>2338</v>
      </c>
      <c r="C975">
        <v>155268</v>
      </c>
    </row>
    <row r="976" spans="1:3">
      <c r="A976" t="s">
        <v>2339</v>
      </c>
      <c r="B976" t="s">
        <v>2340</v>
      </c>
      <c r="C976">
        <v>5173</v>
      </c>
    </row>
    <row r="977" spans="1:3">
      <c r="A977" t="s">
        <v>2341</v>
      </c>
      <c r="B977" t="s">
        <v>2342</v>
      </c>
      <c r="C977">
        <v>1721</v>
      </c>
    </row>
    <row r="978" spans="1:3">
      <c r="A978" t="s">
        <v>2343</v>
      </c>
      <c r="B978" t="s">
        <v>2344</v>
      </c>
      <c r="C978">
        <v>0</v>
      </c>
    </row>
    <row r="979" spans="1:3">
      <c r="A979" t="s">
        <v>2345</v>
      </c>
      <c r="B979" t="s">
        <v>2346</v>
      </c>
      <c r="C979">
        <v>44731042</v>
      </c>
    </row>
    <row r="980" spans="1:3">
      <c r="A980" t="s">
        <v>2347</v>
      </c>
      <c r="B980" t="s">
        <v>2348</v>
      </c>
      <c r="C980">
        <v>0</v>
      </c>
    </row>
    <row r="981" spans="1:3">
      <c r="A981" t="s">
        <v>2349</v>
      </c>
      <c r="B981" t="s">
        <v>2350</v>
      </c>
      <c r="C981">
        <v>0</v>
      </c>
    </row>
    <row r="982" spans="1:3">
      <c r="A982" t="s">
        <v>2351</v>
      </c>
      <c r="B982" t="s">
        <v>2352</v>
      </c>
      <c r="C982">
        <v>44731042</v>
      </c>
    </row>
    <row r="983" spans="1:3">
      <c r="A983" t="s">
        <v>2353</v>
      </c>
      <c r="B983" t="s">
        <v>2354</v>
      </c>
      <c r="C983">
        <v>4845262</v>
      </c>
    </row>
    <row r="984" spans="1:3">
      <c r="A984" t="s">
        <v>2355</v>
      </c>
      <c r="B984" t="s">
        <v>2356</v>
      </c>
      <c r="C984">
        <v>0</v>
      </c>
    </row>
    <row r="985" spans="1:3">
      <c r="A985" t="s">
        <v>2357</v>
      </c>
      <c r="B985" t="s">
        <v>2358</v>
      </c>
      <c r="C985">
        <v>0</v>
      </c>
    </row>
    <row r="986" spans="1:3">
      <c r="A986" t="s">
        <v>2359</v>
      </c>
      <c r="B986" t="s">
        <v>2360</v>
      </c>
      <c r="C986">
        <v>4845262</v>
      </c>
    </row>
    <row r="987" spans="1:3">
      <c r="A987" t="s">
        <v>2361</v>
      </c>
      <c r="B987" t="s">
        <v>2362</v>
      </c>
      <c r="C987">
        <v>125</v>
      </c>
    </row>
    <row r="988" spans="1:3">
      <c r="A988" t="s">
        <v>2363</v>
      </c>
      <c r="B988" t="s">
        <v>2364</v>
      </c>
      <c r="C988">
        <v>4845137</v>
      </c>
    </row>
    <row r="989" spans="1:3">
      <c r="A989" t="s">
        <v>2365</v>
      </c>
      <c r="B989" t="s">
        <v>2366</v>
      </c>
      <c r="C989">
        <v>49576179</v>
      </c>
    </row>
    <row r="990" spans="1:3">
      <c r="A990" t="s">
        <v>2367</v>
      </c>
      <c r="B990" t="s">
        <v>2368</v>
      </c>
      <c r="C990">
        <v>2585159</v>
      </c>
    </row>
    <row r="991" spans="1:3">
      <c r="A991" t="s">
        <v>2369</v>
      </c>
      <c r="B991" t="s">
        <v>2370</v>
      </c>
      <c r="C991">
        <v>0</v>
      </c>
    </row>
    <row r="992" spans="1:3">
      <c r="A992" t="s">
        <v>2371</v>
      </c>
      <c r="B992" t="s">
        <v>2372</v>
      </c>
      <c r="C992">
        <v>0</v>
      </c>
    </row>
    <row r="993" spans="1:3">
      <c r="A993" t="s">
        <v>2373</v>
      </c>
      <c r="B993" t="s">
        <v>2374</v>
      </c>
      <c r="C993">
        <v>4553260</v>
      </c>
    </row>
    <row r="994" spans="1:3">
      <c r="A994" t="s">
        <v>2375</v>
      </c>
      <c r="B994" t="s">
        <v>2376</v>
      </c>
      <c r="C994">
        <v>7138419</v>
      </c>
    </row>
    <row r="995" spans="1:3">
      <c r="A995" t="s">
        <v>2377</v>
      </c>
      <c r="B995" t="s">
        <v>2378</v>
      </c>
      <c r="C995">
        <v>125</v>
      </c>
    </row>
    <row r="996" spans="1:3">
      <c r="A996" t="s">
        <v>2379</v>
      </c>
      <c r="B996" t="s">
        <v>2380</v>
      </c>
      <c r="C996">
        <v>7138294</v>
      </c>
    </row>
    <row r="997" spans="1:3">
      <c r="A997" t="s">
        <v>2381</v>
      </c>
      <c r="B997" t="s">
        <v>2382</v>
      </c>
      <c r="C997">
        <v>56714473</v>
      </c>
    </row>
    <row r="998" spans="1:3">
      <c r="A998" t="s">
        <v>2383</v>
      </c>
      <c r="B998" t="s">
        <v>2384</v>
      </c>
      <c r="C998">
        <v>14700774</v>
      </c>
    </row>
    <row r="999" spans="1:3">
      <c r="A999" t="s">
        <v>2385</v>
      </c>
      <c r="B999" t="s">
        <v>2386</v>
      </c>
      <c r="C999">
        <v>-25016</v>
      </c>
    </row>
    <row r="1000" spans="1:3">
      <c r="A1000" t="s">
        <v>2387</v>
      </c>
      <c r="B1000" t="s">
        <v>2388</v>
      </c>
      <c r="C1000">
        <v>444703546</v>
      </c>
    </row>
    <row r="1001" spans="1:3">
      <c r="A1001" t="s">
        <v>2389</v>
      </c>
      <c r="B1001" t="s">
        <v>2390</v>
      </c>
      <c r="C1001">
        <v>357919730</v>
      </c>
    </row>
    <row r="1002" spans="1:3">
      <c r="A1002" t="s">
        <v>2391</v>
      </c>
      <c r="B1002" t="s">
        <v>2392</v>
      </c>
      <c r="C1002">
        <v>12.4975</v>
      </c>
    </row>
    <row r="1003" spans="1:3">
      <c r="A1003" t="s">
        <v>2393</v>
      </c>
      <c r="B1003" t="s">
        <v>2394</v>
      </c>
      <c r="C1003">
        <v>13.8512</v>
      </c>
    </row>
    <row r="1004" spans="1:3">
      <c r="A1004" t="s">
        <v>2395</v>
      </c>
      <c r="B1004" t="s">
        <v>2396</v>
      </c>
      <c r="C1004">
        <v>15.845599999999999</v>
      </c>
    </row>
    <row r="1005" spans="1:3">
      <c r="A1005" t="s">
        <v>2397</v>
      </c>
      <c r="B1005" t="s">
        <v>2398</v>
      </c>
      <c r="C1005">
        <v>11.148099999999999</v>
      </c>
    </row>
    <row r="1006" spans="1:3">
      <c r="A1006" t="s">
        <v>2399</v>
      </c>
      <c r="B1006" t="s">
        <v>2400</v>
      </c>
      <c r="C1006">
        <v>0</v>
      </c>
    </row>
    <row r="1007" spans="1:3">
      <c r="A1007" t="s">
        <v>2401</v>
      </c>
      <c r="B1007" t="s">
        <v>2402</v>
      </c>
      <c r="C1007">
        <v>0</v>
      </c>
    </row>
    <row r="1008" spans="1:3">
      <c r="A1008" t="s">
        <v>2403</v>
      </c>
      <c r="B1008" t="s">
        <v>2404</v>
      </c>
      <c r="C1008">
        <v>0</v>
      </c>
    </row>
    <row r="1009" spans="1:3">
      <c r="A1009" t="s">
        <v>2405</v>
      </c>
      <c r="B1009" t="s">
        <v>2406</v>
      </c>
      <c r="C1009">
        <v>0</v>
      </c>
    </row>
    <row r="1010" spans="1:3">
      <c r="A1010" t="s">
        <v>2407</v>
      </c>
      <c r="B1010" t="s">
        <v>2408</v>
      </c>
      <c r="C1010">
        <v>0</v>
      </c>
    </row>
    <row r="1011" spans="1:3">
      <c r="A1011" t="s">
        <v>2409</v>
      </c>
      <c r="B1011" t="s">
        <v>2410</v>
      </c>
      <c r="C1011">
        <v>0</v>
      </c>
    </row>
    <row r="1012" spans="1:3">
      <c r="A1012" t="s">
        <v>2411</v>
      </c>
      <c r="B1012" t="s">
        <v>2412</v>
      </c>
      <c r="C1012">
        <v>0</v>
      </c>
    </row>
    <row r="1013" spans="1:3">
      <c r="A1013" t="s">
        <v>2413</v>
      </c>
      <c r="B1013" t="s">
        <v>2414</v>
      </c>
      <c r="C1013">
        <v>0</v>
      </c>
    </row>
    <row r="1014" spans="1:3">
      <c r="A1014" t="s">
        <v>2415</v>
      </c>
      <c r="B1014" t="s">
        <v>2416</v>
      </c>
      <c r="C1014">
        <v>0</v>
      </c>
    </row>
    <row r="1015" spans="1:3">
      <c r="A1015" t="s">
        <v>2417</v>
      </c>
      <c r="B1015" t="s">
        <v>2418</v>
      </c>
      <c r="C1015">
        <v>0</v>
      </c>
    </row>
    <row r="1016" spans="1:3">
      <c r="A1016" t="s">
        <v>2419</v>
      </c>
      <c r="B1016" t="s">
        <v>2420</v>
      </c>
      <c r="C1016">
        <v>0</v>
      </c>
    </row>
    <row r="1017" spans="1:3">
      <c r="A1017" t="s">
        <v>2421</v>
      </c>
      <c r="B1017" t="s">
        <v>2422</v>
      </c>
      <c r="C1017">
        <v>0</v>
      </c>
    </row>
    <row r="1018" spans="1:3">
      <c r="A1018" t="s">
        <v>2423</v>
      </c>
      <c r="B1018" t="s">
        <v>2424</v>
      </c>
      <c r="C1018">
        <v>0</v>
      </c>
    </row>
    <row r="1019" spans="1:3">
      <c r="A1019" t="s">
        <v>2425</v>
      </c>
      <c r="B1019" t="s">
        <v>2426</v>
      </c>
      <c r="C1019">
        <v>0</v>
      </c>
    </row>
    <row r="1020" spans="1:3">
      <c r="A1020" t="s">
        <v>2427</v>
      </c>
      <c r="B1020" t="s">
        <v>2428</v>
      </c>
      <c r="C1020">
        <v>0</v>
      </c>
    </row>
    <row r="1021" spans="1:3">
      <c r="A1021" t="s">
        <v>2429</v>
      </c>
      <c r="B1021" t="s">
        <v>2430</v>
      </c>
      <c r="C1021">
        <v>0</v>
      </c>
    </row>
    <row r="1022" spans="1:3">
      <c r="A1022" t="s">
        <v>2431</v>
      </c>
      <c r="B1022" t="s">
        <v>2432</v>
      </c>
      <c r="C1022">
        <v>0</v>
      </c>
    </row>
    <row r="1023" spans="1:3">
      <c r="A1023" t="s">
        <v>2433</v>
      </c>
      <c r="B1023" t="s">
        <v>2434</v>
      </c>
      <c r="C1023">
        <v>0</v>
      </c>
    </row>
    <row r="1024" spans="1:3">
      <c r="A1024" t="s">
        <v>2435</v>
      </c>
      <c r="B1024" t="s">
        <v>2436</v>
      </c>
      <c r="C1024">
        <v>0</v>
      </c>
    </row>
    <row r="1025" spans="1:3">
      <c r="A1025" t="s">
        <v>2437</v>
      </c>
      <c r="B1025" t="s">
        <v>2438</v>
      </c>
      <c r="C1025">
        <v>0</v>
      </c>
    </row>
    <row r="1026" spans="1:3">
      <c r="A1026" t="s">
        <v>494</v>
      </c>
      <c r="B1026" t="s">
        <v>2439</v>
      </c>
      <c r="C1026">
        <v>0</v>
      </c>
    </row>
    <row r="1027" spans="1:3">
      <c r="A1027" t="s">
        <v>497</v>
      </c>
      <c r="B1027" t="s">
        <v>2440</v>
      </c>
      <c r="C1027">
        <v>0</v>
      </c>
    </row>
    <row r="1028" spans="1:3">
      <c r="A1028" t="s">
        <v>2441</v>
      </c>
      <c r="B1028" t="s">
        <v>2442</v>
      </c>
      <c r="C1028">
        <v>313529</v>
      </c>
    </row>
    <row r="1029" spans="1:3">
      <c r="A1029" t="s">
        <v>2443</v>
      </c>
      <c r="B1029" t="s">
        <v>2444</v>
      </c>
      <c r="C1029">
        <v>1013041</v>
      </c>
    </row>
    <row r="1030" spans="1:3">
      <c r="A1030" t="s">
        <v>2445</v>
      </c>
      <c r="B1030" t="s">
        <v>2446</v>
      </c>
      <c r="C1030">
        <v>0</v>
      </c>
    </row>
    <row r="1031" spans="1:3">
      <c r="A1031" t="s">
        <v>2447</v>
      </c>
      <c r="B1031" t="s">
        <v>2448</v>
      </c>
      <c r="C1031">
        <v>622281</v>
      </c>
    </row>
    <row r="1032" spans="1:3">
      <c r="A1032" t="s">
        <v>2449</v>
      </c>
      <c r="B1032" t="s">
        <v>2450</v>
      </c>
      <c r="C1032">
        <v>0</v>
      </c>
    </row>
    <row r="1033" spans="1:3">
      <c r="A1033" t="s">
        <v>385</v>
      </c>
      <c r="B1033" t="s">
        <v>2451</v>
      </c>
      <c r="C1033">
        <v>2534704</v>
      </c>
    </row>
    <row r="1034" spans="1:3">
      <c r="A1034" t="s">
        <v>2452</v>
      </c>
      <c r="B1034" t="s">
        <v>2453</v>
      </c>
      <c r="C1034">
        <v>0</v>
      </c>
    </row>
    <row r="1035" spans="1:3">
      <c r="A1035" t="s">
        <v>2454</v>
      </c>
      <c r="B1035" t="s">
        <v>2455</v>
      </c>
      <c r="C1035">
        <v>6281</v>
      </c>
    </row>
    <row r="1036" spans="1:3">
      <c r="A1036" t="s">
        <v>2456</v>
      </c>
      <c r="B1036" t="s">
        <v>2457</v>
      </c>
      <c r="C1036">
        <v>0</v>
      </c>
    </row>
    <row r="1037" spans="1:3">
      <c r="A1037" t="s">
        <v>2458</v>
      </c>
      <c r="B1037" t="s">
        <v>2459</v>
      </c>
      <c r="C1037">
        <v>0</v>
      </c>
    </row>
    <row r="1038" spans="1:3">
      <c r="A1038" t="s">
        <v>2460</v>
      </c>
      <c r="B1038" t="s">
        <v>2461</v>
      </c>
      <c r="C1038">
        <v>1011</v>
      </c>
    </row>
    <row r="1039" spans="1:3">
      <c r="A1039" t="s">
        <v>2462</v>
      </c>
      <c r="B1039" t="s">
        <v>2463</v>
      </c>
      <c r="C1039">
        <v>0</v>
      </c>
    </row>
    <row r="1040" spans="1:3">
      <c r="A1040" t="s">
        <v>2464</v>
      </c>
      <c r="B1040" t="s">
        <v>2465</v>
      </c>
      <c r="C1040">
        <v>0</v>
      </c>
    </row>
    <row r="1041" spans="1:3">
      <c r="A1041" t="s">
        <v>2466</v>
      </c>
      <c r="B1041" t="s">
        <v>2467</v>
      </c>
      <c r="C1041">
        <v>0</v>
      </c>
    </row>
    <row r="1042" spans="1:3">
      <c r="A1042" t="s">
        <v>3393</v>
      </c>
      <c r="B1042" t="s">
        <v>3394</v>
      </c>
      <c r="C1042">
        <v>1</v>
      </c>
    </row>
    <row r="1043" spans="1:3">
      <c r="A1043" t="s">
        <v>2472</v>
      </c>
      <c r="B1043" t="s">
        <v>2473</v>
      </c>
      <c r="C1043">
        <v>0</v>
      </c>
    </row>
    <row r="1044" spans="1:3">
      <c r="A1044" t="s">
        <v>2474</v>
      </c>
      <c r="B1044" t="s">
        <v>2475</v>
      </c>
      <c r="C1044">
        <v>0</v>
      </c>
    </row>
    <row r="1045" spans="1:3">
      <c r="A1045" t="s">
        <v>2476</v>
      </c>
      <c r="B1045" t="s">
        <v>2477</v>
      </c>
      <c r="C1045">
        <v>711275</v>
      </c>
    </row>
    <row r="1046" spans="1:3">
      <c r="A1046" t="s">
        <v>2478</v>
      </c>
      <c r="B1046" t="s">
        <v>2479</v>
      </c>
      <c r="C1046">
        <v>707223</v>
      </c>
    </row>
    <row r="1047" spans="1:3">
      <c r="A1047" t="s">
        <v>2480</v>
      </c>
      <c r="B1047" t="s">
        <v>2481</v>
      </c>
      <c r="C1047">
        <v>127478</v>
      </c>
    </row>
    <row r="1048" spans="1:3">
      <c r="A1048" t="s">
        <v>364</v>
      </c>
      <c r="B1048" t="s">
        <v>2482</v>
      </c>
      <c r="C1048">
        <v>127478</v>
      </c>
    </row>
    <row r="1049" spans="1:3">
      <c r="A1049" t="s">
        <v>2483</v>
      </c>
      <c r="B1049" t="s">
        <v>2484</v>
      </c>
      <c r="C1049">
        <v>0</v>
      </c>
    </row>
    <row r="1050" spans="1:3">
      <c r="A1050" t="s">
        <v>2485</v>
      </c>
      <c r="B1050" t="s">
        <v>2486</v>
      </c>
      <c r="C1050">
        <v>0</v>
      </c>
    </row>
    <row r="1051" spans="1:3">
      <c r="A1051" t="s">
        <v>2487</v>
      </c>
      <c r="B1051" t="s">
        <v>2488</v>
      </c>
      <c r="C1051">
        <v>0</v>
      </c>
    </row>
    <row r="1052" spans="1:3">
      <c r="A1052" t="s">
        <v>2489</v>
      </c>
      <c r="B1052" t="s">
        <v>2490</v>
      </c>
      <c r="C1052">
        <v>2503986</v>
      </c>
    </row>
    <row r="1053" spans="1:3">
      <c r="A1053" t="s">
        <v>2491</v>
      </c>
      <c r="B1053" t="s">
        <v>2492</v>
      </c>
      <c r="C1053">
        <v>0</v>
      </c>
    </row>
    <row r="1054" spans="1:3">
      <c r="A1054" t="s">
        <v>2493</v>
      </c>
      <c r="B1054" t="s">
        <v>2494</v>
      </c>
      <c r="C1054">
        <v>0</v>
      </c>
    </row>
    <row r="1055" spans="1:3">
      <c r="A1055" t="s">
        <v>2495</v>
      </c>
      <c r="B1055" t="s">
        <v>2496</v>
      </c>
      <c r="C1055">
        <v>0</v>
      </c>
    </row>
    <row r="1056" spans="1:3">
      <c r="A1056" t="s">
        <v>2497</v>
      </c>
      <c r="B1056" t="s">
        <v>2498</v>
      </c>
      <c r="C1056">
        <v>3698018</v>
      </c>
    </row>
    <row r="1057" spans="1:3">
      <c r="A1057" t="s">
        <v>2499</v>
      </c>
      <c r="B1057" t="s">
        <v>2500</v>
      </c>
      <c r="C1057">
        <v>0</v>
      </c>
    </row>
    <row r="1058" spans="1:3">
      <c r="A1058" t="s">
        <v>2501</v>
      </c>
      <c r="B1058" t="s">
        <v>2502</v>
      </c>
      <c r="C1058">
        <v>16972587</v>
      </c>
    </row>
    <row r="1059" spans="1:3">
      <c r="A1059" t="s">
        <v>2503</v>
      </c>
      <c r="B1059" t="s">
        <v>2504</v>
      </c>
      <c r="C1059">
        <v>7360333</v>
      </c>
    </row>
    <row r="1060" spans="1:3">
      <c r="A1060" t="s">
        <v>2505</v>
      </c>
      <c r="B1060" t="s">
        <v>2506</v>
      </c>
      <c r="C1060">
        <v>52581986</v>
      </c>
    </row>
    <row r="1061" spans="1:3">
      <c r="A1061" t="s">
        <v>2507</v>
      </c>
      <c r="B1061" t="s">
        <v>2508</v>
      </c>
      <c r="C1061">
        <v>2090928</v>
      </c>
    </row>
    <row r="1062" spans="1:3">
      <c r="A1062" t="s">
        <v>2509</v>
      </c>
      <c r="B1062" t="s">
        <v>2510</v>
      </c>
      <c r="C1062">
        <v>13239877</v>
      </c>
    </row>
    <row r="1063" spans="1:3">
      <c r="A1063" t="s">
        <v>2511</v>
      </c>
      <c r="B1063" t="s">
        <v>2512</v>
      </c>
      <c r="C1063">
        <v>76918627</v>
      </c>
    </row>
    <row r="1064" spans="1:3">
      <c r="A1064" t="s">
        <v>2513</v>
      </c>
      <c r="B1064" t="s">
        <v>2514</v>
      </c>
      <c r="C1064">
        <v>2187788</v>
      </c>
    </row>
    <row r="1065" spans="1:3">
      <c r="A1065" t="s">
        <v>2515</v>
      </c>
      <c r="B1065" t="s">
        <v>2516</v>
      </c>
      <c r="C1065">
        <v>3068270</v>
      </c>
    </row>
    <row r="1066" spans="1:3">
      <c r="A1066" t="s">
        <v>2517</v>
      </c>
      <c r="B1066" t="s">
        <v>2518</v>
      </c>
      <c r="C1066">
        <v>19811540</v>
      </c>
    </row>
    <row r="1067" spans="1:3">
      <c r="A1067" t="s">
        <v>2519</v>
      </c>
      <c r="B1067" t="s">
        <v>2520</v>
      </c>
      <c r="C1067">
        <v>17758742</v>
      </c>
    </row>
    <row r="1068" spans="1:3">
      <c r="A1068" t="s">
        <v>2521</v>
      </c>
      <c r="B1068" t="s">
        <v>2522</v>
      </c>
      <c r="C1068">
        <v>24646</v>
      </c>
    </row>
    <row r="1069" spans="1:3">
      <c r="A1069" t="s">
        <v>2523</v>
      </c>
      <c r="B1069" t="s">
        <v>2524</v>
      </c>
      <c r="C1069">
        <v>42865596</v>
      </c>
    </row>
    <row r="1070" spans="1:3">
      <c r="A1070" t="s">
        <v>137</v>
      </c>
      <c r="B1070" t="s">
        <v>2525</v>
      </c>
      <c r="C1070">
        <v>13239877</v>
      </c>
    </row>
    <row r="1071" spans="1:3">
      <c r="A1071" t="s">
        <v>2526</v>
      </c>
      <c r="B1071" t="s">
        <v>2527</v>
      </c>
      <c r="C1071">
        <v>455249080</v>
      </c>
    </row>
    <row r="1072" spans="1:3">
      <c r="A1072" t="s">
        <v>485</v>
      </c>
      <c r="B1072" t="s">
        <v>2528</v>
      </c>
      <c r="C1072">
        <v>8343</v>
      </c>
    </row>
    <row r="1073" spans="1:3">
      <c r="A1073" t="s">
        <v>488</v>
      </c>
      <c r="B1073" t="s">
        <v>2529</v>
      </c>
      <c r="C1073">
        <v>142463</v>
      </c>
    </row>
    <row r="1074" spans="1:3">
      <c r="A1074" t="s">
        <v>491</v>
      </c>
      <c r="B1074" t="s">
        <v>2530</v>
      </c>
      <c r="C1074">
        <v>0</v>
      </c>
    </row>
    <row r="1075" spans="1:3">
      <c r="A1075" t="s">
        <v>2531</v>
      </c>
      <c r="B1075" t="s">
        <v>2532</v>
      </c>
      <c r="C1075">
        <v>-2537</v>
      </c>
    </row>
    <row r="1076" spans="1:3">
      <c r="A1076" t="s">
        <v>2533</v>
      </c>
      <c r="B1076" t="s">
        <v>2534</v>
      </c>
      <c r="C1076">
        <v>0</v>
      </c>
    </row>
    <row r="1077" spans="1:3">
      <c r="A1077" t="s">
        <v>2535</v>
      </c>
      <c r="B1077" t="s">
        <v>2536</v>
      </c>
      <c r="C1077">
        <v>0</v>
      </c>
    </row>
    <row r="1078" spans="1:3">
      <c r="A1078" t="s">
        <v>2537</v>
      </c>
      <c r="B1078" t="s">
        <v>2538</v>
      </c>
      <c r="C1078">
        <v>0</v>
      </c>
    </row>
    <row r="1079" spans="1:3">
      <c r="A1079" t="s">
        <v>2539</v>
      </c>
      <c r="B1079" t="s">
        <v>2540</v>
      </c>
      <c r="C1079">
        <v>0</v>
      </c>
    </row>
    <row r="1080" spans="1:3">
      <c r="A1080" t="s">
        <v>2541</v>
      </c>
      <c r="B1080" t="s">
        <v>2542</v>
      </c>
      <c r="C1080">
        <v>0</v>
      </c>
    </row>
    <row r="1081" spans="1:3">
      <c r="A1081" t="s">
        <v>2543</v>
      </c>
      <c r="B1081" t="s">
        <v>2544</v>
      </c>
      <c r="C1081">
        <v>0</v>
      </c>
    </row>
    <row r="1082" spans="1:3">
      <c r="A1082" t="s">
        <v>2545</v>
      </c>
      <c r="B1082" t="s">
        <v>2546</v>
      </c>
      <c r="C1082">
        <v>0</v>
      </c>
    </row>
    <row r="1083" spans="1:3">
      <c r="A1083" t="s">
        <v>2547</v>
      </c>
      <c r="B1083" t="s">
        <v>2548</v>
      </c>
      <c r="C1083">
        <v>0</v>
      </c>
    </row>
    <row r="1084" spans="1:3">
      <c r="A1084" t="s">
        <v>2549</v>
      </c>
      <c r="B1084" t="s">
        <v>2550</v>
      </c>
      <c r="C1084">
        <v>22</v>
      </c>
    </row>
    <row r="1085" spans="1:3">
      <c r="A1085" t="s">
        <v>2551</v>
      </c>
      <c r="B1085" t="s">
        <v>2552</v>
      </c>
      <c r="C1085">
        <v>0</v>
      </c>
    </row>
    <row r="1086" spans="1:3">
      <c r="A1086" t="s">
        <v>2553</v>
      </c>
      <c r="B1086" t="s">
        <v>2554</v>
      </c>
      <c r="C1086">
        <v>307</v>
      </c>
    </row>
    <row r="1087" spans="1:3">
      <c r="A1087" t="s">
        <v>2555</v>
      </c>
      <c r="B1087" t="s">
        <v>2556</v>
      </c>
      <c r="C1087">
        <v>372</v>
      </c>
    </row>
    <row r="1088" spans="1:3">
      <c r="A1088" t="s">
        <v>2557</v>
      </c>
      <c r="B1088" t="s">
        <v>2558</v>
      </c>
      <c r="C1088">
        <v>27226</v>
      </c>
    </row>
    <row r="1089" spans="1:3">
      <c r="A1089" t="s">
        <v>2559</v>
      </c>
      <c r="B1089" t="s">
        <v>2560</v>
      </c>
      <c r="C1089">
        <v>9435</v>
      </c>
    </row>
    <row r="1090" spans="1:3">
      <c r="A1090" t="s">
        <v>2561</v>
      </c>
      <c r="B1090" t="s">
        <v>2562</v>
      </c>
      <c r="C1090">
        <v>0</v>
      </c>
    </row>
    <row r="1091" spans="1:3">
      <c r="A1091" t="s">
        <v>2563</v>
      </c>
      <c r="B1091" t="s">
        <v>2564</v>
      </c>
      <c r="C1091">
        <v>0</v>
      </c>
    </row>
    <row r="1092" spans="1:3">
      <c r="A1092" t="s">
        <v>386</v>
      </c>
      <c r="B1092" t="s">
        <v>3395</v>
      </c>
      <c r="C1092">
        <v>0</v>
      </c>
    </row>
    <row r="1093" spans="1:3">
      <c r="A1093" t="s">
        <v>356</v>
      </c>
      <c r="B1093" t="s">
        <v>2565</v>
      </c>
      <c r="C1093">
        <v>3087</v>
      </c>
    </row>
    <row r="1094" spans="1:3">
      <c r="A1094" t="s">
        <v>11</v>
      </c>
      <c r="B1094" t="s">
        <v>2566</v>
      </c>
      <c r="C1094">
        <v>2847565</v>
      </c>
    </row>
    <row r="1095" spans="1:3">
      <c r="A1095" t="s">
        <v>14</v>
      </c>
      <c r="B1095" t="s">
        <v>2567</v>
      </c>
      <c r="C1095">
        <v>1625698</v>
      </c>
    </row>
    <row r="1096" spans="1:3">
      <c r="A1096" t="s">
        <v>15</v>
      </c>
      <c r="B1096" t="s">
        <v>2568</v>
      </c>
      <c r="C1096">
        <v>16690075</v>
      </c>
    </row>
    <row r="1097" spans="1:3">
      <c r="A1097" t="s">
        <v>2569</v>
      </c>
      <c r="B1097" t="s">
        <v>2570</v>
      </c>
      <c r="C1097">
        <v>105</v>
      </c>
    </row>
    <row r="1098" spans="1:3">
      <c r="A1098" t="s">
        <v>2571</v>
      </c>
      <c r="B1098" t="s">
        <v>2572</v>
      </c>
      <c r="C1098">
        <v>4252459</v>
      </c>
    </row>
    <row r="1099" spans="1:3">
      <c r="A1099" t="s">
        <v>2573</v>
      </c>
      <c r="B1099" t="s">
        <v>2574</v>
      </c>
      <c r="C1099">
        <v>0</v>
      </c>
    </row>
    <row r="1100" spans="1:3">
      <c r="A1100" t="s">
        <v>2575</v>
      </c>
      <c r="B1100" t="s">
        <v>2576</v>
      </c>
      <c r="C1100">
        <v>0</v>
      </c>
    </row>
    <row r="1101" spans="1:3">
      <c r="A1101" t="s">
        <v>2577</v>
      </c>
      <c r="B1101" t="s">
        <v>2578</v>
      </c>
      <c r="C1101">
        <v>0</v>
      </c>
    </row>
    <row r="1102" spans="1:3">
      <c r="A1102" t="s">
        <v>2579</v>
      </c>
      <c r="B1102" t="s">
        <v>2580</v>
      </c>
      <c r="C1102">
        <v>0</v>
      </c>
    </row>
    <row r="1103" spans="1:3">
      <c r="A1103" t="s">
        <v>2581</v>
      </c>
      <c r="B1103" t="s">
        <v>2582</v>
      </c>
      <c r="C1103">
        <v>0</v>
      </c>
    </row>
    <row r="1104" spans="1:3">
      <c r="A1104" t="s">
        <v>2583</v>
      </c>
      <c r="B1104" t="s">
        <v>2584</v>
      </c>
      <c r="C1104">
        <v>0</v>
      </c>
    </row>
    <row r="1105" spans="1:3">
      <c r="A1105" t="s">
        <v>2585</v>
      </c>
      <c r="B1105" t="s">
        <v>2586</v>
      </c>
      <c r="C1105">
        <v>0</v>
      </c>
    </row>
    <row r="1106" spans="1:3">
      <c r="A1106" t="s">
        <v>2587</v>
      </c>
      <c r="B1106" t="s">
        <v>2588</v>
      </c>
      <c r="C1106">
        <v>0</v>
      </c>
    </row>
    <row r="1107" spans="1:3">
      <c r="A1107" t="s">
        <v>2589</v>
      </c>
      <c r="B1107" t="s">
        <v>2590</v>
      </c>
      <c r="C1107">
        <v>0</v>
      </c>
    </row>
    <row r="1108" spans="1:3">
      <c r="A1108" t="s">
        <v>2591</v>
      </c>
      <c r="B1108" t="s">
        <v>2592</v>
      </c>
      <c r="C1108">
        <v>444</v>
      </c>
    </row>
    <row r="1109" spans="1:3">
      <c r="A1109" t="s">
        <v>2593</v>
      </c>
      <c r="B1109" t="s">
        <v>2594</v>
      </c>
      <c r="C1109">
        <v>0</v>
      </c>
    </row>
    <row r="1110" spans="1:3">
      <c r="A1110" t="s">
        <v>2595</v>
      </c>
      <c r="B1110" t="s">
        <v>2596</v>
      </c>
      <c r="C1110">
        <v>23328</v>
      </c>
    </row>
    <row r="1111" spans="1:3">
      <c r="A1111" t="s">
        <v>2597</v>
      </c>
      <c r="B1111" t="s">
        <v>2598</v>
      </c>
      <c r="C1111">
        <v>1823</v>
      </c>
    </row>
    <row r="1112" spans="1:3">
      <c r="A1112" t="s">
        <v>2599</v>
      </c>
      <c r="B1112" t="s">
        <v>2600</v>
      </c>
      <c r="C1112">
        <v>0</v>
      </c>
    </row>
    <row r="1113" spans="1:3">
      <c r="A1113" t="s">
        <v>2601</v>
      </c>
      <c r="B1113" t="s">
        <v>2602</v>
      </c>
      <c r="C1113">
        <v>31564</v>
      </c>
    </row>
    <row r="1114" spans="1:3">
      <c r="A1114" t="s">
        <v>2603</v>
      </c>
      <c r="B1114" t="s">
        <v>2604</v>
      </c>
      <c r="C1114">
        <v>6821</v>
      </c>
    </row>
    <row r="1115" spans="1:3">
      <c r="A1115" t="s">
        <v>2605</v>
      </c>
      <c r="B1115" t="s">
        <v>2606</v>
      </c>
      <c r="C1115">
        <v>0</v>
      </c>
    </row>
    <row r="1116" spans="1:3">
      <c r="A1116" t="s">
        <v>2607</v>
      </c>
      <c r="B1116" t="s">
        <v>2608</v>
      </c>
      <c r="C1116">
        <v>330807</v>
      </c>
    </row>
    <row r="1117" spans="1:3">
      <c r="A1117" t="s">
        <v>2609</v>
      </c>
      <c r="B1117" t="s">
        <v>2610</v>
      </c>
      <c r="C1117">
        <v>0</v>
      </c>
    </row>
    <row r="1118" spans="1:3">
      <c r="A1118" t="s">
        <v>2611</v>
      </c>
      <c r="B1118" t="s">
        <v>2612</v>
      </c>
      <c r="C1118">
        <v>0</v>
      </c>
    </row>
    <row r="1119" spans="1:3">
      <c r="A1119" t="s">
        <v>2613</v>
      </c>
      <c r="B1119" t="s">
        <v>2614</v>
      </c>
      <c r="C1119">
        <v>0</v>
      </c>
    </row>
    <row r="1120" spans="1:3">
      <c r="A1120" t="s">
        <v>2615</v>
      </c>
      <c r="B1120" t="s">
        <v>2616</v>
      </c>
      <c r="C1120">
        <v>0</v>
      </c>
    </row>
    <row r="1121" spans="1:3">
      <c r="A1121" t="s">
        <v>2617</v>
      </c>
      <c r="B1121" t="s">
        <v>2618</v>
      </c>
      <c r="C1121">
        <v>0</v>
      </c>
    </row>
    <row r="1122" spans="1:3">
      <c r="A1122" t="s">
        <v>2619</v>
      </c>
      <c r="B1122" t="s">
        <v>2620</v>
      </c>
      <c r="C1122">
        <v>0</v>
      </c>
    </row>
    <row r="1123" spans="1:3">
      <c r="A1123" t="s">
        <v>2621</v>
      </c>
      <c r="B1123" t="s">
        <v>2622</v>
      </c>
      <c r="C1123">
        <v>0</v>
      </c>
    </row>
    <row r="1124" spans="1:3">
      <c r="A1124" t="s">
        <v>2623</v>
      </c>
      <c r="B1124" t="s">
        <v>2624</v>
      </c>
      <c r="C1124">
        <v>0</v>
      </c>
    </row>
    <row r="1125" spans="1:3">
      <c r="A1125" t="s">
        <v>2625</v>
      </c>
      <c r="B1125" t="s">
        <v>2626</v>
      </c>
      <c r="C1125">
        <v>0</v>
      </c>
    </row>
    <row r="1126" spans="1:3">
      <c r="A1126" t="s">
        <v>2627</v>
      </c>
      <c r="B1126" t="s">
        <v>2628</v>
      </c>
      <c r="C1126">
        <v>6546</v>
      </c>
    </row>
    <row r="1127" spans="1:3">
      <c r="A1127" t="s">
        <v>2629</v>
      </c>
      <c r="B1127" t="s">
        <v>2630</v>
      </c>
      <c r="C1127">
        <v>1223482</v>
      </c>
    </row>
    <row r="1128" spans="1:3">
      <c r="A1128" t="s">
        <v>2631</v>
      </c>
      <c r="B1128" t="s">
        <v>2632</v>
      </c>
      <c r="C1128">
        <v>26496742</v>
      </c>
    </row>
    <row r="1129" spans="1:3">
      <c r="A1129" t="s">
        <v>2633</v>
      </c>
      <c r="B1129" t="s">
        <v>2634</v>
      </c>
      <c r="C1129">
        <v>4605857</v>
      </c>
    </row>
    <row r="1130" spans="1:3">
      <c r="A1130" t="s">
        <v>518</v>
      </c>
      <c r="B1130" t="s">
        <v>2635</v>
      </c>
      <c r="C1130">
        <v>0</v>
      </c>
    </row>
    <row r="1131" spans="1:3">
      <c r="A1131" t="s">
        <v>521</v>
      </c>
      <c r="B1131" t="s">
        <v>2636</v>
      </c>
      <c r="C1131">
        <v>0</v>
      </c>
    </row>
    <row r="1132" spans="1:3">
      <c r="A1132" t="s">
        <v>524</v>
      </c>
      <c r="B1132" t="s">
        <v>2637</v>
      </c>
      <c r="C1132">
        <v>0</v>
      </c>
    </row>
    <row r="1133" spans="1:3">
      <c r="A1133" t="s">
        <v>2638</v>
      </c>
      <c r="B1133" t="s">
        <v>2639</v>
      </c>
      <c r="C1133">
        <v>0</v>
      </c>
    </row>
    <row r="1134" spans="1:3">
      <c r="A1134" t="s">
        <v>2640</v>
      </c>
      <c r="B1134" t="s">
        <v>2641</v>
      </c>
      <c r="C1134">
        <v>0</v>
      </c>
    </row>
    <row r="1135" spans="1:3">
      <c r="A1135" t="s">
        <v>2642</v>
      </c>
      <c r="B1135" t="s">
        <v>2643</v>
      </c>
      <c r="C1135">
        <v>0</v>
      </c>
    </row>
    <row r="1136" spans="1:3">
      <c r="A1136" t="s">
        <v>2644</v>
      </c>
      <c r="B1136" t="s">
        <v>2645</v>
      </c>
      <c r="C1136">
        <v>0</v>
      </c>
    </row>
    <row r="1137" spans="1:3">
      <c r="A1137" t="s">
        <v>2646</v>
      </c>
      <c r="B1137" t="s">
        <v>2647</v>
      </c>
      <c r="C1137">
        <v>0</v>
      </c>
    </row>
    <row r="1138" spans="1:3">
      <c r="A1138" t="s">
        <v>2648</v>
      </c>
      <c r="B1138" t="s">
        <v>2649</v>
      </c>
      <c r="C1138">
        <v>126902</v>
      </c>
    </row>
    <row r="1139" spans="1:3">
      <c r="A1139" t="s">
        <v>2650</v>
      </c>
      <c r="B1139" t="s">
        <v>2651</v>
      </c>
      <c r="C1139">
        <v>31170936</v>
      </c>
    </row>
    <row r="1140" spans="1:3">
      <c r="A1140" t="s">
        <v>2652</v>
      </c>
      <c r="B1140" t="s">
        <v>2653</v>
      </c>
      <c r="C1140">
        <v>0</v>
      </c>
    </row>
    <row r="1141" spans="1:3">
      <c r="A1141" t="s">
        <v>2654</v>
      </c>
      <c r="B1141" t="s">
        <v>2655</v>
      </c>
      <c r="C1141">
        <v>0</v>
      </c>
    </row>
    <row r="1142" spans="1:3">
      <c r="A1142" t="s">
        <v>2656</v>
      </c>
      <c r="B1142" t="s">
        <v>2657</v>
      </c>
      <c r="C1142">
        <v>0</v>
      </c>
    </row>
    <row r="1143" spans="1:3">
      <c r="A1143" t="s">
        <v>2658</v>
      </c>
      <c r="B1143" t="s">
        <v>2659</v>
      </c>
      <c r="C1143">
        <v>0</v>
      </c>
    </row>
    <row r="1144" spans="1:3">
      <c r="A1144" t="s">
        <v>2660</v>
      </c>
      <c r="B1144" t="s">
        <v>2661</v>
      </c>
      <c r="C1144">
        <v>0</v>
      </c>
    </row>
    <row r="1145" spans="1:3">
      <c r="A1145" t="s">
        <v>2662</v>
      </c>
      <c r="B1145" t="s">
        <v>2663</v>
      </c>
      <c r="C1145">
        <v>0</v>
      </c>
    </row>
    <row r="1146" spans="1:3">
      <c r="A1146" t="s">
        <v>2664</v>
      </c>
      <c r="B1146" t="s">
        <v>2665</v>
      </c>
      <c r="C1146">
        <v>0</v>
      </c>
    </row>
    <row r="1147" spans="1:3">
      <c r="A1147" t="s">
        <v>2666</v>
      </c>
      <c r="B1147" t="s">
        <v>2667</v>
      </c>
      <c r="C1147">
        <v>0</v>
      </c>
    </row>
    <row r="1148" spans="1:3">
      <c r="A1148" t="s">
        <v>2668</v>
      </c>
      <c r="B1148" t="s">
        <v>2669</v>
      </c>
      <c r="C1148">
        <v>0</v>
      </c>
    </row>
    <row r="1149" spans="1:3">
      <c r="A1149" t="s">
        <v>2670</v>
      </c>
      <c r="B1149" t="s">
        <v>2671</v>
      </c>
      <c r="C1149">
        <v>0</v>
      </c>
    </row>
    <row r="1150" spans="1:3">
      <c r="A1150" t="s">
        <v>2672</v>
      </c>
      <c r="B1150" t="s">
        <v>2673</v>
      </c>
      <c r="C1150">
        <v>7360329</v>
      </c>
    </row>
    <row r="1151" spans="1:3">
      <c r="A1151" t="s">
        <v>2674</v>
      </c>
      <c r="B1151" t="s">
        <v>2675</v>
      </c>
      <c r="C1151">
        <v>-4</v>
      </c>
    </row>
    <row r="1152" spans="1:3">
      <c r="A1152" t="s">
        <v>2676</v>
      </c>
      <c r="B1152" t="s">
        <v>2677</v>
      </c>
      <c r="C1152">
        <v>52582346</v>
      </c>
    </row>
    <row r="1153" spans="1:3">
      <c r="A1153" t="s">
        <v>388</v>
      </c>
      <c r="B1153" t="s">
        <v>3396</v>
      </c>
      <c r="C1153">
        <v>0</v>
      </c>
    </row>
    <row r="1154" spans="1:3">
      <c r="A1154" t="s">
        <v>392</v>
      </c>
      <c r="B1154" t="s">
        <v>3397</v>
      </c>
      <c r="C1154">
        <v>0</v>
      </c>
    </row>
    <row r="1155" spans="1:3">
      <c r="A1155" t="s">
        <v>396</v>
      </c>
      <c r="B1155" t="s">
        <v>3398</v>
      </c>
      <c r="C1155">
        <v>0</v>
      </c>
    </row>
    <row r="1156" spans="1:3">
      <c r="A1156" t="s">
        <v>389</v>
      </c>
      <c r="B1156" t="s">
        <v>3399</v>
      </c>
      <c r="C1156">
        <v>0</v>
      </c>
    </row>
    <row r="1157" spans="1:3">
      <c r="A1157" t="s">
        <v>393</v>
      </c>
      <c r="B1157" t="s">
        <v>3400</v>
      </c>
      <c r="C1157">
        <v>0</v>
      </c>
    </row>
    <row r="1158" spans="1:3">
      <c r="A1158" t="s">
        <v>397</v>
      </c>
      <c r="B1158" t="s">
        <v>3401</v>
      </c>
      <c r="C1158">
        <v>0</v>
      </c>
    </row>
    <row r="1159" spans="1:3">
      <c r="A1159" t="s">
        <v>390</v>
      </c>
      <c r="B1159" t="s">
        <v>3402</v>
      </c>
      <c r="C1159">
        <v>0</v>
      </c>
    </row>
    <row r="1160" spans="1:3">
      <c r="A1160" t="s">
        <v>394</v>
      </c>
      <c r="B1160" t="s">
        <v>3403</v>
      </c>
      <c r="C1160">
        <v>0</v>
      </c>
    </row>
    <row r="1161" spans="1:3">
      <c r="A1161" t="s">
        <v>398</v>
      </c>
      <c r="B1161" t="s">
        <v>3404</v>
      </c>
      <c r="C1161">
        <v>0</v>
      </c>
    </row>
    <row r="1162" spans="1:3">
      <c r="A1162" t="s">
        <v>391</v>
      </c>
      <c r="B1162" t="s">
        <v>3405</v>
      </c>
      <c r="C1162">
        <v>0</v>
      </c>
    </row>
    <row r="1163" spans="1:3">
      <c r="A1163" t="s">
        <v>395</v>
      </c>
      <c r="B1163" t="s">
        <v>3406</v>
      </c>
      <c r="C1163">
        <v>0</v>
      </c>
    </row>
    <row r="1164" spans="1:3">
      <c r="A1164" t="s">
        <v>399</v>
      </c>
      <c r="B1164" t="s">
        <v>3407</v>
      </c>
      <c r="C1164">
        <v>0</v>
      </c>
    </row>
    <row r="1165" spans="1:3">
      <c r="A1165" t="s">
        <v>2678</v>
      </c>
      <c r="B1165" t="s">
        <v>2679</v>
      </c>
      <c r="C1165">
        <v>0</v>
      </c>
    </row>
    <row r="1166" spans="1:3">
      <c r="A1166" t="s">
        <v>2680</v>
      </c>
      <c r="B1166" t="s">
        <v>2681</v>
      </c>
      <c r="C1166">
        <v>0</v>
      </c>
    </row>
    <row r="1167" spans="1:3">
      <c r="A1167" t="s">
        <v>2682</v>
      </c>
      <c r="B1167" t="s">
        <v>2683</v>
      </c>
      <c r="C1167">
        <v>0</v>
      </c>
    </row>
    <row r="1168" spans="1:3">
      <c r="A1168" t="s">
        <v>2684</v>
      </c>
      <c r="B1168" t="s">
        <v>2685</v>
      </c>
      <c r="C1168">
        <v>0</v>
      </c>
    </row>
    <row r="1169" spans="1:3">
      <c r="A1169" t="s">
        <v>2686</v>
      </c>
      <c r="B1169" t="s">
        <v>2687</v>
      </c>
      <c r="C1169">
        <v>0</v>
      </c>
    </row>
    <row r="1170" spans="1:3">
      <c r="A1170" t="s">
        <v>3408</v>
      </c>
      <c r="B1170" t="s">
        <v>3409</v>
      </c>
      <c r="C1170" t="s">
        <v>3410</v>
      </c>
    </row>
    <row r="1171" spans="1:3">
      <c r="A1171" t="s">
        <v>3411</v>
      </c>
      <c r="B1171" t="s">
        <v>3412</v>
      </c>
      <c r="C1171" t="s">
        <v>3413</v>
      </c>
    </row>
    <row r="1172" spans="1:3">
      <c r="A1172" t="s">
        <v>3414</v>
      </c>
      <c r="B1172" t="s">
        <v>3415</v>
      </c>
      <c r="C1172">
        <v>22102</v>
      </c>
    </row>
    <row r="1173" spans="1:3">
      <c r="A1173" t="s">
        <v>2688</v>
      </c>
      <c r="B1173" t="s">
        <v>2689</v>
      </c>
      <c r="C1173" t="s">
        <v>2690</v>
      </c>
    </row>
    <row r="1174" spans="1:3">
      <c r="A1174" t="s">
        <v>2691</v>
      </c>
      <c r="B1174" t="s">
        <v>2692</v>
      </c>
      <c r="C1174" t="s">
        <v>3424</v>
      </c>
    </row>
    <row r="1175" spans="1:3">
      <c r="A1175" t="s">
        <v>2694</v>
      </c>
      <c r="B1175" t="s">
        <v>2695</v>
      </c>
      <c r="C1175" t="s">
        <v>3425</v>
      </c>
    </row>
    <row r="1176" spans="1:3">
      <c r="A1176" t="s">
        <v>2697</v>
      </c>
      <c r="B1176" t="s">
        <v>2698</v>
      </c>
      <c r="C1176" t="s">
        <v>2699</v>
      </c>
    </row>
    <row r="1177" spans="1:3">
      <c r="A1177" t="s">
        <v>2700</v>
      </c>
      <c r="B1177" t="s">
        <v>2701</v>
      </c>
      <c r="C1177" t="s">
        <v>3426</v>
      </c>
    </row>
    <row r="1178" spans="1:3">
      <c r="A1178" t="s">
        <v>2703</v>
      </c>
      <c r="B1178" t="s">
        <v>2704</v>
      </c>
      <c r="C1178" s="78">
        <v>44970</v>
      </c>
    </row>
    <row r="1179" spans="1:3">
      <c r="A1179" t="s">
        <v>2705</v>
      </c>
      <c r="B1179" t="s">
        <v>2706</v>
      </c>
      <c r="C1179">
        <v>-7676352</v>
      </c>
    </row>
    <row r="1180" spans="1:3">
      <c r="A1180" t="s">
        <v>2707</v>
      </c>
      <c r="B1180" t="s">
        <v>2708</v>
      </c>
      <c r="C1180">
        <v>-2181005</v>
      </c>
    </row>
    <row r="1181" spans="1:3">
      <c r="A1181" t="s">
        <v>2709</v>
      </c>
      <c r="B1181" t="s">
        <v>2710</v>
      </c>
      <c r="C1181">
        <v>-41886</v>
      </c>
    </row>
    <row r="1182" spans="1:3">
      <c r="A1182" t="s">
        <v>2711</v>
      </c>
      <c r="B1182" t="s">
        <v>2712</v>
      </c>
      <c r="C1182">
        <v>0</v>
      </c>
    </row>
    <row r="1183" spans="1:3">
      <c r="A1183" t="s">
        <v>28</v>
      </c>
      <c r="B1183" t="s">
        <v>2713</v>
      </c>
      <c r="C1183">
        <v>30986269</v>
      </c>
    </row>
    <row r="1184" spans="1:3">
      <c r="A1184" t="s">
        <v>29</v>
      </c>
      <c r="B1184" t="s">
        <v>2714</v>
      </c>
      <c r="C1184">
        <v>0</v>
      </c>
    </row>
    <row r="1185" spans="1:3">
      <c r="A1185" t="s">
        <v>30</v>
      </c>
      <c r="B1185" t="s">
        <v>2715</v>
      </c>
      <c r="C1185">
        <v>26250094</v>
      </c>
    </row>
    <row r="1186" spans="1:3">
      <c r="A1186" t="s">
        <v>9</v>
      </c>
      <c r="B1186" t="s">
        <v>2716</v>
      </c>
      <c r="C1186">
        <v>4736175</v>
      </c>
    </row>
    <row r="1187" spans="1:3">
      <c r="A1187" t="s">
        <v>31</v>
      </c>
      <c r="B1187" t="s">
        <v>2717</v>
      </c>
      <c r="C1187">
        <v>0</v>
      </c>
    </row>
    <row r="1188" spans="1:3">
      <c r="A1188" t="s">
        <v>32</v>
      </c>
      <c r="B1188" t="s">
        <v>2718</v>
      </c>
      <c r="C1188">
        <v>0</v>
      </c>
    </row>
    <row r="1189" spans="1:3">
      <c r="A1189" t="s">
        <v>33</v>
      </c>
      <c r="B1189" t="s">
        <v>2719</v>
      </c>
      <c r="C1189">
        <v>0</v>
      </c>
    </row>
    <row r="1190" spans="1:3">
      <c r="A1190" t="s">
        <v>34</v>
      </c>
      <c r="B1190" t="s">
        <v>2720</v>
      </c>
      <c r="C1190">
        <v>0</v>
      </c>
    </row>
    <row r="1191" spans="1:3">
      <c r="A1191" t="s">
        <v>35</v>
      </c>
      <c r="B1191" t="s">
        <v>2721</v>
      </c>
      <c r="C1191">
        <v>0</v>
      </c>
    </row>
    <row r="1192" spans="1:3">
      <c r="A1192" t="s">
        <v>36</v>
      </c>
      <c r="B1192" t="s">
        <v>2722</v>
      </c>
      <c r="C1192">
        <v>0</v>
      </c>
    </row>
    <row r="1193" spans="1:3">
      <c r="A1193" t="s">
        <v>39</v>
      </c>
      <c r="B1193" t="s">
        <v>2723</v>
      </c>
      <c r="C1193">
        <v>0</v>
      </c>
    </row>
    <row r="1194" spans="1:3">
      <c r="A1194" t="s">
        <v>40</v>
      </c>
      <c r="B1194" t="s">
        <v>2724</v>
      </c>
      <c r="C1194">
        <v>0</v>
      </c>
    </row>
    <row r="1195" spans="1:3">
      <c r="A1195" t="s">
        <v>27</v>
      </c>
      <c r="B1195" t="s">
        <v>2725</v>
      </c>
      <c r="C1195">
        <v>0</v>
      </c>
    </row>
    <row r="1196" spans="1:3">
      <c r="A1196" t="s">
        <v>41</v>
      </c>
      <c r="B1196" t="s">
        <v>2726</v>
      </c>
      <c r="C1196">
        <v>0</v>
      </c>
    </row>
    <row r="1197" spans="1:3">
      <c r="A1197" t="s">
        <v>43</v>
      </c>
      <c r="B1197" t="s">
        <v>2727</v>
      </c>
      <c r="C1197">
        <v>-10203961</v>
      </c>
    </row>
    <row r="1198" spans="1:3">
      <c r="A1198" t="s">
        <v>44</v>
      </c>
      <c r="B1198" t="s">
        <v>2728</v>
      </c>
      <c r="C1198">
        <v>35108656</v>
      </c>
    </row>
    <row r="1199" spans="1:3">
      <c r="A1199" t="s">
        <v>47</v>
      </c>
      <c r="B1199" t="s">
        <v>2729</v>
      </c>
      <c r="C1199">
        <v>50724090</v>
      </c>
    </row>
    <row r="1200" spans="1:3">
      <c r="A1200" t="s">
        <v>48</v>
      </c>
      <c r="B1200" t="s">
        <v>2730</v>
      </c>
      <c r="C1200">
        <v>0</v>
      </c>
    </row>
    <row r="1201" spans="1:3">
      <c r="A1201" t="s">
        <v>26</v>
      </c>
      <c r="B1201" t="s">
        <v>2731</v>
      </c>
      <c r="C1201">
        <v>577107</v>
      </c>
    </row>
    <row r="1202" spans="1:3">
      <c r="A1202" t="s">
        <v>49</v>
      </c>
      <c r="B1202" t="s">
        <v>2732</v>
      </c>
      <c r="C1202">
        <v>0</v>
      </c>
    </row>
    <row r="1203" spans="1:3">
      <c r="A1203" t="s">
        <v>50</v>
      </c>
      <c r="B1203" t="s">
        <v>2733</v>
      </c>
      <c r="C1203">
        <v>0</v>
      </c>
    </row>
    <row r="1204" spans="1:3">
      <c r="A1204" t="s">
        <v>51</v>
      </c>
      <c r="B1204" t="s">
        <v>2734</v>
      </c>
      <c r="C1204">
        <v>0</v>
      </c>
    </row>
    <row r="1205" spans="1:3">
      <c r="A1205" t="s">
        <v>52</v>
      </c>
      <c r="B1205" t="s">
        <v>2735</v>
      </c>
      <c r="C1205">
        <v>0</v>
      </c>
    </row>
    <row r="1206" spans="1:3">
      <c r="A1206" t="s">
        <v>53</v>
      </c>
      <c r="B1206" t="s">
        <v>2736</v>
      </c>
      <c r="C1206">
        <v>0</v>
      </c>
    </row>
    <row r="1207" spans="1:3">
      <c r="A1207" t="s">
        <v>54</v>
      </c>
      <c r="B1207" t="s">
        <v>2737</v>
      </c>
      <c r="C1207">
        <v>0</v>
      </c>
    </row>
    <row r="1208" spans="1:3">
      <c r="A1208" t="s">
        <v>55</v>
      </c>
      <c r="B1208" t="s">
        <v>2738</v>
      </c>
      <c r="C1208">
        <v>0</v>
      </c>
    </row>
    <row r="1209" spans="1:3">
      <c r="A1209" t="s">
        <v>56</v>
      </c>
      <c r="B1209" t="s">
        <v>2739</v>
      </c>
      <c r="C1209">
        <v>0</v>
      </c>
    </row>
    <row r="1210" spans="1:3">
      <c r="A1210" t="s">
        <v>57</v>
      </c>
      <c r="B1210" t="s">
        <v>2740</v>
      </c>
      <c r="C1210">
        <v>0</v>
      </c>
    </row>
    <row r="1211" spans="1:3">
      <c r="A1211" t="s">
        <v>58</v>
      </c>
      <c r="B1211" t="s">
        <v>2741</v>
      </c>
      <c r="C1211">
        <v>0</v>
      </c>
    </row>
    <row r="1212" spans="1:3">
      <c r="A1212" t="s">
        <v>59</v>
      </c>
      <c r="B1212" t="s">
        <v>2742</v>
      </c>
      <c r="C1212">
        <v>0</v>
      </c>
    </row>
    <row r="1213" spans="1:3">
      <c r="A1213" t="s">
        <v>60</v>
      </c>
      <c r="B1213" t="s">
        <v>2743</v>
      </c>
      <c r="C1213">
        <v>0</v>
      </c>
    </row>
    <row r="1214" spans="1:3">
      <c r="A1214" t="s">
        <v>61</v>
      </c>
      <c r="B1214" t="s">
        <v>2744</v>
      </c>
      <c r="C1214">
        <v>0</v>
      </c>
    </row>
    <row r="1215" spans="1:3">
      <c r="A1215" t="s">
        <v>62</v>
      </c>
      <c r="B1215" t="s">
        <v>2745</v>
      </c>
      <c r="C1215">
        <v>0</v>
      </c>
    </row>
    <row r="1216" spans="1:3">
      <c r="A1216" t="s">
        <v>63</v>
      </c>
      <c r="B1216" t="s">
        <v>2746</v>
      </c>
      <c r="C1216">
        <v>0</v>
      </c>
    </row>
    <row r="1217" spans="1:3">
      <c r="A1217" t="s">
        <v>64</v>
      </c>
      <c r="B1217" t="s">
        <v>2747</v>
      </c>
      <c r="C1217">
        <v>0</v>
      </c>
    </row>
    <row r="1218" spans="1:3">
      <c r="A1218" t="s">
        <v>65</v>
      </c>
      <c r="B1218" t="s">
        <v>2748</v>
      </c>
      <c r="C1218">
        <v>0</v>
      </c>
    </row>
    <row r="1219" spans="1:3">
      <c r="A1219" t="s">
        <v>66</v>
      </c>
      <c r="B1219" t="s">
        <v>2749</v>
      </c>
      <c r="C1219">
        <v>0</v>
      </c>
    </row>
    <row r="1220" spans="1:3">
      <c r="A1220" t="s">
        <v>67</v>
      </c>
      <c r="B1220" t="s">
        <v>2750</v>
      </c>
      <c r="C1220">
        <v>0</v>
      </c>
    </row>
    <row r="1221" spans="1:3">
      <c r="A1221" t="s">
        <v>68</v>
      </c>
      <c r="B1221" t="s">
        <v>2751</v>
      </c>
      <c r="C1221">
        <v>0</v>
      </c>
    </row>
    <row r="1222" spans="1:3">
      <c r="A1222" t="s">
        <v>69</v>
      </c>
      <c r="B1222" t="s">
        <v>2752</v>
      </c>
      <c r="C1222">
        <v>0</v>
      </c>
    </row>
    <row r="1223" spans="1:3">
      <c r="A1223" t="s">
        <v>70</v>
      </c>
      <c r="B1223" t="s">
        <v>2753</v>
      </c>
      <c r="C1223">
        <v>0</v>
      </c>
    </row>
    <row r="1224" spans="1:3">
      <c r="A1224" t="s">
        <v>71</v>
      </c>
      <c r="B1224" t="s">
        <v>2754</v>
      </c>
      <c r="C1224">
        <v>0</v>
      </c>
    </row>
    <row r="1225" spans="1:3">
      <c r="A1225" t="s">
        <v>72</v>
      </c>
      <c r="B1225" t="s">
        <v>2755</v>
      </c>
      <c r="C1225">
        <v>0</v>
      </c>
    </row>
    <row r="1226" spans="1:3">
      <c r="A1226" t="s">
        <v>73</v>
      </c>
      <c r="B1226" t="s">
        <v>2756</v>
      </c>
      <c r="C1226">
        <v>0</v>
      </c>
    </row>
    <row r="1227" spans="1:3">
      <c r="A1227" t="s">
        <v>74</v>
      </c>
      <c r="B1227" t="s">
        <v>2757</v>
      </c>
      <c r="C1227">
        <v>0</v>
      </c>
    </row>
    <row r="1228" spans="1:3">
      <c r="A1228" t="s">
        <v>75</v>
      </c>
      <c r="B1228" t="s">
        <v>2758</v>
      </c>
      <c r="C1228">
        <v>0</v>
      </c>
    </row>
    <row r="1229" spans="1:3">
      <c r="A1229" t="s">
        <v>76</v>
      </c>
      <c r="B1229" t="s">
        <v>2759</v>
      </c>
      <c r="C1229">
        <v>0</v>
      </c>
    </row>
    <row r="1230" spans="1:3">
      <c r="A1230" t="s">
        <v>77</v>
      </c>
      <c r="B1230" t="s">
        <v>2760</v>
      </c>
      <c r="C1230">
        <v>0</v>
      </c>
    </row>
    <row r="1231" spans="1:3">
      <c r="A1231" t="s">
        <v>78</v>
      </c>
      <c r="B1231" t="s">
        <v>2761</v>
      </c>
      <c r="C1231">
        <v>0</v>
      </c>
    </row>
    <row r="1232" spans="1:3">
      <c r="A1232" t="s">
        <v>79</v>
      </c>
      <c r="B1232" t="s">
        <v>2762</v>
      </c>
      <c r="C1232">
        <v>0</v>
      </c>
    </row>
    <row r="1233" spans="1:3">
      <c r="A1233" t="s">
        <v>80</v>
      </c>
      <c r="B1233" t="s">
        <v>2763</v>
      </c>
      <c r="C1233">
        <v>0</v>
      </c>
    </row>
    <row r="1234" spans="1:3">
      <c r="A1234" t="s">
        <v>81</v>
      </c>
      <c r="B1234" t="s">
        <v>2764</v>
      </c>
      <c r="C1234">
        <v>0</v>
      </c>
    </row>
    <row r="1235" spans="1:3">
      <c r="A1235" t="s">
        <v>84</v>
      </c>
      <c r="B1235" t="s">
        <v>2765</v>
      </c>
      <c r="C1235">
        <v>0</v>
      </c>
    </row>
    <row r="1236" spans="1:3">
      <c r="A1236" t="s">
        <v>85</v>
      </c>
      <c r="B1236" t="s">
        <v>2766</v>
      </c>
      <c r="C1236">
        <v>0</v>
      </c>
    </row>
    <row r="1237" spans="1:3">
      <c r="A1237" t="s">
        <v>86</v>
      </c>
      <c r="B1237" t="s">
        <v>2767</v>
      </c>
      <c r="C1237">
        <v>0</v>
      </c>
    </row>
    <row r="1238" spans="1:3">
      <c r="A1238" t="s">
        <v>87</v>
      </c>
      <c r="B1238" t="s">
        <v>2768</v>
      </c>
      <c r="C1238">
        <v>0</v>
      </c>
    </row>
    <row r="1239" spans="1:3">
      <c r="A1239" t="s">
        <v>88</v>
      </c>
      <c r="B1239" t="s">
        <v>2769</v>
      </c>
      <c r="C1239">
        <v>0</v>
      </c>
    </row>
    <row r="1240" spans="1:3">
      <c r="A1240" t="s">
        <v>89</v>
      </c>
      <c r="B1240" t="s">
        <v>2770</v>
      </c>
      <c r="C1240">
        <v>0</v>
      </c>
    </row>
    <row r="1241" spans="1:3">
      <c r="A1241" t="s">
        <v>90</v>
      </c>
      <c r="B1241" t="s">
        <v>2771</v>
      </c>
      <c r="C1241">
        <v>202583</v>
      </c>
    </row>
    <row r="1242" spans="1:3">
      <c r="A1242" t="s">
        <v>91</v>
      </c>
      <c r="B1242" t="s">
        <v>2772</v>
      </c>
      <c r="C1242">
        <v>0</v>
      </c>
    </row>
    <row r="1243" spans="1:3">
      <c r="A1243" t="s">
        <v>92</v>
      </c>
      <c r="B1243" t="s">
        <v>2773</v>
      </c>
      <c r="C1243">
        <v>0</v>
      </c>
    </row>
    <row r="1244" spans="1:3">
      <c r="A1244" t="s">
        <v>95</v>
      </c>
      <c r="B1244" t="s">
        <v>2774</v>
      </c>
      <c r="C1244">
        <v>0</v>
      </c>
    </row>
    <row r="1245" spans="1:3">
      <c r="A1245" t="s">
        <v>96</v>
      </c>
      <c r="B1245" t="s">
        <v>2775</v>
      </c>
      <c r="C1245">
        <v>0</v>
      </c>
    </row>
    <row r="1246" spans="1:3">
      <c r="A1246" t="s">
        <v>97</v>
      </c>
      <c r="B1246" t="s">
        <v>2776</v>
      </c>
      <c r="C1246">
        <v>202583</v>
      </c>
    </row>
    <row r="1247" spans="1:3">
      <c r="A1247" t="s">
        <v>98</v>
      </c>
      <c r="B1247" t="s">
        <v>2777</v>
      </c>
      <c r="C1247">
        <v>0</v>
      </c>
    </row>
    <row r="1248" spans="1:3">
      <c r="A1248" t="s">
        <v>99</v>
      </c>
      <c r="B1248" t="s">
        <v>2778</v>
      </c>
      <c r="C1248">
        <v>0</v>
      </c>
    </row>
    <row r="1249" spans="1:3">
      <c r="A1249" t="s">
        <v>100</v>
      </c>
      <c r="B1249" t="s">
        <v>2779</v>
      </c>
      <c r="C1249">
        <v>0</v>
      </c>
    </row>
    <row r="1250" spans="1:3">
      <c r="A1250" t="s">
        <v>10</v>
      </c>
      <c r="B1250" t="s">
        <v>2780</v>
      </c>
      <c r="C1250">
        <v>3140764</v>
      </c>
    </row>
    <row r="1251" spans="1:3">
      <c r="A1251" t="s">
        <v>101</v>
      </c>
      <c r="B1251" t="s">
        <v>2781</v>
      </c>
      <c r="C1251">
        <v>0</v>
      </c>
    </row>
    <row r="1252" spans="1:3">
      <c r="A1252" t="s">
        <v>102</v>
      </c>
      <c r="B1252" t="s">
        <v>2782</v>
      </c>
      <c r="C1252">
        <v>0</v>
      </c>
    </row>
    <row r="1253" spans="1:3">
      <c r="A1253" t="s">
        <v>103</v>
      </c>
      <c r="B1253" t="s">
        <v>2783</v>
      </c>
      <c r="C1253">
        <v>0</v>
      </c>
    </row>
    <row r="1254" spans="1:3">
      <c r="A1254" t="s">
        <v>6</v>
      </c>
      <c r="B1254" t="s">
        <v>2784</v>
      </c>
      <c r="C1254">
        <v>3017604</v>
      </c>
    </row>
    <row r="1255" spans="1:3">
      <c r="A1255" t="s">
        <v>104</v>
      </c>
      <c r="B1255" t="s">
        <v>2785</v>
      </c>
      <c r="C1255">
        <v>123160</v>
      </c>
    </row>
    <row r="1256" spans="1:3">
      <c r="A1256" t="s">
        <v>105</v>
      </c>
      <c r="B1256" t="s">
        <v>2786</v>
      </c>
      <c r="C1256">
        <v>0</v>
      </c>
    </row>
    <row r="1257" spans="1:3">
      <c r="A1257" t="s">
        <v>106</v>
      </c>
      <c r="B1257" t="s">
        <v>2787</v>
      </c>
      <c r="C1257">
        <v>0</v>
      </c>
    </row>
    <row r="1258" spans="1:3">
      <c r="A1258" t="s">
        <v>107</v>
      </c>
      <c r="B1258" t="s">
        <v>2788</v>
      </c>
      <c r="C1258">
        <v>307680</v>
      </c>
    </row>
    <row r="1259" spans="1:3">
      <c r="A1259" t="s">
        <v>108</v>
      </c>
      <c r="B1259" t="s">
        <v>2789</v>
      </c>
      <c r="C1259">
        <v>0</v>
      </c>
    </row>
    <row r="1260" spans="1:3">
      <c r="A1260" t="s">
        <v>109</v>
      </c>
      <c r="B1260" t="s">
        <v>2790</v>
      </c>
      <c r="C1260">
        <v>0</v>
      </c>
    </row>
    <row r="1261" spans="1:3">
      <c r="A1261" t="s">
        <v>110</v>
      </c>
      <c r="B1261" t="s">
        <v>2791</v>
      </c>
      <c r="C1261">
        <v>0</v>
      </c>
    </row>
    <row r="1262" spans="1:3">
      <c r="A1262" t="s">
        <v>111</v>
      </c>
      <c r="B1262" t="s">
        <v>2792</v>
      </c>
      <c r="C1262">
        <v>0</v>
      </c>
    </row>
    <row r="1263" spans="1:3">
      <c r="A1263" t="s">
        <v>112</v>
      </c>
      <c r="B1263" t="s">
        <v>2793</v>
      </c>
      <c r="C1263">
        <v>0</v>
      </c>
    </row>
    <row r="1264" spans="1:3">
      <c r="A1264" t="s">
        <v>113</v>
      </c>
      <c r="B1264" t="s">
        <v>2794</v>
      </c>
      <c r="C1264">
        <v>307680</v>
      </c>
    </row>
    <row r="1265" spans="1:3">
      <c r="A1265" t="s">
        <v>114</v>
      </c>
      <c r="B1265" t="s">
        <v>2795</v>
      </c>
      <c r="C1265">
        <v>0</v>
      </c>
    </row>
    <row r="1266" spans="1:3">
      <c r="A1266" t="s">
        <v>115</v>
      </c>
      <c r="B1266" t="s">
        <v>2796</v>
      </c>
      <c r="C1266">
        <v>0</v>
      </c>
    </row>
    <row r="1267" spans="1:3">
      <c r="A1267" t="s">
        <v>116</v>
      </c>
      <c r="B1267" t="s">
        <v>2797</v>
      </c>
      <c r="C1267">
        <v>4320116</v>
      </c>
    </row>
    <row r="1268" spans="1:3">
      <c r="A1268" t="s">
        <v>117</v>
      </c>
      <c r="B1268" t="s">
        <v>2798</v>
      </c>
      <c r="C1268">
        <v>0</v>
      </c>
    </row>
    <row r="1269" spans="1:3">
      <c r="A1269" t="s">
        <v>118</v>
      </c>
      <c r="B1269" t="s">
        <v>2799</v>
      </c>
      <c r="C1269">
        <v>0</v>
      </c>
    </row>
    <row r="1270" spans="1:3">
      <c r="A1270" t="s">
        <v>121</v>
      </c>
      <c r="B1270" t="s">
        <v>2800</v>
      </c>
      <c r="C1270">
        <v>26</v>
      </c>
    </row>
    <row r="1271" spans="1:3">
      <c r="A1271" t="s">
        <v>122</v>
      </c>
      <c r="B1271" t="s">
        <v>2801</v>
      </c>
      <c r="C1271">
        <v>0</v>
      </c>
    </row>
    <row r="1272" spans="1:3">
      <c r="A1272" t="s">
        <v>123</v>
      </c>
      <c r="B1272" t="s">
        <v>2802</v>
      </c>
      <c r="C1272">
        <v>0</v>
      </c>
    </row>
    <row r="1273" spans="1:3">
      <c r="A1273" t="s">
        <v>16</v>
      </c>
      <c r="B1273" t="s">
        <v>2803</v>
      </c>
      <c r="C1273">
        <v>4320090</v>
      </c>
    </row>
    <row r="1274" spans="1:3">
      <c r="A1274" t="s">
        <v>124</v>
      </c>
      <c r="B1274" t="s">
        <v>2804</v>
      </c>
      <c r="C1274">
        <v>0</v>
      </c>
    </row>
    <row r="1275" spans="1:3">
      <c r="A1275" t="s">
        <v>125</v>
      </c>
      <c r="B1275" t="s">
        <v>2805</v>
      </c>
      <c r="C1275">
        <v>0</v>
      </c>
    </row>
    <row r="1276" spans="1:3">
      <c r="A1276" t="s">
        <v>126</v>
      </c>
      <c r="B1276" t="s">
        <v>2806</v>
      </c>
      <c r="C1276">
        <v>287667604</v>
      </c>
    </row>
    <row r="1277" spans="1:3">
      <c r="A1277" t="s">
        <v>127</v>
      </c>
      <c r="B1277" t="s">
        <v>2807</v>
      </c>
      <c r="C1277">
        <v>2347</v>
      </c>
    </row>
    <row r="1278" spans="1:3">
      <c r="A1278" t="s">
        <v>128</v>
      </c>
      <c r="B1278" t="s">
        <v>2808</v>
      </c>
      <c r="C1278">
        <v>116758</v>
      </c>
    </row>
    <row r="1279" spans="1:3">
      <c r="A1279" t="s">
        <v>131</v>
      </c>
      <c r="B1279" t="s">
        <v>2809</v>
      </c>
      <c r="C1279">
        <v>2981115</v>
      </c>
    </row>
    <row r="1280" spans="1:3">
      <c r="A1280" t="s">
        <v>132</v>
      </c>
      <c r="B1280" t="s">
        <v>2810</v>
      </c>
      <c r="C1280">
        <v>4053414</v>
      </c>
    </row>
    <row r="1281" spans="1:3">
      <c r="A1281" t="s">
        <v>133</v>
      </c>
      <c r="B1281" t="s">
        <v>2811</v>
      </c>
      <c r="C1281">
        <v>280513970</v>
      </c>
    </row>
    <row r="1282" spans="1:3">
      <c r="A1282" t="s">
        <v>134</v>
      </c>
      <c r="B1282" t="s">
        <v>2812</v>
      </c>
      <c r="C1282">
        <v>0</v>
      </c>
    </row>
    <row r="1283" spans="1:3">
      <c r="A1283" t="s">
        <v>135</v>
      </c>
      <c r="B1283" t="s">
        <v>2813</v>
      </c>
      <c r="C1283">
        <v>0</v>
      </c>
    </row>
    <row r="1284" spans="1:3">
      <c r="A1284" t="s">
        <v>136</v>
      </c>
      <c r="B1284" t="s">
        <v>2814</v>
      </c>
      <c r="C1284">
        <v>0</v>
      </c>
    </row>
    <row r="1285" spans="1:3">
      <c r="A1285" t="s">
        <v>138</v>
      </c>
      <c r="B1285" t="s">
        <v>2815</v>
      </c>
      <c r="C1285">
        <v>13239877</v>
      </c>
    </row>
    <row r="1286" spans="1:3">
      <c r="A1286" t="s">
        <v>139</v>
      </c>
      <c r="B1286" t="s">
        <v>2816</v>
      </c>
      <c r="C1286">
        <v>2151970</v>
      </c>
    </row>
    <row r="1287" spans="1:3">
      <c r="A1287" t="s">
        <v>140</v>
      </c>
      <c r="B1287" t="s">
        <v>2817</v>
      </c>
      <c r="C1287">
        <v>2151970</v>
      </c>
    </row>
    <row r="1288" spans="1:3">
      <c r="A1288" t="s">
        <v>141</v>
      </c>
      <c r="B1288" t="s">
        <v>2818</v>
      </c>
      <c r="C1288">
        <v>0</v>
      </c>
    </row>
    <row r="1289" spans="1:3">
      <c r="A1289" t="s">
        <v>144</v>
      </c>
      <c r="B1289" t="s">
        <v>2819</v>
      </c>
      <c r="C1289">
        <v>0</v>
      </c>
    </row>
    <row r="1290" spans="1:3">
      <c r="A1290" t="s">
        <v>145</v>
      </c>
      <c r="B1290" t="s">
        <v>2820</v>
      </c>
      <c r="C1290">
        <v>0</v>
      </c>
    </row>
    <row r="1291" spans="1:3">
      <c r="A1291" t="s">
        <v>146</v>
      </c>
      <c r="B1291" t="s">
        <v>2821</v>
      </c>
      <c r="C1291">
        <v>0</v>
      </c>
    </row>
    <row r="1292" spans="1:3">
      <c r="A1292" t="s">
        <v>147</v>
      </c>
      <c r="B1292" t="s">
        <v>2822</v>
      </c>
      <c r="C1292">
        <v>0</v>
      </c>
    </row>
    <row r="1293" spans="1:3">
      <c r="A1293" t="s">
        <v>148</v>
      </c>
      <c r="B1293" t="s">
        <v>2823</v>
      </c>
      <c r="C1293">
        <v>0</v>
      </c>
    </row>
    <row r="1294" spans="1:3">
      <c r="A1294" t="s">
        <v>149</v>
      </c>
      <c r="B1294" t="s">
        <v>2824</v>
      </c>
      <c r="C1294">
        <v>0</v>
      </c>
    </row>
    <row r="1295" spans="1:3">
      <c r="A1295" t="s">
        <v>150</v>
      </c>
      <c r="B1295" t="s">
        <v>2825</v>
      </c>
      <c r="C1295">
        <v>0</v>
      </c>
    </row>
    <row r="1296" spans="1:3">
      <c r="A1296" t="s">
        <v>151</v>
      </c>
      <c r="B1296" t="s">
        <v>2826</v>
      </c>
      <c r="C1296">
        <v>0</v>
      </c>
    </row>
    <row r="1297" spans="1:3">
      <c r="A1297" t="s">
        <v>152</v>
      </c>
      <c r="B1297" t="s">
        <v>2827</v>
      </c>
      <c r="C1297">
        <v>0</v>
      </c>
    </row>
    <row r="1298" spans="1:3">
      <c r="A1298" t="s">
        <v>153</v>
      </c>
      <c r="B1298" t="s">
        <v>2828</v>
      </c>
      <c r="C1298">
        <v>45131468</v>
      </c>
    </row>
    <row r="1299" spans="1:3">
      <c r="A1299" t="s">
        <v>154</v>
      </c>
      <c r="B1299" t="s">
        <v>2829</v>
      </c>
      <c r="C1299">
        <v>17669597</v>
      </c>
    </row>
    <row r="1300" spans="1:3">
      <c r="A1300" t="s">
        <v>155</v>
      </c>
      <c r="B1300" t="s">
        <v>2830</v>
      </c>
      <c r="C1300">
        <v>2719649</v>
      </c>
    </row>
    <row r="1301" spans="1:3">
      <c r="A1301" t="s">
        <v>158</v>
      </c>
      <c r="B1301" t="s">
        <v>2831</v>
      </c>
      <c r="C1301">
        <v>776942</v>
      </c>
    </row>
    <row r="1302" spans="1:3">
      <c r="A1302" t="s">
        <v>159</v>
      </c>
      <c r="B1302" t="s">
        <v>2832</v>
      </c>
      <c r="C1302">
        <v>40265</v>
      </c>
    </row>
    <row r="1303" spans="1:3">
      <c r="A1303" t="s">
        <v>160</v>
      </c>
      <c r="B1303" t="s">
        <v>2833</v>
      </c>
      <c r="C1303">
        <v>19976888</v>
      </c>
    </row>
    <row r="1304" spans="1:3">
      <c r="A1304" t="s">
        <v>161</v>
      </c>
      <c r="B1304" t="s">
        <v>2834</v>
      </c>
      <c r="C1304">
        <v>27498</v>
      </c>
    </row>
    <row r="1305" spans="1:3">
      <c r="A1305" t="s">
        <v>163</v>
      </c>
      <c r="B1305" t="s">
        <v>2835</v>
      </c>
      <c r="C1305">
        <v>0</v>
      </c>
    </row>
    <row r="1306" spans="1:3">
      <c r="A1306" t="s">
        <v>164</v>
      </c>
      <c r="B1306" t="s">
        <v>2836</v>
      </c>
      <c r="C1306">
        <v>0</v>
      </c>
    </row>
    <row r="1307" spans="1:3">
      <c r="A1307" t="s">
        <v>165</v>
      </c>
      <c r="B1307" t="s">
        <v>2837</v>
      </c>
      <c r="C1307">
        <v>0</v>
      </c>
    </row>
    <row r="1308" spans="1:3">
      <c r="A1308" t="s">
        <v>166</v>
      </c>
      <c r="B1308" t="s">
        <v>2838</v>
      </c>
      <c r="C1308">
        <v>0</v>
      </c>
    </row>
    <row r="1309" spans="1:3">
      <c r="A1309" t="s">
        <v>167</v>
      </c>
      <c r="B1309" t="s">
        <v>2839</v>
      </c>
      <c r="C1309">
        <v>0</v>
      </c>
    </row>
    <row r="1310" spans="1:3">
      <c r="A1310" t="s">
        <v>21</v>
      </c>
      <c r="B1310" t="s">
        <v>2840</v>
      </c>
      <c r="C1310">
        <v>1810174</v>
      </c>
    </row>
    <row r="1311" spans="1:3">
      <c r="A1311" t="s">
        <v>168</v>
      </c>
      <c r="B1311" t="s">
        <v>2841</v>
      </c>
      <c r="C1311">
        <v>535469</v>
      </c>
    </row>
    <row r="1312" spans="1:3">
      <c r="A1312" t="s">
        <v>169</v>
      </c>
      <c r="B1312" t="s">
        <v>2842</v>
      </c>
      <c r="C1312">
        <v>1879</v>
      </c>
    </row>
    <row r="1313" spans="1:3">
      <c r="A1313" t="s">
        <v>170</v>
      </c>
      <c r="B1313" t="s">
        <v>2843</v>
      </c>
      <c r="C1313">
        <v>0</v>
      </c>
    </row>
    <row r="1314" spans="1:3">
      <c r="A1314" t="s">
        <v>172</v>
      </c>
      <c r="B1314" t="s">
        <v>2844</v>
      </c>
      <c r="C1314">
        <v>0</v>
      </c>
    </row>
    <row r="1315" spans="1:3">
      <c r="A1315" t="s">
        <v>173</v>
      </c>
      <c r="B1315" t="s">
        <v>2845</v>
      </c>
      <c r="C1315">
        <v>0</v>
      </c>
    </row>
    <row r="1316" spans="1:3">
      <c r="A1316" t="s">
        <v>174</v>
      </c>
      <c r="B1316" t="s">
        <v>2846</v>
      </c>
      <c r="C1316">
        <v>0</v>
      </c>
    </row>
    <row r="1317" spans="1:3">
      <c r="A1317" t="s">
        <v>175</v>
      </c>
      <c r="B1317" t="s">
        <v>2847</v>
      </c>
      <c r="C1317">
        <v>0</v>
      </c>
    </row>
    <row r="1318" spans="1:3">
      <c r="A1318" t="s">
        <v>176</v>
      </c>
      <c r="B1318" t="s">
        <v>2848</v>
      </c>
      <c r="C1318">
        <v>0</v>
      </c>
    </row>
    <row r="1319" spans="1:3">
      <c r="A1319" t="s">
        <v>177</v>
      </c>
      <c r="B1319" t="s">
        <v>2849</v>
      </c>
      <c r="C1319">
        <v>1444348</v>
      </c>
    </row>
    <row r="1320" spans="1:3">
      <c r="A1320" t="s">
        <v>178</v>
      </c>
      <c r="B1320" t="s">
        <v>2850</v>
      </c>
      <c r="C1320">
        <v>1444348</v>
      </c>
    </row>
    <row r="1321" spans="1:3">
      <c r="A1321" t="s">
        <v>179</v>
      </c>
      <c r="B1321" t="s">
        <v>2851</v>
      </c>
      <c r="C1321">
        <v>0</v>
      </c>
    </row>
    <row r="1322" spans="1:3">
      <c r="A1322" t="s">
        <v>180</v>
      </c>
      <c r="B1322" t="s">
        <v>2852</v>
      </c>
      <c r="C1322">
        <v>1414401</v>
      </c>
    </row>
    <row r="1323" spans="1:3">
      <c r="A1323" t="s">
        <v>181</v>
      </c>
      <c r="B1323" t="s">
        <v>2853</v>
      </c>
      <c r="C1323">
        <v>0</v>
      </c>
    </row>
    <row r="1324" spans="1:3">
      <c r="A1324" t="s">
        <v>182</v>
      </c>
      <c r="B1324" t="s">
        <v>2854</v>
      </c>
      <c r="C1324">
        <v>35818</v>
      </c>
    </row>
    <row r="1325" spans="1:3">
      <c r="A1325" t="s">
        <v>183</v>
      </c>
      <c r="B1325" t="s">
        <v>2855</v>
      </c>
      <c r="C1325">
        <v>35818</v>
      </c>
    </row>
    <row r="1326" spans="1:3">
      <c r="A1326" t="s">
        <v>184</v>
      </c>
      <c r="B1326" t="s">
        <v>2856</v>
      </c>
      <c r="C1326">
        <v>0</v>
      </c>
    </row>
    <row r="1327" spans="1:3">
      <c r="A1327" t="s">
        <v>185</v>
      </c>
      <c r="B1327" t="s">
        <v>2857</v>
      </c>
      <c r="C1327">
        <v>88483</v>
      </c>
    </row>
    <row r="1328" spans="1:3">
      <c r="A1328" t="s">
        <v>186</v>
      </c>
      <c r="B1328" t="s">
        <v>2858</v>
      </c>
      <c r="C1328">
        <v>0</v>
      </c>
    </row>
    <row r="1329" spans="1:3">
      <c r="A1329" t="s">
        <v>187</v>
      </c>
      <c r="B1329" t="s">
        <v>2859</v>
      </c>
      <c r="C1329">
        <v>16894445</v>
      </c>
    </row>
    <row r="1330" spans="1:3">
      <c r="A1330" t="s">
        <v>188</v>
      </c>
      <c r="B1330" t="s">
        <v>2860</v>
      </c>
      <c r="C1330">
        <v>16894445</v>
      </c>
    </row>
    <row r="1331" spans="1:3">
      <c r="A1331" t="s">
        <v>189</v>
      </c>
      <c r="B1331" t="s">
        <v>2861</v>
      </c>
      <c r="C1331">
        <v>0</v>
      </c>
    </row>
    <row r="1332" spans="1:3">
      <c r="A1332" t="s">
        <v>190</v>
      </c>
      <c r="B1332" t="s">
        <v>2862</v>
      </c>
      <c r="C1332">
        <v>4609938</v>
      </c>
    </row>
    <row r="1333" spans="1:3">
      <c r="A1333" t="s">
        <v>191</v>
      </c>
      <c r="B1333" t="s">
        <v>2863</v>
      </c>
      <c r="C1333">
        <v>0</v>
      </c>
    </row>
    <row r="1334" spans="1:3">
      <c r="A1334" t="s">
        <v>192</v>
      </c>
      <c r="B1334" t="s">
        <v>2864</v>
      </c>
      <c r="C1334">
        <v>3439788</v>
      </c>
    </row>
    <row r="1335" spans="1:3">
      <c r="A1335" t="s">
        <v>193</v>
      </c>
      <c r="B1335" t="s">
        <v>2865</v>
      </c>
      <c r="C1335">
        <v>3439788</v>
      </c>
    </row>
    <row r="1336" spans="1:3">
      <c r="A1336" t="s">
        <v>194</v>
      </c>
      <c r="B1336" t="s">
        <v>2866</v>
      </c>
      <c r="C1336">
        <v>0</v>
      </c>
    </row>
    <row r="1337" spans="1:3">
      <c r="A1337" t="s">
        <v>195</v>
      </c>
      <c r="B1337" t="s">
        <v>2867</v>
      </c>
      <c r="C1337">
        <v>688183</v>
      </c>
    </row>
    <row r="1338" spans="1:3">
      <c r="A1338" t="s">
        <v>196</v>
      </c>
      <c r="B1338" t="s">
        <v>2868</v>
      </c>
      <c r="C1338">
        <v>0</v>
      </c>
    </row>
    <row r="1339" spans="1:3">
      <c r="A1339" t="s">
        <v>199</v>
      </c>
      <c r="B1339" t="s">
        <v>2869</v>
      </c>
      <c r="C1339">
        <v>14754687</v>
      </c>
    </row>
    <row r="1340" spans="1:3">
      <c r="A1340" t="s">
        <v>200</v>
      </c>
      <c r="B1340" t="s">
        <v>2870</v>
      </c>
      <c r="C1340">
        <v>64195157</v>
      </c>
    </row>
    <row r="1341" spans="1:3">
      <c r="A1341" t="s">
        <v>203</v>
      </c>
      <c r="B1341" t="s">
        <v>2871</v>
      </c>
      <c r="C1341">
        <v>59218348</v>
      </c>
    </row>
    <row r="1342" spans="1:3">
      <c r="A1342" t="s">
        <v>204</v>
      </c>
      <c r="B1342" t="s">
        <v>2872</v>
      </c>
      <c r="C1342">
        <v>7111283</v>
      </c>
    </row>
    <row r="1343" spans="1:3">
      <c r="A1343" t="s">
        <v>205</v>
      </c>
      <c r="B1343" t="s">
        <v>2873</v>
      </c>
      <c r="C1343">
        <v>301393708</v>
      </c>
    </row>
    <row r="1344" spans="1:3">
      <c r="A1344" t="s">
        <v>206</v>
      </c>
      <c r="B1344" t="s">
        <v>2874</v>
      </c>
      <c r="C1344">
        <v>4655268</v>
      </c>
    </row>
    <row r="1345" spans="1:3">
      <c r="A1345" t="s">
        <v>208</v>
      </c>
      <c r="B1345" t="s">
        <v>2875</v>
      </c>
      <c r="C1345">
        <v>0</v>
      </c>
    </row>
    <row r="1346" spans="1:3">
      <c r="A1346" t="s">
        <v>209</v>
      </c>
      <c r="B1346" t="s">
        <v>2876</v>
      </c>
      <c r="C1346">
        <v>0</v>
      </c>
    </row>
    <row r="1347" spans="1:3">
      <c r="A1347" t="s">
        <v>210</v>
      </c>
      <c r="B1347" t="s">
        <v>2877</v>
      </c>
      <c r="C1347">
        <v>0</v>
      </c>
    </row>
    <row r="1348" spans="1:3">
      <c r="A1348" t="s">
        <v>211</v>
      </c>
      <c r="B1348" t="s">
        <v>2878</v>
      </c>
      <c r="C1348">
        <v>0</v>
      </c>
    </row>
    <row r="1349" spans="1:3">
      <c r="A1349" t="s">
        <v>212</v>
      </c>
      <c r="B1349" t="s">
        <v>2879</v>
      </c>
      <c r="C1349">
        <v>1812053</v>
      </c>
    </row>
    <row r="1350" spans="1:3">
      <c r="A1350" t="s">
        <v>214</v>
      </c>
      <c r="B1350" t="s">
        <v>2880</v>
      </c>
      <c r="C1350">
        <v>1350920</v>
      </c>
    </row>
    <row r="1351" spans="1:3">
      <c r="A1351" t="s">
        <v>215</v>
      </c>
      <c r="B1351" t="s">
        <v>2881</v>
      </c>
      <c r="C1351">
        <v>1350920</v>
      </c>
    </row>
    <row r="1352" spans="1:3">
      <c r="A1352" t="s">
        <v>216</v>
      </c>
      <c r="B1352" t="s">
        <v>2882</v>
      </c>
      <c r="C1352">
        <v>126440</v>
      </c>
    </row>
    <row r="1353" spans="1:3">
      <c r="A1353" t="s">
        <v>219</v>
      </c>
      <c r="B1353" t="s">
        <v>2883</v>
      </c>
      <c r="C1353">
        <v>0</v>
      </c>
    </row>
    <row r="1354" spans="1:3">
      <c r="A1354" t="s">
        <v>220</v>
      </c>
      <c r="B1354" t="s">
        <v>2884</v>
      </c>
      <c r="C1354">
        <v>0</v>
      </c>
    </row>
    <row r="1355" spans="1:3">
      <c r="A1355" t="s">
        <v>221</v>
      </c>
      <c r="B1355" t="s">
        <v>2885</v>
      </c>
      <c r="C1355">
        <v>1224480</v>
      </c>
    </row>
    <row r="1356" spans="1:3">
      <c r="A1356" t="s">
        <v>222</v>
      </c>
      <c r="B1356" t="s">
        <v>2886</v>
      </c>
      <c r="C1356">
        <v>0</v>
      </c>
    </row>
    <row r="1357" spans="1:3">
      <c r="A1357" t="s">
        <v>224</v>
      </c>
      <c r="B1357" t="s">
        <v>2887</v>
      </c>
      <c r="C1357">
        <v>50862</v>
      </c>
    </row>
    <row r="1358" spans="1:3">
      <c r="A1358" t="s">
        <v>225</v>
      </c>
      <c r="B1358" t="s">
        <v>2888</v>
      </c>
      <c r="C1358">
        <v>25431</v>
      </c>
    </row>
    <row r="1359" spans="1:3">
      <c r="A1359" t="s">
        <v>226</v>
      </c>
      <c r="B1359" t="s">
        <v>2889</v>
      </c>
      <c r="C1359">
        <v>2653</v>
      </c>
    </row>
    <row r="1360" spans="1:3">
      <c r="A1360" t="s">
        <v>227</v>
      </c>
      <c r="B1360" t="s">
        <v>2890</v>
      </c>
      <c r="C1360">
        <v>0</v>
      </c>
    </row>
    <row r="1361" spans="1:3">
      <c r="A1361" t="s">
        <v>228</v>
      </c>
      <c r="B1361" t="s">
        <v>2891</v>
      </c>
      <c r="C1361">
        <v>0</v>
      </c>
    </row>
    <row r="1362" spans="1:3">
      <c r="A1362" t="s">
        <v>229</v>
      </c>
      <c r="B1362" t="s">
        <v>2892</v>
      </c>
      <c r="C1362">
        <v>22778</v>
      </c>
    </row>
    <row r="1363" spans="1:3">
      <c r="A1363" t="s">
        <v>230</v>
      </c>
      <c r="B1363" t="s">
        <v>2893</v>
      </c>
      <c r="C1363">
        <v>0</v>
      </c>
    </row>
    <row r="1364" spans="1:3">
      <c r="A1364" t="s">
        <v>232</v>
      </c>
      <c r="B1364" t="s">
        <v>2894</v>
      </c>
      <c r="C1364">
        <v>50</v>
      </c>
    </row>
    <row r="1365" spans="1:3">
      <c r="A1365" t="s">
        <v>233</v>
      </c>
      <c r="B1365" t="s">
        <v>2895</v>
      </c>
      <c r="C1365">
        <v>10</v>
      </c>
    </row>
    <row r="1366" spans="1:3">
      <c r="A1366" t="s">
        <v>234</v>
      </c>
      <c r="B1366" t="s">
        <v>2896</v>
      </c>
      <c r="C1366">
        <v>0</v>
      </c>
    </row>
    <row r="1367" spans="1:3">
      <c r="A1367" t="s">
        <v>237</v>
      </c>
      <c r="B1367" t="s">
        <v>2897</v>
      </c>
      <c r="C1367">
        <v>0</v>
      </c>
    </row>
    <row r="1368" spans="1:3">
      <c r="A1368" t="s">
        <v>238</v>
      </c>
      <c r="B1368" t="s">
        <v>2898</v>
      </c>
      <c r="C1368">
        <v>0</v>
      </c>
    </row>
    <row r="1369" spans="1:3">
      <c r="A1369" t="s">
        <v>239</v>
      </c>
      <c r="B1369" t="s">
        <v>2899</v>
      </c>
      <c r="C1369">
        <v>10</v>
      </c>
    </row>
    <row r="1370" spans="1:3">
      <c r="A1370" t="s">
        <v>240</v>
      </c>
      <c r="B1370" t="s">
        <v>2900</v>
      </c>
      <c r="C1370">
        <v>0</v>
      </c>
    </row>
    <row r="1371" spans="1:3">
      <c r="A1371" t="s">
        <v>242</v>
      </c>
      <c r="B1371" t="s">
        <v>2901</v>
      </c>
      <c r="C1371">
        <v>0</v>
      </c>
    </row>
    <row r="1372" spans="1:3">
      <c r="A1372" t="s">
        <v>243</v>
      </c>
      <c r="B1372" t="s">
        <v>2902</v>
      </c>
      <c r="C1372">
        <v>0</v>
      </c>
    </row>
    <row r="1373" spans="1:3">
      <c r="A1373" t="s">
        <v>244</v>
      </c>
      <c r="B1373" t="s">
        <v>2903</v>
      </c>
      <c r="C1373">
        <v>0</v>
      </c>
    </row>
    <row r="1374" spans="1:3">
      <c r="A1374" t="s">
        <v>245</v>
      </c>
      <c r="B1374" t="s">
        <v>2904</v>
      </c>
      <c r="C1374">
        <v>0</v>
      </c>
    </row>
    <row r="1375" spans="1:3">
      <c r="A1375" t="s">
        <v>246</v>
      </c>
      <c r="B1375" t="s">
        <v>2905</v>
      </c>
      <c r="C1375">
        <v>0</v>
      </c>
    </row>
    <row r="1376" spans="1:3">
      <c r="A1376" t="s">
        <v>247</v>
      </c>
      <c r="B1376" t="s">
        <v>2906</v>
      </c>
      <c r="C1376">
        <v>0</v>
      </c>
    </row>
    <row r="1377" spans="1:3">
      <c r="A1377" t="s">
        <v>248</v>
      </c>
      <c r="B1377" t="s">
        <v>2907</v>
      </c>
      <c r="C1377">
        <v>0</v>
      </c>
    </row>
    <row r="1378" spans="1:3">
      <c r="A1378" t="s">
        <v>249</v>
      </c>
      <c r="B1378" t="s">
        <v>2908</v>
      </c>
      <c r="C1378">
        <v>900428</v>
      </c>
    </row>
    <row r="1379" spans="1:3">
      <c r="A1379" t="s">
        <v>22</v>
      </c>
      <c r="B1379" t="s">
        <v>2909</v>
      </c>
      <c r="C1379">
        <v>900428</v>
      </c>
    </row>
    <row r="1380" spans="1:3">
      <c r="A1380" t="s">
        <v>250</v>
      </c>
      <c r="B1380" t="s">
        <v>2910</v>
      </c>
      <c r="C1380">
        <v>831824</v>
      </c>
    </row>
    <row r="1381" spans="1:3">
      <c r="A1381" t="s">
        <v>251</v>
      </c>
      <c r="B1381" t="s">
        <v>2911</v>
      </c>
      <c r="C1381">
        <v>0</v>
      </c>
    </row>
    <row r="1382" spans="1:3">
      <c r="A1382" t="s">
        <v>252</v>
      </c>
      <c r="B1382" t="s">
        <v>2912</v>
      </c>
      <c r="C1382">
        <v>0</v>
      </c>
    </row>
    <row r="1383" spans="1:3">
      <c r="A1383" t="s">
        <v>253</v>
      </c>
      <c r="B1383" t="s">
        <v>2913</v>
      </c>
      <c r="C1383">
        <v>0</v>
      </c>
    </row>
    <row r="1384" spans="1:3">
      <c r="A1384" t="s">
        <v>254</v>
      </c>
      <c r="B1384" t="s">
        <v>2914</v>
      </c>
      <c r="C1384">
        <v>0</v>
      </c>
    </row>
    <row r="1385" spans="1:3">
      <c r="A1385" t="s">
        <v>255</v>
      </c>
      <c r="B1385" t="s">
        <v>2915</v>
      </c>
      <c r="C1385">
        <v>68604</v>
      </c>
    </row>
    <row r="1386" spans="1:3">
      <c r="A1386" t="s">
        <v>256</v>
      </c>
      <c r="B1386" t="s">
        <v>2916</v>
      </c>
      <c r="C1386">
        <v>0</v>
      </c>
    </row>
    <row r="1387" spans="1:3">
      <c r="A1387" t="s">
        <v>257</v>
      </c>
      <c r="B1387" t="s">
        <v>2917</v>
      </c>
      <c r="C1387">
        <v>0</v>
      </c>
    </row>
    <row r="1388" spans="1:3">
      <c r="A1388" t="s">
        <v>258</v>
      </c>
      <c r="B1388" t="s">
        <v>2918</v>
      </c>
      <c r="C1388">
        <v>0</v>
      </c>
    </row>
    <row r="1389" spans="1:3">
      <c r="A1389" t="s">
        <v>260</v>
      </c>
      <c r="B1389" t="s">
        <v>2919</v>
      </c>
      <c r="C1389">
        <v>6443903</v>
      </c>
    </row>
    <row r="1390" spans="1:3">
      <c r="A1390" t="s">
        <v>261</v>
      </c>
      <c r="B1390" t="s">
        <v>2920</v>
      </c>
      <c r="C1390">
        <v>6443903</v>
      </c>
    </row>
    <row r="1391" spans="1:3">
      <c r="A1391" t="s">
        <v>262</v>
      </c>
      <c r="B1391" t="s">
        <v>2921</v>
      </c>
      <c r="C1391">
        <v>0</v>
      </c>
    </row>
    <row r="1392" spans="1:3">
      <c r="A1392" t="s">
        <v>263</v>
      </c>
      <c r="B1392" t="s">
        <v>2922</v>
      </c>
      <c r="C1392">
        <v>0</v>
      </c>
    </row>
    <row r="1393" spans="1:3">
      <c r="A1393" t="s">
        <v>264</v>
      </c>
      <c r="B1393" t="s">
        <v>2923</v>
      </c>
      <c r="C1393">
        <v>5180380</v>
      </c>
    </row>
    <row r="1394" spans="1:3">
      <c r="A1394" t="s">
        <v>265</v>
      </c>
      <c r="B1394" t="s">
        <v>2924</v>
      </c>
      <c r="C1394">
        <v>1260806</v>
      </c>
    </row>
    <row r="1395" spans="1:3">
      <c r="A1395" t="s">
        <v>266</v>
      </c>
      <c r="B1395" t="s">
        <v>2925</v>
      </c>
      <c r="C1395">
        <v>2717</v>
      </c>
    </row>
    <row r="1396" spans="1:3">
      <c r="A1396" t="s">
        <v>23</v>
      </c>
      <c r="B1396" t="s">
        <v>2926</v>
      </c>
      <c r="C1396">
        <v>851945</v>
      </c>
    </row>
    <row r="1397" spans="1:3">
      <c r="A1397" t="s">
        <v>267</v>
      </c>
      <c r="B1397" t="s">
        <v>2927</v>
      </c>
      <c r="C1397">
        <v>170389</v>
      </c>
    </row>
    <row r="1398" spans="1:3">
      <c r="A1398" t="s">
        <v>268</v>
      </c>
      <c r="B1398" t="s">
        <v>2928</v>
      </c>
      <c r="C1398">
        <v>0</v>
      </c>
    </row>
    <row r="1399" spans="1:3">
      <c r="A1399" t="s">
        <v>271</v>
      </c>
      <c r="B1399" t="s">
        <v>2929</v>
      </c>
      <c r="C1399">
        <v>0</v>
      </c>
    </row>
    <row r="1400" spans="1:3">
      <c r="A1400" t="s">
        <v>272</v>
      </c>
      <c r="B1400" t="s">
        <v>2930</v>
      </c>
      <c r="C1400">
        <v>0</v>
      </c>
    </row>
    <row r="1401" spans="1:3">
      <c r="A1401" t="s">
        <v>273</v>
      </c>
      <c r="B1401" t="s">
        <v>2931</v>
      </c>
      <c r="C1401">
        <v>170327</v>
      </c>
    </row>
    <row r="1402" spans="1:3">
      <c r="A1402" t="s">
        <v>274</v>
      </c>
      <c r="B1402" t="s">
        <v>2932</v>
      </c>
      <c r="C1402">
        <v>62</v>
      </c>
    </row>
    <row r="1403" spans="1:3">
      <c r="A1403" t="s">
        <v>275</v>
      </c>
      <c r="B1403" t="s">
        <v>2933</v>
      </c>
      <c r="C1403">
        <v>0</v>
      </c>
    </row>
    <row r="1404" spans="1:3">
      <c r="A1404" t="s">
        <v>276</v>
      </c>
      <c r="B1404" t="s">
        <v>2934</v>
      </c>
      <c r="C1404">
        <v>0</v>
      </c>
    </row>
    <row r="1405" spans="1:3">
      <c r="A1405" t="s">
        <v>24</v>
      </c>
      <c r="B1405" t="s">
        <v>2935</v>
      </c>
      <c r="C1405">
        <v>40892958</v>
      </c>
    </row>
    <row r="1406" spans="1:3">
      <c r="A1406" t="s">
        <v>277</v>
      </c>
      <c r="B1406" t="s">
        <v>2936</v>
      </c>
      <c r="C1406">
        <v>20446479</v>
      </c>
    </row>
    <row r="1407" spans="1:3">
      <c r="A1407" t="s">
        <v>278</v>
      </c>
      <c r="B1407" t="s">
        <v>2937</v>
      </c>
      <c r="C1407">
        <v>0</v>
      </c>
    </row>
    <row r="1408" spans="1:3">
      <c r="A1408" t="s">
        <v>281</v>
      </c>
      <c r="B1408" t="s">
        <v>2938</v>
      </c>
      <c r="C1408">
        <v>883670</v>
      </c>
    </row>
    <row r="1409" spans="1:3">
      <c r="A1409" t="s">
        <v>282</v>
      </c>
      <c r="B1409" t="s">
        <v>2939</v>
      </c>
      <c r="C1409">
        <v>0</v>
      </c>
    </row>
    <row r="1410" spans="1:3">
      <c r="A1410" t="s">
        <v>283</v>
      </c>
      <c r="B1410" t="s">
        <v>2940</v>
      </c>
      <c r="C1410">
        <v>19112912</v>
      </c>
    </row>
    <row r="1411" spans="1:3">
      <c r="A1411" t="s">
        <v>284</v>
      </c>
      <c r="B1411" t="s">
        <v>2941</v>
      </c>
      <c r="C1411">
        <v>449897</v>
      </c>
    </row>
    <row r="1412" spans="1:3">
      <c r="A1412" t="s">
        <v>285</v>
      </c>
      <c r="B1412" t="s">
        <v>2942</v>
      </c>
      <c r="C1412">
        <v>0</v>
      </c>
    </row>
    <row r="1413" spans="1:3">
      <c r="A1413" t="s">
        <v>286</v>
      </c>
      <c r="B1413" t="s">
        <v>2943</v>
      </c>
      <c r="C1413">
        <v>0</v>
      </c>
    </row>
    <row r="1414" spans="1:3">
      <c r="A1414" t="s">
        <v>25</v>
      </c>
      <c r="B1414" t="s">
        <v>2944</v>
      </c>
      <c r="C1414">
        <v>362383830</v>
      </c>
    </row>
    <row r="1415" spans="1:3">
      <c r="A1415" t="s">
        <v>287</v>
      </c>
      <c r="B1415" t="s">
        <v>2945</v>
      </c>
      <c r="C1415">
        <v>0</v>
      </c>
    </row>
    <row r="1416" spans="1:3">
      <c r="A1416" t="s">
        <v>289</v>
      </c>
      <c r="B1416" t="s">
        <v>2946</v>
      </c>
      <c r="C1416">
        <v>3768183</v>
      </c>
    </row>
    <row r="1417" spans="1:3">
      <c r="A1417" t="s">
        <v>290</v>
      </c>
      <c r="B1417" t="s">
        <v>2947</v>
      </c>
      <c r="C1417">
        <v>265568</v>
      </c>
    </row>
    <row r="1418" spans="1:3">
      <c r="A1418" t="s">
        <v>293</v>
      </c>
      <c r="B1418" t="s">
        <v>2948</v>
      </c>
      <c r="C1418">
        <v>0</v>
      </c>
    </row>
    <row r="1419" spans="1:3">
      <c r="A1419" t="s">
        <v>294</v>
      </c>
      <c r="B1419" t="s">
        <v>2949</v>
      </c>
      <c r="C1419">
        <v>1328288</v>
      </c>
    </row>
    <row r="1420" spans="1:3">
      <c r="A1420" t="s">
        <v>295</v>
      </c>
      <c r="B1420" t="s">
        <v>2950</v>
      </c>
      <c r="C1420">
        <v>0</v>
      </c>
    </row>
    <row r="1421" spans="1:3">
      <c r="A1421" t="s">
        <v>296</v>
      </c>
      <c r="B1421" t="s">
        <v>2951</v>
      </c>
      <c r="C1421">
        <v>2174327</v>
      </c>
    </row>
    <row r="1422" spans="1:3">
      <c r="A1422" t="s">
        <v>297</v>
      </c>
      <c r="B1422" t="s">
        <v>2952</v>
      </c>
      <c r="C1422">
        <v>0</v>
      </c>
    </row>
    <row r="1423" spans="1:3">
      <c r="A1423" t="s">
        <v>298</v>
      </c>
      <c r="B1423" t="s">
        <v>2953</v>
      </c>
      <c r="C1423">
        <v>0</v>
      </c>
    </row>
    <row r="1424" spans="1:3">
      <c r="A1424" t="s">
        <v>299</v>
      </c>
      <c r="B1424" t="s">
        <v>2954</v>
      </c>
      <c r="C1424">
        <v>0</v>
      </c>
    </row>
    <row r="1425" spans="1:3">
      <c r="A1425" t="s">
        <v>301</v>
      </c>
      <c r="B1425" t="s">
        <v>2955</v>
      </c>
      <c r="C1425">
        <v>6544940</v>
      </c>
    </row>
    <row r="1426" spans="1:3">
      <c r="A1426" t="s">
        <v>302</v>
      </c>
      <c r="B1426" t="s">
        <v>2956</v>
      </c>
      <c r="C1426">
        <v>0</v>
      </c>
    </row>
    <row r="1427" spans="1:3">
      <c r="A1427" t="s">
        <v>303</v>
      </c>
      <c r="B1427" t="s">
        <v>2957</v>
      </c>
      <c r="C1427">
        <v>6544940</v>
      </c>
    </row>
    <row r="1428" spans="1:3">
      <c r="A1428" t="s">
        <v>304</v>
      </c>
      <c r="B1428" t="s">
        <v>2958</v>
      </c>
      <c r="C1428">
        <v>0</v>
      </c>
    </row>
    <row r="1429" spans="1:3">
      <c r="A1429" t="s">
        <v>305</v>
      </c>
      <c r="B1429" t="s">
        <v>2959</v>
      </c>
      <c r="C1429">
        <v>0</v>
      </c>
    </row>
    <row r="1430" spans="1:3">
      <c r="A1430" t="s">
        <v>306</v>
      </c>
      <c r="B1430" t="s">
        <v>2960</v>
      </c>
      <c r="C1430">
        <v>0</v>
      </c>
    </row>
    <row r="1431" spans="1:3">
      <c r="A1431" t="s">
        <v>307</v>
      </c>
      <c r="B1431" t="s">
        <v>2961</v>
      </c>
      <c r="C1431">
        <v>0</v>
      </c>
    </row>
    <row r="1432" spans="1:3">
      <c r="A1432" t="s">
        <v>308</v>
      </c>
      <c r="B1432" t="s">
        <v>2962</v>
      </c>
      <c r="C1432">
        <v>0</v>
      </c>
    </row>
    <row r="1433" spans="1:3">
      <c r="A1433" t="s">
        <v>309</v>
      </c>
      <c r="B1433" t="s">
        <v>2963</v>
      </c>
      <c r="C1433">
        <v>0</v>
      </c>
    </row>
    <row r="1434" spans="1:3">
      <c r="A1434" t="s">
        <v>310</v>
      </c>
      <c r="B1434" t="s">
        <v>2964</v>
      </c>
      <c r="C1434">
        <v>0</v>
      </c>
    </row>
    <row r="1435" spans="1:3">
      <c r="A1435" t="s">
        <v>311</v>
      </c>
      <c r="B1435" t="s">
        <v>2965</v>
      </c>
      <c r="C1435">
        <v>0</v>
      </c>
    </row>
    <row r="1436" spans="1:3">
      <c r="A1436" t="s">
        <v>312</v>
      </c>
      <c r="B1436" t="s">
        <v>2966</v>
      </c>
      <c r="C1436">
        <v>0</v>
      </c>
    </row>
    <row r="1437" spans="1:3">
      <c r="A1437" t="s">
        <v>313</v>
      </c>
      <c r="B1437" t="s">
        <v>2967</v>
      </c>
      <c r="C1437">
        <v>0</v>
      </c>
    </row>
    <row r="1438" spans="1:3">
      <c r="A1438" t="s">
        <v>314</v>
      </c>
      <c r="B1438" t="s">
        <v>2968</v>
      </c>
      <c r="C1438">
        <v>0</v>
      </c>
    </row>
    <row r="1439" spans="1:3">
      <c r="A1439" t="s">
        <v>315</v>
      </c>
      <c r="B1439" t="s">
        <v>2969</v>
      </c>
      <c r="C1439">
        <v>0</v>
      </c>
    </row>
    <row r="1440" spans="1:3">
      <c r="A1440" t="s">
        <v>316</v>
      </c>
      <c r="B1440" t="s">
        <v>2970</v>
      </c>
      <c r="C1440">
        <v>0</v>
      </c>
    </row>
    <row r="1441" spans="1:3">
      <c r="A1441" t="s">
        <v>317</v>
      </c>
      <c r="B1441" t="s">
        <v>2971</v>
      </c>
      <c r="C1441">
        <v>0</v>
      </c>
    </row>
    <row r="1442" spans="1:3">
      <c r="A1442" t="s">
        <v>318</v>
      </c>
      <c r="B1442" t="s">
        <v>2972</v>
      </c>
      <c r="C1442">
        <v>65421642</v>
      </c>
    </row>
    <row r="1443" spans="1:3">
      <c r="A1443" t="s">
        <v>319</v>
      </c>
      <c r="B1443" t="s">
        <v>2973</v>
      </c>
      <c r="C1443">
        <v>6544940</v>
      </c>
    </row>
    <row r="1444" spans="1:3">
      <c r="A1444" t="s">
        <v>320</v>
      </c>
      <c r="B1444" t="s">
        <v>2974</v>
      </c>
      <c r="C1444">
        <v>0</v>
      </c>
    </row>
    <row r="1445" spans="1:3">
      <c r="A1445" t="s">
        <v>321</v>
      </c>
      <c r="B1445" t="s">
        <v>2975</v>
      </c>
      <c r="C1445">
        <v>0</v>
      </c>
    </row>
    <row r="1446" spans="1:3">
      <c r="A1446" t="s">
        <v>322</v>
      </c>
      <c r="B1446" t="s">
        <v>2976</v>
      </c>
      <c r="C1446">
        <v>61430306</v>
      </c>
    </row>
    <row r="1447" spans="1:3">
      <c r="A1447" t="s">
        <v>323</v>
      </c>
      <c r="B1447" t="s">
        <v>2977</v>
      </c>
      <c r="C1447">
        <v>12291663</v>
      </c>
    </row>
    <row r="1448" spans="1:3">
      <c r="A1448" t="s">
        <v>324</v>
      </c>
      <c r="B1448" t="s">
        <v>2978</v>
      </c>
      <c r="C1448">
        <v>325427952</v>
      </c>
    </row>
    <row r="1449" spans="1:3">
      <c r="A1449" t="s">
        <v>325</v>
      </c>
      <c r="B1449" t="s">
        <v>2979</v>
      </c>
      <c r="C1449">
        <v>5107944</v>
      </c>
    </row>
    <row r="1450" spans="1:3">
      <c r="A1450" t="s">
        <v>327</v>
      </c>
      <c r="B1450" t="s">
        <v>2980</v>
      </c>
      <c r="C1450">
        <v>0</v>
      </c>
    </row>
    <row r="1451" spans="1:3">
      <c r="A1451" t="s">
        <v>328</v>
      </c>
      <c r="B1451" t="s">
        <v>2981</v>
      </c>
      <c r="C1451">
        <v>0</v>
      </c>
    </row>
    <row r="1452" spans="1:3">
      <c r="A1452" t="s">
        <v>329</v>
      </c>
      <c r="B1452" t="s">
        <v>2982</v>
      </c>
      <c r="C1452">
        <v>0</v>
      </c>
    </row>
    <row r="1453" spans="1:3">
      <c r="A1453" t="s">
        <v>330</v>
      </c>
      <c r="B1453" t="s">
        <v>2983</v>
      </c>
      <c r="C1453">
        <v>0</v>
      </c>
    </row>
    <row r="1454" spans="1:3">
      <c r="A1454" t="s">
        <v>331</v>
      </c>
      <c r="B1454" t="s">
        <v>2984</v>
      </c>
      <c r="C1454">
        <v>0</v>
      </c>
    </row>
    <row r="1455" spans="1:3">
      <c r="A1455" t="s">
        <v>332</v>
      </c>
      <c r="B1455" t="s">
        <v>2985</v>
      </c>
      <c r="C1455">
        <v>0</v>
      </c>
    </row>
    <row r="1456" spans="1:3">
      <c r="A1456" t="s">
        <v>333</v>
      </c>
      <c r="B1456" t="s">
        <v>2986</v>
      </c>
      <c r="C1456">
        <v>0</v>
      </c>
    </row>
    <row r="1457" spans="1:3">
      <c r="A1457" t="s">
        <v>334</v>
      </c>
      <c r="B1457" t="s">
        <v>2987</v>
      </c>
      <c r="C1457">
        <v>130899</v>
      </c>
    </row>
    <row r="1458" spans="1:3">
      <c r="A1458" t="s">
        <v>335</v>
      </c>
      <c r="B1458" t="s">
        <v>2988</v>
      </c>
      <c r="C1458">
        <v>0</v>
      </c>
    </row>
    <row r="1459" spans="1:3">
      <c r="A1459" t="s">
        <v>336</v>
      </c>
      <c r="B1459" t="s">
        <v>2989</v>
      </c>
      <c r="C1459">
        <v>0</v>
      </c>
    </row>
    <row r="1460" spans="1:3">
      <c r="A1460" t="s">
        <v>337</v>
      </c>
      <c r="B1460" t="s">
        <v>2990</v>
      </c>
      <c r="C1460">
        <v>12286061</v>
      </c>
    </row>
    <row r="1461" spans="1:3">
      <c r="A1461" t="s">
        <v>338</v>
      </c>
      <c r="B1461" t="s">
        <v>2991</v>
      </c>
      <c r="C1461">
        <v>6145832</v>
      </c>
    </row>
    <row r="1462" spans="1:3">
      <c r="A1462" t="s">
        <v>339</v>
      </c>
      <c r="B1462" t="s">
        <v>2992</v>
      </c>
      <c r="C1462">
        <v>325427952</v>
      </c>
    </row>
    <row r="1463" spans="1:3">
      <c r="A1463" t="s">
        <v>340</v>
      </c>
      <c r="B1463" t="s">
        <v>2993</v>
      </c>
      <c r="C1463">
        <v>7661916</v>
      </c>
    </row>
    <row r="1464" spans="1:3">
      <c r="A1464" t="s">
        <v>342</v>
      </c>
      <c r="B1464" t="s">
        <v>2994</v>
      </c>
      <c r="C1464">
        <v>0</v>
      </c>
    </row>
    <row r="1465" spans="1:3">
      <c r="A1465" t="s">
        <v>343</v>
      </c>
      <c r="B1465" t="s">
        <v>2995</v>
      </c>
      <c r="C1465">
        <v>0</v>
      </c>
    </row>
    <row r="1466" spans="1:3">
      <c r="A1466" t="s">
        <v>344</v>
      </c>
      <c r="B1466" t="s">
        <v>2996</v>
      </c>
      <c r="C1466">
        <v>0</v>
      </c>
    </row>
    <row r="1467" spans="1:3">
      <c r="A1467" t="s">
        <v>345</v>
      </c>
      <c r="B1467" t="s">
        <v>2997</v>
      </c>
      <c r="C1467">
        <v>0</v>
      </c>
    </row>
    <row r="1468" spans="1:3">
      <c r="A1468" t="s">
        <v>346</v>
      </c>
      <c r="B1468" t="s">
        <v>2998</v>
      </c>
      <c r="C1468">
        <v>0</v>
      </c>
    </row>
    <row r="1469" spans="1:3">
      <c r="A1469" t="s">
        <v>347</v>
      </c>
      <c r="B1469" t="s">
        <v>2999</v>
      </c>
      <c r="C1469">
        <v>0</v>
      </c>
    </row>
    <row r="1470" spans="1:3">
      <c r="A1470" t="s">
        <v>348</v>
      </c>
      <c r="B1470" t="s">
        <v>3000</v>
      </c>
      <c r="C1470">
        <v>364260824</v>
      </c>
    </row>
    <row r="1471" spans="1:3">
      <c r="A1471" t="s">
        <v>349</v>
      </c>
      <c r="B1471" t="s">
        <v>3001</v>
      </c>
      <c r="C1471">
        <v>243500</v>
      </c>
    </row>
    <row r="1472" spans="1:3">
      <c r="A1472" t="s">
        <v>354</v>
      </c>
      <c r="B1472" t="s">
        <v>3002</v>
      </c>
      <c r="C1472">
        <v>357919730</v>
      </c>
    </row>
    <row r="1473" spans="1:3">
      <c r="A1473" t="s">
        <v>3003</v>
      </c>
      <c r="B1473" t="s">
        <v>3004</v>
      </c>
      <c r="C1473">
        <v>3692733</v>
      </c>
    </row>
    <row r="1474" spans="1:3">
      <c r="A1474" t="s">
        <v>3005</v>
      </c>
      <c r="B1474" t="s">
        <v>3006</v>
      </c>
      <c r="C1474">
        <v>23145218</v>
      </c>
    </row>
    <row r="1475" spans="1:3">
      <c r="A1475" t="s">
        <v>3007</v>
      </c>
      <c r="B1475" t="s">
        <v>3008</v>
      </c>
      <c r="C1475">
        <v>51535739</v>
      </c>
    </row>
    <row r="1476" spans="1:3">
      <c r="A1476" t="s">
        <v>3009</v>
      </c>
      <c r="B1476" t="s">
        <v>3010</v>
      </c>
      <c r="C1476">
        <v>13436668</v>
      </c>
    </row>
    <row r="1477" spans="1:3">
      <c r="A1477" t="s">
        <v>3011</v>
      </c>
      <c r="B1477" t="s">
        <v>3012</v>
      </c>
      <c r="C1477">
        <v>13259102</v>
      </c>
    </row>
    <row r="1478" spans="1:3">
      <c r="A1478" t="s">
        <v>3013</v>
      </c>
      <c r="B1478" t="s">
        <v>3014</v>
      </c>
      <c r="C1478">
        <v>1078322</v>
      </c>
    </row>
    <row r="1479" spans="1:3">
      <c r="A1479" t="s">
        <v>3015</v>
      </c>
      <c r="B1479" t="s">
        <v>3016</v>
      </c>
      <c r="C1479">
        <v>535250</v>
      </c>
    </row>
    <row r="1480" spans="1:3">
      <c r="A1480" t="s">
        <v>3017</v>
      </c>
      <c r="B1480" t="s">
        <v>3018</v>
      </c>
      <c r="C1480">
        <v>0</v>
      </c>
    </row>
    <row r="1481" spans="1:3">
      <c r="A1481" t="s">
        <v>3019</v>
      </c>
      <c r="B1481" t="s">
        <v>3020</v>
      </c>
      <c r="C1481">
        <v>0</v>
      </c>
    </row>
    <row r="1482" spans="1:3">
      <c r="A1482" t="s">
        <v>3021</v>
      </c>
      <c r="B1482" t="s">
        <v>3022</v>
      </c>
      <c r="C1482">
        <v>0</v>
      </c>
    </row>
    <row r="1483" spans="1:3">
      <c r="A1483" t="s">
        <v>3023</v>
      </c>
      <c r="B1483" t="s">
        <v>3024</v>
      </c>
      <c r="C1483">
        <v>840266</v>
      </c>
    </row>
    <row r="1484" spans="1:3">
      <c r="A1484" t="s">
        <v>3025</v>
      </c>
      <c r="B1484" t="s">
        <v>3026</v>
      </c>
      <c r="C1484">
        <v>3935187</v>
      </c>
    </row>
    <row r="1485" spans="1:3">
      <c r="A1485" t="s">
        <v>3027</v>
      </c>
      <c r="B1485" t="s">
        <v>3028</v>
      </c>
      <c r="C1485">
        <v>1426551</v>
      </c>
    </row>
    <row r="1486" spans="1:3">
      <c r="A1486" t="s">
        <v>3029</v>
      </c>
      <c r="B1486" t="s">
        <v>3030</v>
      </c>
      <c r="C1486">
        <v>0</v>
      </c>
    </row>
    <row r="1487" spans="1:3">
      <c r="A1487" t="s">
        <v>3031</v>
      </c>
      <c r="B1487" t="s">
        <v>3032</v>
      </c>
      <c r="C1487">
        <v>0</v>
      </c>
    </row>
    <row r="1488" spans="1:3">
      <c r="A1488" t="s">
        <v>3033</v>
      </c>
      <c r="B1488" t="s">
        <v>3034</v>
      </c>
      <c r="C1488">
        <v>0</v>
      </c>
    </row>
    <row r="1489" spans="1:3">
      <c r="A1489" t="s">
        <v>3035</v>
      </c>
      <c r="B1489" t="s">
        <v>3036</v>
      </c>
      <c r="C1489">
        <v>0</v>
      </c>
    </row>
    <row r="1490" spans="1:3">
      <c r="A1490" t="s">
        <v>3037</v>
      </c>
      <c r="B1490" t="s">
        <v>3038</v>
      </c>
      <c r="C1490">
        <v>0</v>
      </c>
    </row>
    <row r="1491" spans="1:3">
      <c r="A1491" t="s">
        <v>3039</v>
      </c>
      <c r="B1491" t="s">
        <v>3040</v>
      </c>
      <c r="C1491">
        <v>0</v>
      </c>
    </row>
    <row r="1492" spans="1:3">
      <c r="A1492" t="s">
        <v>3041</v>
      </c>
      <c r="B1492" t="s">
        <v>3042</v>
      </c>
      <c r="C1492">
        <v>3710879</v>
      </c>
    </row>
    <row r="1493" spans="1:3">
      <c r="A1493" t="s">
        <v>3043</v>
      </c>
      <c r="B1493" t="s">
        <v>3044</v>
      </c>
      <c r="C1493">
        <v>0</v>
      </c>
    </row>
    <row r="1494" spans="1:3">
      <c r="A1494" t="s">
        <v>3045</v>
      </c>
      <c r="B1494" t="s">
        <v>3046</v>
      </c>
      <c r="C1494">
        <v>0</v>
      </c>
    </row>
    <row r="1495" spans="1:3">
      <c r="A1495" t="s">
        <v>3047</v>
      </c>
      <c r="B1495" t="s">
        <v>3048</v>
      </c>
      <c r="C1495">
        <v>8979833</v>
      </c>
    </row>
    <row r="1496" spans="1:3">
      <c r="A1496" t="s">
        <v>3049</v>
      </c>
      <c r="B1496" t="s">
        <v>3050</v>
      </c>
      <c r="C1496">
        <v>77244475</v>
      </c>
    </row>
    <row r="1497" spans="1:3">
      <c r="A1497" t="s">
        <v>3051</v>
      </c>
      <c r="B1497" t="s">
        <v>3052</v>
      </c>
      <c r="C1497">
        <v>18418800</v>
      </c>
    </row>
    <row r="1498" spans="1:3">
      <c r="A1498" t="s">
        <v>3053</v>
      </c>
      <c r="B1498" t="s">
        <v>3054</v>
      </c>
      <c r="C1498">
        <v>0</v>
      </c>
    </row>
    <row r="1499" spans="1:3">
      <c r="A1499" t="s">
        <v>3055</v>
      </c>
      <c r="B1499" t="s">
        <v>3056</v>
      </c>
      <c r="C1499">
        <v>0</v>
      </c>
    </row>
    <row r="1500" spans="1:3">
      <c r="A1500" t="s">
        <v>3057</v>
      </c>
      <c r="B1500" t="s">
        <v>3058</v>
      </c>
      <c r="C1500">
        <v>0</v>
      </c>
    </row>
    <row r="1501" spans="1:3">
      <c r="A1501" t="s">
        <v>3059</v>
      </c>
      <c r="B1501" t="s">
        <v>3060</v>
      </c>
      <c r="C1501">
        <v>0</v>
      </c>
    </row>
    <row r="1502" spans="1:3">
      <c r="A1502" t="s">
        <v>3061</v>
      </c>
      <c r="B1502" t="s">
        <v>3062</v>
      </c>
      <c r="C1502">
        <v>0</v>
      </c>
    </row>
    <row r="1503" spans="1:3">
      <c r="A1503" t="s">
        <v>3063</v>
      </c>
      <c r="B1503" t="s">
        <v>3064</v>
      </c>
      <c r="C1503">
        <v>0</v>
      </c>
    </row>
    <row r="1504" spans="1:3">
      <c r="A1504" t="s">
        <v>3065</v>
      </c>
      <c r="B1504" t="s">
        <v>3066</v>
      </c>
      <c r="C1504">
        <v>0</v>
      </c>
    </row>
    <row r="1505" spans="1:3">
      <c r="A1505" t="s">
        <v>3067</v>
      </c>
      <c r="B1505" t="s">
        <v>3068</v>
      </c>
      <c r="C1505">
        <v>0</v>
      </c>
    </row>
    <row r="1506" spans="1:3">
      <c r="A1506" t="s">
        <v>3069</v>
      </c>
      <c r="B1506" t="s">
        <v>3070</v>
      </c>
      <c r="C1506">
        <v>0</v>
      </c>
    </row>
    <row r="1507" spans="1:3">
      <c r="A1507" t="s">
        <v>3071</v>
      </c>
      <c r="B1507" t="s">
        <v>3072</v>
      </c>
      <c r="C1507">
        <v>0</v>
      </c>
    </row>
    <row r="1508" spans="1:3">
      <c r="A1508" t="s">
        <v>3073</v>
      </c>
      <c r="B1508" t="s">
        <v>3074</v>
      </c>
      <c r="C1508">
        <v>0</v>
      </c>
    </row>
    <row r="1509" spans="1:3">
      <c r="A1509" t="s">
        <v>3075</v>
      </c>
      <c r="B1509" t="s">
        <v>3076</v>
      </c>
      <c r="C1509">
        <v>0</v>
      </c>
    </row>
    <row r="1510" spans="1:3">
      <c r="A1510" t="s">
        <v>3077</v>
      </c>
      <c r="B1510" t="s">
        <v>3078</v>
      </c>
      <c r="C1510">
        <v>0</v>
      </c>
    </row>
    <row r="1511" spans="1:3">
      <c r="A1511" t="s">
        <v>3079</v>
      </c>
      <c r="B1511" t="s">
        <v>3080</v>
      </c>
      <c r="C1511">
        <v>0</v>
      </c>
    </row>
    <row r="1512" spans="1:3">
      <c r="A1512" t="s">
        <v>3081</v>
      </c>
      <c r="B1512" t="s">
        <v>3082</v>
      </c>
      <c r="C1512">
        <v>0</v>
      </c>
    </row>
    <row r="1513" spans="1:3">
      <c r="A1513" t="s">
        <v>3083</v>
      </c>
      <c r="B1513" t="s">
        <v>3084</v>
      </c>
      <c r="C1513">
        <v>6595458</v>
      </c>
    </row>
    <row r="1514" spans="1:3">
      <c r="A1514" t="s">
        <v>3085</v>
      </c>
      <c r="B1514" t="s">
        <v>3086</v>
      </c>
      <c r="C1514">
        <v>3136017</v>
      </c>
    </row>
    <row r="1515" spans="1:3">
      <c r="A1515" t="s">
        <v>3087</v>
      </c>
      <c r="B1515" t="s">
        <v>3088</v>
      </c>
      <c r="C1515">
        <v>1879</v>
      </c>
    </row>
    <row r="1516" spans="1:3">
      <c r="A1516" t="s">
        <v>3089</v>
      </c>
      <c r="B1516" t="s">
        <v>3090</v>
      </c>
      <c r="C1516">
        <v>0</v>
      </c>
    </row>
    <row r="1517" spans="1:3">
      <c r="A1517" t="s">
        <v>3091</v>
      </c>
      <c r="B1517" t="s">
        <v>3092</v>
      </c>
      <c r="C1517">
        <v>694</v>
      </c>
    </row>
    <row r="1518" spans="1:3">
      <c r="A1518" t="s">
        <v>3093</v>
      </c>
      <c r="B1518" t="s">
        <v>3094</v>
      </c>
      <c r="C1518">
        <v>913</v>
      </c>
    </row>
    <row r="1519" spans="1:3">
      <c r="A1519" t="s">
        <v>3095</v>
      </c>
      <c r="B1519" t="s">
        <v>3096</v>
      </c>
      <c r="C1519" t="s">
        <v>3097</v>
      </c>
    </row>
    <row r="1520" spans="1:3">
      <c r="A1520" t="s">
        <v>3098</v>
      </c>
      <c r="B1520" t="s">
        <v>3099</v>
      </c>
      <c r="C1520">
        <v>219</v>
      </c>
    </row>
    <row r="1521" spans="1:3">
      <c r="A1521" t="s">
        <v>3100</v>
      </c>
      <c r="B1521" t="s">
        <v>3094</v>
      </c>
      <c r="C1521">
        <v>0</v>
      </c>
    </row>
    <row r="1522" spans="1:3">
      <c r="A1522" t="s">
        <v>3101</v>
      </c>
      <c r="B1522" t="s">
        <v>3102</v>
      </c>
      <c r="C1522">
        <v>0</v>
      </c>
    </row>
    <row r="1523" spans="1:3">
      <c r="A1523" t="s">
        <v>3103</v>
      </c>
      <c r="B1523" t="s">
        <v>3104</v>
      </c>
      <c r="C1523">
        <v>0</v>
      </c>
    </row>
    <row r="1524" spans="1:3">
      <c r="A1524" t="s">
        <v>3105</v>
      </c>
      <c r="B1524" t="s">
        <v>3106</v>
      </c>
      <c r="C1524">
        <v>0</v>
      </c>
    </row>
    <row r="1525" spans="1:3">
      <c r="A1525" t="s">
        <v>3107</v>
      </c>
      <c r="B1525" t="s">
        <v>3108</v>
      </c>
      <c r="C1525">
        <v>0</v>
      </c>
    </row>
    <row r="1526" spans="1:3">
      <c r="A1526" t="s">
        <v>3109</v>
      </c>
      <c r="B1526" t="s">
        <v>3110</v>
      </c>
      <c r="C1526">
        <v>9.4948999999999995</v>
      </c>
    </row>
    <row r="1527" spans="1:3">
      <c r="A1527" t="s">
        <v>37</v>
      </c>
      <c r="B1527" t="s">
        <v>3111</v>
      </c>
      <c r="C1527">
        <v>0</v>
      </c>
    </row>
    <row r="1528" spans="1:3">
      <c r="A1528" t="s">
        <v>38</v>
      </c>
      <c r="B1528" t="s">
        <v>3112</v>
      </c>
      <c r="C1528">
        <v>0</v>
      </c>
    </row>
    <row r="1529" spans="1:3">
      <c r="A1529" t="s">
        <v>45</v>
      </c>
      <c r="B1529" t="s">
        <v>3113</v>
      </c>
      <c r="C1529">
        <v>0</v>
      </c>
    </row>
    <row r="1530" spans="1:3">
      <c r="A1530" t="s">
        <v>46</v>
      </c>
      <c r="B1530" t="s">
        <v>3114</v>
      </c>
      <c r="C1530">
        <v>0</v>
      </c>
    </row>
    <row r="1531" spans="1:3">
      <c r="A1531" t="s">
        <v>82</v>
      </c>
      <c r="B1531" t="s">
        <v>3115</v>
      </c>
      <c r="C1531">
        <v>0</v>
      </c>
    </row>
    <row r="1532" spans="1:3">
      <c r="A1532" t="s">
        <v>83</v>
      </c>
      <c r="B1532" t="s">
        <v>3116</v>
      </c>
      <c r="C1532">
        <v>0</v>
      </c>
    </row>
    <row r="1533" spans="1:3">
      <c r="A1533" t="s">
        <v>93</v>
      </c>
      <c r="B1533" t="s">
        <v>3117</v>
      </c>
      <c r="C1533">
        <v>0</v>
      </c>
    </row>
    <row r="1534" spans="1:3">
      <c r="A1534" t="s">
        <v>94</v>
      </c>
      <c r="B1534" t="s">
        <v>3118</v>
      </c>
      <c r="C1534">
        <v>0</v>
      </c>
    </row>
    <row r="1535" spans="1:3">
      <c r="A1535" t="s">
        <v>119</v>
      </c>
      <c r="B1535" t="s">
        <v>3119</v>
      </c>
      <c r="C1535">
        <v>0</v>
      </c>
    </row>
    <row r="1536" spans="1:3">
      <c r="A1536" t="s">
        <v>120</v>
      </c>
      <c r="B1536" t="s">
        <v>3120</v>
      </c>
      <c r="C1536">
        <v>0</v>
      </c>
    </row>
    <row r="1537" spans="1:3">
      <c r="A1537" t="s">
        <v>129</v>
      </c>
      <c r="B1537" t="s">
        <v>3121</v>
      </c>
      <c r="C1537">
        <v>0</v>
      </c>
    </row>
    <row r="1538" spans="1:3">
      <c r="A1538" t="s">
        <v>130</v>
      </c>
      <c r="B1538" t="s">
        <v>3122</v>
      </c>
      <c r="C1538">
        <v>0</v>
      </c>
    </row>
    <row r="1539" spans="1:3">
      <c r="A1539" t="s">
        <v>142</v>
      </c>
      <c r="B1539" t="s">
        <v>3123</v>
      </c>
      <c r="C1539">
        <v>0</v>
      </c>
    </row>
    <row r="1540" spans="1:3">
      <c r="A1540" t="s">
        <v>143</v>
      </c>
      <c r="B1540" t="s">
        <v>3124</v>
      </c>
      <c r="C1540">
        <v>0</v>
      </c>
    </row>
    <row r="1541" spans="1:3">
      <c r="A1541" t="s">
        <v>156</v>
      </c>
      <c r="B1541" t="s">
        <v>3125</v>
      </c>
      <c r="C1541">
        <v>0</v>
      </c>
    </row>
    <row r="1542" spans="1:3">
      <c r="A1542" t="s">
        <v>157</v>
      </c>
      <c r="B1542" t="s">
        <v>3126</v>
      </c>
      <c r="C1542">
        <v>0</v>
      </c>
    </row>
    <row r="1543" spans="1:3">
      <c r="A1543" t="s">
        <v>201</v>
      </c>
      <c r="B1543" t="s">
        <v>3127</v>
      </c>
      <c r="C1543">
        <v>0</v>
      </c>
    </row>
    <row r="1544" spans="1:3">
      <c r="A1544" t="s">
        <v>202</v>
      </c>
      <c r="B1544" t="s">
        <v>3128</v>
      </c>
      <c r="C1544">
        <v>0</v>
      </c>
    </row>
    <row r="1545" spans="1:3">
      <c r="A1545" t="s">
        <v>217</v>
      </c>
      <c r="B1545" t="s">
        <v>3129</v>
      </c>
      <c r="C1545">
        <v>0</v>
      </c>
    </row>
    <row r="1546" spans="1:3">
      <c r="A1546" t="s">
        <v>218</v>
      </c>
      <c r="B1546" t="s">
        <v>3130</v>
      </c>
      <c r="C1546">
        <v>0</v>
      </c>
    </row>
    <row r="1547" spans="1:3">
      <c r="A1547" t="s">
        <v>235</v>
      </c>
      <c r="B1547" t="s">
        <v>3131</v>
      </c>
      <c r="C1547">
        <v>0</v>
      </c>
    </row>
    <row r="1548" spans="1:3">
      <c r="A1548" t="s">
        <v>236</v>
      </c>
      <c r="B1548" t="s">
        <v>3132</v>
      </c>
      <c r="C1548">
        <v>0</v>
      </c>
    </row>
    <row r="1549" spans="1:3">
      <c r="A1549" t="s">
        <v>269</v>
      </c>
      <c r="B1549" t="s">
        <v>3133</v>
      </c>
      <c r="C1549">
        <v>0</v>
      </c>
    </row>
    <row r="1550" spans="1:3">
      <c r="A1550" t="s">
        <v>270</v>
      </c>
      <c r="B1550" t="s">
        <v>3134</v>
      </c>
      <c r="C1550">
        <v>0</v>
      </c>
    </row>
    <row r="1551" spans="1:3">
      <c r="A1551" t="s">
        <v>279</v>
      </c>
      <c r="B1551" t="s">
        <v>3135</v>
      </c>
      <c r="C1551">
        <v>0</v>
      </c>
    </row>
    <row r="1552" spans="1:3">
      <c r="A1552" t="s">
        <v>280</v>
      </c>
      <c r="B1552" t="s">
        <v>3136</v>
      </c>
      <c r="C1552">
        <v>0</v>
      </c>
    </row>
    <row r="1553" spans="1:3">
      <c r="A1553" t="s">
        <v>291</v>
      </c>
      <c r="B1553" t="s">
        <v>3137</v>
      </c>
      <c r="C1553">
        <v>0</v>
      </c>
    </row>
    <row r="1554" spans="1:3">
      <c r="A1554" t="s">
        <v>292</v>
      </c>
      <c r="B1554" t="s">
        <v>3138</v>
      </c>
      <c r="C1554">
        <v>0</v>
      </c>
    </row>
    <row r="1555" spans="1:3">
      <c r="A1555" t="s">
        <v>382</v>
      </c>
      <c r="B1555" t="s">
        <v>3139</v>
      </c>
      <c r="C1555">
        <v>1678266</v>
      </c>
    </row>
    <row r="1556" spans="1:3">
      <c r="A1556" t="s">
        <v>3140</v>
      </c>
      <c r="B1556" t="s">
        <v>3141</v>
      </c>
      <c r="C1556">
        <v>500640</v>
      </c>
    </row>
    <row r="1557" spans="1:3">
      <c r="A1557" t="s">
        <v>3142</v>
      </c>
      <c r="B1557" t="s">
        <v>3143</v>
      </c>
      <c r="C1557">
        <v>73951</v>
      </c>
    </row>
    <row r="1558" spans="1:3">
      <c r="A1558" t="s">
        <v>3144</v>
      </c>
      <c r="B1558" t="s">
        <v>3145</v>
      </c>
      <c r="C1558">
        <v>431829</v>
      </c>
    </row>
    <row r="1559" spans="1:3">
      <c r="A1559" t="s">
        <v>162</v>
      </c>
      <c r="B1559" t="s">
        <v>3146</v>
      </c>
      <c r="C1559">
        <v>2108576</v>
      </c>
    </row>
    <row r="1560" spans="1:3">
      <c r="A1560" t="s">
        <v>3147</v>
      </c>
      <c r="B1560" t="s">
        <v>3148</v>
      </c>
      <c r="C1560">
        <v>9322661</v>
      </c>
    </row>
    <row r="1561" spans="1:3">
      <c r="A1561" t="s">
        <v>3149</v>
      </c>
      <c r="B1561" t="s">
        <v>3150</v>
      </c>
      <c r="C1561">
        <v>-83135</v>
      </c>
    </row>
    <row r="1562" spans="1:3">
      <c r="A1562" t="s">
        <v>42</v>
      </c>
      <c r="B1562" t="s">
        <v>3151</v>
      </c>
      <c r="C1562">
        <v>76205892</v>
      </c>
    </row>
    <row r="1563" spans="1:3">
      <c r="A1563" t="s">
        <v>20</v>
      </c>
      <c r="B1563" t="s">
        <v>3152</v>
      </c>
      <c r="C1563">
        <v>731613</v>
      </c>
    </row>
    <row r="1564" spans="1:3">
      <c r="A1564" t="s">
        <v>207</v>
      </c>
      <c r="B1564" t="s">
        <v>3153</v>
      </c>
      <c r="C1564">
        <v>2108576</v>
      </c>
    </row>
    <row r="1565" spans="1:3">
      <c r="A1565" t="s">
        <v>326</v>
      </c>
      <c r="B1565" t="s">
        <v>3154</v>
      </c>
      <c r="C1565">
        <v>2108576</v>
      </c>
    </row>
    <row r="1566" spans="1:3">
      <c r="A1566" t="s">
        <v>341</v>
      </c>
      <c r="B1566" t="s">
        <v>3155</v>
      </c>
      <c r="C1566">
        <v>5271440</v>
      </c>
    </row>
    <row r="1567" spans="1:3">
      <c r="A1567" t="s">
        <v>3156</v>
      </c>
      <c r="B1567" t="s">
        <v>3157</v>
      </c>
      <c r="C1567">
        <v>77650240</v>
      </c>
    </row>
    <row r="1568" spans="1:3">
      <c r="A1568" t="s">
        <v>3158</v>
      </c>
      <c r="B1568" t="s">
        <v>3159</v>
      </c>
      <c r="C1568">
        <v>15372649</v>
      </c>
    </row>
    <row r="1569" spans="1:3">
      <c r="A1569" t="s">
        <v>3160</v>
      </c>
      <c r="B1569" t="s">
        <v>3161</v>
      </c>
      <c r="C1569">
        <v>0</v>
      </c>
    </row>
    <row r="1570" spans="1:3">
      <c r="A1570" t="s">
        <v>3162</v>
      </c>
      <c r="B1570" t="s">
        <v>3163</v>
      </c>
      <c r="C1570">
        <v>0</v>
      </c>
    </row>
    <row r="1571" spans="1:3">
      <c r="A1571" t="s">
        <v>3164</v>
      </c>
      <c r="B1571" t="s">
        <v>3165</v>
      </c>
      <c r="C1571">
        <v>0</v>
      </c>
    </row>
    <row r="1572" spans="1:3">
      <c r="A1572" t="s">
        <v>3166</v>
      </c>
      <c r="B1572" t="s">
        <v>3167</v>
      </c>
      <c r="C1572">
        <v>0</v>
      </c>
    </row>
    <row r="1573" spans="1:3">
      <c r="A1573" t="s">
        <v>3168</v>
      </c>
      <c r="B1573" t="s">
        <v>3169</v>
      </c>
      <c r="C1573">
        <v>0</v>
      </c>
    </row>
    <row r="1574" spans="1:3">
      <c r="A1574" t="s">
        <v>3170</v>
      </c>
      <c r="B1574" t="s">
        <v>3171</v>
      </c>
      <c r="C1574">
        <v>0</v>
      </c>
    </row>
    <row r="1575" spans="1:3">
      <c r="A1575" t="s">
        <v>3172</v>
      </c>
      <c r="B1575" t="s">
        <v>3173</v>
      </c>
      <c r="C1575">
        <v>5328091</v>
      </c>
    </row>
    <row r="1576" spans="1:3">
      <c r="A1576" t="s">
        <v>3174</v>
      </c>
      <c r="B1576" t="s">
        <v>3175</v>
      </c>
      <c r="C1576">
        <v>4933261</v>
      </c>
    </row>
    <row r="1577" spans="1:3">
      <c r="A1577" t="s">
        <v>3176</v>
      </c>
      <c r="B1577" t="s">
        <v>3177</v>
      </c>
      <c r="C1577">
        <v>0</v>
      </c>
    </row>
    <row r="1578" spans="1:3">
      <c r="A1578" t="s">
        <v>3178</v>
      </c>
      <c r="B1578" t="s">
        <v>3179</v>
      </c>
      <c r="C1578">
        <v>0</v>
      </c>
    </row>
    <row r="1579" spans="1:3">
      <c r="A1579" t="s">
        <v>3180</v>
      </c>
      <c r="B1579" t="s">
        <v>3181</v>
      </c>
      <c r="C1579">
        <v>0</v>
      </c>
    </row>
    <row r="1580" spans="1:3">
      <c r="A1580" t="s">
        <v>3182</v>
      </c>
      <c r="B1580" t="s">
        <v>3183</v>
      </c>
      <c r="C1580">
        <v>0</v>
      </c>
    </row>
    <row r="1581" spans="1:3">
      <c r="A1581" t="s">
        <v>3184</v>
      </c>
      <c r="B1581" t="s">
        <v>3185</v>
      </c>
      <c r="C1581">
        <v>0</v>
      </c>
    </row>
    <row r="1582" spans="1:3">
      <c r="A1582" t="s">
        <v>3186</v>
      </c>
      <c r="B1582" t="s">
        <v>3187</v>
      </c>
      <c r="C1582">
        <v>0</v>
      </c>
    </row>
    <row r="1583" spans="1:3">
      <c r="A1583" t="s">
        <v>3188</v>
      </c>
      <c r="B1583" t="s">
        <v>3189</v>
      </c>
      <c r="C1583">
        <v>0</v>
      </c>
    </row>
    <row r="1584" spans="1:3">
      <c r="A1584" t="s">
        <v>3190</v>
      </c>
      <c r="B1584" t="s">
        <v>3191</v>
      </c>
      <c r="C1584">
        <v>0</v>
      </c>
    </row>
    <row r="1585" spans="1:3">
      <c r="A1585" t="s">
        <v>3192</v>
      </c>
      <c r="B1585" t="s">
        <v>3193</v>
      </c>
      <c r="C1585">
        <v>0</v>
      </c>
    </row>
    <row r="1586" spans="1:3">
      <c r="A1586" t="s">
        <v>3194</v>
      </c>
      <c r="B1586" t="s">
        <v>3195</v>
      </c>
      <c r="C1586">
        <v>0</v>
      </c>
    </row>
    <row r="1587" spans="1:3">
      <c r="A1587" t="s">
        <v>3196</v>
      </c>
      <c r="B1587" t="s">
        <v>3197</v>
      </c>
      <c r="C1587">
        <v>0</v>
      </c>
    </row>
    <row r="1588" spans="1:3">
      <c r="A1588" t="s">
        <v>3198</v>
      </c>
      <c r="B1588" t="s">
        <v>3199</v>
      </c>
      <c r="C1588">
        <v>0</v>
      </c>
    </row>
    <row r="1589" spans="1:3">
      <c r="A1589" t="s">
        <v>3200</v>
      </c>
      <c r="B1589" t="s">
        <v>3201</v>
      </c>
      <c r="C1589">
        <v>0</v>
      </c>
    </row>
    <row r="1590" spans="1:3">
      <c r="A1590" t="s">
        <v>3202</v>
      </c>
      <c r="B1590" t="s">
        <v>3203</v>
      </c>
      <c r="C1590">
        <v>0</v>
      </c>
    </row>
    <row r="1591" spans="1:3">
      <c r="A1591" t="s">
        <v>3204</v>
      </c>
      <c r="B1591" t="s">
        <v>3205</v>
      </c>
      <c r="C1591">
        <v>0</v>
      </c>
    </row>
    <row r="1592" spans="1:3">
      <c r="A1592" t="s">
        <v>3206</v>
      </c>
      <c r="B1592" t="s">
        <v>3207</v>
      </c>
      <c r="C1592">
        <v>0</v>
      </c>
    </row>
    <row r="1593" spans="1:3">
      <c r="A1593" t="s">
        <v>3208</v>
      </c>
      <c r="B1593" t="s">
        <v>3209</v>
      </c>
      <c r="C1593">
        <v>0</v>
      </c>
    </row>
    <row r="1594" spans="1:3">
      <c r="A1594" t="s">
        <v>3210</v>
      </c>
      <c r="B1594" t="s">
        <v>3211</v>
      </c>
      <c r="C1594">
        <v>0</v>
      </c>
    </row>
    <row r="1595" spans="1:3">
      <c r="A1595" t="s">
        <v>3212</v>
      </c>
      <c r="B1595" t="s">
        <v>3213</v>
      </c>
      <c r="C1595">
        <v>15864</v>
      </c>
    </row>
    <row r="1596" spans="1:3">
      <c r="A1596" t="s">
        <v>3214</v>
      </c>
      <c r="B1596" t="s">
        <v>3215</v>
      </c>
      <c r="C1596">
        <v>0</v>
      </c>
    </row>
    <row r="1597" spans="1:3">
      <c r="A1597" t="s">
        <v>3216</v>
      </c>
      <c r="B1597" t="s">
        <v>3217</v>
      </c>
      <c r="C1597">
        <v>0</v>
      </c>
    </row>
    <row r="1598" spans="1:3">
      <c r="A1598" t="s">
        <v>3218</v>
      </c>
      <c r="B1598" t="s">
        <v>3219</v>
      </c>
      <c r="C1598">
        <v>0</v>
      </c>
    </row>
    <row r="1599" spans="1:3">
      <c r="A1599" t="s">
        <v>3220</v>
      </c>
      <c r="B1599" t="s">
        <v>3221</v>
      </c>
      <c r="C1599">
        <v>0</v>
      </c>
    </row>
    <row r="1600" spans="1:3">
      <c r="A1600" t="s">
        <v>3222</v>
      </c>
      <c r="B1600" t="s">
        <v>3223</v>
      </c>
      <c r="C1600">
        <v>0</v>
      </c>
    </row>
    <row r="1601" spans="1:3">
      <c r="A1601" t="s">
        <v>3224</v>
      </c>
      <c r="B1601" t="s">
        <v>3225</v>
      </c>
      <c r="C1601">
        <v>0</v>
      </c>
    </row>
    <row r="1602" spans="1:3">
      <c r="A1602" t="s">
        <v>3226</v>
      </c>
      <c r="B1602" t="s">
        <v>3227</v>
      </c>
      <c r="C1602">
        <v>0</v>
      </c>
    </row>
    <row r="1603" spans="1:3">
      <c r="A1603" t="s">
        <v>3228</v>
      </c>
      <c r="B1603" t="s">
        <v>3229</v>
      </c>
      <c r="C1603">
        <v>27581633</v>
      </c>
    </row>
    <row r="1604" spans="1:3">
      <c r="A1604" t="s">
        <v>3230</v>
      </c>
      <c r="B1604" t="s">
        <v>3229</v>
      </c>
      <c r="C1604">
        <v>34306</v>
      </c>
    </row>
    <row r="1605" spans="1:3">
      <c r="A1605" t="s">
        <v>3231</v>
      </c>
      <c r="B1605" t="s">
        <v>3232</v>
      </c>
      <c r="C1605">
        <v>0</v>
      </c>
    </row>
    <row r="1606" spans="1:3">
      <c r="A1606" t="s">
        <v>3233</v>
      </c>
      <c r="B1606" t="s">
        <v>3234</v>
      </c>
      <c r="C1606">
        <v>0</v>
      </c>
    </row>
    <row r="1607" spans="1:3">
      <c r="A1607" t="s">
        <v>3235</v>
      </c>
      <c r="B1607" t="s">
        <v>3236</v>
      </c>
      <c r="C1607">
        <v>30175</v>
      </c>
    </row>
    <row r="1608" spans="1:3">
      <c r="A1608" t="s">
        <v>3237</v>
      </c>
      <c r="B1608" t="s">
        <v>3238</v>
      </c>
      <c r="C1608">
        <v>0</v>
      </c>
    </row>
    <row r="1609" spans="1:3">
      <c r="A1609" t="s">
        <v>3239</v>
      </c>
      <c r="B1609" t="s">
        <v>3240</v>
      </c>
      <c r="C1609">
        <v>29368</v>
      </c>
    </row>
    <row r="1610" spans="1:3">
      <c r="A1610" t="s">
        <v>3241</v>
      </c>
      <c r="B1610" t="s">
        <v>3242</v>
      </c>
      <c r="C1610">
        <v>0</v>
      </c>
    </row>
    <row r="1611" spans="1:3">
      <c r="A1611" t="s">
        <v>3243</v>
      </c>
      <c r="B1611" t="s">
        <v>3244</v>
      </c>
      <c r="C1611">
        <v>0</v>
      </c>
    </row>
    <row r="1612" spans="1:3">
      <c r="A1612" t="s">
        <v>3245</v>
      </c>
      <c r="B1612" t="s">
        <v>3246</v>
      </c>
      <c r="C1612">
        <v>0</v>
      </c>
    </row>
    <row r="1613" spans="1:3">
      <c r="A1613" t="s">
        <v>3247</v>
      </c>
      <c r="B1613" t="s">
        <v>3248</v>
      </c>
      <c r="C1613">
        <v>2498166</v>
      </c>
    </row>
    <row r="1614" spans="1:3">
      <c r="A1614" t="s">
        <v>3249</v>
      </c>
      <c r="B1614" t="s">
        <v>3250</v>
      </c>
      <c r="C1614">
        <v>501375</v>
      </c>
    </row>
    <row r="1615" spans="1:3">
      <c r="A1615" t="s">
        <v>3251</v>
      </c>
      <c r="B1615" t="s">
        <v>3238</v>
      </c>
      <c r="C1615">
        <v>16971691</v>
      </c>
    </row>
    <row r="1616" spans="1:3">
      <c r="A1616" t="s">
        <v>3252</v>
      </c>
      <c r="B1616" t="s">
        <v>3253</v>
      </c>
      <c r="C1616">
        <v>0</v>
      </c>
    </row>
    <row r="1617" spans="1:3">
      <c r="A1617" t="s">
        <v>3254</v>
      </c>
      <c r="B1617" t="s">
        <v>3255</v>
      </c>
      <c r="C1617">
        <v>15372649</v>
      </c>
    </row>
    <row r="1618" spans="1:3">
      <c r="A1618" t="s">
        <v>3256</v>
      </c>
      <c r="B1618" t="s">
        <v>3257</v>
      </c>
      <c r="C1618">
        <v>158369</v>
      </c>
    </row>
    <row r="1619" spans="1:3">
      <c r="A1619" t="s">
        <v>3258</v>
      </c>
      <c r="B1619" t="s">
        <v>3259</v>
      </c>
      <c r="C1619">
        <v>2</v>
      </c>
    </row>
    <row r="1620" spans="1:3">
      <c r="A1620" t="s">
        <v>3260</v>
      </c>
      <c r="B1620" t="s">
        <v>3261</v>
      </c>
      <c r="C1620">
        <v>58981409</v>
      </c>
    </row>
    <row r="1621" spans="1:3">
      <c r="A1621" t="s">
        <v>3262</v>
      </c>
      <c r="B1621" t="s">
        <v>3263</v>
      </c>
      <c r="C1621">
        <v>459379304</v>
      </c>
    </row>
    <row r="1622" spans="1:3">
      <c r="A1622" t="s">
        <v>3264</v>
      </c>
      <c r="B1622" t="s">
        <v>955</v>
      </c>
      <c r="C1622">
        <v>0</v>
      </c>
    </row>
    <row r="1623" spans="1:3">
      <c r="A1623" t="s">
        <v>3265</v>
      </c>
      <c r="B1623" t="s">
        <v>3266</v>
      </c>
      <c r="C1623">
        <v>0</v>
      </c>
    </row>
    <row r="1624" spans="1:3">
      <c r="A1624" t="s">
        <v>3267</v>
      </c>
      <c r="B1624" t="s">
        <v>3268</v>
      </c>
      <c r="C1624">
        <v>0</v>
      </c>
    </row>
    <row r="1625" spans="1:3">
      <c r="A1625" t="s">
        <v>3269</v>
      </c>
      <c r="B1625" t="s">
        <v>3270</v>
      </c>
      <c r="C1625">
        <v>0</v>
      </c>
    </row>
    <row r="1626" spans="1:3">
      <c r="A1626" t="s">
        <v>3271</v>
      </c>
      <c r="B1626" t="s">
        <v>1047</v>
      </c>
      <c r="C1626">
        <v>0</v>
      </c>
    </row>
    <row r="1627" spans="1:3">
      <c r="A1627" t="s">
        <v>3272</v>
      </c>
      <c r="B1627" t="s">
        <v>3273</v>
      </c>
      <c r="C1627">
        <v>0</v>
      </c>
    </row>
    <row r="1628" spans="1:3">
      <c r="A1628" t="s">
        <v>3274</v>
      </c>
      <c r="B1628" t="s">
        <v>955</v>
      </c>
      <c r="C1628">
        <v>685</v>
      </c>
    </row>
    <row r="1629" spans="1:3">
      <c r="A1629" t="s">
        <v>3275</v>
      </c>
      <c r="B1629" t="s">
        <v>3276</v>
      </c>
      <c r="C1629">
        <v>11805</v>
      </c>
    </row>
    <row r="1630" spans="1:3">
      <c r="A1630" t="s">
        <v>3277</v>
      </c>
      <c r="B1630" t="s">
        <v>3278</v>
      </c>
      <c r="C1630">
        <v>-6598</v>
      </c>
    </row>
    <row r="1631" spans="1:3">
      <c r="A1631" t="s">
        <v>3279</v>
      </c>
      <c r="B1631" t="s">
        <v>3280</v>
      </c>
      <c r="C1631">
        <v>0</v>
      </c>
    </row>
    <row r="1632" spans="1:3">
      <c r="A1632" t="s">
        <v>3281</v>
      </c>
      <c r="B1632" t="s">
        <v>1047</v>
      </c>
      <c r="C1632">
        <v>2835</v>
      </c>
    </row>
    <row r="1633" spans="1:3">
      <c r="A1633" t="s">
        <v>3282</v>
      </c>
      <c r="B1633" t="s">
        <v>3283</v>
      </c>
      <c r="C1633">
        <v>3057</v>
      </c>
    </row>
    <row r="1634" spans="1:3">
      <c r="A1634" t="s">
        <v>3284</v>
      </c>
      <c r="B1634" t="s">
        <v>1049</v>
      </c>
      <c r="C1634">
        <v>0</v>
      </c>
    </row>
    <row r="1635" spans="1:3">
      <c r="A1635" t="s">
        <v>3285</v>
      </c>
      <c r="B1635" t="s">
        <v>1049</v>
      </c>
      <c r="C1635">
        <v>0</v>
      </c>
    </row>
    <row r="1636" spans="1:3">
      <c r="A1636" t="s">
        <v>3286</v>
      </c>
      <c r="B1636" t="s">
        <v>3287</v>
      </c>
      <c r="C1636">
        <v>0</v>
      </c>
    </row>
    <row r="1637" spans="1:3">
      <c r="A1637" t="s">
        <v>3288</v>
      </c>
      <c r="B1637" t="s">
        <v>3289</v>
      </c>
      <c r="C1637">
        <v>0</v>
      </c>
    </row>
    <row r="1638" spans="1:3">
      <c r="A1638" t="s">
        <v>3290</v>
      </c>
      <c r="B1638" t="s">
        <v>3291</v>
      </c>
      <c r="C1638">
        <v>0</v>
      </c>
    </row>
    <row r="1639" spans="1:3">
      <c r="A1639" t="s">
        <v>3292</v>
      </c>
      <c r="B1639" t="s">
        <v>3293</v>
      </c>
      <c r="C1639">
        <v>0</v>
      </c>
    </row>
    <row r="1640" spans="1:3">
      <c r="A1640" t="s">
        <v>3294</v>
      </c>
      <c r="B1640" t="s">
        <v>3295</v>
      </c>
      <c r="C1640">
        <v>0</v>
      </c>
    </row>
    <row r="1641" spans="1:3">
      <c r="A1641" t="s">
        <v>3296</v>
      </c>
      <c r="B1641" t="s">
        <v>3297</v>
      </c>
      <c r="C1641">
        <v>94675489</v>
      </c>
    </row>
    <row r="1642" spans="1:3">
      <c r="A1642" t="s">
        <v>3298</v>
      </c>
      <c r="B1642" t="s">
        <v>3299</v>
      </c>
      <c r="C1642">
        <v>137729757</v>
      </c>
    </row>
    <row r="1643" spans="1:3">
      <c r="A1643" t="s">
        <v>3300</v>
      </c>
      <c r="B1643" t="s">
        <v>3301</v>
      </c>
      <c r="C1643">
        <v>79925363</v>
      </c>
    </row>
    <row r="1644" spans="1:3">
      <c r="A1644" t="s">
        <v>3302</v>
      </c>
      <c r="B1644" t="s">
        <v>3303</v>
      </c>
      <c r="C1644">
        <v>312330609</v>
      </c>
    </row>
    <row r="1645" spans="1:3">
      <c r="A1645" t="s">
        <v>3304</v>
      </c>
      <c r="B1645" t="s">
        <v>3305</v>
      </c>
      <c r="C1645">
        <v>0</v>
      </c>
    </row>
    <row r="1646" spans="1:3">
      <c r="A1646" t="s">
        <v>3306</v>
      </c>
      <c r="B1646" t="s">
        <v>3307</v>
      </c>
      <c r="C1646">
        <v>0</v>
      </c>
    </row>
    <row r="1647" spans="1:3">
      <c r="A1647" t="s">
        <v>3308</v>
      </c>
      <c r="B1647" t="s">
        <v>3309</v>
      </c>
      <c r="C1647">
        <v>0</v>
      </c>
    </row>
    <row r="1648" spans="1:3">
      <c r="A1648" t="s">
        <v>3310</v>
      </c>
      <c r="B1648" t="s">
        <v>3311</v>
      </c>
      <c r="C1648">
        <v>1457997</v>
      </c>
    </row>
    <row r="1649" spans="1:3">
      <c r="A1649" t="s">
        <v>3312</v>
      </c>
      <c r="B1649" t="s">
        <v>3313</v>
      </c>
      <c r="C1649">
        <v>9545312</v>
      </c>
    </row>
    <row r="1650" spans="1:3">
      <c r="A1650" t="s">
        <v>3314</v>
      </c>
      <c r="B1650" t="s">
        <v>3315</v>
      </c>
      <c r="C1650">
        <v>2236568</v>
      </c>
    </row>
    <row r="1651" spans="1:3">
      <c r="A1651" t="s">
        <v>3316</v>
      </c>
      <c r="B1651" t="s">
        <v>3317</v>
      </c>
      <c r="C1651">
        <v>0</v>
      </c>
    </row>
    <row r="1652" spans="1:3">
      <c r="A1652" t="s">
        <v>3318</v>
      </c>
      <c r="B1652" t="s">
        <v>3319</v>
      </c>
      <c r="C1652">
        <v>13239877</v>
      </c>
    </row>
    <row r="1653" spans="1:3">
      <c r="A1653" t="s">
        <v>3320</v>
      </c>
      <c r="B1653" t="s">
        <v>3321</v>
      </c>
      <c r="C1653">
        <v>0</v>
      </c>
    </row>
    <row r="1654" spans="1:3">
      <c r="A1654" t="s">
        <v>3322</v>
      </c>
      <c r="B1654" t="s">
        <v>3323</v>
      </c>
      <c r="C1654">
        <v>0</v>
      </c>
    </row>
    <row r="1655" spans="1:3">
      <c r="A1655" t="s">
        <v>3324</v>
      </c>
      <c r="B1655" t="s">
        <v>3325</v>
      </c>
      <c r="C1655">
        <v>0</v>
      </c>
    </row>
    <row r="1656" spans="1:3">
      <c r="A1656" t="s">
        <v>3326</v>
      </c>
      <c r="B1656" t="s">
        <v>3327</v>
      </c>
      <c r="C1656">
        <v>0</v>
      </c>
    </row>
    <row r="1657" spans="1:3">
      <c r="A1657" t="s">
        <v>3328</v>
      </c>
      <c r="B1657" t="s">
        <v>3329</v>
      </c>
      <c r="C1657">
        <v>0</v>
      </c>
    </row>
    <row r="1658" spans="1:3">
      <c r="A1658" t="s">
        <v>3330</v>
      </c>
      <c r="B1658" t="s">
        <v>3331</v>
      </c>
      <c r="C1658">
        <v>0</v>
      </c>
    </row>
    <row r="1659" spans="1:3">
      <c r="A1659" t="s">
        <v>3332</v>
      </c>
      <c r="B1659" t="s">
        <v>3333</v>
      </c>
      <c r="C1659">
        <v>2347</v>
      </c>
    </row>
    <row r="1660" spans="1:3">
      <c r="A1660" t="s">
        <v>3334</v>
      </c>
      <c r="B1660" t="s">
        <v>3335</v>
      </c>
      <c r="C1660">
        <v>0</v>
      </c>
    </row>
    <row r="1661" spans="1:3">
      <c r="A1661" t="s">
        <v>3336</v>
      </c>
      <c r="B1661" t="s">
        <v>3337</v>
      </c>
      <c r="C1661">
        <v>0</v>
      </c>
    </row>
    <row r="1662" spans="1:3">
      <c r="A1662" t="s">
        <v>3338</v>
      </c>
      <c r="B1662" t="s">
        <v>3339</v>
      </c>
      <c r="C1662">
        <v>5846753</v>
      </c>
    </row>
    <row r="1663" spans="1:3">
      <c r="A1663" t="s">
        <v>457</v>
      </c>
      <c r="B1663" t="s">
        <v>3340</v>
      </c>
      <c r="C1663">
        <v>0</v>
      </c>
    </row>
    <row r="1664" spans="1:3">
      <c r="A1664" t="s">
        <v>3341</v>
      </c>
      <c r="B1664" t="s">
        <v>3342</v>
      </c>
      <c r="C1664">
        <v>0</v>
      </c>
    </row>
    <row r="1665" spans="1:3">
      <c r="A1665" t="s">
        <v>3343</v>
      </c>
      <c r="B1665" t="s">
        <v>3344</v>
      </c>
      <c r="C1665">
        <v>0</v>
      </c>
    </row>
    <row r="1666" spans="1:3">
      <c r="A1666" t="s">
        <v>3345</v>
      </c>
      <c r="B1666" t="s">
        <v>3346</v>
      </c>
      <c r="C1666">
        <v>0</v>
      </c>
    </row>
    <row r="1667" spans="1:3">
      <c r="A1667" t="s">
        <v>3347</v>
      </c>
      <c r="B1667" t="s">
        <v>3348</v>
      </c>
      <c r="C1667">
        <v>0</v>
      </c>
    </row>
    <row r="1668" spans="1:3">
      <c r="A1668" t="s">
        <v>3357</v>
      </c>
      <c r="B1668" t="s">
        <v>3358</v>
      </c>
      <c r="C1668">
        <v>3.1</v>
      </c>
    </row>
    <row r="1669" spans="1:3">
      <c r="A1669" t="s">
        <v>3359</v>
      </c>
      <c r="B1669" t="s">
        <v>3360</v>
      </c>
      <c r="C1669">
        <v>0</v>
      </c>
    </row>
    <row r="1670" spans="1:3">
      <c r="A1670" t="s">
        <v>3361</v>
      </c>
      <c r="B1670" t="s">
        <v>3362</v>
      </c>
      <c r="C1670">
        <v>522135926</v>
      </c>
    </row>
    <row r="1671" spans="1:3">
      <c r="A1671" t="s">
        <v>3363</v>
      </c>
      <c r="B1671" t="s">
        <v>3364</v>
      </c>
      <c r="C1671">
        <v>0</v>
      </c>
    </row>
    <row r="1672" spans="1:3">
      <c r="A1672" t="s">
        <v>3365</v>
      </c>
      <c r="B1672" t="s">
        <v>3366</v>
      </c>
      <c r="C1672">
        <v>7.8456000000000001</v>
      </c>
    </row>
    <row r="1673" spans="1:3">
      <c r="A1673" t="s">
        <v>3367</v>
      </c>
      <c r="B1673" t="s">
        <v>3368</v>
      </c>
      <c r="C1673">
        <v>1866611</v>
      </c>
    </row>
    <row r="1674" spans="1:3">
      <c r="A1674" t="s">
        <v>3369</v>
      </c>
      <c r="B1674" t="s">
        <v>3370</v>
      </c>
      <c r="C1674">
        <v>439019</v>
      </c>
    </row>
    <row r="1675" spans="1:3">
      <c r="A1675" t="s">
        <v>3371</v>
      </c>
      <c r="B1675" t="s">
        <v>3372</v>
      </c>
      <c r="C1675">
        <v>298</v>
      </c>
    </row>
    <row r="1676" spans="1:3">
      <c r="A1676" t="s">
        <v>3373</v>
      </c>
      <c r="B1676" t="s">
        <v>3374</v>
      </c>
      <c r="C1676">
        <v>53119</v>
      </c>
    </row>
    <row r="1677" spans="1:3">
      <c r="A1677" t="s">
        <v>3375</v>
      </c>
      <c r="B1677" t="s">
        <v>3376</v>
      </c>
      <c r="C1677">
        <v>2676907</v>
      </c>
    </row>
    <row r="1678" spans="1:3">
      <c r="A1678" t="s">
        <v>3377</v>
      </c>
      <c r="B1678" t="s">
        <v>3378</v>
      </c>
      <c r="C167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2C86-5304-FA4A-8739-E64617621E0D}">
  <sheetPr>
    <tabColor theme="4" tint="0.59999389629810485"/>
  </sheetPr>
  <dimension ref="A1:C1655"/>
  <sheetViews>
    <sheetView workbookViewId="0">
      <selection activeCell="C1" sqref="C1:C2"/>
    </sheetView>
  </sheetViews>
  <sheetFormatPr baseColWidth="10" defaultRowHeight="13"/>
  <sheetData>
    <row r="1" spans="1:3">
      <c r="A1" t="s">
        <v>573</v>
      </c>
      <c r="B1" t="s">
        <v>574</v>
      </c>
      <c r="C1" t="s">
        <v>575</v>
      </c>
    </row>
    <row r="2" spans="1:3">
      <c r="A2" t="s">
        <v>576</v>
      </c>
      <c r="C2" t="s">
        <v>577</v>
      </c>
    </row>
    <row r="3" spans="1:3">
      <c r="A3" t="s">
        <v>578</v>
      </c>
      <c r="C3" t="s">
        <v>579</v>
      </c>
    </row>
    <row r="4" spans="1:3">
      <c r="A4" t="s">
        <v>580</v>
      </c>
      <c r="C4" t="s">
        <v>581</v>
      </c>
    </row>
    <row r="5" spans="1:3">
      <c r="A5" t="s">
        <v>582</v>
      </c>
      <c r="C5" t="s">
        <v>583</v>
      </c>
    </row>
    <row r="6" spans="1:3">
      <c r="A6" t="s">
        <v>584</v>
      </c>
      <c r="C6">
        <v>22102</v>
      </c>
    </row>
    <row r="7" spans="1:3">
      <c r="A7" t="s">
        <v>585</v>
      </c>
      <c r="B7" t="s">
        <v>586</v>
      </c>
      <c r="C7">
        <v>20230331</v>
      </c>
    </row>
    <row r="8" spans="1:3">
      <c r="A8" t="s">
        <v>587</v>
      </c>
      <c r="B8" t="s">
        <v>588</v>
      </c>
      <c r="C8">
        <v>2277860</v>
      </c>
    </row>
    <row r="9" spans="1:3">
      <c r="A9" t="s">
        <v>589</v>
      </c>
      <c r="B9" t="s">
        <v>590</v>
      </c>
      <c r="C9">
        <v>3254404</v>
      </c>
    </row>
    <row r="10" spans="1:3">
      <c r="A10" t="s">
        <v>443</v>
      </c>
      <c r="B10" t="s">
        <v>591</v>
      </c>
      <c r="C10">
        <v>42981527</v>
      </c>
    </row>
    <row r="11" spans="1:3">
      <c r="A11" t="s">
        <v>445</v>
      </c>
      <c r="B11" t="s">
        <v>592</v>
      </c>
      <c r="C11">
        <v>476282</v>
      </c>
    </row>
    <row r="12" spans="1:3">
      <c r="A12" t="s">
        <v>593</v>
      </c>
      <c r="B12" t="s">
        <v>594</v>
      </c>
      <c r="C12">
        <v>309199480</v>
      </c>
    </row>
    <row r="13" spans="1:3">
      <c r="A13" t="s">
        <v>595</v>
      </c>
      <c r="B13" t="s">
        <v>596</v>
      </c>
      <c r="C13">
        <v>14318002</v>
      </c>
    </row>
    <row r="14" spans="1:3">
      <c r="A14" t="s">
        <v>353</v>
      </c>
      <c r="B14" t="s">
        <v>597</v>
      </c>
      <c r="C14">
        <v>0</v>
      </c>
    </row>
    <row r="15" spans="1:3">
      <c r="A15" t="s">
        <v>598</v>
      </c>
      <c r="B15" t="s">
        <v>599</v>
      </c>
      <c r="C15">
        <v>4390235</v>
      </c>
    </row>
    <row r="16" spans="1:3">
      <c r="A16" t="s">
        <v>600</v>
      </c>
      <c r="B16" t="s">
        <v>601</v>
      </c>
      <c r="C16">
        <v>26933</v>
      </c>
    </row>
    <row r="17" spans="1:3">
      <c r="A17" t="s">
        <v>602</v>
      </c>
      <c r="B17" t="s">
        <v>603</v>
      </c>
      <c r="C17">
        <v>5622986</v>
      </c>
    </row>
    <row r="18" spans="1:3">
      <c r="A18" t="s">
        <v>604</v>
      </c>
      <c r="B18" t="s">
        <v>605</v>
      </c>
      <c r="C18">
        <v>424721</v>
      </c>
    </row>
    <row r="19" spans="1:3">
      <c r="A19" t="s">
        <v>606</v>
      </c>
      <c r="B19" t="s">
        <v>607</v>
      </c>
      <c r="C19">
        <v>14778617</v>
      </c>
    </row>
    <row r="20" spans="1:3">
      <c r="A20" t="s">
        <v>608</v>
      </c>
      <c r="B20" t="s">
        <v>609</v>
      </c>
      <c r="C20">
        <v>20252975</v>
      </c>
    </row>
    <row r="21" spans="1:3">
      <c r="A21" t="s">
        <v>198</v>
      </c>
      <c r="B21" t="s">
        <v>610</v>
      </c>
      <c r="C21">
        <v>471660065</v>
      </c>
    </row>
    <row r="22" spans="1:3">
      <c r="A22" t="s">
        <v>611</v>
      </c>
      <c r="B22" t="s">
        <v>612</v>
      </c>
      <c r="C22">
        <v>31066197</v>
      </c>
    </row>
    <row r="23" spans="1:3">
      <c r="A23" t="s">
        <v>613</v>
      </c>
      <c r="B23" t="s">
        <v>614</v>
      </c>
      <c r="C23">
        <v>318641451</v>
      </c>
    </row>
    <row r="24" spans="1:3">
      <c r="A24" t="s">
        <v>615</v>
      </c>
      <c r="B24" t="s">
        <v>616</v>
      </c>
      <c r="C24">
        <v>125905</v>
      </c>
    </row>
    <row r="25" spans="1:3">
      <c r="A25" t="s">
        <v>617</v>
      </c>
      <c r="B25" t="s">
        <v>618</v>
      </c>
      <c r="C25">
        <v>0</v>
      </c>
    </row>
    <row r="26" spans="1:3">
      <c r="A26" t="s">
        <v>619</v>
      </c>
      <c r="B26" t="s">
        <v>620</v>
      </c>
      <c r="C26">
        <v>0</v>
      </c>
    </row>
    <row r="27" spans="1:3">
      <c r="A27" t="s">
        <v>621</v>
      </c>
      <c r="B27" t="s">
        <v>622</v>
      </c>
      <c r="C27">
        <v>3662015</v>
      </c>
    </row>
    <row r="28" spans="1:3">
      <c r="A28" t="s">
        <v>623</v>
      </c>
      <c r="B28" t="s">
        <v>624</v>
      </c>
      <c r="C28">
        <v>40971498</v>
      </c>
    </row>
    <row r="29" spans="1:3">
      <c r="A29" t="s">
        <v>625</v>
      </c>
      <c r="B29" t="s">
        <v>626</v>
      </c>
      <c r="C29">
        <v>3722405</v>
      </c>
    </row>
    <row r="30" spans="1:3">
      <c r="A30" t="s">
        <v>627</v>
      </c>
      <c r="B30" t="s">
        <v>628</v>
      </c>
      <c r="C30">
        <v>376</v>
      </c>
    </row>
    <row r="31" spans="1:3">
      <c r="A31" t="s">
        <v>629</v>
      </c>
      <c r="B31" t="s">
        <v>630</v>
      </c>
      <c r="C31">
        <v>417007350</v>
      </c>
    </row>
    <row r="32" spans="1:3">
      <c r="A32" t="s">
        <v>631</v>
      </c>
      <c r="B32" t="s">
        <v>632</v>
      </c>
      <c r="C32">
        <v>4845262</v>
      </c>
    </row>
    <row r="33" spans="1:3">
      <c r="A33" t="s">
        <v>633</v>
      </c>
      <c r="B33" t="s">
        <v>634</v>
      </c>
      <c r="C33">
        <v>6932</v>
      </c>
    </row>
    <row r="34" spans="1:3">
      <c r="A34" t="s">
        <v>635</v>
      </c>
      <c r="B34" t="s">
        <v>636</v>
      </c>
      <c r="C34">
        <v>30106087</v>
      </c>
    </row>
    <row r="35" spans="1:3">
      <c r="A35" t="s">
        <v>637</v>
      </c>
      <c r="B35" t="s">
        <v>638</v>
      </c>
      <c r="C35">
        <v>57898393</v>
      </c>
    </row>
    <row r="36" spans="1:3">
      <c r="A36" t="s">
        <v>639</v>
      </c>
      <c r="B36" t="s">
        <v>640</v>
      </c>
      <c r="C36">
        <v>54652339</v>
      </c>
    </row>
    <row r="37" spans="1:3">
      <c r="A37" t="s">
        <v>641</v>
      </c>
      <c r="B37" t="s">
        <v>642</v>
      </c>
      <c r="C37">
        <v>471660065</v>
      </c>
    </row>
    <row r="38" spans="1:3">
      <c r="A38" t="s">
        <v>643</v>
      </c>
      <c r="B38" t="s">
        <v>644</v>
      </c>
      <c r="C38">
        <v>15794169</v>
      </c>
    </row>
    <row r="39" spans="1:3">
      <c r="A39" t="s">
        <v>645</v>
      </c>
      <c r="B39" t="s">
        <v>646</v>
      </c>
      <c r="C39">
        <v>9000709</v>
      </c>
    </row>
    <row r="40" spans="1:3">
      <c r="A40" t="s">
        <v>647</v>
      </c>
      <c r="B40" t="s">
        <v>648</v>
      </c>
      <c r="C40">
        <v>7912427</v>
      </c>
    </row>
    <row r="41" spans="1:3">
      <c r="A41" t="s">
        <v>649</v>
      </c>
      <c r="B41" t="s">
        <v>650</v>
      </c>
      <c r="C41">
        <v>65012138</v>
      </c>
    </row>
    <row r="42" spans="1:3">
      <c r="A42" t="s">
        <v>651</v>
      </c>
      <c r="B42" t="s">
        <v>652</v>
      </c>
      <c r="C42">
        <v>21823456</v>
      </c>
    </row>
    <row r="43" spans="1:3">
      <c r="A43" t="s">
        <v>355</v>
      </c>
      <c r="B43" t="s">
        <v>653</v>
      </c>
      <c r="C43">
        <v>30216026</v>
      </c>
    </row>
    <row r="44" spans="1:3">
      <c r="A44" t="s">
        <v>654</v>
      </c>
      <c r="B44" t="s">
        <v>655</v>
      </c>
      <c r="C44">
        <v>47104225</v>
      </c>
    </row>
    <row r="45" spans="1:3">
      <c r="A45" t="s">
        <v>656</v>
      </c>
      <c r="B45" t="s">
        <v>657</v>
      </c>
      <c r="C45">
        <v>933807</v>
      </c>
    </row>
    <row r="46" spans="1:3">
      <c r="A46" t="s">
        <v>658</v>
      </c>
      <c r="B46" t="s">
        <v>659</v>
      </c>
      <c r="C46">
        <v>928</v>
      </c>
    </row>
    <row r="47" spans="1:3">
      <c r="A47" t="s">
        <v>660</v>
      </c>
      <c r="B47" t="s">
        <v>661</v>
      </c>
      <c r="C47">
        <v>0</v>
      </c>
    </row>
    <row r="48" spans="1:3">
      <c r="A48" t="s">
        <v>662</v>
      </c>
      <c r="B48" t="s">
        <v>663</v>
      </c>
      <c r="C48">
        <v>0</v>
      </c>
    </row>
    <row r="49" spans="1:3">
      <c r="A49" t="s">
        <v>18</v>
      </c>
      <c r="B49" t="s">
        <v>664</v>
      </c>
      <c r="C49">
        <v>48038032</v>
      </c>
    </row>
    <row r="50" spans="1:3">
      <c r="A50" t="s">
        <v>361</v>
      </c>
      <c r="B50" t="s">
        <v>665</v>
      </c>
      <c r="C50">
        <v>928</v>
      </c>
    </row>
    <row r="51" spans="1:3">
      <c r="A51" t="s">
        <v>19</v>
      </c>
      <c r="B51" t="s">
        <v>666</v>
      </c>
      <c r="C51">
        <v>195756772</v>
      </c>
    </row>
    <row r="52" spans="1:3">
      <c r="A52" t="s">
        <v>362</v>
      </c>
      <c r="B52" t="s">
        <v>667</v>
      </c>
      <c r="C52">
        <v>0</v>
      </c>
    </row>
    <row r="53" spans="1:3">
      <c r="A53" t="s">
        <v>366</v>
      </c>
      <c r="B53" t="s">
        <v>668</v>
      </c>
      <c r="C53">
        <v>0</v>
      </c>
    </row>
    <row r="54" spans="1:3">
      <c r="A54" t="s">
        <v>367</v>
      </c>
      <c r="B54" t="s">
        <v>669</v>
      </c>
      <c r="C54">
        <v>0</v>
      </c>
    </row>
    <row r="55" spans="1:3">
      <c r="A55" t="s">
        <v>368</v>
      </c>
      <c r="B55" t="s">
        <v>670</v>
      </c>
      <c r="C55">
        <v>303038506</v>
      </c>
    </row>
    <row r="56" spans="1:3">
      <c r="A56" t="s">
        <v>12</v>
      </c>
      <c r="B56" t="s">
        <v>671</v>
      </c>
      <c r="C56">
        <v>7388</v>
      </c>
    </row>
    <row r="57" spans="1:3">
      <c r="A57" t="s">
        <v>357</v>
      </c>
      <c r="B57" t="s">
        <v>672</v>
      </c>
      <c r="C57">
        <v>10066</v>
      </c>
    </row>
    <row r="58" spans="1:3">
      <c r="A58" t="s">
        <v>13</v>
      </c>
      <c r="B58" t="s">
        <v>673</v>
      </c>
      <c r="C58">
        <v>9321703</v>
      </c>
    </row>
    <row r="59" spans="1:3">
      <c r="A59" t="s">
        <v>383</v>
      </c>
      <c r="B59" t="s">
        <v>674</v>
      </c>
      <c r="C59">
        <v>21296869</v>
      </c>
    </row>
    <row r="60" spans="1:3">
      <c r="A60" t="s">
        <v>675</v>
      </c>
      <c r="B60" t="s">
        <v>676</v>
      </c>
      <c r="C60">
        <v>31066197</v>
      </c>
    </row>
    <row r="61" spans="1:3">
      <c r="A61" t="s">
        <v>677</v>
      </c>
      <c r="B61" t="s">
        <v>678</v>
      </c>
      <c r="C61">
        <v>45092133</v>
      </c>
    </row>
    <row r="62" spans="1:3">
      <c r="A62" t="s">
        <v>679</v>
      </c>
      <c r="B62" t="s">
        <v>680</v>
      </c>
      <c r="C62">
        <v>197504816</v>
      </c>
    </row>
    <row r="63" spans="1:3">
      <c r="A63" t="s">
        <v>681</v>
      </c>
      <c r="B63" t="s">
        <v>682</v>
      </c>
      <c r="C63">
        <v>0</v>
      </c>
    </row>
    <row r="64" spans="1:3">
      <c r="A64" t="s">
        <v>683</v>
      </c>
      <c r="B64" t="s">
        <v>684</v>
      </c>
      <c r="C64">
        <v>0</v>
      </c>
    </row>
    <row r="65" spans="1:3">
      <c r="A65" t="s">
        <v>685</v>
      </c>
      <c r="B65" t="s">
        <v>686</v>
      </c>
      <c r="C65">
        <v>0</v>
      </c>
    </row>
    <row r="66" spans="1:3">
      <c r="A66" t="s">
        <v>687</v>
      </c>
      <c r="B66" t="s">
        <v>688</v>
      </c>
      <c r="C66">
        <v>244638395</v>
      </c>
    </row>
    <row r="67" spans="1:3">
      <c r="A67" t="s">
        <v>689</v>
      </c>
      <c r="B67" t="s">
        <v>690</v>
      </c>
      <c r="C67">
        <v>51289384</v>
      </c>
    </row>
    <row r="68" spans="1:3">
      <c r="A68" t="s">
        <v>691</v>
      </c>
      <c r="B68" t="s">
        <v>692</v>
      </c>
      <c r="C68">
        <v>0</v>
      </c>
    </row>
    <row r="69" spans="1:3">
      <c r="A69" t="s">
        <v>693</v>
      </c>
      <c r="B69" t="s">
        <v>694</v>
      </c>
      <c r="C69">
        <v>0</v>
      </c>
    </row>
    <row r="70" spans="1:3">
      <c r="A70" t="s">
        <v>695</v>
      </c>
      <c r="B70" t="s">
        <v>696</v>
      </c>
      <c r="C70">
        <v>469143512</v>
      </c>
    </row>
    <row r="71" spans="1:3">
      <c r="A71" t="s">
        <v>697</v>
      </c>
      <c r="B71" t="s">
        <v>698</v>
      </c>
      <c r="C71">
        <v>308787610</v>
      </c>
    </row>
    <row r="72" spans="1:3">
      <c r="A72" t="s">
        <v>699</v>
      </c>
      <c r="B72" t="s">
        <v>700</v>
      </c>
      <c r="C72">
        <v>0</v>
      </c>
    </row>
    <row r="73" spans="1:3">
      <c r="A73" t="s">
        <v>701</v>
      </c>
      <c r="B73" t="s">
        <v>702</v>
      </c>
      <c r="C73">
        <v>54772691</v>
      </c>
    </row>
    <row r="74" spans="1:3">
      <c r="A74" t="s">
        <v>703</v>
      </c>
      <c r="B74" t="s">
        <v>704</v>
      </c>
      <c r="C74">
        <v>43235756</v>
      </c>
    </row>
    <row r="75" spans="1:3">
      <c r="A75" t="s">
        <v>705</v>
      </c>
      <c r="B75" t="s">
        <v>706</v>
      </c>
      <c r="C75">
        <v>0</v>
      </c>
    </row>
    <row r="76" spans="1:3">
      <c r="A76" t="s">
        <v>707</v>
      </c>
      <c r="B76" t="s">
        <v>708</v>
      </c>
      <c r="C76">
        <v>598100</v>
      </c>
    </row>
    <row r="77" spans="1:3">
      <c r="A77" t="s">
        <v>709</v>
      </c>
      <c r="B77" t="s">
        <v>710</v>
      </c>
      <c r="C77">
        <v>2389764</v>
      </c>
    </row>
    <row r="78" spans="1:3">
      <c r="A78" t="s">
        <v>447</v>
      </c>
      <c r="B78" t="s">
        <v>711</v>
      </c>
      <c r="C78">
        <v>363393</v>
      </c>
    </row>
    <row r="79" spans="1:3">
      <c r="A79" t="s">
        <v>358</v>
      </c>
      <c r="B79" t="s">
        <v>712</v>
      </c>
      <c r="C79">
        <v>102830</v>
      </c>
    </row>
    <row r="80" spans="1:3">
      <c r="A80" t="s">
        <v>359</v>
      </c>
      <c r="B80" t="s">
        <v>713</v>
      </c>
      <c r="C80">
        <v>10621</v>
      </c>
    </row>
    <row r="81" spans="1:3">
      <c r="A81" t="s">
        <v>585</v>
      </c>
      <c r="C81" s="77">
        <v>45016</v>
      </c>
    </row>
    <row r="82" spans="1:3">
      <c r="A82" t="s">
        <v>714</v>
      </c>
      <c r="B82" t="s">
        <v>715</v>
      </c>
      <c r="C82">
        <v>0</v>
      </c>
    </row>
    <row r="83" spans="1:3">
      <c r="A83" t="s">
        <v>459</v>
      </c>
      <c r="B83" t="s">
        <v>716</v>
      </c>
      <c r="C83">
        <v>81925274</v>
      </c>
    </row>
    <row r="84" spans="1:3">
      <c r="A84" t="s">
        <v>717</v>
      </c>
      <c r="B84" t="s">
        <v>718</v>
      </c>
      <c r="C84">
        <v>2481275</v>
      </c>
    </row>
    <row r="85" spans="1:3">
      <c r="A85" t="s">
        <v>719</v>
      </c>
      <c r="B85" t="s">
        <v>720</v>
      </c>
      <c r="C85">
        <v>0</v>
      </c>
    </row>
    <row r="86" spans="1:3">
      <c r="A86" t="s">
        <v>721</v>
      </c>
      <c r="B86" t="s">
        <v>722</v>
      </c>
      <c r="C86">
        <v>0</v>
      </c>
    </row>
    <row r="87" spans="1:3">
      <c r="A87" t="s">
        <v>723</v>
      </c>
      <c r="B87" t="s">
        <v>724</v>
      </c>
      <c r="C87">
        <v>5229934</v>
      </c>
    </row>
    <row r="88" spans="1:3">
      <c r="A88" t="s">
        <v>725</v>
      </c>
      <c r="B88" t="s">
        <v>726</v>
      </c>
      <c r="C88">
        <v>5162909</v>
      </c>
    </row>
    <row r="89" spans="1:3">
      <c r="A89" t="s">
        <v>727</v>
      </c>
      <c r="B89" t="s">
        <v>728</v>
      </c>
      <c r="C89">
        <v>2059249</v>
      </c>
    </row>
    <row r="90" spans="1:3">
      <c r="A90" t="s">
        <v>729</v>
      </c>
      <c r="B90" t="s">
        <v>730</v>
      </c>
      <c r="C90">
        <v>0</v>
      </c>
    </row>
    <row r="91" spans="1:3">
      <c r="A91" t="s">
        <v>731</v>
      </c>
      <c r="B91" t="s">
        <v>732</v>
      </c>
      <c r="C91">
        <v>0</v>
      </c>
    </row>
    <row r="92" spans="1:3">
      <c r="A92" t="s">
        <v>453</v>
      </c>
      <c r="B92" t="s">
        <v>733</v>
      </c>
      <c r="C92">
        <v>1492958</v>
      </c>
    </row>
    <row r="93" spans="1:3">
      <c r="A93" t="s">
        <v>734</v>
      </c>
      <c r="B93" t="s">
        <v>735</v>
      </c>
      <c r="C93">
        <v>2481275</v>
      </c>
    </row>
    <row r="94" spans="1:3">
      <c r="A94" t="s">
        <v>360</v>
      </c>
      <c r="B94" t="s">
        <v>736</v>
      </c>
      <c r="C94">
        <v>0</v>
      </c>
    </row>
    <row r="95" spans="1:3">
      <c r="A95" t="s">
        <v>737</v>
      </c>
      <c r="B95" t="s">
        <v>738</v>
      </c>
      <c r="C95">
        <v>0</v>
      </c>
    </row>
    <row r="96" spans="1:3">
      <c r="A96" t="s">
        <v>17</v>
      </c>
      <c r="B96" t="s">
        <v>739</v>
      </c>
      <c r="C96">
        <v>0</v>
      </c>
    </row>
    <row r="97" spans="1:3">
      <c r="A97" t="s">
        <v>740</v>
      </c>
      <c r="B97" t="s">
        <v>741</v>
      </c>
      <c r="C97">
        <v>0</v>
      </c>
    </row>
    <row r="98" spans="1:3">
      <c r="A98" t="s">
        <v>449</v>
      </c>
      <c r="B98" t="s">
        <v>742</v>
      </c>
      <c r="C98">
        <v>308836087</v>
      </c>
    </row>
    <row r="99" spans="1:3">
      <c r="A99" t="s">
        <v>743</v>
      </c>
      <c r="B99" t="s">
        <v>744</v>
      </c>
      <c r="C99">
        <v>294518085</v>
      </c>
    </row>
    <row r="100" spans="1:3">
      <c r="A100" t="s">
        <v>745</v>
      </c>
      <c r="B100" t="s">
        <v>746</v>
      </c>
      <c r="C100">
        <v>44633513</v>
      </c>
    </row>
    <row r="101" spans="1:3">
      <c r="A101" t="s">
        <v>747</v>
      </c>
      <c r="B101" t="s">
        <v>748</v>
      </c>
      <c r="C101">
        <v>-8540212</v>
      </c>
    </row>
    <row r="102" spans="1:3">
      <c r="A102" t="s">
        <v>749</v>
      </c>
      <c r="B102" t="s">
        <v>750</v>
      </c>
      <c r="C102">
        <v>-29664123</v>
      </c>
    </row>
    <row r="103" spans="1:3">
      <c r="A103" t="s">
        <v>751</v>
      </c>
      <c r="B103" t="s">
        <v>752</v>
      </c>
      <c r="C103">
        <v>125260681</v>
      </c>
    </row>
    <row r="104" spans="1:3">
      <c r="A104" t="s">
        <v>753</v>
      </c>
      <c r="B104" t="s">
        <v>754</v>
      </c>
      <c r="C104">
        <v>1063</v>
      </c>
    </row>
    <row r="105" spans="1:3">
      <c r="A105" t="s">
        <v>384</v>
      </c>
      <c r="B105" t="s">
        <v>755</v>
      </c>
      <c r="C105">
        <v>75000</v>
      </c>
    </row>
    <row r="106" spans="1:3">
      <c r="A106" t="s">
        <v>756</v>
      </c>
      <c r="B106" t="s">
        <v>757</v>
      </c>
      <c r="C106">
        <v>1578179</v>
      </c>
    </row>
    <row r="107" spans="1:3">
      <c r="A107" t="s">
        <v>758</v>
      </c>
      <c r="B107" t="s">
        <v>759</v>
      </c>
      <c r="C107">
        <v>36346105</v>
      </c>
    </row>
    <row r="108" spans="1:3">
      <c r="A108" t="s">
        <v>760</v>
      </c>
      <c r="B108" t="s">
        <v>761</v>
      </c>
      <c r="C108">
        <v>62065706</v>
      </c>
    </row>
    <row r="109" spans="1:3">
      <c r="A109" t="s">
        <v>762</v>
      </c>
      <c r="B109" t="s">
        <v>763</v>
      </c>
      <c r="C109">
        <v>13978796</v>
      </c>
    </row>
    <row r="110" spans="1:3">
      <c r="A110" t="s">
        <v>764</v>
      </c>
      <c r="B110" t="s">
        <v>765</v>
      </c>
      <c r="C110">
        <v>0</v>
      </c>
    </row>
    <row r="111" spans="1:3">
      <c r="A111" t="s">
        <v>766</v>
      </c>
      <c r="B111" t="s">
        <v>767</v>
      </c>
      <c r="C111">
        <v>0</v>
      </c>
    </row>
    <row r="112" spans="1:3">
      <c r="A112" t="s">
        <v>768</v>
      </c>
      <c r="B112" t="s">
        <v>769</v>
      </c>
      <c r="C112">
        <v>3185016</v>
      </c>
    </row>
    <row r="113" spans="1:3">
      <c r="A113" t="s">
        <v>770</v>
      </c>
      <c r="B113" t="s">
        <v>771</v>
      </c>
      <c r="C113">
        <v>16152427</v>
      </c>
    </row>
    <row r="114" spans="1:3">
      <c r="A114" t="s">
        <v>772</v>
      </c>
      <c r="B114" t="s">
        <v>773</v>
      </c>
      <c r="C114">
        <v>12063613</v>
      </c>
    </row>
    <row r="115" spans="1:3">
      <c r="A115" t="s">
        <v>774</v>
      </c>
      <c r="B115" t="s">
        <v>775</v>
      </c>
      <c r="C115">
        <v>306136</v>
      </c>
    </row>
    <row r="116" spans="1:3">
      <c r="A116" t="s">
        <v>776</v>
      </c>
      <c r="B116" t="s">
        <v>777</v>
      </c>
      <c r="C116">
        <v>0</v>
      </c>
    </row>
    <row r="117" spans="1:3">
      <c r="A117" t="s">
        <v>778</v>
      </c>
      <c r="B117" t="s">
        <v>779</v>
      </c>
      <c r="C117">
        <v>0</v>
      </c>
    </row>
    <row r="118" spans="1:3">
      <c r="A118" t="s">
        <v>780</v>
      </c>
      <c r="B118" t="s">
        <v>781</v>
      </c>
      <c r="C118">
        <v>0</v>
      </c>
    </row>
    <row r="119" spans="1:3">
      <c r="A119" t="s">
        <v>428</v>
      </c>
      <c r="B119" t="s">
        <v>782</v>
      </c>
      <c r="C119">
        <v>9753686</v>
      </c>
    </row>
    <row r="120" spans="1:3">
      <c r="A120" t="s">
        <v>783</v>
      </c>
      <c r="B120" t="s">
        <v>784</v>
      </c>
      <c r="C120">
        <v>0</v>
      </c>
    </row>
    <row r="121" spans="1:3">
      <c r="A121" t="s">
        <v>785</v>
      </c>
      <c r="B121" t="s">
        <v>786</v>
      </c>
      <c r="C121">
        <v>2098</v>
      </c>
    </row>
    <row r="122" spans="1:3">
      <c r="A122" t="s">
        <v>787</v>
      </c>
      <c r="B122" t="s">
        <v>788</v>
      </c>
      <c r="C122">
        <v>78499</v>
      </c>
    </row>
    <row r="123" spans="1:3">
      <c r="A123" t="s">
        <v>789</v>
      </c>
      <c r="B123" t="s">
        <v>790</v>
      </c>
      <c r="C123">
        <v>0</v>
      </c>
    </row>
    <row r="124" spans="1:3">
      <c r="A124" t="s">
        <v>434</v>
      </c>
      <c r="B124" t="s">
        <v>791</v>
      </c>
      <c r="C124">
        <v>2568218</v>
      </c>
    </row>
    <row r="125" spans="1:3">
      <c r="A125" t="s">
        <v>792</v>
      </c>
      <c r="B125" t="s">
        <v>793</v>
      </c>
      <c r="C125">
        <v>7185468</v>
      </c>
    </row>
    <row r="126" spans="1:3">
      <c r="A126" t="s">
        <v>794</v>
      </c>
      <c r="B126" t="s">
        <v>795</v>
      </c>
      <c r="C126">
        <v>2801686</v>
      </c>
    </row>
    <row r="127" spans="1:3">
      <c r="A127" t="s">
        <v>479</v>
      </c>
      <c r="B127" t="s">
        <v>796</v>
      </c>
      <c r="C127">
        <v>1</v>
      </c>
    </row>
    <row r="128" spans="1:3">
      <c r="A128" t="s">
        <v>482</v>
      </c>
      <c r="B128" t="s">
        <v>797</v>
      </c>
      <c r="C128">
        <v>19600</v>
      </c>
    </row>
    <row r="129" spans="1:3">
      <c r="A129" t="s">
        <v>798</v>
      </c>
      <c r="B129" t="s">
        <v>799</v>
      </c>
      <c r="C129">
        <v>1691812</v>
      </c>
    </row>
    <row r="130" spans="1:3">
      <c r="A130" t="s">
        <v>800</v>
      </c>
      <c r="B130" t="s">
        <v>801</v>
      </c>
      <c r="C130">
        <v>2560082</v>
      </c>
    </row>
    <row r="131" spans="1:3">
      <c r="A131" t="s">
        <v>802</v>
      </c>
      <c r="B131" t="s">
        <v>803</v>
      </c>
      <c r="C131">
        <v>271471</v>
      </c>
    </row>
    <row r="132" spans="1:3">
      <c r="A132" t="s">
        <v>533</v>
      </c>
      <c r="B132" t="s">
        <v>804</v>
      </c>
      <c r="C132">
        <v>2102984</v>
      </c>
    </row>
    <row r="133" spans="1:3">
      <c r="A133" t="s">
        <v>805</v>
      </c>
      <c r="B133" t="s">
        <v>806</v>
      </c>
      <c r="C133">
        <v>4948219</v>
      </c>
    </row>
    <row r="134" spans="1:3">
      <c r="A134" t="s">
        <v>807</v>
      </c>
      <c r="B134" t="s">
        <v>808</v>
      </c>
      <c r="C134">
        <v>1162521</v>
      </c>
    </row>
    <row r="135" spans="1:3">
      <c r="A135" t="s">
        <v>809</v>
      </c>
      <c r="B135" t="s">
        <v>810</v>
      </c>
      <c r="C135">
        <v>202715</v>
      </c>
    </row>
    <row r="136" spans="1:3">
      <c r="A136" t="s">
        <v>811</v>
      </c>
      <c r="B136" t="s">
        <v>812</v>
      </c>
      <c r="C136">
        <v>959806</v>
      </c>
    </row>
    <row r="137" spans="1:3">
      <c r="A137" t="s">
        <v>813</v>
      </c>
      <c r="B137" t="s">
        <v>814</v>
      </c>
      <c r="C137">
        <v>960024</v>
      </c>
    </row>
    <row r="138" spans="1:3">
      <c r="A138" t="s">
        <v>815</v>
      </c>
      <c r="B138" t="s">
        <v>816</v>
      </c>
      <c r="C138">
        <v>0</v>
      </c>
    </row>
    <row r="139" spans="1:3">
      <c r="A139" t="s">
        <v>817</v>
      </c>
      <c r="B139" t="s">
        <v>818</v>
      </c>
      <c r="C139">
        <v>15437</v>
      </c>
    </row>
    <row r="140" spans="1:3">
      <c r="A140" t="s">
        <v>819</v>
      </c>
      <c r="B140" t="s">
        <v>820</v>
      </c>
      <c r="C140">
        <v>7185468</v>
      </c>
    </row>
    <row r="141" spans="1:3">
      <c r="A141" t="s">
        <v>821</v>
      </c>
      <c r="B141" t="s">
        <v>822</v>
      </c>
      <c r="C141">
        <v>1162522</v>
      </c>
    </row>
    <row r="142" spans="1:3">
      <c r="A142" t="s">
        <v>823</v>
      </c>
      <c r="B142" t="s">
        <v>824</v>
      </c>
      <c r="C142">
        <v>1263496</v>
      </c>
    </row>
    <row r="143" spans="1:3">
      <c r="A143" t="s">
        <v>825</v>
      </c>
      <c r="B143" t="s">
        <v>826</v>
      </c>
      <c r="C143">
        <v>52581986</v>
      </c>
    </row>
    <row r="144" spans="1:3">
      <c r="A144" t="s">
        <v>827</v>
      </c>
      <c r="B144" t="s">
        <v>828</v>
      </c>
      <c r="C144">
        <v>0</v>
      </c>
    </row>
    <row r="145" spans="1:3">
      <c r="A145" t="s">
        <v>829</v>
      </c>
      <c r="B145" t="s">
        <v>830</v>
      </c>
      <c r="C145">
        <v>56969</v>
      </c>
    </row>
    <row r="146" spans="1:3">
      <c r="A146" t="s">
        <v>831</v>
      </c>
      <c r="B146" t="s">
        <v>832</v>
      </c>
      <c r="C146">
        <v>236656</v>
      </c>
    </row>
    <row r="147" spans="1:3">
      <c r="A147" t="s">
        <v>833</v>
      </c>
      <c r="B147" t="s">
        <v>834</v>
      </c>
      <c r="C147">
        <v>0</v>
      </c>
    </row>
    <row r="148" spans="1:3">
      <c r="A148" t="s">
        <v>835</v>
      </c>
      <c r="B148" t="s">
        <v>836</v>
      </c>
      <c r="C148">
        <v>246338</v>
      </c>
    </row>
    <row r="149" spans="1:3">
      <c r="A149" t="s">
        <v>837</v>
      </c>
      <c r="B149" t="s">
        <v>838</v>
      </c>
      <c r="C149">
        <v>0</v>
      </c>
    </row>
    <row r="150" spans="1:3">
      <c r="A150" t="s">
        <v>839</v>
      </c>
      <c r="B150" t="s">
        <v>840</v>
      </c>
      <c r="C150">
        <v>0</v>
      </c>
    </row>
    <row r="151" spans="1:3">
      <c r="A151" t="s">
        <v>841</v>
      </c>
      <c r="B151" t="s">
        <v>842</v>
      </c>
      <c r="C151">
        <v>0</v>
      </c>
    </row>
    <row r="152" spans="1:3">
      <c r="A152" t="s">
        <v>843</v>
      </c>
      <c r="B152" t="s">
        <v>844</v>
      </c>
      <c r="C152">
        <v>75492</v>
      </c>
    </row>
    <row r="153" spans="1:3">
      <c r="A153" t="s">
        <v>845</v>
      </c>
      <c r="B153" t="s">
        <v>846</v>
      </c>
      <c r="C153">
        <v>151124</v>
      </c>
    </row>
    <row r="154" spans="1:3">
      <c r="A154" t="s">
        <v>847</v>
      </c>
      <c r="B154" t="s">
        <v>848</v>
      </c>
      <c r="C154">
        <v>0</v>
      </c>
    </row>
    <row r="155" spans="1:3">
      <c r="A155" t="s">
        <v>849</v>
      </c>
      <c r="B155" t="s">
        <v>850</v>
      </c>
      <c r="C155">
        <v>0</v>
      </c>
    </row>
    <row r="156" spans="1:3">
      <c r="A156" t="s">
        <v>851</v>
      </c>
      <c r="B156" t="s">
        <v>852</v>
      </c>
      <c r="C156">
        <v>76439</v>
      </c>
    </row>
    <row r="157" spans="1:3">
      <c r="A157" t="s">
        <v>853</v>
      </c>
      <c r="B157" t="s">
        <v>854</v>
      </c>
      <c r="C157">
        <v>12252</v>
      </c>
    </row>
    <row r="158" spans="1:3">
      <c r="A158" t="s">
        <v>855</v>
      </c>
      <c r="B158" t="s">
        <v>856</v>
      </c>
      <c r="C158">
        <v>0</v>
      </c>
    </row>
    <row r="159" spans="1:3">
      <c r="A159" t="s">
        <v>857</v>
      </c>
      <c r="B159" t="s">
        <v>858</v>
      </c>
      <c r="C159">
        <v>0</v>
      </c>
    </row>
    <row r="160" spans="1:3">
      <c r="A160" t="s">
        <v>859</v>
      </c>
      <c r="B160" t="s">
        <v>860</v>
      </c>
      <c r="C160">
        <v>21</v>
      </c>
    </row>
    <row r="161" spans="1:3">
      <c r="A161" t="s">
        <v>861</v>
      </c>
      <c r="B161" t="s">
        <v>862</v>
      </c>
      <c r="C161">
        <v>9</v>
      </c>
    </row>
    <row r="162" spans="1:3">
      <c r="A162" t="s">
        <v>863</v>
      </c>
      <c r="B162" t="s">
        <v>864</v>
      </c>
      <c r="C162">
        <v>0</v>
      </c>
    </row>
    <row r="163" spans="1:3">
      <c r="A163" t="s">
        <v>865</v>
      </c>
      <c r="B163" t="s">
        <v>866</v>
      </c>
      <c r="C163">
        <v>0</v>
      </c>
    </row>
    <row r="164" spans="1:3">
      <c r="A164" t="s">
        <v>867</v>
      </c>
      <c r="B164" t="s">
        <v>868</v>
      </c>
      <c r="C164">
        <v>546015</v>
      </c>
    </row>
    <row r="165" spans="1:3">
      <c r="A165" t="s">
        <v>869</v>
      </c>
      <c r="B165" t="s">
        <v>870</v>
      </c>
      <c r="C165">
        <v>2242817</v>
      </c>
    </row>
    <row r="166" spans="1:3">
      <c r="A166" t="s">
        <v>871</v>
      </c>
      <c r="B166" t="s">
        <v>872</v>
      </c>
      <c r="C166">
        <v>0</v>
      </c>
    </row>
    <row r="167" spans="1:3">
      <c r="A167" t="s">
        <v>873</v>
      </c>
      <c r="B167" t="s">
        <v>874</v>
      </c>
      <c r="C167">
        <v>0</v>
      </c>
    </row>
    <row r="168" spans="1:3">
      <c r="A168" t="s">
        <v>875</v>
      </c>
      <c r="B168" t="s">
        <v>876</v>
      </c>
      <c r="C168">
        <v>0</v>
      </c>
    </row>
    <row r="169" spans="1:3">
      <c r="A169" t="s">
        <v>877</v>
      </c>
      <c r="B169" t="s">
        <v>878</v>
      </c>
      <c r="C169">
        <v>0</v>
      </c>
    </row>
    <row r="170" spans="1:3">
      <c r="A170" t="s">
        <v>879</v>
      </c>
      <c r="B170" t="s">
        <v>880</v>
      </c>
      <c r="C170">
        <v>0</v>
      </c>
    </row>
    <row r="171" spans="1:3">
      <c r="A171" t="s">
        <v>881</v>
      </c>
      <c r="B171" t="s">
        <v>882</v>
      </c>
      <c r="C171">
        <v>0</v>
      </c>
    </row>
    <row r="172" spans="1:3">
      <c r="A172" t="s">
        <v>883</v>
      </c>
      <c r="B172" t="s">
        <v>884</v>
      </c>
      <c r="C172">
        <v>0</v>
      </c>
    </row>
    <row r="173" spans="1:3">
      <c r="A173" t="s">
        <v>885</v>
      </c>
      <c r="B173" t="s">
        <v>886</v>
      </c>
      <c r="C173">
        <v>0</v>
      </c>
    </row>
    <row r="174" spans="1:3">
      <c r="A174" t="s">
        <v>887</v>
      </c>
      <c r="B174" t="s">
        <v>888</v>
      </c>
      <c r="C174">
        <v>0</v>
      </c>
    </row>
    <row r="175" spans="1:3">
      <c r="A175" t="s">
        <v>889</v>
      </c>
      <c r="B175" t="s">
        <v>890</v>
      </c>
      <c r="C175">
        <v>13342</v>
      </c>
    </row>
    <row r="176" spans="1:3">
      <c r="A176" t="s">
        <v>891</v>
      </c>
      <c r="B176" t="s">
        <v>892</v>
      </c>
      <c r="C176">
        <v>3275</v>
      </c>
    </row>
    <row r="177" spans="1:3">
      <c r="A177" t="s">
        <v>543</v>
      </c>
      <c r="B177" t="s">
        <v>893</v>
      </c>
      <c r="C177">
        <v>0</v>
      </c>
    </row>
    <row r="178" spans="1:3">
      <c r="A178" t="s">
        <v>545</v>
      </c>
      <c r="B178" t="s">
        <v>894</v>
      </c>
      <c r="C178">
        <v>-274</v>
      </c>
    </row>
    <row r="179" spans="1:3">
      <c r="A179" t="s">
        <v>547</v>
      </c>
      <c r="B179" t="s">
        <v>895</v>
      </c>
      <c r="C179">
        <v>-20721</v>
      </c>
    </row>
    <row r="180" spans="1:3">
      <c r="A180" t="s">
        <v>549</v>
      </c>
      <c r="B180" t="s">
        <v>896</v>
      </c>
      <c r="C180">
        <v>27</v>
      </c>
    </row>
    <row r="181" spans="1:3">
      <c r="A181" t="s">
        <v>897</v>
      </c>
      <c r="B181" t="s">
        <v>898</v>
      </c>
      <c r="C181">
        <v>289034</v>
      </c>
    </row>
    <row r="182" spans="1:3">
      <c r="A182" t="s">
        <v>899</v>
      </c>
      <c r="B182" t="s">
        <v>900</v>
      </c>
      <c r="C182">
        <v>0</v>
      </c>
    </row>
    <row r="183" spans="1:3">
      <c r="A183" t="s">
        <v>901</v>
      </c>
      <c r="B183" t="s">
        <v>902</v>
      </c>
      <c r="C183">
        <v>0</v>
      </c>
    </row>
    <row r="184" spans="1:3">
      <c r="A184" t="s">
        <v>903</v>
      </c>
      <c r="B184" t="s">
        <v>904</v>
      </c>
      <c r="C184">
        <v>207622</v>
      </c>
    </row>
    <row r="185" spans="1:3">
      <c r="A185" t="s">
        <v>905</v>
      </c>
      <c r="B185" t="s">
        <v>906</v>
      </c>
      <c r="C185">
        <v>188904</v>
      </c>
    </row>
    <row r="186" spans="1:3">
      <c r="A186" t="s">
        <v>907</v>
      </c>
      <c r="B186" t="s">
        <v>908</v>
      </c>
      <c r="C186">
        <v>0</v>
      </c>
    </row>
    <row r="187" spans="1:3">
      <c r="A187" t="s">
        <v>909</v>
      </c>
      <c r="B187" t="s">
        <v>910</v>
      </c>
      <c r="C187">
        <v>11323</v>
      </c>
    </row>
    <row r="188" spans="1:3">
      <c r="A188" t="s">
        <v>911</v>
      </c>
      <c r="B188" t="s">
        <v>912</v>
      </c>
      <c r="C188">
        <v>2718</v>
      </c>
    </row>
    <row r="189" spans="1:3">
      <c r="A189" t="s">
        <v>913</v>
      </c>
      <c r="B189" t="s">
        <v>914</v>
      </c>
      <c r="C189">
        <v>0</v>
      </c>
    </row>
    <row r="190" spans="1:3">
      <c r="A190" t="s">
        <v>915</v>
      </c>
      <c r="B190" t="s">
        <v>916</v>
      </c>
      <c r="C190">
        <v>8379</v>
      </c>
    </row>
    <row r="191" spans="1:3">
      <c r="A191" t="s">
        <v>917</v>
      </c>
      <c r="B191" t="s">
        <v>918</v>
      </c>
      <c r="C191">
        <v>0</v>
      </c>
    </row>
    <row r="192" spans="1:3">
      <c r="A192" t="s">
        <v>538</v>
      </c>
      <c r="B192" t="s">
        <v>919</v>
      </c>
      <c r="C192">
        <v>22016</v>
      </c>
    </row>
    <row r="193" spans="1:3">
      <c r="A193" t="s">
        <v>920</v>
      </c>
      <c r="B193" t="s">
        <v>921</v>
      </c>
      <c r="C193">
        <v>0</v>
      </c>
    </row>
    <row r="194" spans="1:3">
      <c r="A194" t="s">
        <v>922</v>
      </c>
      <c r="B194" t="s">
        <v>923</v>
      </c>
      <c r="C194">
        <v>0</v>
      </c>
    </row>
    <row r="195" spans="1:3">
      <c r="A195" t="s">
        <v>924</v>
      </c>
      <c r="B195" t="s">
        <v>925</v>
      </c>
      <c r="C195">
        <v>401495</v>
      </c>
    </row>
    <row r="196" spans="1:3">
      <c r="A196" t="s">
        <v>465</v>
      </c>
      <c r="B196" t="s">
        <v>926</v>
      </c>
      <c r="C196">
        <v>55125</v>
      </c>
    </row>
    <row r="197" spans="1:3">
      <c r="A197" t="s">
        <v>468</v>
      </c>
      <c r="B197" t="s">
        <v>927</v>
      </c>
      <c r="C197">
        <v>504515</v>
      </c>
    </row>
    <row r="198" spans="1:3">
      <c r="A198" t="s">
        <v>471</v>
      </c>
      <c r="B198" t="s">
        <v>928</v>
      </c>
      <c r="C198">
        <v>54867</v>
      </c>
    </row>
    <row r="199" spans="1:3">
      <c r="A199" t="s">
        <v>929</v>
      </c>
      <c r="B199" t="s">
        <v>930</v>
      </c>
      <c r="C199">
        <v>631704</v>
      </c>
    </row>
    <row r="200" spans="1:3">
      <c r="A200" t="s">
        <v>553</v>
      </c>
      <c r="B200" t="s">
        <v>931</v>
      </c>
      <c r="C200">
        <v>0</v>
      </c>
    </row>
    <row r="201" spans="1:3">
      <c r="A201" t="s">
        <v>503</v>
      </c>
      <c r="B201" t="s">
        <v>932</v>
      </c>
      <c r="C201">
        <v>20324</v>
      </c>
    </row>
    <row r="202" spans="1:3">
      <c r="A202" t="s">
        <v>555</v>
      </c>
      <c r="B202" t="s">
        <v>933</v>
      </c>
      <c r="C202">
        <v>1789</v>
      </c>
    </row>
    <row r="203" spans="1:3">
      <c r="A203" t="s">
        <v>551</v>
      </c>
      <c r="B203" t="s">
        <v>934</v>
      </c>
      <c r="C203">
        <v>2782</v>
      </c>
    </row>
    <row r="204" spans="1:3">
      <c r="A204" t="s">
        <v>527</v>
      </c>
      <c r="B204" t="s">
        <v>935</v>
      </c>
      <c r="C204">
        <v>1622447</v>
      </c>
    </row>
    <row r="205" spans="1:3">
      <c r="A205" t="s">
        <v>936</v>
      </c>
      <c r="B205" t="s">
        <v>937</v>
      </c>
      <c r="C205">
        <v>0</v>
      </c>
    </row>
    <row r="206" spans="1:3">
      <c r="A206" t="s">
        <v>938</v>
      </c>
      <c r="B206" t="s">
        <v>939</v>
      </c>
      <c r="C206">
        <v>46654</v>
      </c>
    </row>
    <row r="207" spans="1:3">
      <c r="A207" t="s">
        <v>940</v>
      </c>
      <c r="B207" t="s">
        <v>941</v>
      </c>
      <c r="C207">
        <v>48027</v>
      </c>
    </row>
    <row r="208" spans="1:3">
      <c r="A208" t="s">
        <v>942</v>
      </c>
      <c r="B208" t="s">
        <v>943</v>
      </c>
      <c r="C208">
        <v>52630013</v>
      </c>
    </row>
    <row r="209" spans="1:3">
      <c r="A209" t="s">
        <v>944</v>
      </c>
      <c r="B209" t="s">
        <v>945</v>
      </c>
      <c r="C209">
        <v>1375649</v>
      </c>
    </row>
    <row r="210" spans="1:3">
      <c r="A210" t="s">
        <v>946</v>
      </c>
      <c r="B210" t="s">
        <v>947</v>
      </c>
      <c r="C210">
        <v>0</v>
      </c>
    </row>
    <row r="211" spans="1:3">
      <c r="A211" t="s">
        <v>948</v>
      </c>
      <c r="B211" t="s">
        <v>949</v>
      </c>
      <c r="C211">
        <v>0</v>
      </c>
    </row>
    <row r="212" spans="1:3">
      <c r="A212" t="s">
        <v>950</v>
      </c>
      <c r="B212" t="s">
        <v>951</v>
      </c>
      <c r="C212">
        <v>1619303</v>
      </c>
    </row>
    <row r="213" spans="1:3">
      <c r="A213" t="s">
        <v>952</v>
      </c>
      <c r="B213" t="s">
        <v>953</v>
      </c>
      <c r="C213">
        <v>309028</v>
      </c>
    </row>
    <row r="214" spans="1:3">
      <c r="A214" t="s">
        <v>954</v>
      </c>
      <c r="B214" t="s">
        <v>955</v>
      </c>
      <c r="C214">
        <v>13239877</v>
      </c>
    </row>
    <row r="215" spans="1:3">
      <c r="A215" t="s">
        <v>956</v>
      </c>
      <c r="B215" t="s">
        <v>957</v>
      </c>
      <c r="C215">
        <v>0</v>
      </c>
    </row>
    <row r="216" spans="1:3">
      <c r="A216" t="s">
        <v>958</v>
      </c>
      <c r="B216" t="s">
        <v>959</v>
      </c>
      <c r="C216">
        <v>0</v>
      </c>
    </row>
    <row r="217" spans="1:3">
      <c r="A217" t="s">
        <v>960</v>
      </c>
      <c r="B217" t="s">
        <v>961</v>
      </c>
      <c r="C217">
        <v>0</v>
      </c>
    </row>
    <row r="218" spans="1:3">
      <c r="A218" t="s">
        <v>962</v>
      </c>
      <c r="B218" t="s">
        <v>963</v>
      </c>
      <c r="C218">
        <v>0</v>
      </c>
    </row>
    <row r="219" spans="1:3">
      <c r="A219" t="s">
        <v>964</v>
      </c>
      <c r="B219" t="s">
        <v>965</v>
      </c>
      <c r="C219">
        <v>0</v>
      </c>
    </row>
    <row r="220" spans="1:3">
      <c r="A220" t="s">
        <v>966</v>
      </c>
      <c r="B220" t="s">
        <v>967</v>
      </c>
      <c r="C220">
        <v>0</v>
      </c>
    </row>
    <row r="221" spans="1:3">
      <c r="A221" t="s">
        <v>968</v>
      </c>
      <c r="B221" t="s">
        <v>969</v>
      </c>
      <c r="C221">
        <v>0</v>
      </c>
    </row>
    <row r="222" spans="1:3">
      <c r="A222" t="s">
        <v>970</v>
      </c>
      <c r="B222" t="s">
        <v>971</v>
      </c>
      <c r="C222">
        <v>0</v>
      </c>
    </row>
    <row r="223" spans="1:3">
      <c r="A223" t="s">
        <v>972</v>
      </c>
      <c r="B223" t="s">
        <v>973</v>
      </c>
      <c r="C223">
        <v>0</v>
      </c>
    </row>
    <row r="224" spans="1:3">
      <c r="A224" t="s">
        <v>974</v>
      </c>
      <c r="B224" t="s">
        <v>975</v>
      </c>
      <c r="C224">
        <v>0</v>
      </c>
    </row>
    <row r="225" spans="1:3">
      <c r="A225" t="s">
        <v>976</v>
      </c>
      <c r="B225" t="s">
        <v>977</v>
      </c>
      <c r="C225">
        <v>0</v>
      </c>
    </row>
    <row r="226" spans="1:3">
      <c r="A226" t="s">
        <v>978</v>
      </c>
      <c r="B226" t="s">
        <v>979</v>
      </c>
      <c r="C226">
        <v>0</v>
      </c>
    </row>
    <row r="227" spans="1:3">
      <c r="A227" t="s">
        <v>980</v>
      </c>
      <c r="B227" t="s">
        <v>981</v>
      </c>
      <c r="C227">
        <v>0</v>
      </c>
    </row>
    <row r="228" spans="1:3">
      <c r="A228" t="s">
        <v>982</v>
      </c>
      <c r="B228" t="s">
        <v>983</v>
      </c>
      <c r="C228">
        <v>0</v>
      </c>
    </row>
    <row r="229" spans="1:3">
      <c r="A229" t="s">
        <v>984</v>
      </c>
      <c r="B229" t="s">
        <v>985</v>
      </c>
      <c r="C229">
        <v>1233587</v>
      </c>
    </row>
    <row r="230" spans="1:3">
      <c r="A230" t="s">
        <v>986</v>
      </c>
      <c r="B230" t="s">
        <v>987</v>
      </c>
      <c r="C230">
        <v>1232291</v>
      </c>
    </row>
    <row r="231" spans="1:3">
      <c r="A231" t="s">
        <v>988</v>
      </c>
      <c r="B231" t="s">
        <v>989</v>
      </c>
      <c r="C231">
        <v>0</v>
      </c>
    </row>
    <row r="232" spans="1:3">
      <c r="A232" t="s">
        <v>990</v>
      </c>
      <c r="B232" t="s">
        <v>991</v>
      </c>
      <c r="C232">
        <v>0</v>
      </c>
    </row>
    <row r="233" spans="1:3">
      <c r="A233" t="s">
        <v>992</v>
      </c>
      <c r="B233" t="s">
        <v>993</v>
      </c>
      <c r="C233">
        <v>0</v>
      </c>
    </row>
    <row r="234" spans="1:3">
      <c r="A234" t="s">
        <v>994</v>
      </c>
      <c r="B234" t="s">
        <v>995</v>
      </c>
      <c r="C234">
        <v>0</v>
      </c>
    </row>
    <row r="235" spans="1:3">
      <c r="A235" t="s">
        <v>996</v>
      </c>
      <c r="B235" t="s">
        <v>997</v>
      </c>
      <c r="C235">
        <v>0</v>
      </c>
    </row>
    <row r="236" spans="1:3">
      <c r="A236" t="s">
        <v>998</v>
      </c>
      <c r="B236" t="s">
        <v>999</v>
      </c>
      <c r="C236">
        <v>0</v>
      </c>
    </row>
    <row r="237" spans="1:3">
      <c r="A237" t="s">
        <v>1000</v>
      </c>
      <c r="B237" t="s">
        <v>1001</v>
      </c>
      <c r="C237">
        <v>28745</v>
      </c>
    </row>
    <row r="238" spans="1:3">
      <c r="A238" t="s">
        <v>1002</v>
      </c>
      <c r="B238" t="s">
        <v>1003</v>
      </c>
      <c r="C238">
        <v>28783</v>
      </c>
    </row>
    <row r="239" spans="1:3">
      <c r="A239" t="s">
        <v>1004</v>
      </c>
      <c r="B239" t="s">
        <v>1005</v>
      </c>
      <c r="C239">
        <v>0</v>
      </c>
    </row>
    <row r="240" spans="1:3">
      <c r="A240" t="s">
        <v>1006</v>
      </c>
      <c r="B240" t="s">
        <v>1007</v>
      </c>
      <c r="C240">
        <v>0</v>
      </c>
    </row>
    <row r="241" spans="1:3">
      <c r="A241" t="s">
        <v>1008</v>
      </c>
      <c r="B241" t="s">
        <v>1009</v>
      </c>
      <c r="C241">
        <v>0</v>
      </c>
    </row>
    <row r="242" spans="1:3">
      <c r="A242" t="s">
        <v>1010</v>
      </c>
      <c r="B242" t="s">
        <v>1011</v>
      </c>
      <c r="C242">
        <v>0</v>
      </c>
    </row>
    <row r="243" spans="1:3">
      <c r="A243" t="s">
        <v>1012</v>
      </c>
      <c r="B243" t="s">
        <v>1013</v>
      </c>
      <c r="C243">
        <v>0</v>
      </c>
    </row>
    <row r="244" spans="1:3">
      <c r="A244" t="s">
        <v>1014</v>
      </c>
      <c r="B244" t="s">
        <v>1015</v>
      </c>
      <c r="C244">
        <v>0</v>
      </c>
    </row>
    <row r="245" spans="1:3">
      <c r="A245" t="s">
        <v>1016</v>
      </c>
      <c r="B245" t="s">
        <v>1017</v>
      </c>
      <c r="C245">
        <v>0</v>
      </c>
    </row>
    <row r="246" spans="1:3">
      <c r="A246" t="s">
        <v>1018</v>
      </c>
      <c r="B246" t="s">
        <v>1019</v>
      </c>
      <c r="C246">
        <v>0</v>
      </c>
    </row>
    <row r="247" spans="1:3">
      <c r="A247" t="s">
        <v>1020</v>
      </c>
      <c r="B247" t="s">
        <v>1021</v>
      </c>
      <c r="C247">
        <v>0</v>
      </c>
    </row>
    <row r="248" spans="1:3">
      <c r="A248" t="s">
        <v>1022</v>
      </c>
      <c r="B248" t="s">
        <v>1023</v>
      </c>
      <c r="C248">
        <v>0</v>
      </c>
    </row>
    <row r="249" spans="1:3">
      <c r="A249" t="s">
        <v>1024</v>
      </c>
      <c r="B249" t="s">
        <v>1025</v>
      </c>
      <c r="C249">
        <v>722257</v>
      </c>
    </row>
    <row r="250" spans="1:3">
      <c r="A250" t="s">
        <v>1026</v>
      </c>
      <c r="B250" t="s">
        <v>1027</v>
      </c>
      <c r="C250">
        <v>720807</v>
      </c>
    </row>
    <row r="251" spans="1:3">
      <c r="A251" t="s">
        <v>1028</v>
      </c>
      <c r="B251" t="s">
        <v>1029</v>
      </c>
      <c r="C251">
        <v>0</v>
      </c>
    </row>
    <row r="252" spans="1:3">
      <c r="A252" t="s">
        <v>1030</v>
      </c>
      <c r="B252" t="s">
        <v>1031</v>
      </c>
      <c r="C252">
        <v>90775839</v>
      </c>
    </row>
    <row r="253" spans="1:3">
      <c r="A253" t="s">
        <v>1032</v>
      </c>
      <c r="B253" t="s">
        <v>1033</v>
      </c>
      <c r="C253">
        <v>603</v>
      </c>
    </row>
    <row r="254" spans="1:3">
      <c r="A254" t="s">
        <v>1034</v>
      </c>
      <c r="B254" t="s">
        <v>1035</v>
      </c>
      <c r="C254">
        <v>488</v>
      </c>
    </row>
    <row r="255" spans="1:3">
      <c r="A255" t="s">
        <v>1036</v>
      </c>
      <c r="B255" t="s">
        <v>1037</v>
      </c>
      <c r="C255">
        <v>0</v>
      </c>
    </row>
    <row r="256" spans="1:3">
      <c r="A256" t="s">
        <v>1038</v>
      </c>
      <c r="B256" t="s">
        <v>1039</v>
      </c>
      <c r="C256">
        <v>0</v>
      </c>
    </row>
    <row r="257" spans="1:3">
      <c r="A257" t="s">
        <v>1040</v>
      </c>
      <c r="B257" t="s">
        <v>1041</v>
      </c>
      <c r="C257">
        <v>0</v>
      </c>
    </row>
    <row r="258" spans="1:3">
      <c r="A258" t="s">
        <v>1042</v>
      </c>
      <c r="B258" t="s">
        <v>1043</v>
      </c>
      <c r="C258">
        <v>0</v>
      </c>
    </row>
    <row r="259" spans="1:3">
      <c r="A259" t="s">
        <v>1044</v>
      </c>
      <c r="B259" t="s">
        <v>1045</v>
      </c>
      <c r="C259">
        <v>0</v>
      </c>
    </row>
    <row r="260" spans="1:3">
      <c r="A260" t="s">
        <v>1046</v>
      </c>
      <c r="B260" t="s">
        <v>1047</v>
      </c>
      <c r="C260">
        <v>2242817</v>
      </c>
    </row>
    <row r="261" spans="1:3">
      <c r="A261" t="s">
        <v>1048</v>
      </c>
      <c r="B261" t="s">
        <v>1049</v>
      </c>
      <c r="C261">
        <v>0</v>
      </c>
    </row>
    <row r="262" spans="1:3">
      <c r="A262" t="s">
        <v>1050</v>
      </c>
      <c r="B262" t="s">
        <v>1051</v>
      </c>
      <c r="C262">
        <v>1</v>
      </c>
    </row>
    <row r="263" spans="1:3">
      <c r="A263" t="s">
        <v>1052</v>
      </c>
      <c r="B263" t="s">
        <v>1053</v>
      </c>
      <c r="C263">
        <v>1</v>
      </c>
    </row>
    <row r="264" spans="1:3">
      <c r="A264" t="s">
        <v>1054</v>
      </c>
      <c r="B264" t="s">
        <v>1055</v>
      </c>
      <c r="C264">
        <v>0</v>
      </c>
    </row>
    <row r="265" spans="1:3">
      <c r="A265" t="s">
        <v>1056</v>
      </c>
      <c r="B265" t="s">
        <v>1057</v>
      </c>
      <c r="C265">
        <v>13682</v>
      </c>
    </row>
    <row r="266" spans="1:3">
      <c r="A266" t="s">
        <v>1058</v>
      </c>
      <c r="B266" t="s">
        <v>1059</v>
      </c>
      <c r="C266">
        <v>72</v>
      </c>
    </row>
    <row r="267" spans="1:3">
      <c r="A267" t="s">
        <v>1060</v>
      </c>
      <c r="B267" t="s">
        <v>1061</v>
      </c>
      <c r="C267">
        <v>2</v>
      </c>
    </row>
    <row r="268" spans="1:3">
      <c r="A268" t="s">
        <v>1062</v>
      </c>
      <c r="B268" t="s">
        <v>1063</v>
      </c>
      <c r="C268">
        <v>0</v>
      </c>
    </row>
    <row r="269" spans="1:3">
      <c r="A269" t="s">
        <v>1064</v>
      </c>
      <c r="B269" t="s">
        <v>1065</v>
      </c>
      <c r="C269">
        <v>0</v>
      </c>
    </row>
    <row r="270" spans="1:3">
      <c r="A270" t="s">
        <v>1066</v>
      </c>
      <c r="B270" t="s">
        <v>1067</v>
      </c>
      <c r="C270">
        <v>-26759</v>
      </c>
    </row>
    <row r="271" spans="1:3">
      <c r="A271" t="s">
        <v>451</v>
      </c>
      <c r="B271" t="s">
        <v>1068</v>
      </c>
      <c r="C271">
        <v>0</v>
      </c>
    </row>
    <row r="272" spans="1:3">
      <c r="A272" t="s">
        <v>455</v>
      </c>
      <c r="B272" t="s">
        <v>1069</v>
      </c>
      <c r="C272">
        <v>0</v>
      </c>
    </row>
    <row r="273" spans="1:3">
      <c r="A273" t="s">
        <v>1070</v>
      </c>
      <c r="B273" t="s">
        <v>1071</v>
      </c>
      <c r="C273">
        <v>0</v>
      </c>
    </row>
    <row r="274" spans="1:3">
      <c r="A274" t="s">
        <v>1072</v>
      </c>
      <c r="B274" t="s">
        <v>1073</v>
      </c>
      <c r="C274">
        <v>542435</v>
      </c>
    </row>
    <row r="275" spans="1:3">
      <c r="A275" t="s">
        <v>1074</v>
      </c>
      <c r="B275" t="s">
        <v>1075</v>
      </c>
      <c r="C275">
        <v>503626</v>
      </c>
    </row>
    <row r="276" spans="1:3">
      <c r="A276" t="s">
        <v>1076</v>
      </c>
      <c r="B276" t="s">
        <v>1077</v>
      </c>
      <c r="C276">
        <v>88795</v>
      </c>
    </row>
    <row r="277" spans="1:3">
      <c r="A277" t="s">
        <v>1078</v>
      </c>
      <c r="B277" t="s">
        <v>1079</v>
      </c>
      <c r="C277">
        <v>0</v>
      </c>
    </row>
    <row r="278" spans="1:3">
      <c r="A278" t="s">
        <v>1080</v>
      </c>
      <c r="B278" t="s">
        <v>1081</v>
      </c>
      <c r="C278">
        <v>0</v>
      </c>
    </row>
    <row r="279" spans="1:3">
      <c r="A279" t="s">
        <v>1082</v>
      </c>
      <c r="B279" t="s">
        <v>1083</v>
      </c>
      <c r="C279">
        <v>17100199</v>
      </c>
    </row>
    <row r="280" spans="1:3">
      <c r="A280" t="s">
        <v>1084</v>
      </c>
      <c r="B280" t="s">
        <v>1085</v>
      </c>
      <c r="C280">
        <v>15525839</v>
      </c>
    </row>
    <row r="281" spans="1:3">
      <c r="A281" t="s">
        <v>1086</v>
      </c>
      <c r="B281" t="s">
        <v>1087</v>
      </c>
      <c r="C281">
        <v>0</v>
      </c>
    </row>
    <row r="282" spans="1:3">
      <c r="A282" t="s">
        <v>1088</v>
      </c>
      <c r="B282" t="s">
        <v>1089</v>
      </c>
      <c r="C282">
        <v>0</v>
      </c>
    </row>
    <row r="283" spans="1:3">
      <c r="A283" t="s">
        <v>1090</v>
      </c>
      <c r="B283" t="s">
        <v>1091</v>
      </c>
      <c r="C283">
        <v>36211824</v>
      </c>
    </row>
    <row r="284" spans="1:3">
      <c r="A284" t="s">
        <v>1092</v>
      </c>
      <c r="B284" t="s">
        <v>1093</v>
      </c>
      <c r="C284">
        <v>31251181</v>
      </c>
    </row>
    <row r="285" spans="1:3">
      <c r="A285" t="s">
        <v>1094</v>
      </c>
      <c r="B285" t="s">
        <v>1095</v>
      </c>
      <c r="C285">
        <v>0</v>
      </c>
    </row>
    <row r="286" spans="1:3">
      <c r="A286" t="s">
        <v>1096</v>
      </c>
      <c r="B286" t="s">
        <v>1097</v>
      </c>
      <c r="C286">
        <v>0</v>
      </c>
    </row>
    <row r="287" spans="1:3">
      <c r="A287" t="s">
        <v>1098</v>
      </c>
      <c r="B287" t="s">
        <v>1099</v>
      </c>
      <c r="C287">
        <v>0</v>
      </c>
    </row>
    <row r="288" spans="1:3">
      <c r="A288" t="s">
        <v>1100</v>
      </c>
      <c r="B288" t="s">
        <v>1101</v>
      </c>
      <c r="C288">
        <v>0</v>
      </c>
    </row>
    <row r="289" spans="1:3">
      <c r="A289" t="s">
        <v>1102</v>
      </c>
      <c r="B289" t="s">
        <v>1103</v>
      </c>
      <c r="C289">
        <v>0</v>
      </c>
    </row>
    <row r="290" spans="1:3">
      <c r="A290" t="s">
        <v>1104</v>
      </c>
      <c r="B290" t="s">
        <v>1103</v>
      </c>
      <c r="C290">
        <v>0</v>
      </c>
    </row>
    <row r="291" spans="1:3">
      <c r="A291" t="s">
        <v>1105</v>
      </c>
      <c r="B291" t="s">
        <v>1106</v>
      </c>
      <c r="C291">
        <v>20540520</v>
      </c>
    </row>
    <row r="292" spans="1:3">
      <c r="A292" t="s">
        <v>1107</v>
      </c>
      <c r="B292" t="s">
        <v>1106</v>
      </c>
      <c r="C292">
        <v>18843823</v>
      </c>
    </row>
    <row r="293" spans="1:3">
      <c r="A293" t="s">
        <v>1108</v>
      </c>
      <c r="B293" t="s">
        <v>1109</v>
      </c>
      <c r="C293">
        <v>0</v>
      </c>
    </row>
    <row r="294" spans="1:3">
      <c r="A294" t="s">
        <v>1110</v>
      </c>
      <c r="B294" t="s">
        <v>1109</v>
      </c>
      <c r="C294">
        <v>0</v>
      </c>
    </row>
    <row r="295" spans="1:3">
      <c r="A295" t="s">
        <v>1111</v>
      </c>
      <c r="B295" t="s">
        <v>1109</v>
      </c>
      <c r="C295">
        <v>0</v>
      </c>
    </row>
    <row r="296" spans="1:3">
      <c r="A296" t="s">
        <v>1112</v>
      </c>
      <c r="B296" t="s">
        <v>1109</v>
      </c>
      <c r="C296">
        <v>0</v>
      </c>
    </row>
    <row r="297" spans="1:3">
      <c r="A297" t="s">
        <v>1113</v>
      </c>
      <c r="B297" t="s">
        <v>1114</v>
      </c>
      <c r="C297">
        <v>0</v>
      </c>
    </row>
    <row r="298" spans="1:3">
      <c r="A298" t="s">
        <v>1115</v>
      </c>
      <c r="B298" t="s">
        <v>1116</v>
      </c>
      <c r="C298">
        <v>0</v>
      </c>
    </row>
    <row r="299" spans="1:3">
      <c r="A299" t="s">
        <v>1117</v>
      </c>
      <c r="B299" t="s">
        <v>1118</v>
      </c>
      <c r="C299">
        <v>641676</v>
      </c>
    </row>
    <row r="300" spans="1:3">
      <c r="A300" t="s">
        <v>1119</v>
      </c>
      <c r="B300" t="s">
        <v>1120</v>
      </c>
      <c r="C300">
        <v>730243</v>
      </c>
    </row>
    <row r="301" spans="1:3">
      <c r="A301" t="s">
        <v>1121</v>
      </c>
      <c r="B301" t="s">
        <v>1122</v>
      </c>
      <c r="C301">
        <v>0</v>
      </c>
    </row>
    <row r="302" spans="1:3">
      <c r="A302" t="s">
        <v>1123</v>
      </c>
      <c r="B302" t="s">
        <v>1124</v>
      </c>
      <c r="C302">
        <v>0</v>
      </c>
    </row>
    <row r="303" spans="1:3">
      <c r="A303" t="s">
        <v>1125</v>
      </c>
      <c r="B303" t="s">
        <v>1126</v>
      </c>
      <c r="C303">
        <v>0</v>
      </c>
    </row>
    <row r="304" spans="1:3">
      <c r="A304" t="s">
        <v>1127</v>
      </c>
      <c r="B304" t="s">
        <v>1128</v>
      </c>
      <c r="C304">
        <v>0</v>
      </c>
    </row>
    <row r="305" spans="1:3">
      <c r="A305" t="s">
        <v>1129</v>
      </c>
      <c r="B305" t="s">
        <v>1130</v>
      </c>
      <c r="C305">
        <v>0</v>
      </c>
    </row>
    <row r="306" spans="1:3">
      <c r="A306" t="s">
        <v>1131</v>
      </c>
      <c r="B306" t="s">
        <v>1132</v>
      </c>
      <c r="C306">
        <v>0</v>
      </c>
    </row>
    <row r="307" spans="1:3">
      <c r="A307" t="s">
        <v>1133</v>
      </c>
      <c r="B307" t="s">
        <v>1134</v>
      </c>
      <c r="C307">
        <v>0</v>
      </c>
    </row>
    <row r="308" spans="1:3">
      <c r="A308" t="s">
        <v>1135</v>
      </c>
      <c r="B308" t="s">
        <v>1136</v>
      </c>
      <c r="C308">
        <v>0</v>
      </c>
    </row>
    <row r="309" spans="1:3">
      <c r="A309" t="s">
        <v>1137</v>
      </c>
      <c r="B309" t="s">
        <v>1138</v>
      </c>
      <c r="C309">
        <v>0</v>
      </c>
    </row>
    <row r="310" spans="1:3">
      <c r="A310" t="s">
        <v>1139</v>
      </c>
      <c r="B310" t="s">
        <v>1140</v>
      </c>
      <c r="C310">
        <v>0</v>
      </c>
    </row>
    <row r="311" spans="1:3">
      <c r="A311" t="s">
        <v>1141</v>
      </c>
      <c r="B311" t="s">
        <v>1142</v>
      </c>
      <c r="C311">
        <v>0</v>
      </c>
    </row>
    <row r="312" spans="1:3">
      <c r="A312" t="s">
        <v>1143</v>
      </c>
      <c r="B312" t="s">
        <v>1144</v>
      </c>
      <c r="C312">
        <v>0</v>
      </c>
    </row>
    <row r="313" spans="1:3">
      <c r="A313" t="s">
        <v>1145</v>
      </c>
      <c r="B313" t="s">
        <v>1146</v>
      </c>
      <c r="C313">
        <v>0</v>
      </c>
    </row>
    <row r="314" spans="1:3">
      <c r="A314" t="s">
        <v>1147</v>
      </c>
      <c r="B314" t="s">
        <v>1148</v>
      </c>
      <c r="C314">
        <v>0</v>
      </c>
    </row>
    <row r="315" spans="1:3">
      <c r="A315" t="s">
        <v>1149</v>
      </c>
      <c r="B315" t="s">
        <v>1150</v>
      </c>
      <c r="C315">
        <v>0</v>
      </c>
    </row>
    <row r="316" spans="1:3">
      <c r="A316" t="s">
        <v>1151</v>
      </c>
      <c r="B316" t="s">
        <v>1152</v>
      </c>
      <c r="C316">
        <v>0</v>
      </c>
    </row>
    <row r="317" spans="1:3">
      <c r="A317" t="s">
        <v>1153</v>
      </c>
      <c r="B317" t="s">
        <v>1154</v>
      </c>
      <c r="C317">
        <v>0</v>
      </c>
    </row>
    <row r="318" spans="1:3">
      <c r="A318" t="s">
        <v>1155</v>
      </c>
      <c r="B318" t="s">
        <v>1156</v>
      </c>
      <c r="C318">
        <v>0</v>
      </c>
    </row>
    <row r="319" spans="1:3">
      <c r="A319" t="s">
        <v>1157</v>
      </c>
      <c r="B319" t="s">
        <v>1158</v>
      </c>
      <c r="C319">
        <v>0</v>
      </c>
    </row>
    <row r="320" spans="1:3">
      <c r="A320" t="s">
        <v>1159</v>
      </c>
      <c r="B320" t="s">
        <v>1160</v>
      </c>
      <c r="C320">
        <v>0</v>
      </c>
    </row>
    <row r="321" spans="1:3">
      <c r="A321" t="s">
        <v>1161</v>
      </c>
      <c r="B321" t="s">
        <v>1162</v>
      </c>
      <c r="C321">
        <v>0</v>
      </c>
    </row>
    <row r="322" spans="1:3">
      <c r="A322" t="s">
        <v>1163</v>
      </c>
      <c r="B322" t="s">
        <v>1164</v>
      </c>
      <c r="C322">
        <v>0</v>
      </c>
    </row>
    <row r="323" spans="1:3">
      <c r="A323" t="s">
        <v>1165</v>
      </c>
      <c r="B323" t="s">
        <v>1166</v>
      </c>
      <c r="C323">
        <v>0</v>
      </c>
    </row>
    <row r="324" spans="1:3">
      <c r="A324" t="s">
        <v>1167</v>
      </c>
      <c r="B324" t="s">
        <v>1168</v>
      </c>
      <c r="C324">
        <v>0</v>
      </c>
    </row>
    <row r="325" spans="1:3">
      <c r="A325" t="s">
        <v>1169</v>
      </c>
      <c r="B325" t="s">
        <v>1170</v>
      </c>
      <c r="C325">
        <v>0</v>
      </c>
    </row>
    <row r="326" spans="1:3">
      <c r="A326" t="s">
        <v>1171</v>
      </c>
      <c r="B326" t="s">
        <v>1172</v>
      </c>
      <c r="C326">
        <v>0</v>
      </c>
    </row>
    <row r="327" spans="1:3">
      <c r="A327" t="s">
        <v>1173</v>
      </c>
      <c r="B327" t="s">
        <v>1174</v>
      </c>
      <c r="C327">
        <v>5595847</v>
      </c>
    </row>
    <row r="328" spans="1:3">
      <c r="A328" t="s">
        <v>1175</v>
      </c>
      <c r="B328" t="s">
        <v>1176</v>
      </c>
      <c r="C328">
        <v>5254196</v>
      </c>
    </row>
    <row r="329" spans="1:3">
      <c r="A329" t="s">
        <v>400</v>
      </c>
      <c r="B329" t="s">
        <v>1177</v>
      </c>
      <c r="C329">
        <v>70758460</v>
      </c>
    </row>
    <row r="330" spans="1:3">
      <c r="A330" t="s">
        <v>1178</v>
      </c>
      <c r="B330" t="s">
        <v>1179</v>
      </c>
      <c r="C330">
        <v>0</v>
      </c>
    </row>
    <row r="331" spans="1:3">
      <c r="A331" t="s">
        <v>1180</v>
      </c>
      <c r="B331" t="s">
        <v>1181</v>
      </c>
      <c r="C331">
        <v>0</v>
      </c>
    </row>
    <row r="332" spans="1:3">
      <c r="A332" t="s">
        <v>1182</v>
      </c>
      <c r="B332" t="s">
        <v>1183</v>
      </c>
      <c r="C332">
        <v>0</v>
      </c>
    </row>
    <row r="333" spans="1:3">
      <c r="A333" t="s">
        <v>1184</v>
      </c>
      <c r="B333" t="s">
        <v>1185</v>
      </c>
      <c r="C333">
        <v>0</v>
      </c>
    </row>
    <row r="334" spans="1:3">
      <c r="A334" t="s">
        <v>1186</v>
      </c>
      <c r="B334" t="s">
        <v>1187</v>
      </c>
      <c r="C334">
        <v>0</v>
      </c>
    </row>
    <row r="335" spans="1:3">
      <c r="A335" t="s">
        <v>1188</v>
      </c>
      <c r="B335" t="s">
        <v>1189</v>
      </c>
      <c r="C335">
        <v>0</v>
      </c>
    </row>
    <row r="336" spans="1:3">
      <c r="A336" t="s">
        <v>1190</v>
      </c>
      <c r="B336" t="s">
        <v>1191</v>
      </c>
      <c r="C336">
        <v>2521906</v>
      </c>
    </row>
    <row r="337" spans="1:3">
      <c r="A337" t="s">
        <v>1192</v>
      </c>
      <c r="B337" t="s">
        <v>1193</v>
      </c>
      <c r="C337">
        <v>0</v>
      </c>
    </row>
    <row r="338" spans="1:3">
      <c r="A338" t="s">
        <v>1194</v>
      </c>
      <c r="B338" t="s">
        <v>1195</v>
      </c>
      <c r="C338">
        <v>3573467</v>
      </c>
    </row>
    <row r="339" spans="1:3">
      <c r="A339" t="s">
        <v>1196</v>
      </c>
      <c r="B339" t="s">
        <v>1197</v>
      </c>
      <c r="C339">
        <v>0</v>
      </c>
    </row>
    <row r="340" spans="1:3">
      <c r="A340" t="s">
        <v>1198</v>
      </c>
      <c r="B340" t="s">
        <v>1199</v>
      </c>
      <c r="C340">
        <v>0</v>
      </c>
    </row>
    <row r="341" spans="1:3">
      <c r="A341" t="s">
        <v>1200</v>
      </c>
      <c r="B341" t="s">
        <v>1201</v>
      </c>
      <c r="C341">
        <v>0</v>
      </c>
    </row>
    <row r="342" spans="1:3">
      <c r="A342" t="s">
        <v>1202</v>
      </c>
      <c r="B342" t="s">
        <v>1203</v>
      </c>
      <c r="C342">
        <v>358700</v>
      </c>
    </row>
    <row r="343" spans="1:3">
      <c r="A343" t="s">
        <v>1204</v>
      </c>
      <c r="B343" t="s">
        <v>1205</v>
      </c>
      <c r="C343">
        <v>1959806</v>
      </c>
    </row>
    <row r="344" spans="1:3">
      <c r="A344" t="s">
        <v>1206</v>
      </c>
      <c r="B344" t="s">
        <v>1207</v>
      </c>
      <c r="C344">
        <v>203400</v>
      </c>
    </row>
    <row r="345" spans="1:3">
      <c r="A345" t="s">
        <v>1208</v>
      </c>
      <c r="B345" t="s">
        <v>1209</v>
      </c>
      <c r="C345">
        <v>0</v>
      </c>
    </row>
    <row r="346" spans="1:3">
      <c r="A346" t="s">
        <v>1210</v>
      </c>
      <c r="B346" t="s">
        <v>1211</v>
      </c>
      <c r="C346">
        <v>0</v>
      </c>
    </row>
    <row r="347" spans="1:3">
      <c r="A347" t="s">
        <v>1212</v>
      </c>
      <c r="B347" t="s">
        <v>1213</v>
      </c>
      <c r="C347">
        <v>0</v>
      </c>
    </row>
    <row r="348" spans="1:3">
      <c r="A348" t="s">
        <v>1214</v>
      </c>
      <c r="B348" t="s">
        <v>1215</v>
      </c>
      <c r="C348">
        <v>228513</v>
      </c>
    </row>
    <row r="349" spans="1:3">
      <c r="A349" t="s">
        <v>1216</v>
      </c>
      <c r="B349" t="s">
        <v>1217</v>
      </c>
      <c r="C349">
        <v>2190732</v>
      </c>
    </row>
    <row r="350" spans="1:3">
      <c r="A350" t="s">
        <v>1218</v>
      </c>
      <c r="B350" t="s">
        <v>1219</v>
      </c>
      <c r="C350">
        <v>1154222</v>
      </c>
    </row>
    <row r="351" spans="1:3">
      <c r="A351" t="s">
        <v>1220</v>
      </c>
      <c r="B351" t="s">
        <v>1221</v>
      </c>
      <c r="C351">
        <v>2646792</v>
      </c>
    </row>
    <row r="352" spans="1:3">
      <c r="A352" t="s">
        <v>1222</v>
      </c>
      <c r="B352" t="s">
        <v>1223</v>
      </c>
      <c r="C352">
        <v>0</v>
      </c>
    </row>
    <row r="353" spans="1:3">
      <c r="A353" t="s">
        <v>1224</v>
      </c>
      <c r="B353" t="s">
        <v>1225</v>
      </c>
      <c r="C353">
        <v>0</v>
      </c>
    </row>
    <row r="354" spans="1:3">
      <c r="A354" t="s">
        <v>1226</v>
      </c>
      <c r="B354" t="s">
        <v>1227</v>
      </c>
      <c r="C354">
        <v>541265</v>
      </c>
    </row>
    <row r="355" spans="1:3">
      <c r="A355" t="s">
        <v>1228</v>
      </c>
      <c r="B355" t="s">
        <v>1229</v>
      </c>
      <c r="C355">
        <v>974473</v>
      </c>
    </row>
    <row r="356" spans="1:3">
      <c r="A356" t="s">
        <v>1230</v>
      </c>
      <c r="B356" t="s">
        <v>1231</v>
      </c>
      <c r="C356">
        <v>0</v>
      </c>
    </row>
    <row r="357" spans="1:3">
      <c r="A357" t="s">
        <v>1232</v>
      </c>
      <c r="B357" t="s">
        <v>1233</v>
      </c>
      <c r="C357">
        <v>0</v>
      </c>
    </row>
    <row r="358" spans="1:3">
      <c r="A358" t="s">
        <v>1234</v>
      </c>
      <c r="B358" t="s">
        <v>1235</v>
      </c>
      <c r="C358">
        <v>0</v>
      </c>
    </row>
    <row r="359" spans="1:3">
      <c r="A359" t="s">
        <v>1236</v>
      </c>
      <c r="B359" t="s">
        <v>1237</v>
      </c>
      <c r="C359">
        <v>0</v>
      </c>
    </row>
    <row r="360" spans="1:3">
      <c r="A360" t="s">
        <v>1238</v>
      </c>
      <c r="B360" t="s">
        <v>1239</v>
      </c>
      <c r="C360">
        <v>0</v>
      </c>
    </row>
    <row r="361" spans="1:3">
      <c r="A361" t="s">
        <v>1240</v>
      </c>
      <c r="B361" t="s">
        <v>1241</v>
      </c>
      <c r="C361">
        <v>0</v>
      </c>
    </row>
    <row r="362" spans="1:3">
      <c r="A362" t="s">
        <v>1242</v>
      </c>
      <c r="B362" t="s">
        <v>1243</v>
      </c>
      <c r="C362">
        <v>0</v>
      </c>
    </row>
    <row r="363" spans="1:3">
      <c r="A363" t="s">
        <v>1244</v>
      </c>
      <c r="B363" t="s">
        <v>1245</v>
      </c>
      <c r="C363">
        <v>42046</v>
      </c>
    </row>
    <row r="364" spans="1:3">
      <c r="A364" t="s">
        <v>1246</v>
      </c>
      <c r="B364" t="s">
        <v>1247</v>
      </c>
      <c r="C364">
        <v>0</v>
      </c>
    </row>
    <row r="365" spans="1:3">
      <c r="A365" t="s">
        <v>1248</v>
      </c>
      <c r="B365" t="s">
        <v>1249</v>
      </c>
      <c r="C365">
        <v>0</v>
      </c>
    </row>
    <row r="366" spans="1:3">
      <c r="A366" t="s">
        <v>1250</v>
      </c>
      <c r="B366" t="s">
        <v>1251</v>
      </c>
      <c r="C366">
        <v>0</v>
      </c>
    </row>
    <row r="367" spans="1:3">
      <c r="A367" t="s">
        <v>1252</v>
      </c>
      <c r="B367" t="s">
        <v>1253</v>
      </c>
      <c r="C367">
        <v>37006</v>
      </c>
    </row>
    <row r="368" spans="1:3">
      <c r="A368" t="s">
        <v>1254</v>
      </c>
      <c r="B368" t="s">
        <v>1255</v>
      </c>
      <c r="C368">
        <v>0</v>
      </c>
    </row>
    <row r="369" spans="1:3">
      <c r="A369" t="s">
        <v>1256</v>
      </c>
      <c r="B369" t="s">
        <v>1257</v>
      </c>
      <c r="C369">
        <v>0</v>
      </c>
    </row>
    <row r="370" spans="1:3">
      <c r="A370" t="s">
        <v>1258</v>
      </c>
      <c r="B370" t="s">
        <v>1259</v>
      </c>
      <c r="C370">
        <v>0</v>
      </c>
    </row>
    <row r="371" spans="1:3">
      <c r="A371" t="s">
        <v>1260</v>
      </c>
      <c r="B371" t="s">
        <v>1261</v>
      </c>
      <c r="C371">
        <v>0</v>
      </c>
    </row>
    <row r="372" spans="1:3">
      <c r="A372" t="s">
        <v>1262</v>
      </c>
      <c r="B372" t="s">
        <v>1263</v>
      </c>
      <c r="C372">
        <v>0</v>
      </c>
    </row>
    <row r="373" spans="1:3">
      <c r="A373" t="s">
        <v>1264</v>
      </c>
      <c r="B373" t="s">
        <v>1265</v>
      </c>
      <c r="C373">
        <v>0</v>
      </c>
    </row>
    <row r="374" spans="1:3">
      <c r="A374" t="s">
        <v>1266</v>
      </c>
      <c r="B374" t="s">
        <v>1267</v>
      </c>
      <c r="C374">
        <v>0</v>
      </c>
    </row>
    <row r="375" spans="1:3">
      <c r="A375" t="s">
        <v>1268</v>
      </c>
      <c r="B375" t="s">
        <v>1269</v>
      </c>
      <c r="C375">
        <v>0</v>
      </c>
    </row>
    <row r="376" spans="1:3">
      <c r="A376" t="s">
        <v>1270</v>
      </c>
      <c r="B376" t="s">
        <v>1271</v>
      </c>
      <c r="C376">
        <v>0</v>
      </c>
    </row>
    <row r="377" spans="1:3">
      <c r="A377" t="s">
        <v>1272</v>
      </c>
      <c r="B377" t="s">
        <v>1273</v>
      </c>
      <c r="C377">
        <v>0</v>
      </c>
    </row>
    <row r="378" spans="1:3">
      <c r="A378" t="s">
        <v>1274</v>
      </c>
      <c r="B378" t="s">
        <v>1275</v>
      </c>
      <c r="C378">
        <v>0</v>
      </c>
    </row>
    <row r="379" spans="1:3">
      <c r="A379" t="s">
        <v>1276</v>
      </c>
      <c r="B379" t="s">
        <v>1277</v>
      </c>
      <c r="C379">
        <v>0</v>
      </c>
    </row>
    <row r="380" spans="1:3">
      <c r="A380" t="s">
        <v>1278</v>
      </c>
      <c r="B380" t="s">
        <v>1279</v>
      </c>
      <c r="C380">
        <v>0</v>
      </c>
    </row>
    <row r="381" spans="1:3">
      <c r="A381" t="s">
        <v>1280</v>
      </c>
      <c r="B381" t="s">
        <v>1281</v>
      </c>
      <c r="C381">
        <v>0</v>
      </c>
    </row>
    <row r="382" spans="1:3">
      <c r="A382" t="s">
        <v>1282</v>
      </c>
      <c r="B382" t="s">
        <v>1283</v>
      </c>
      <c r="C382">
        <v>0</v>
      </c>
    </row>
    <row r="383" spans="1:3">
      <c r="A383" t="s">
        <v>1284</v>
      </c>
      <c r="B383" t="s">
        <v>1285</v>
      </c>
      <c r="C383">
        <v>1053525</v>
      </c>
    </row>
    <row r="384" spans="1:3">
      <c r="A384" t="s">
        <v>1286</v>
      </c>
      <c r="B384" t="s">
        <v>1287</v>
      </c>
      <c r="C384">
        <v>0</v>
      </c>
    </row>
    <row r="385" spans="1:3">
      <c r="A385" t="s">
        <v>1288</v>
      </c>
      <c r="B385" t="s">
        <v>1289</v>
      </c>
      <c r="C385">
        <v>0</v>
      </c>
    </row>
    <row r="386" spans="1:3">
      <c r="A386" t="s">
        <v>1290</v>
      </c>
      <c r="B386" t="s">
        <v>1291</v>
      </c>
      <c r="C386">
        <v>0</v>
      </c>
    </row>
    <row r="387" spans="1:3">
      <c r="A387" t="s">
        <v>1292</v>
      </c>
      <c r="B387" t="s">
        <v>1293</v>
      </c>
      <c r="C387">
        <v>0</v>
      </c>
    </row>
    <row r="388" spans="1:3">
      <c r="A388" t="s">
        <v>1294</v>
      </c>
      <c r="B388" t="s">
        <v>1295</v>
      </c>
      <c r="C388">
        <v>6135347</v>
      </c>
    </row>
    <row r="389" spans="1:3">
      <c r="A389" t="s">
        <v>1296</v>
      </c>
      <c r="B389" t="s">
        <v>1297</v>
      </c>
      <c r="C389">
        <v>76182863</v>
      </c>
    </row>
    <row r="390" spans="1:3">
      <c r="A390" t="s">
        <v>1298</v>
      </c>
      <c r="B390" t="s">
        <v>1299</v>
      </c>
      <c r="C390">
        <v>391628</v>
      </c>
    </row>
    <row r="391" spans="1:3">
      <c r="A391" t="s">
        <v>1300</v>
      </c>
      <c r="B391" t="s">
        <v>1301</v>
      </c>
      <c r="C391">
        <v>0</v>
      </c>
    </row>
    <row r="392" spans="1:3">
      <c r="A392" t="s">
        <v>1302</v>
      </c>
      <c r="B392" t="s">
        <v>1303</v>
      </c>
      <c r="C392">
        <v>0</v>
      </c>
    </row>
    <row r="393" spans="1:3">
      <c r="A393" t="s">
        <v>1304</v>
      </c>
      <c r="B393" t="s">
        <v>1305</v>
      </c>
      <c r="C393">
        <v>0</v>
      </c>
    </row>
    <row r="394" spans="1:3">
      <c r="A394" t="s">
        <v>1306</v>
      </c>
      <c r="B394" t="s">
        <v>1307</v>
      </c>
      <c r="C394">
        <v>0</v>
      </c>
    </row>
    <row r="395" spans="1:3">
      <c r="A395" t="s">
        <v>1308</v>
      </c>
      <c r="B395" t="s">
        <v>1309</v>
      </c>
      <c r="C395">
        <v>0</v>
      </c>
    </row>
    <row r="396" spans="1:3">
      <c r="A396" t="s">
        <v>1310</v>
      </c>
      <c r="B396" t="s">
        <v>1311</v>
      </c>
      <c r="C396">
        <v>0</v>
      </c>
    </row>
    <row r="397" spans="1:3">
      <c r="A397" t="s">
        <v>1312</v>
      </c>
      <c r="B397" t="s">
        <v>1313</v>
      </c>
      <c r="C397">
        <v>0</v>
      </c>
    </row>
    <row r="398" spans="1:3">
      <c r="A398" t="s">
        <v>1314</v>
      </c>
      <c r="B398" t="s">
        <v>1315</v>
      </c>
      <c r="C398">
        <v>0</v>
      </c>
    </row>
    <row r="399" spans="1:3">
      <c r="A399" t="s">
        <v>1316</v>
      </c>
      <c r="B399" t="s">
        <v>1317</v>
      </c>
      <c r="C399">
        <v>0</v>
      </c>
    </row>
    <row r="400" spans="1:3">
      <c r="A400" t="s">
        <v>1318</v>
      </c>
      <c r="B400" t="s">
        <v>1319</v>
      </c>
      <c r="C400">
        <v>0</v>
      </c>
    </row>
    <row r="401" spans="1:3">
      <c r="A401" t="s">
        <v>1320</v>
      </c>
      <c r="B401" t="s">
        <v>1321</v>
      </c>
      <c r="C401">
        <v>0</v>
      </c>
    </row>
    <row r="402" spans="1:3">
      <c r="A402" t="s">
        <v>1322</v>
      </c>
      <c r="B402" t="s">
        <v>1323</v>
      </c>
      <c r="C402">
        <v>0</v>
      </c>
    </row>
    <row r="403" spans="1:3">
      <c r="A403" t="s">
        <v>1324</v>
      </c>
      <c r="B403" t="s">
        <v>1325</v>
      </c>
      <c r="C403">
        <v>0</v>
      </c>
    </row>
    <row r="404" spans="1:3">
      <c r="A404" t="s">
        <v>1326</v>
      </c>
      <c r="B404" t="s">
        <v>1327</v>
      </c>
      <c r="C404">
        <v>0</v>
      </c>
    </row>
    <row r="405" spans="1:3">
      <c r="A405" t="s">
        <v>1328</v>
      </c>
      <c r="B405" t="s">
        <v>1329</v>
      </c>
      <c r="C405">
        <v>0</v>
      </c>
    </row>
    <row r="406" spans="1:3">
      <c r="A406" t="s">
        <v>1330</v>
      </c>
      <c r="B406" t="s">
        <v>1331</v>
      </c>
      <c r="C406">
        <v>1457053</v>
      </c>
    </row>
    <row r="407" spans="1:3">
      <c r="A407" t="s">
        <v>1332</v>
      </c>
      <c r="B407" t="s">
        <v>1333</v>
      </c>
      <c r="C407">
        <v>886415</v>
      </c>
    </row>
    <row r="408" spans="1:3">
      <c r="A408" t="s">
        <v>1334</v>
      </c>
      <c r="B408" t="s">
        <v>1335</v>
      </c>
      <c r="C408">
        <v>523379</v>
      </c>
    </row>
    <row r="409" spans="1:3">
      <c r="A409" t="s">
        <v>1336</v>
      </c>
      <c r="B409" t="s">
        <v>1337</v>
      </c>
      <c r="C409">
        <v>1042829</v>
      </c>
    </row>
    <row r="410" spans="1:3">
      <c r="A410" t="s">
        <v>1338</v>
      </c>
      <c r="B410" t="s">
        <v>1339</v>
      </c>
      <c r="C410">
        <v>777260</v>
      </c>
    </row>
    <row r="411" spans="1:3">
      <c r="A411" t="s">
        <v>1340</v>
      </c>
      <c r="B411" t="s">
        <v>1341</v>
      </c>
      <c r="C411">
        <v>35905</v>
      </c>
    </row>
    <row r="412" spans="1:3">
      <c r="A412" t="s">
        <v>1342</v>
      </c>
      <c r="B412" t="s">
        <v>1343</v>
      </c>
      <c r="C412">
        <v>0</v>
      </c>
    </row>
    <row r="413" spans="1:3">
      <c r="A413" t="s">
        <v>1344</v>
      </c>
      <c r="B413" t="s">
        <v>1345</v>
      </c>
      <c r="C413">
        <v>0</v>
      </c>
    </row>
    <row r="414" spans="1:3">
      <c r="A414" t="s">
        <v>1346</v>
      </c>
      <c r="B414" t="s">
        <v>1347</v>
      </c>
      <c r="C414">
        <v>0</v>
      </c>
    </row>
    <row r="415" spans="1:3">
      <c r="A415" t="s">
        <v>1348</v>
      </c>
      <c r="B415" t="s">
        <v>1349</v>
      </c>
      <c r="C415">
        <v>35905</v>
      </c>
    </row>
    <row r="416" spans="1:3">
      <c r="A416" t="s">
        <v>1350</v>
      </c>
      <c r="B416" t="s">
        <v>1351</v>
      </c>
      <c r="C416">
        <v>161531</v>
      </c>
    </row>
    <row r="417" spans="1:3">
      <c r="A417" t="s">
        <v>1352</v>
      </c>
      <c r="B417" t="s">
        <v>1353</v>
      </c>
      <c r="C417">
        <v>139131</v>
      </c>
    </row>
    <row r="418" spans="1:3">
      <c r="A418" t="s">
        <v>1354</v>
      </c>
      <c r="B418" t="s">
        <v>1355</v>
      </c>
      <c r="C418">
        <v>0</v>
      </c>
    </row>
    <row r="419" spans="1:3">
      <c r="A419" t="s">
        <v>1356</v>
      </c>
      <c r="B419" t="s">
        <v>1357</v>
      </c>
      <c r="C419">
        <v>266293</v>
      </c>
    </row>
    <row r="420" spans="1:3">
      <c r="A420" t="s">
        <v>1358</v>
      </c>
      <c r="B420" t="s">
        <v>1359</v>
      </c>
      <c r="C420">
        <v>34369</v>
      </c>
    </row>
    <row r="421" spans="1:3">
      <c r="A421" t="s">
        <v>1360</v>
      </c>
      <c r="B421" t="s">
        <v>1361</v>
      </c>
      <c r="C421">
        <v>84364327</v>
      </c>
    </row>
    <row r="422" spans="1:3">
      <c r="A422" t="s">
        <v>1362</v>
      </c>
      <c r="B422" t="s">
        <v>1363</v>
      </c>
      <c r="C422">
        <v>1025546</v>
      </c>
    </row>
    <row r="423" spans="1:3">
      <c r="A423" t="s">
        <v>1364</v>
      </c>
      <c r="B423" t="s">
        <v>1365</v>
      </c>
      <c r="C423">
        <v>6658726</v>
      </c>
    </row>
    <row r="424" spans="1:3">
      <c r="A424" t="s">
        <v>1366</v>
      </c>
      <c r="B424" t="s">
        <v>1367</v>
      </c>
      <c r="C424">
        <v>77491985</v>
      </c>
    </row>
    <row r="425" spans="1:3">
      <c r="A425" t="s">
        <v>1368</v>
      </c>
      <c r="B425" t="s">
        <v>1369</v>
      </c>
      <c r="C425">
        <v>1239162</v>
      </c>
    </row>
    <row r="426" spans="1:3">
      <c r="A426" t="s">
        <v>1370</v>
      </c>
      <c r="B426" t="s">
        <v>1371</v>
      </c>
      <c r="C426">
        <v>0</v>
      </c>
    </row>
    <row r="427" spans="1:3">
      <c r="A427" t="s">
        <v>1372</v>
      </c>
      <c r="B427" t="s">
        <v>1373</v>
      </c>
      <c r="C427">
        <v>0</v>
      </c>
    </row>
    <row r="428" spans="1:3">
      <c r="A428" t="s">
        <v>1374</v>
      </c>
      <c r="B428" t="s">
        <v>1375</v>
      </c>
      <c r="C428">
        <v>0</v>
      </c>
    </row>
    <row r="429" spans="1:3">
      <c r="A429" t="s">
        <v>1376</v>
      </c>
      <c r="B429" t="s">
        <v>1377</v>
      </c>
      <c r="C429">
        <v>0</v>
      </c>
    </row>
    <row r="430" spans="1:3">
      <c r="A430" t="s">
        <v>1378</v>
      </c>
      <c r="B430" t="s">
        <v>1379</v>
      </c>
      <c r="C430">
        <v>0</v>
      </c>
    </row>
    <row r="431" spans="1:3">
      <c r="A431" t="s">
        <v>1380</v>
      </c>
      <c r="B431" t="s">
        <v>1381</v>
      </c>
      <c r="C431">
        <v>2481275</v>
      </c>
    </row>
    <row r="432" spans="1:3">
      <c r="A432" t="s">
        <v>1382</v>
      </c>
      <c r="B432" t="s">
        <v>1383</v>
      </c>
      <c r="C432">
        <v>364872</v>
      </c>
    </row>
    <row r="433" spans="1:3">
      <c r="A433" t="s">
        <v>1384</v>
      </c>
      <c r="B433" t="s">
        <v>1385</v>
      </c>
      <c r="C433">
        <v>526042</v>
      </c>
    </row>
    <row r="434" spans="1:3">
      <c r="A434" t="s">
        <v>1386</v>
      </c>
      <c r="B434" t="s">
        <v>1387</v>
      </c>
      <c r="C434">
        <v>1479234</v>
      </c>
    </row>
    <row r="435" spans="1:3">
      <c r="A435" t="s">
        <v>1388</v>
      </c>
      <c r="B435" t="s">
        <v>1389</v>
      </c>
      <c r="C435">
        <v>840871</v>
      </c>
    </row>
    <row r="436" spans="1:3">
      <c r="A436" t="s">
        <v>1390</v>
      </c>
      <c r="B436" t="s">
        <v>1391</v>
      </c>
      <c r="C436">
        <v>0</v>
      </c>
    </row>
    <row r="437" spans="1:3">
      <c r="A437" t="s">
        <v>1392</v>
      </c>
      <c r="B437" t="s">
        <v>1393</v>
      </c>
      <c r="C437">
        <v>0</v>
      </c>
    </row>
    <row r="438" spans="1:3">
      <c r="A438" t="s">
        <v>1394</v>
      </c>
      <c r="B438" t="s">
        <v>1395</v>
      </c>
      <c r="C438">
        <v>0</v>
      </c>
    </row>
    <row r="439" spans="1:3">
      <c r="A439" t="s">
        <v>1396</v>
      </c>
      <c r="B439" t="s">
        <v>1397</v>
      </c>
      <c r="C439">
        <v>0</v>
      </c>
    </row>
    <row r="440" spans="1:3">
      <c r="A440" t="s">
        <v>1398</v>
      </c>
      <c r="B440" t="s">
        <v>1399</v>
      </c>
      <c r="C440">
        <v>0</v>
      </c>
    </row>
    <row r="441" spans="1:3">
      <c r="A441" t="s">
        <v>1400</v>
      </c>
      <c r="B441" t="s">
        <v>1401</v>
      </c>
      <c r="C441">
        <v>0</v>
      </c>
    </row>
    <row r="442" spans="1:3">
      <c r="A442" t="s">
        <v>1402</v>
      </c>
      <c r="B442" t="s">
        <v>1403</v>
      </c>
      <c r="C442">
        <v>0</v>
      </c>
    </row>
    <row r="443" spans="1:3">
      <c r="A443" t="s">
        <v>1404</v>
      </c>
      <c r="B443" t="s">
        <v>1405</v>
      </c>
      <c r="C443">
        <v>0</v>
      </c>
    </row>
    <row r="444" spans="1:3">
      <c r="A444" t="s">
        <v>1406</v>
      </c>
      <c r="B444" t="s">
        <v>1407</v>
      </c>
      <c r="C444">
        <v>0</v>
      </c>
    </row>
    <row r="445" spans="1:3">
      <c r="A445" t="s">
        <v>1408</v>
      </c>
      <c r="B445" t="s">
        <v>1409</v>
      </c>
      <c r="C445">
        <v>0</v>
      </c>
    </row>
    <row r="446" spans="1:3">
      <c r="A446" t="s">
        <v>1410</v>
      </c>
      <c r="B446" t="s">
        <v>1411</v>
      </c>
      <c r="C446">
        <v>0</v>
      </c>
    </row>
    <row r="447" spans="1:3">
      <c r="A447" t="s">
        <v>1412</v>
      </c>
      <c r="B447" t="s">
        <v>1413</v>
      </c>
      <c r="C447">
        <v>0</v>
      </c>
    </row>
    <row r="448" spans="1:3">
      <c r="A448" t="s">
        <v>1414</v>
      </c>
      <c r="B448" t="s">
        <v>1415</v>
      </c>
      <c r="C448">
        <v>0</v>
      </c>
    </row>
    <row r="449" spans="1:3">
      <c r="A449" t="s">
        <v>1416</v>
      </c>
      <c r="B449" t="s">
        <v>1417</v>
      </c>
      <c r="C449">
        <v>0</v>
      </c>
    </row>
    <row r="450" spans="1:3">
      <c r="A450" t="s">
        <v>1418</v>
      </c>
      <c r="B450" t="s">
        <v>1419</v>
      </c>
      <c r="C450">
        <v>0</v>
      </c>
    </row>
    <row r="451" spans="1:3">
      <c r="A451" t="s">
        <v>1420</v>
      </c>
      <c r="B451" t="s">
        <v>1421</v>
      </c>
      <c r="C451">
        <v>78265</v>
      </c>
    </row>
    <row r="452" spans="1:3">
      <c r="A452" t="s">
        <v>1422</v>
      </c>
      <c r="B452" t="s">
        <v>1423</v>
      </c>
      <c r="C452">
        <v>271331</v>
      </c>
    </row>
    <row r="453" spans="1:3">
      <c r="A453" t="s">
        <v>1424</v>
      </c>
      <c r="B453" t="s">
        <v>1425</v>
      </c>
      <c r="C453">
        <v>0</v>
      </c>
    </row>
    <row r="454" spans="1:3">
      <c r="A454" t="s">
        <v>1426</v>
      </c>
      <c r="B454" t="s">
        <v>1427</v>
      </c>
      <c r="C454">
        <v>313920</v>
      </c>
    </row>
    <row r="455" spans="1:3">
      <c r="A455" t="s">
        <v>1428</v>
      </c>
      <c r="B455" t="s">
        <v>1429</v>
      </c>
      <c r="C455">
        <v>35676</v>
      </c>
    </row>
    <row r="456" spans="1:3">
      <c r="A456" t="s">
        <v>1430</v>
      </c>
      <c r="B456" t="s">
        <v>1431</v>
      </c>
      <c r="C456">
        <v>2559540</v>
      </c>
    </row>
    <row r="457" spans="1:3">
      <c r="A457" t="s">
        <v>1432</v>
      </c>
      <c r="B457" t="s">
        <v>1433</v>
      </c>
      <c r="C457">
        <v>636203</v>
      </c>
    </row>
    <row r="458" spans="1:3">
      <c r="A458" t="s">
        <v>1434</v>
      </c>
      <c r="B458" t="s">
        <v>1435</v>
      </c>
      <c r="C458">
        <v>526042</v>
      </c>
    </row>
    <row r="459" spans="1:3">
      <c r="A459" t="s">
        <v>1436</v>
      </c>
      <c r="B459" t="s">
        <v>1437</v>
      </c>
      <c r="C459">
        <v>1793154</v>
      </c>
    </row>
    <row r="460" spans="1:3">
      <c r="A460" t="s">
        <v>1438</v>
      </c>
      <c r="B460" t="s">
        <v>1439</v>
      </c>
      <c r="C460">
        <v>876547</v>
      </c>
    </row>
    <row r="461" spans="1:3">
      <c r="A461" t="s">
        <v>1440</v>
      </c>
      <c r="B461" t="s">
        <v>1441</v>
      </c>
      <c r="C461">
        <v>0</v>
      </c>
    </row>
    <row r="462" spans="1:3">
      <c r="A462" t="s">
        <v>1442</v>
      </c>
      <c r="B462" t="s">
        <v>1443</v>
      </c>
      <c r="C462">
        <v>0</v>
      </c>
    </row>
    <row r="463" spans="1:3">
      <c r="A463" t="s">
        <v>1444</v>
      </c>
      <c r="B463" t="s">
        <v>1445</v>
      </c>
      <c r="C463">
        <v>0</v>
      </c>
    </row>
    <row r="464" spans="1:3">
      <c r="A464" t="s">
        <v>1446</v>
      </c>
      <c r="B464" t="s">
        <v>1447</v>
      </c>
      <c r="C464">
        <v>0</v>
      </c>
    </row>
    <row r="465" spans="1:3">
      <c r="A465" t="s">
        <v>1448</v>
      </c>
      <c r="B465" t="s">
        <v>1449</v>
      </c>
      <c r="C465">
        <v>0</v>
      </c>
    </row>
    <row r="466" spans="1:3">
      <c r="A466" t="s">
        <v>1450</v>
      </c>
      <c r="B466" t="s">
        <v>1451</v>
      </c>
      <c r="C466">
        <v>161531</v>
      </c>
    </row>
    <row r="467" spans="1:3">
      <c r="A467" t="s">
        <v>1452</v>
      </c>
      <c r="B467" t="s">
        <v>1453</v>
      </c>
      <c r="C467">
        <v>139131</v>
      </c>
    </row>
    <row r="468" spans="1:3">
      <c r="A468" t="s">
        <v>1454</v>
      </c>
      <c r="B468" t="s">
        <v>1455</v>
      </c>
      <c r="C468">
        <v>0</v>
      </c>
    </row>
    <row r="469" spans="1:3">
      <c r="A469" t="s">
        <v>1456</v>
      </c>
      <c r="B469" t="s">
        <v>1457</v>
      </c>
      <c r="C469">
        <v>266293</v>
      </c>
    </row>
    <row r="470" spans="1:3">
      <c r="A470" t="s">
        <v>1458</v>
      </c>
      <c r="B470" t="s">
        <v>1459</v>
      </c>
      <c r="C470">
        <v>34369</v>
      </c>
    </row>
    <row r="471" spans="1:3">
      <c r="A471" t="s">
        <v>1460</v>
      </c>
      <c r="B471" t="s">
        <v>1461</v>
      </c>
      <c r="C471">
        <v>0</v>
      </c>
    </row>
    <row r="472" spans="1:3">
      <c r="A472" t="s">
        <v>1462</v>
      </c>
      <c r="B472" t="s">
        <v>1463</v>
      </c>
      <c r="C472">
        <v>0</v>
      </c>
    </row>
    <row r="473" spans="1:3">
      <c r="A473" t="s">
        <v>1464</v>
      </c>
      <c r="B473" t="s">
        <v>1465</v>
      </c>
      <c r="C473">
        <v>0</v>
      </c>
    </row>
    <row r="474" spans="1:3">
      <c r="A474" t="s">
        <v>1466</v>
      </c>
      <c r="B474" t="s">
        <v>1467</v>
      </c>
      <c r="C474">
        <v>0</v>
      </c>
    </row>
    <row r="475" spans="1:3">
      <c r="A475" t="s">
        <v>1468</v>
      </c>
      <c r="B475" t="s">
        <v>1461</v>
      </c>
      <c r="C475">
        <v>0</v>
      </c>
    </row>
    <row r="476" spans="1:3">
      <c r="A476" t="s">
        <v>1469</v>
      </c>
      <c r="B476" t="s">
        <v>1463</v>
      </c>
      <c r="C476">
        <v>0</v>
      </c>
    </row>
    <row r="477" spans="1:3">
      <c r="A477" t="s">
        <v>1470</v>
      </c>
      <c r="B477" t="s">
        <v>1465</v>
      </c>
      <c r="C477">
        <v>0</v>
      </c>
    </row>
    <row r="478" spans="1:3">
      <c r="A478" t="s">
        <v>1471</v>
      </c>
      <c r="B478" t="s">
        <v>1467</v>
      </c>
      <c r="C478">
        <v>0</v>
      </c>
    </row>
    <row r="479" spans="1:3">
      <c r="A479" t="s">
        <v>1472</v>
      </c>
      <c r="B479" t="s">
        <v>1461</v>
      </c>
      <c r="C479">
        <v>0</v>
      </c>
    </row>
    <row r="480" spans="1:3">
      <c r="A480" t="s">
        <v>1473</v>
      </c>
      <c r="B480" t="s">
        <v>1463</v>
      </c>
      <c r="C480">
        <v>0</v>
      </c>
    </row>
    <row r="481" spans="1:3">
      <c r="A481" t="s">
        <v>1474</v>
      </c>
      <c r="B481" t="s">
        <v>1465</v>
      </c>
      <c r="C481">
        <v>0</v>
      </c>
    </row>
    <row r="482" spans="1:3">
      <c r="A482" t="s">
        <v>1475</v>
      </c>
      <c r="B482" t="s">
        <v>1467</v>
      </c>
      <c r="C482">
        <v>0</v>
      </c>
    </row>
    <row r="483" spans="1:3">
      <c r="A483" t="s">
        <v>1476</v>
      </c>
      <c r="B483" t="s">
        <v>1461</v>
      </c>
      <c r="C483">
        <v>0</v>
      </c>
    </row>
    <row r="484" spans="1:3">
      <c r="A484" t="s">
        <v>1477</v>
      </c>
      <c r="B484" t="s">
        <v>1463</v>
      </c>
      <c r="C484">
        <v>0</v>
      </c>
    </row>
    <row r="485" spans="1:3">
      <c r="A485" t="s">
        <v>1478</v>
      </c>
      <c r="B485" t="s">
        <v>1465</v>
      </c>
      <c r="C485">
        <v>0</v>
      </c>
    </row>
    <row r="486" spans="1:3">
      <c r="A486" t="s">
        <v>1479</v>
      </c>
      <c r="B486" t="s">
        <v>1467</v>
      </c>
      <c r="C486">
        <v>0</v>
      </c>
    </row>
    <row r="487" spans="1:3">
      <c r="A487" t="s">
        <v>1480</v>
      </c>
      <c r="B487" t="s">
        <v>1481</v>
      </c>
      <c r="C487">
        <v>78265</v>
      </c>
    </row>
    <row r="488" spans="1:3">
      <c r="A488" t="s">
        <v>1482</v>
      </c>
      <c r="B488" t="s">
        <v>1483</v>
      </c>
      <c r="C488">
        <v>271331</v>
      </c>
    </row>
    <row r="489" spans="1:3">
      <c r="A489" t="s">
        <v>1484</v>
      </c>
      <c r="B489" t="s">
        <v>1485</v>
      </c>
      <c r="C489">
        <v>0</v>
      </c>
    </row>
    <row r="490" spans="1:3">
      <c r="A490" t="s">
        <v>1486</v>
      </c>
      <c r="B490" t="s">
        <v>1487</v>
      </c>
      <c r="C490">
        <v>313920</v>
      </c>
    </row>
    <row r="491" spans="1:3">
      <c r="A491" t="s">
        <v>1488</v>
      </c>
      <c r="B491" t="s">
        <v>1489</v>
      </c>
      <c r="C491">
        <v>35676</v>
      </c>
    </row>
    <row r="492" spans="1:3">
      <c r="A492" t="s">
        <v>1490</v>
      </c>
      <c r="B492" t="s">
        <v>1491</v>
      </c>
      <c r="C492">
        <v>0</v>
      </c>
    </row>
    <row r="493" spans="1:3">
      <c r="A493" t="s">
        <v>1492</v>
      </c>
      <c r="B493" t="s">
        <v>1493</v>
      </c>
      <c r="C493">
        <v>0</v>
      </c>
    </row>
    <row r="494" spans="1:3">
      <c r="A494" t="s">
        <v>1494</v>
      </c>
      <c r="B494" t="s">
        <v>1495</v>
      </c>
      <c r="C494">
        <v>0</v>
      </c>
    </row>
    <row r="495" spans="1:3">
      <c r="A495" t="s">
        <v>1496</v>
      </c>
      <c r="B495" t="s">
        <v>1497</v>
      </c>
      <c r="C495">
        <v>0</v>
      </c>
    </row>
    <row r="496" spans="1:3">
      <c r="A496" t="s">
        <v>1498</v>
      </c>
      <c r="B496" t="s">
        <v>1491</v>
      </c>
      <c r="C496">
        <v>0</v>
      </c>
    </row>
    <row r="497" spans="1:3">
      <c r="A497" t="s">
        <v>1499</v>
      </c>
      <c r="B497" t="s">
        <v>1493</v>
      </c>
      <c r="C497">
        <v>0</v>
      </c>
    </row>
    <row r="498" spans="1:3">
      <c r="A498" t="s">
        <v>1500</v>
      </c>
      <c r="B498" t="s">
        <v>1495</v>
      </c>
      <c r="C498">
        <v>0</v>
      </c>
    </row>
    <row r="499" spans="1:3">
      <c r="A499" t="s">
        <v>1501</v>
      </c>
      <c r="B499" t="s">
        <v>1497</v>
      </c>
      <c r="C499">
        <v>0</v>
      </c>
    </row>
    <row r="500" spans="1:3">
      <c r="A500" t="s">
        <v>1502</v>
      </c>
      <c r="B500" t="s">
        <v>1491</v>
      </c>
      <c r="C500">
        <v>0</v>
      </c>
    </row>
    <row r="501" spans="1:3">
      <c r="A501" t="s">
        <v>1503</v>
      </c>
      <c r="B501" t="s">
        <v>1493</v>
      </c>
      <c r="C501">
        <v>0</v>
      </c>
    </row>
    <row r="502" spans="1:3">
      <c r="A502" t="s">
        <v>1504</v>
      </c>
      <c r="B502" t="s">
        <v>1495</v>
      </c>
      <c r="C502">
        <v>0</v>
      </c>
    </row>
    <row r="503" spans="1:3">
      <c r="A503" t="s">
        <v>1505</v>
      </c>
      <c r="B503" t="s">
        <v>1497</v>
      </c>
      <c r="C503">
        <v>0</v>
      </c>
    </row>
    <row r="504" spans="1:3">
      <c r="A504" t="s">
        <v>1506</v>
      </c>
      <c r="B504" t="s">
        <v>1491</v>
      </c>
      <c r="C504">
        <v>0</v>
      </c>
    </row>
    <row r="505" spans="1:3">
      <c r="A505" t="s">
        <v>1507</v>
      </c>
      <c r="B505" t="s">
        <v>1493</v>
      </c>
      <c r="C505">
        <v>0</v>
      </c>
    </row>
    <row r="506" spans="1:3">
      <c r="A506" t="s">
        <v>1508</v>
      </c>
      <c r="B506" t="s">
        <v>1495</v>
      </c>
      <c r="C506">
        <v>0</v>
      </c>
    </row>
    <row r="507" spans="1:3">
      <c r="A507" t="s">
        <v>1509</v>
      </c>
      <c r="B507" t="s">
        <v>1497</v>
      </c>
      <c r="C507">
        <v>0</v>
      </c>
    </row>
    <row r="508" spans="1:3">
      <c r="A508" t="s">
        <v>1510</v>
      </c>
      <c r="B508" t="s">
        <v>1511</v>
      </c>
      <c r="C508">
        <v>0</v>
      </c>
    </row>
    <row r="509" spans="1:3">
      <c r="A509" t="s">
        <v>1512</v>
      </c>
      <c r="B509" t="s">
        <v>1511</v>
      </c>
      <c r="C509">
        <v>0</v>
      </c>
    </row>
    <row r="510" spans="1:3">
      <c r="A510" t="s">
        <v>1513</v>
      </c>
      <c r="B510" t="s">
        <v>1511</v>
      </c>
      <c r="C510">
        <v>0</v>
      </c>
    </row>
    <row r="511" spans="1:3">
      <c r="A511" t="s">
        <v>1514</v>
      </c>
      <c r="B511" t="s">
        <v>1511</v>
      </c>
      <c r="C511">
        <v>0</v>
      </c>
    </row>
    <row r="512" spans="1:3">
      <c r="A512" t="s">
        <v>1515</v>
      </c>
      <c r="B512" t="s">
        <v>1516</v>
      </c>
      <c r="C512">
        <v>0</v>
      </c>
    </row>
    <row r="513" spans="1:3">
      <c r="A513" t="s">
        <v>1517</v>
      </c>
      <c r="B513" t="s">
        <v>1516</v>
      </c>
      <c r="C513">
        <v>0</v>
      </c>
    </row>
    <row r="514" spans="1:3">
      <c r="A514" t="s">
        <v>1518</v>
      </c>
      <c r="B514" t="s">
        <v>1516</v>
      </c>
      <c r="C514">
        <v>0</v>
      </c>
    </row>
    <row r="515" spans="1:3">
      <c r="A515" t="s">
        <v>1519</v>
      </c>
      <c r="B515" t="s">
        <v>1516</v>
      </c>
      <c r="C515">
        <v>0</v>
      </c>
    </row>
    <row r="516" spans="1:3">
      <c r="A516" t="s">
        <v>1520</v>
      </c>
      <c r="B516" t="s">
        <v>1521</v>
      </c>
      <c r="C516">
        <v>20884720</v>
      </c>
    </row>
    <row r="517" spans="1:3">
      <c r="A517" t="s">
        <v>363</v>
      </c>
      <c r="B517" t="s">
        <v>1522</v>
      </c>
      <c r="C517">
        <v>20884720</v>
      </c>
    </row>
    <row r="518" spans="1:3">
      <c r="A518" t="s">
        <v>1523</v>
      </c>
      <c r="B518" t="s">
        <v>1524</v>
      </c>
      <c r="C518">
        <v>8023951</v>
      </c>
    </row>
    <row r="519" spans="1:3">
      <c r="A519" t="s">
        <v>365</v>
      </c>
      <c r="B519" t="s">
        <v>1525</v>
      </c>
      <c r="C519">
        <v>8023951</v>
      </c>
    </row>
    <row r="520" spans="1:3">
      <c r="A520" t="s">
        <v>1526</v>
      </c>
      <c r="B520" t="s">
        <v>1527</v>
      </c>
      <c r="C520">
        <v>302008482</v>
      </c>
    </row>
    <row r="521" spans="1:3">
      <c r="A521" t="s">
        <v>1528</v>
      </c>
      <c r="B521" t="s">
        <v>1529</v>
      </c>
      <c r="C521">
        <v>6106988</v>
      </c>
    </row>
    <row r="522" spans="1:3">
      <c r="A522" t="s">
        <v>1530</v>
      </c>
      <c r="B522" t="s">
        <v>1531</v>
      </c>
      <c r="C522">
        <v>23232018</v>
      </c>
    </row>
    <row r="523" spans="1:3">
      <c r="A523" t="s">
        <v>1532</v>
      </c>
      <c r="B523" t="s">
        <v>1533</v>
      </c>
      <c r="C523">
        <v>10941466</v>
      </c>
    </row>
    <row r="524" spans="1:3">
      <c r="A524" t="s">
        <v>1534</v>
      </c>
      <c r="B524" t="s">
        <v>1535</v>
      </c>
      <c r="C524">
        <v>583075</v>
      </c>
    </row>
    <row r="525" spans="1:3">
      <c r="A525" t="s">
        <v>1536</v>
      </c>
      <c r="B525" t="s">
        <v>1537</v>
      </c>
      <c r="C525">
        <v>0</v>
      </c>
    </row>
    <row r="526" spans="1:3">
      <c r="A526" t="s">
        <v>1538</v>
      </c>
      <c r="B526" t="s">
        <v>1539</v>
      </c>
      <c r="C526">
        <v>0</v>
      </c>
    </row>
    <row r="527" spans="1:3">
      <c r="A527" t="s">
        <v>1540</v>
      </c>
      <c r="B527" t="s">
        <v>1541</v>
      </c>
      <c r="C527">
        <v>0</v>
      </c>
    </row>
    <row r="528" spans="1:3">
      <c r="A528" t="s">
        <v>1542</v>
      </c>
      <c r="B528" t="s">
        <v>1543</v>
      </c>
      <c r="C528">
        <v>1760</v>
      </c>
    </row>
    <row r="529" spans="1:3">
      <c r="A529" t="s">
        <v>1544</v>
      </c>
      <c r="B529" t="s">
        <v>1545</v>
      </c>
      <c r="C529">
        <v>0</v>
      </c>
    </row>
    <row r="530" spans="1:3">
      <c r="A530" t="s">
        <v>1546</v>
      </c>
      <c r="B530" t="s">
        <v>1547</v>
      </c>
      <c r="C530">
        <v>0</v>
      </c>
    </row>
    <row r="531" spans="1:3">
      <c r="A531" t="s">
        <v>1548</v>
      </c>
      <c r="B531" t="s">
        <v>1549</v>
      </c>
      <c r="C531">
        <v>0</v>
      </c>
    </row>
    <row r="532" spans="1:3">
      <c r="A532" t="s">
        <v>1550</v>
      </c>
      <c r="B532" t="s">
        <v>1551</v>
      </c>
      <c r="C532">
        <v>0</v>
      </c>
    </row>
    <row r="533" spans="1:3">
      <c r="A533" t="s">
        <v>1552</v>
      </c>
      <c r="B533" t="s">
        <v>1553</v>
      </c>
      <c r="C533">
        <v>0</v>
      </c>
    </row>
    <row r="534" spans="1:3">
      <c r="A534" t="s">
        <v>1554</v>
      </c>
      <c r="B534" t="s">
        <v>1555</v>
      </c>
      <c r="C534">
        <v>191632138</v>
      </c>
    </row>
    <row r="535" spans="1:3">
      <c r="A535" t="s">
        <v>1556</v>
      </c>
      <c r="B535" t="s">
        <v>1557</v>
      </c>
      <c r="C535">
        <v>20168</v>
      </c>
    </row>
    <row r="536" spans="1:3">
      <c r="A536" t="s">
        <v>1558</v>
      </c>
      <c r="B536" t="s">
        <v>1559</v>
      </c>
      <c r="C536">
        <v>7394835</v>
      </c>
    </row>
    <row r="537" spans="1:3">
      <c r="A537" t="s">
        <v>1560</v>
      </c>
      <c r="B537" t="s">
        <v>1561</v>
      </c>
      <c r="C537">
        <v>0</v>
      </c>
    </row>
    <row r="538" spans="1:3">
      <c r="A538" t="s">
        <v>1562</v>
      </c>
      <c r="B538" t="s">
        <v>1563</v>
      </c>
      <c r="C538">
        <v>3772910</v>
      </c>
    </row>
    <row r="539" spans="1:3">
      <c r="A539" t="s">
        <v>1564</v>
      </c>
      <c r="B539" t="s">
        <v>1565</v>
      </c>
      <c r="C539">
        <v>382030281</v>
      </c>
    </row>
    <row r="540" spans="1:3">
      <c r="A540" t="s">
        <v>1566</v>
      </c>
      <c r="B540" t="s">
        <v>1567</v>
      </c>
      <c r="C540">
        <v>61916</v>
      </c>
    </row>
    <row r="541" spans="1:3">
      <c r="A541" t="s">
        <v>1568</v>
      </c>
      <c r="B541" t="s">
        <v>1569</v>
      </c>
      <c r="C541">
        <v>17699696</v>
      </c>
    </row>
    <row r="542" spans="1:3">
      <c r="A542" t="s">
        <v>1570</v>
      </c>
      <c r="B542" t="s">
        <v>1571</v>
      </c>
      <c r="C542">
        <v>0</v>
      </c>
    </row>
    <row r="543" spans="1:3">
      <c r="A543" t="s">
        <v>1572</v>
      </c>
      <c r="B543" t="s">
        <v>1573</v>
      </c>
      <c r="C543">
        <v>0</v>
      </c>
    </row>
    <row r="544" spans="1:3">
      <c r="A544" t="s">
        <v>1574</v>
      </c>
      <c r="B544" t="s">
        <v>1575</v>
      </c>
      <c r="C544">
        <v>0</v>
      </c>
    </row>
    <row r="545" spans="1:3">
      <c r="A545" t="s">
        <v>1576</v>
      </c>
      <c r="B545" t="s">
        <v>1577</v>
      </c>
      <c r="C545">
        <v>103656</v>
      </c>
    </row>
    <row r="546" spans="1:3">
      <c r="A546" t="s">
        <v>1578</v>
      </c>
      <c r="B546" t="s">
        <v>1579</v>
      </c>
      <c r="C546">
        <v>244486</v>
      </c>
    </row>
    <row r="547" spans="1:3">
      <c r="A547" t="s">
        <v>1580</v>
      </c>
      <c r="B547" t="s">
        <v>1581</v>
      </c>
      <c r="C547">
        <v>0</v>
      </c>
    </row>
    <row r="548" spans="1:3">
      <c r="A548" t="s">
        <v>1582</v>
      </c>
      <c r="B548" t="s">
        <v>1583</v>
      </c>
      <c r="C548">
        <v>0</v>
      </c>
    </row>
    <row r="549" spans="1:3">
      <c r="A549" t="s">
        <v>1584</v>
      </c>
      <c r="B549" t="s">
        <v>1585</v>
      </c>
      <c r="C549">
        <v>2833801</v>
      </c>
    </row>
    <row r="550" spans="1:3">
      <c r="A550" t="s">
        <v>1586</v>
      </c>
      <c r="B550" t="s">
        <v>1587</v>
      </c>
      <c r="C550">
        <v>1306013</v>
      </c>
    </row>
    <row r="551" spans="1:3">
      <c r="A551" t="s">
        <v>1588</v>
      </c>
      <c r="B551" t="s">
        <v>1589</v>
      </c>
      <c r="C551">
        <v>112324</v>
      </c>
    </row>
    <row r="552" spans="1:3">
      <c r="A552" t="s">
        <v>1590</v>
      </c>
      <c r="B552" t="s">
        <v>1591</v>
      </c>
      <c r="C552">
        <v>7474</v>
      </c>
    </row>
    <row r="553" spans="1:3">
      <c r="A553" t="s">
        <v>1592</v>
      </c>
      <c r="B553" t="s">
        <v>1593</v>
      </c>
      <c r="C553">
        <v>0</v>
      </c>
    </row>
    <row r="554" spans="1:3">
      <c r="A554" t="s">
        <v>1594</v>
      </c>
      <c r="B554" t="s">
        <v>1595</v>
      </c>
      <c r="C554">
        <v>0</v>
      </c>
    </row>
    <row r="555" spans="1:3">
      <c r="A555" t="s">
        <v>1596</v>
      </c>
      <c r="B555" t="s">
        <v>1597</v>
      </c>
      <c r="C555">
        <v>0</v>
      </c>
    </row>
    <row r="556" spans="1:3">
      <c r="A556" t="s">
        <v>1598</v>
      </c>
      <c r="B556" t="s">
        <v>1599</v>
      </c>
      <c r="C556">
        <v>0</v>
      </c>
    </row>
    <row r="557" spans="1:3">
      <c r="A557" t="s">
        <v>1600</v>
      </c>
      <c r="B557" t="s">
        <v>1601</v>
      </c>
      <c r="C557">
        <v>0</v>
      </c>
    </row>
    <row r="558" spans="1:3">
      <c r="A558" t="s">
        <v>1602</v>
      </c>
      <c r="B558" t="s">
        <v>1603</v>
      </c>
      <c r="C558">
        <v>373</v>
      </c>
    </row>
    <row r="559" spans="1:3">
      <c r="A559" t="s">
        <v>1604</v>
      </c>
      <c r="B559" t="s">
        <v>1605</v>
      </c>
      <c r="C559">
        <v>0</v>
      </c>
    </row>
    <row r="560" spans="1:3">
      <c r="A560" t="s">
        <v>1606</v>
      </c>
      <c r="B560" t="s">
        <v>1607</v>
      </c>
      <c r="C560">
        <v>76101</v>
      </c>
    </row>
    <row r="561" spans="1:3">
      <c r="A561" t="s">
        <v>1608</v>
      </c>
      <c r="B561" t="s">
        <v>1609</v>
      </c>
      <c r="C561">
        <v>680932</v>
      </c>
    </row>
    <row r="562" spans="1:3">
      <c r="A562" t="s">
        <v>1610</v>
      </c>
      <c r="B562" t="s">
        <v>1611</v>
      </c>
      <c r="C562">
        <v>0</v>
      </c>
    </row>
    <row r="563" spans="1:3">
      <c r="A563" t="s">
        <v>1612</v>
      </c>
      <c r="B563" t="s">
        <v>1613</v>
      </c>
      <c r="C563">
        <v>0</v>
      </c>
    </row>
    <row r="564" spans="1:3">
      <c r="A564" t="s">
        <v>1614</v>
      </c>
      <c r="B564" t="s">
        <v>1615</v>
      </c>
      <c r="C564">
        <v>0</v>
      </c>
    </row>
    <row r="565" spans="1:3">
      <c r="A565" t="s">
        <v>1616</v>
      </c>
      <c r="B565" t="s">
        <v>1617</v>
      </c>
      <c r="C565">
        <v>0</v>
      </c>
    </row>
    <row r="566" spans="1:3">
      <c r="A566" t="s">
        <v>1618</v>
      </c>
      <c r="B566" t="s">
        <v>1619</v>
      </c>
      <c r="C566">
        <v>0</v>
      </c>
    </row>
    <row r="567" spans="1:3">
      <c r="A567" t="s">
        <v>1620</v>
      </c>
      <c r="B567" t="s">
        <v>1621</v>
      </c>
      <c r="C567">
        <v>0</v>
      </c>
    </row>
    <row r="568" spans="1:3">
      <c r="A568" t="s">
        <v>1622</v>
      </c>
      <c r="B568" t="s">
        <v>1623</v>
      </c>
      <c r="C568">
        <v>0</v>
      </c>
    </row>
    <row r="569" spans="1:3">
      <c r="A569" t="s">
        <v>1624</v>
      </c>
      <c r="B569" t="s">
        <v>1625</v>
      </c>
      <c r="C569">
        <v>363</v>
      </c>
    </row>
    <row r="570" spans="1:3">
      <c r="A570" t="s">
        <v>1626</v>
      </c>
      <c r="B570" t="s">
        <v>1627</v>
      </c>
      <c r="C570">
        <v>4658053</v>
      </c>
    </row>
    <row r="571" spans="1:3">
      <c r="A571" t="s">
        <v>1628</v>
      </c>
      <c r="B571" t="s">
        <v>1629</v>
      </c>
      <c r="C571">
        <v>178</v>
      </c>
    </row>
    <row r="572" spans="1:3">
      <c r="A572" t="s">
        <v>1630</v>
      </c>
      <c r="B572" t="s">
        <v>1631</v>
      </c>
      <c r="C572">
        <v>446</v>
      </c>
    </row>
    <row r="573" spans="1:3">
      <c r="A573" t="s">
        <v>1632</v>
      </c>
      <c r="B573" t="s">
        <v>1633</v>
      </c>
      <c r="C573">
        <v>1</v>
      </c>
    </row>
    <row r="574" spans="1:3">
      <c r="A574" t="s">
        <v>1634</v>
      </c>
      <c r="B574" t="s">
        <v>1635</v>
      </c>
      <c r="C574">
        <v>0</v>
      </c>
    </row>
    <row r="575" spans="1:3">
      <c r="A575" t="s">
        <v>1636</v>
      </c>
      <c r="B575" t="s">
        <v>1637</v>
      </c>
      <c r="C575">
        <v>0</v>
      </c>
    </row>
    <row r="576" spans="1:3">
      <c r="A576" t="s">
        <v>1638</v>
      </c>
      <c r="B576" t="s">
        <v>1639</v>
      </c>
      <c r="C576">
        <v>0</v>
      </c>
    </row>
    <row r="577" spans="1:3">
      <c r="A577" t="s">
        <v>1640</v>
      </c>
      <c r="B577" t="s">
        <v>1641</v>
      </c>
      <c r="C577">
        <v>0</v>
      </c>
    </row>
    <row r="578" spans="1:3">
      <c r="A578" t="s">
        <v>1642</v>
      </c>
      <c r="B578" t="s">
        <v>1643</v>
      </c>
      <c r="C578">
        <v>0</v>
      </c>
    </row>
    <row r="579" spans="1:3">
      <c r="A579" t="s">
        <v>1644</v>
      </c>
      <c r="B579" t="s">
        <v>1645</v>
      </c>
      <c r="C579">
        <v>251119</v>
      </c>
    </row>
    <row r="580" spans="1:3">
      <c r="A580" t="s">
        <v>1646</v>
      </c>
      <c r="B580" t="s">
        <v>1647</v>
      </c>
      <c r="C580">
        <v>16453000</v>
      </c>
    </row>
    <row r="581" spans="1:3">
      <c r="A581" t="s">
        <v>1648</v>
      </c>
      <c r="B581" t="s">
        <v>1649</v>
      </c>
      <c r="C581">
        <v>0</v>
      </c>
    </row>
    <row r="582" spans="1:3">
      <c r="A582" t="s">
        <v>1650</v>
      </c>
      <c r="B582" t="s">
        <v>1651</v>
      </c>
      <c r="C582">
        <v>0</v>
      </c>
    </row>
    <row r="583" spans="1:3">
      <c r="A583" t="s">
        <v>1652</v>
      </c>
      <c r="B583" t="s">
        <v>1653</v>
      </c>
      <c r="C583">
        <v>7032091</v>
      </c>
    </row>
    <row r="584" spans="1:3">
      <c r="A584" t="s">
        <v>1654</v>
      </c>
      <c r="B584" t="s">
        <v>1655</v>
      </c>
      <c r="C584">
        <v>1170937</v>
      </c>
    </row>
    <row r="585" spans="1:3">
      <c r="A585" t="s">
        <v>1656</v>
      </c>
      <c r="B585" t="s">
        <v>1657</v>
      </c>
      <c r="C585">
        <v>11208961</v>
      </c>
    </row>
    <row r="586" spans="1:3">
      <c r="A586" t="s">
        <v>1658</v>
      </c>
      <c r="B586" t="s">
        <v>1659</v>
      </c>
      <c r="C586">
        <v>0</v>
      </c>
    </row>
    <row r="587" spans="1:3">
      <c r="A587" t="s">
        <v>1660</v>
      </c>
      <c r="B587" t="s">
        <v>1661</v>
      </c>
      <c r="C587">
        <v>0</v>
      </c>
    </row>
    <row r="588" spans="1:3">
      <c r="A588" t="s">
        <v>1662</v>
      </c>
      <c r="B588" t="s">
        <v>1663</v>
      </c>
      <c r="C588">
        <v>0</v>
      </c>
    </row>
    <row r="589" spans="1:3">
      <c r="A589" t="s">
        <v>1664</v>
      </c>
      <c r="B589" t="s">
        <v>1665</v>
      </c>
      <c r="C589">
        <v>0</v>
      </c>
    </row>
    <row r="590" spans="1:3">
      <c r="A590" t="s">
        <v>1666</v>
      </c>
      <c r="B590" t="s">
        <v>1667</v>
      </c>
      <c r="C590">
        <v>0</v>
      </c>
    </row>
    <row r="591" spans="1:3">
      <c r="A591" t="s">
        <v>1668</v>
      </c>
      <c r="B591" t="s">
        <v>1669</v>
      </c>
      <c r="C591">
        <v>0</v>
      </c>
    </row>
    <row r="592" spans="1:3">
      <c r="A592" t="s">
        <v>1670</v>
      </c>
      <c r="B592" t="s">
        <v>1671</v>
      </c>
      <c r="C592">
        <v>0</v>
      </c>
    </row>
    <row r="593" spans="1:3">
      <c r="A593" t="s">
        <v>1672</v>
      </c>
      <c r="B593" t="s">
        <v>1673</v>
      </c>
      <c r="C593">
        <v>0</v>
      </c>
    </row>
    <row r="594" spans="1:3">
      <c r="A594" t="s">
        <v>1674</v>
      </c>
      <c r="B594" t="s">
        <v>1675</v>
      </c>
      <c r="C594">
        <v>0</v>
      </c>
    </row>
    <row r="595" spans="1:3">
      <c r="A595" t="s">
        <v>1676</v>
      </c>
      <c r="B595" t="s">
        <v>1677</v>
      </c>
      <c r="C595">
        <v>0</v>
      </c>
    </row>
    <row r="596" spans="1:3">
      <c r="A596" t="s">
        <v>1678</v>
      </c>
      <c r="B596" t="s">
        <v>1679</v>
      </c>
      <c r="C596">
        <v>0</v>
      </c>
    </row>
    <row r="597" spans="1:3">
      <c r="A597" t="s">
        <v>1680</v>
      </c>
      <c r="B597" t="s">
        <v>1681</v>
      </c>
      <c r="C597">
        <v>66237</v>
      </c>
    </row>
    <row r="598" spans="1:3">
      <c r="A598" t="s">
        <v>1682</v>
      </c>
      <c r="B598" t="s">
        <v>1683</v>
      </c>
      <c r="C598">
        <v>0</v>
      </c>
    </row>
    <row r="599" spans="1:3">
      <c r="A599" t="s">
        <v>1684</v>
      </c>
      <c r="B599" t="s">
        <v>1685</v>
      </c>
      <c r="C599">
        <v>285770</v>
      </c>
    </row>
    <row r="600" spans="1:3">
      <c r="A600" t="s">
        <v>1686</v>
      </c>
      <c r="B600" t="s">
        <v>1687</v>
      </c>
      <c r="C600">
        <v>0</v>
      </c>
    </row>
    <row r="601" spans="1:3">
      <c r="A601" t="s">
        <v>1688</v>
      </c>
      <c r="B601" t="s">
        <v>1689</v>
      </c>
      <c r="C601">
        <v>66200</v>
      </c>
    </row>
    <row r="602" spans="1:3">
      <c r="A602" t="s">
        <v>1690</v>
      </c>
      <c r="B602" t="s">
        <v>1691</v>
      </c>
      <c r="C602">
        <v>0</v>
      </c>
    </row>
    <row r="603" spans="1:3">
      <c r="A603" t="s">
        <v>1692</v>
      </c>
      <c r="B603" t="s">
        <v>1693</v>
      </c>
      <c r="C603">
        <v>250212</v>
      </c>
    </row>
    <row r="604" spans="1:3">
      <c r="A604" t="s">
        <v>1694</v>
      </c>
      <c r="B604" t="s">
        <v>1695</v>
      </c>
      <c r="C604">
        <v>0</v>
      </c>
    </row>
    <row r="605" spans="1:3">
      <c r="A605" t="s">
        <v>1696</v>
      </c>
      <c r="B605" t="s">
        <v>1697</v>
      </c>
      <c r="C605">
        <v>7068502</v>
      </c>
    </row>
    <row r="606" spans="1:3">
      <c r="A606" t="s">
        <v>1698</v>
      </c>
      <c r="B606" t="s">
        <v>1699</v>
      </c>
      <c r="C606">
        <v>102696106</v>
      </c>
    </row>
    <row r="607" spans="1:3">
      <c r="A607" t="s">
        <v>1700</v>
      </c>
      <c r="B607" t="s">
        <v>1701</v>
      </c>
      <c r="C607">
        <v>7281319</v>
      </c>
    </row>
    <row r="608" spans="1:3">
      <c r="A608" t="s">
        <v>1702</v>
      </c>
      <c r="B608" t="s">
        <v>1703</v>
      </c>
      <c r="C608">
        <v>0</v>
      </c>
    </row>
    <row r="609" spans="1:3">
      <c r="A609" t="s">
        <v>1704</v>
      </c>
      <c r="B609" t="s">
        <v>1705</v>
      </c>
      <c r="C609">
        <v>13068179</v>
      </c>
    </row>
    <row r="610" spans="1:3">
      <c r="A610" t="s">
        <v>1706</v>
      </c>
      <c r="B610" t="s">
        <v>1707</v>
      </c>
      <c r="C610">
        <v>106559969</v>
      </c>
    </row>
    <row r="611" spans="1:3">
      <c r="A611" t="s">
        <v>1708</v>
      </c>
      <c r="B611" t="s">
        <v>1709</v>
      </c>
      <c r="C611">
        <v>7832989</v>
      </c>
    </row>
    <row r="612" spans="1:3">
      <c r="A612" t="s">
        <v>1710</v>
      </c>
      <c r="B612" t="s">
        <v>1711</v>
      </c>
      <c r="C612">
        <v>0</v>
      </c>
    </row>
    <row r="613" spans="1:3">
      <c r="A613" t="s">
        <v>1712</v>
      </c>
      <c r="B613" t="s">
        <v>1713</v>
      </c>
      <c r="C613">
        <v>1568396</v>
      </c>
    </row>
    <row r="614" spans="1:3">
      <c r="A614" t="s">
        <v>1714</v>
      </c>
      <c r="B614" t="s">
        <v>1715</v>
      </c>
      <c r="C614">
        <v>1044154</v>
      </c>
    </row>
    <row r="615" spans="1:3">
      <c r="A615" t="s">
        <v>1716</v>
      </c>
      <c r="B615" t="s">
        <v>1717</v>
      </c>
      <c r="C615">
        <v>95116</v>
      </c>
    </row>
    <row r="616" spans="1:3">
      <c r="A616" t="s">
        <v>1718</v>
      </c>
      <c r="B616" t="s">
        <v>1719</v>
      </c>
      <c r="C616">
        <v>0</v>
      </c>
    </row>
    <row r="617" spans="1:3">
      <c r="A617" t="s">
        <v>1720</v>
      </c>
      <c r="B617" t="s">
        <v>1721</v>
      </c>
      <c r="C617">
        <v>1209150</v>
      </c>
    </row>
    <row r="618" spans="1:3">
      <c r="A618" t="s">
        <v>1722</v>
      </c>
      <c r="B618" t="s">
        <v>1723</v>
      </c>
      <c r="C618">
        <v>1536954</v>
      </c>
    </row>
    <row r="619" spans="1:3">
      <c r="A619" t="s">
        <v>1724</v>
      </c>
      <c r="B619" t="s">
        <v>1725</v>
      </c>
      <c r="C619">
        <v>84830</v>
      </c>
    </row>
    <row r="620" spans="1:3">
      <c r="A620" t="s">
        <v>1726</v>
      </c>
      <c r="B620" t="s">
        <v>1727</v>
      </c>
      <c r="C620">
        <v>0</v>
      </c>
    </row>
    <row r="621" spans="1:3">
      <c r="A621" t="s">
        <v>1728</v>
      </c>
      <c r="B621" t="s">
        <v>1729</v>
      </c>
      <c r="C621">
        <v>1223853</v>
      </c>
    </row>
    <row r="622" spans="1:3">
      <c r="A622" t="s">
        <v>1730</v>
      </c>
      <c r="B622" t="s">
        <v>1731</v>
      </c>
      <c r="C622">
        <v>230779</v>
      </c>
    </row>
    <row r="623" spans="1:3">
      <c r="A623" t="s">
        <v>1732</v>
      </c>
      <c r="B623" t="s">
        <v>1733</v>
      </c>
      <c r="C623">
        <v>59484</v>
      </c>
    </row>
    <row r="624" spans="1:3">
      <c r="A624" t="s">
        <v>1734</v>
      </c>
      <c r="B624" t="s">
        <v>1735</v>
      </c>
      <c r="C624">
        <v>0</v>
      </c>
    </row>
    <row r="625" spans="1:3">
      <c r="A625" t="s">
        <v>1736</v>
      </c>
      <c r="B625" t="s">
        <v>1737</v>
      </c>
      <c r="C625">
        <v>0</v>
      </c>
    </row>
    <row r="626" spans="1:3">
      <c r="A626" t="s">
        <v>1738</v>
      </c>
      <c r="B626" t="s">
        <v>1739</v>
      </c>
      <c r="C626">
        <v>34702</v>
      </c>
    </row>
    <row r="627" spans="1:3">
      <c r="A627" t="s">
        <v>1740</v>
      </c>
      <c r="B627" t="s">
        <v>1741</v>
      </c>
      <c r="C627">
        <v>305032</v>
      </c>
    </row>
    <row r="628" spans="1:3">
      <c r="A628" t="s">
        <v>1742</v>
      </c>
      <c r="B628" t="s">
        <v>1743</v>
      </c>
      <c r="C628">
        <v>0</v>
      </c>
    </row>
    <row r="629" spans="1:3">
      <c r="A629" t="s">
        <v>1744</v>
      </c>
      <c r="B629" t="s">
        <v>1745</v>
      </c>
      <c r="C629">
        <v>9150</v>
      </c>
    </row>
    <row r="630" spans="1:3">
      <c r="A630" t="s">
        <v>1746</v>
      </c>
      <c r="B630" t="s">
        <v>1747</v>
      </c>
      <c r="C630">
        <v>0</v>
      </c>
    </row>
    <row r="631" spans="1:3">
      <c r="A631" t="s">
        <v>1748</v>
      </c>
      <c r="B631" t="s">
        <v>1749</v>
      </c>
      <c r="C631">
        <v>2250287</v>
      </c>
    </row>
    <row r="632" spans="1:3">
      <c r="A632" t="s">
        <v>1750</v>
      </c>
      <c r="B632" t="s">
        <v>1751</v>
      </c>
      <c r="C632">
        <v>7389695</v>
      </c>
    </row>
    <row r="633" spans="1:3">
      <c r="A633" t="s">
        <v>1752</v>
      </c>
      <c r="B633" t="s">
        <v>1753</v>
      </c>
      <c r="C633">
        <v>6581705</v>
      </c>
    </row>
    <row r="634" spans="1:3">
      <c r="A634" t="s">
        <v>1754</v>
      </c>
      <c r="B634" t="s">
        <v>1755</v>
      </c>
      <c r="C634">
        <v>0</v>
      </c>
    </row>
    <row r="635" spans="1:3">
      <c r="A635" t="s">
        <v>1756</v>
      </c>
      <c r="B635" t="s">
        <v>1757</v>
      </c>
      <c r="C635">
        <v>211235</v>
      </c>
    </row>
    <row r="636" spans="1:3">
      <c r="A636" t="s">
        <v>1758</v>
      </c>
      <c r="B636" t="s">
        <v>1759</v>
      </c>
      <c r="C636">
        <v>15582934</v>
      </c>
    </row>
    <row r="637" spans="1:3">
      <c r="A637" t="s">
        <v>1760</v>
      </c>
      <c r="B637" t="s">
        <v>1761</v>
      </c>
      <c r="C637">
        <v>1317234</v>
      </c>
    </row>
    <row r="638" spans="1:3">
      <c r="A638" t="s">
        <v>1762</v>
      </c>
      <c r="B638" t="s">
        <v>1763</v>
      </c>
      <c r="C638">
        <v>166437</v>
      </c>
    </row>
    <row r="639" spans="1:3">
      <c r="A639" t="s">
        <v>1764</v>
      </c>
      <c r="B639" t="s">
        <v>1765</v>
      </c>
      <c r="C639">
        <v>114876</v>
      </c>
    </row>
    <row r="640" spans="1:3">
      <c r="A640" t="s">
        <v>1766</v>
      </c>
      <c r="B640" t="s">
        <v>1767</v>
      </c>
      <c r="C640">
        <v>5660</v>
      </c>
    </row>
    <row r="641" spans="1:3">
      <c r="A641" t="s">
        <v>1768</v>
      </c>
      <c r="B641" t="s">
        <v>1769</v>
      </c>
      <c r="C641">
        <v>0</v>
      </c>
    </row>
    <row r="642" spans="1:3">
      <c r="A642" t="s">
        <v>1770</v>
      </c>
      <c r="B642" t="s">
        <v>1771</v>
      </c>
      <c r="C642">
        <v>0</v>
      </c>
    </row>
    <row r="643" spans="1:3">
      <c r="A643" t="s">
        <v>1772</v>
      </c>
      <c r="B643" t="s">
        <v>1773</v>
      </c>
      <c r="C643">
        <v>0</v>
      </c>
    </row>
    <row r="644" spans="1:3">
      <c r="A644" t="s">
        <v>1774</v>
      </c>
      <c r="B644" t="s">
        <v>1775</v>
      </c>
      <c r="C644">
        <v>0</v>
      </c>
    </row>
    <row r="645" spans="1:3">
      <c r="A645" t="s">
        <v>1776</v>
      </c>
      <c r="B645" t="s">
        <v>1777</v>
      </c>
      <c r="C645">
        <v>0</v>
      </c>
    </row>
    <row r="646" spans="1:3">
      <c r="A646" t="s">
        <v>1778</v>
      </c>
      <c r="B646" t="s">
        <v>1779</v>
      </c>
      <c r="C646">
        <v>255957</v>
      </c>
    </row>
    <row r="647" spans="1:3">
      <c r="A647" t="s">
        <v>509</v>
      </c>
      <c r="B647" t="s">
        <v>1780</v>
      </c>
      <c r="C647">
        <v>896756</v>
      </c>
    </row>
    <row r="648" spans="1:3">
      <c r="A648" t="s">
        <v>1781</v>
      </c>
      <c r="B648" t="s">
        <v>1782</v>
      </c>
      <c r="C648">
        <v>0</v>
      </c>
    </row>
    <row r="649" spans="1:3">
      <c r="A649" t="s">
        <v>1783</v>
      </c>
      <c r="B649" t="s">
        <v>1784</v>
      </c>
      <c r="C649">
        <v>0</v>
      </c>
    </row>
    <row r="650" spans="1:3">
      <c r="A650" t="s">
        <v>1785</v>
      </c>
      <c r="B650" t="s">
        <v>1786</v>
      </c>
      <c r="C650">
        <v>0</v>
      </c>
    </row>
    <row r="651" spans="1:3">
      <c r="A651" t="s">
        <v>512</v>
      </c>
      <c r="B651" t="s">
        <v>1787</v>
      </c>
      <c r="C651">
        <v>0</v>
      </c>
    </row>
    <row r="652" spans="1:3">
      <c r="A652" t="s">
        <v>1788</v>
      </c>
      <c r="B652" t="s">
        <v>1789</v>
      </c>
      <c r="C652">
        <v>0</v>
      </c>
    </row>
    <row r="653" spans="1:3">
      <c r="A653" t="s">
        <v>1790</v>
      </c>
      <c r="B653" t="s">
        <v>1791</v>
      </c>
      <c r="C653">
        <v>0</v>
      </c>
    </row>
    <row r="654" spans="1:3">
      <c r="A654" t="s">
        <v>1792</v>
      </c>
      <c r="B654" t="s">
        <v>1793</v>
      </c>
      <c r="C654">
        <v>118773</v>
      </c>
    </row>
    <row r="655" spans="1:3">
      <c r="A655" t="s">
        <v>1794</v>
      </c>
      <c r="B655" t="s">
        <v>1795</v>
      </c>
      <c r="C655">
        <v>0</v>
      </c>
    </row>
    <row r="656" spans="1:3">
      <c r="A656" t="s">
        <v>1796</v>
      </c>
      <c r="B656" t="s">
        <v>1797</v>
      </c>
      <c r="C656">
        <v>179256</v>
      </c>
    </row>
    <row r="657" spans="1:3">
      <c r="A657" t="s">
        <v>1798</v>
      </c>
      <c r="B657" t="s">
        <v>1799</v>
      </c>
      <c r="C657">
        <v>0</v>
      </c>
    </row>
    <row r="658" spans="1:3">
      <c r="A658" t="s">
        <v>1800</v>
      </c>
      <c r="B658" t="s">
        <v>1801</v>
      </c>
      <c r="C658">
        <v>6608906</v>
      </c>
    </row>
    <row r="659" spans="1:3">
      <c r="A659" t="s">
        <v>1802</v>
      </c>
      <c r="B659" t="s">
        <v>1803</v>
      </c>
      <c r="C659">
        <v>0</v>
      </c>
    </row>
    <row r="660" spans="1:3">
      <c r="A660" t="s">
        <v>1804</v>
      </c>
      <c r="B660" t="s">
        <v>1805</v>
      </c>
      <c r="C660">
        <v>0</v>
      </c>
    </row>
    <row r="661" spans="1:3">
      <c r="A661" t="s">
        <v>1806</v>
      </c>
      <c r="B661" t="s">
        <v>1807</v>
      </c>
      <c r="C661">
        <v>5332</v>
      </c>
    </row>
    <row r="662" spans="1:3">
      <c r="A662" t="s">
        <v>1808</v>
      </c>
      <c r="B662" t="s">
        <v>1809</v>
      </c>
      <c r="C662">
        <v>0</v>
      </c>
    </row>
    <row r="663" spans="1:3">
      <c r="A663" t="s">
        <v>1810</v>
      </c>
      <c r="B663" t="s">
        <v>1811</v>
      </c>
      <c r="C663">
        <v>0</v>
      </c>
    </row>
    <row r="664" spans="1:3">
      <c r="A664" t="s">
        <v>1812</v>
      </c>
      <c r="B664" t="s">
        <v>1813</v>
      </c>
      <c r="C664">
        <v>0</v>
      </c>
    </row>
    <row r="665" spans="1:3">
      <c r="A665" t="s">
        <v>1814</v>
      </c>
      <c r="B665" t="s">
        <v>1815</v>
      </c>
      <c r="C665">
        <v>50</v>
      </c>
    </row>
    <row r="666" spans="1:3">
      <c r="A666" t="s">
        <v>1816</v>
      </c>
      <c r="B666" t="s">
        <v>1817</v>
      </c>
      <c r="C666">
        <v>4321</v>
      </c>
    </row>
    <row r="667" spans="1:3">
      <c r="A667" t="s">
        <v>1818</v>
      </c>
      <c r="B667" t="s">
        <v>1819</v>
      </c>
      <c r="C667">
        <v>0</v>
      </c>
    </row>
    <row r="668" spans="1:3">
      <c r="A668" t="s">
        <v>1820</v>
      </c>
      <c r="B668" t="s">
        <v>1821</v>
      </c>
      <c r="C668">
        <v>0</v>
      </c>
    </row>
    <row r="669" spans="1:3">
      <c r="A669" t="s">
        <v>1822</v>
      </c>
      <c r="B669" t="s">
        <v>1823</v>
      </c>
      <c r="C669">
        <v>0</v>
      </c>
    </row>
    <row r="670" spans="1:3">
      <c r="A670" t="s">
        <v>1824</v>
      </c>
      <c r="B670" t="s">
        <v>1825</v>
      </c>
      <c r="C670">
        <v>0</v>
      </c>
    </row>
    <row r="671" spans="1:3">
      <c r="A671" t="s">
        <v>1826</v>
      </c>
      <c r="B671" t="s">
        <v>1827</v>
      </c>
      <c r="C671">
        <v>2645157</v>
      </c>
    </row>
    <row r="672" spans="1:3">
      <c r="A672" t="s">
        <v>1828</v>
      </c>
      <c r="B672" t="s">
        <v>1829</v>
      </c>
      <c r="C672">
        <v>2729964</v>
      </c>
    </row>
    <row r="673" spans="1:3">
      <c r="A673" t="s">
        <v>1830</v>
      </c>
      <c r="B673" t="s">
        <v>1831</v>
      </c>
      <c r="C673">
        <v>7474</v>
      </c>
    </row>
    <row r="674" spans="1:3">
      <c r="A674" t="s">
        <v>1832</v>
      </c>
      <c r="B674" t="s">
        <v>1833</v>
      </c>
      <c r="C674">
        <v>0</v>
      </c>
    </row>
    <row r="675" spans="1:3">
      <c r="A675" t="s">
        <v>1834</v>
      </c>
      <c r="B675" t="s">
        <v>1835</v>
      </c>
      <c r="C675">
        <v>0</v>
      </c>
    </row>
    <row r="676" spans="1:3">
      <c r="A676" t="s">
        <v>1836</v>
      </c>
      <c r="B676" t="s">
        <v>1837</v>
      </c>
      <c r="C676">
        <v>81261689</v>
      </c>
    </row>
    <row r="677" spans="1:3">
      <c r="A677" t="s">
        <v>1838</v>
      </c>
      <c r="B677" t="s">
        <v>1839</v>
      </c>
      <c r="C677">
        <v>0</v>
      </c>
    </row>
    <row r="678" spans="1:3">
      <c r="A678" t="s">
        <v>1840</v>
      </c>
      <c r="B678" t="s">
        <v>1841</v>
      </c>
      <c r="C678">
        <v>0</v>
      </c>
    </row>
    <row r="679" spans="1:3">
      <c r="A679" t="s">
        <v>1842</v>
      </c>
      <c r="B679" t="s">
        <v>1843</v>
      </c>
      <c r="C679">
        <v>0</v>
      </c>
    </row>
    <row r="680" spans="1:3">
      <c r="A680" t="s">
        <v>1844</v>
      </c>
      <c r="B680" t="s">
        <v>1845</v>
      </c>
      <c r="C680">
        <v>0</v>
      </c>
    </row>
    <row r="681" spans="1:3">
      <c r="A681" t="s">
        <v>1846</v>
      </c>
      <c r="B681" t="s">
        <v>1847</v>
      </c>
      <c r="C681">
        <v>76664</v>
      </c>
    </row>
    <row r="682" spans="1:3">
      <c r="A682" t="s">
        <v>1848</v>
      </c>
      <c r="B682" t="s">
        <v>1849</v>
      </c>
      <c r="C682">
        <v>0</v>
      </c>
    </row>
    <row r="683" spans="1:3">
      <c r="A683" t="s">
        <v>1850</v>
      </c>
      <c r="B683" t="s">
        <v>1851</v>
      </c>
      <c r="C683">
        <v>0</v>
      </c>
    </row>
    <row r="684" spans="1:3">
      <c r="A684" t="s">
        <v>1852</v>
      </c>
      <c r="B684" t="s">
        <v>1853</v>
      </c>
      <c r="C684">
        <v>0</v>
      </c>
    </row>
    <row r="685" spans="1:3">
      <c r="A685" t="s">
        <v>1854</v>
      </c>
      <c r="B685" t="s">
        <v>1855</v>
      </c>
      <c r="C685">
        <v>0</v>
      </c>
    </row>
    <row r="686" spans="1:3">
      <c r="A686" t="s">
        <v>1856</v>
      </c>
      <c r="B686" t="s">
        <v>1857</v>
      </c>
      <c r="C686">
        <v>0</v>
      </c>
    </row>
    <row r="687" spans="1:3">
      <c r="A687" t="s">
        <v>1858</v>
      </c>
      <c r="B687" t="s">
        <v>1859</v>
      </c>
      <c r="C687">
        <v>0</v>
      </c>
    </row>
    <row r="688" spans="1:3">
      <c r="A688" t="s">
        <v>1860</v>
      </c>
      <c r="B688" t="s">
        <v>1861</v>
      </c>
      <c r="C688">
        <v>0</v>
      </c>
    </row>
    <row r="689" spans="1:3">
      <c r="A689" t="s">
        <v>1862</v>
      </c>
      <c r="B689" t="s">
        <v>1863</v>
      </c>
      <c r="C689">
        <v>0</v>
      </c>
    </row>
    <row r="690" spans="1:3">
      <c r="A690" t="s">
        <v>1864</v>
      </c>
      <c r="B690" t="s">
        <v>1865</v>
      </c>
      <c r="C690">
        <v>0</v>
      </c>
    </row>
    <row r="691" spans="1:3">
      <c r="A691" t="s">
        <v>1866</v>
      </c>
      <c r="B691" t="s">
        <v>1867</v>
      </c>
      <c r="C691">
        <v>0</v>
      </c>
    </row>
    <row r="692" spans="1:3">
      <c r="A692" t="s">
        <v>1868</v>
      </c>
      <c r="B692" t="s">
        <v>1869</v>
      </c>
      <c r="C692">
        <v>0</v>
      </c>
    </row>
    <row r="693" spans="1:3">
      <c r="A693" t="s">
        <v>1870</v>
      </c>
      <c r="B693" t="s">
        <v>1871</v>
      </c>
      <c r="C693">
        <v>0</v>
      </c>
    </row>
    <row r="694" spans="1:3">
      <c r="A694" t="s">
        <v>1872</v>
      </c>
      <c r="B694" t="s">
        <v>1873</v>
      </c>
      <c r="C694">
        <v>0</v>
      </c>
    </row>
    <row r="695" spans="1:3">
      <c r="A695" t="s">
        <v>1874</v>
      </c>
      <c r="B695" t="s">
        <v>1875</v>
      </c>
      <c r="C695">
        <v>4356</v>
      </c>
    </row>
    <row r="696" spans="1:3">
      <c r="A696" t="s">
        <v>1876</v>
      </c>
      <c r="B696" t="s">
        <v>1877</v>
      </c>
      <c r="C696">
        <v>0</v>
      </c>
    </row>
    <row r="697" spans="1:3">
      <c r="A697" t="s">
        <v>1878</v>
      </c>
      <c r="B697" t="s">
        <v>1879</v>
      </c>
      <c r="C697">
        <v>0</v>
      </c>
    </row>
    <row r="698" spans="1:3">
      <c r="A698" t="s">
        <v>1880</v>
      </c>
      <c r="B698" t="s">
        <v>1881</v>
      </c>
      <c r="C698">
        <v>0</v>
      </c>
    </row>
    <row r="699" spans="1:3">
      <c r="A699" t="s">
        <v>1882</v>
      </c>
      <c r="B699" t="s">
        <v>1883</v>
      </c>
      <c r="C699">
        <v>0</v>
      </c>
    </row>
    <row r="700" spans="1:3">
      <c r="A700" t="s">
        <v>1884</v>
      </c>
      <c r="B700" t="s">
        <v>1885</v>
      </c>
      <c r="C700">
        <v>0</v>
      </c>
    </row>
    <row r="701" spans="1:3">
      <c r="A701" t="s">
        <v>1886</v>
      </c>
      <c r="B701" t="s">
        <v>1887</v>
      </c>
      <c r="C701">
        <v>0</v>
      </c>
    </row>
    <row r="702" spans="1:3">
      <c r="A702" t="s">
        <v>1888</v>
      </c>
      <c r="B702" t="s">
        <v>1889</v>
      </c>
      <c r="C702">
        <v>4550</v>
      </c>
    </row>
    <row r="703" spans="1:3">
      <c r="A703" t="s">
        <v>1890</v>
      </c>
      <c r="B703" t="s">
        <v>1891</v>
      </c>
      <c r="C703">
        <v>0</v>
      </c>
    </row>
    <row r="704" spans="1:3">
      <c r="A704" t="s">
        <v>1892</v>
      </c>
      <c r="B704" t="s">
        <v>1893</v>
      </c>
      <c r="C704">
        <v>0</v>
      </c>
    </row>
    <row r="705" spans="1:3">
      <c r="A705" t="s">
        <v>1894</v>
      </c>
      <c r="B705" t="s">
        <v>1895</v>
      </c>
      <c r="C705">
        <v>0</v>
      </c>
    </row>
    <row r="706" spans="1:3">
      <c r="A706" t="s">
        <v>1896</v>
      </c>
      <c r="B706" t="s">
        <v>1897</v>
      </c>
      <c r="C706">
        <v>0</v>
      </c>
    </row>
    <row r="707" spans="1:3">
      <c r="A707" t="s">
        <v>1898</v>
      </c>
      <c r="B707" t="s">
        <v>1899</v>
      </c>
      <c r="C707">
        <v>0</v>
      </c>
    </row>
    <row r="708" spans="1:3">
      <c r="A708" t="s">
        <v>1900</v>
      </c>
      <c r="B708" t="s">
        <v>1901</v>
      </c>
      <c r="C708">
        <v>0</v>
      </c>
    </row>
    <row r="709" spans="1:3">
      <c r="A709" t="s">
        <v>1902</v>
      </c>
      <c r="B709" t="s">
        <v>1903</v>
      </c>
      <c r="C709">
        <v>650</v>
      </c>
    </row>
    <row r="710" spans="1:3">
      <c r="A710" t="s">
        <v>1904</v>
      </c>
      <c r="B710" t="s">
        <v>1905</v>
      </c>
      <c r="C710">
        <v>0</v>
      </c>
    </row>
    <row r="711" spans="1:3">
      <c r="A711" t="s">
        <v>1906</v>
      </c>
      <c r="B711" t="s">
        <v>1907</v>
      </c>
      <c r="C711">
        <v>0</v>
      </c>
    </row>
    <row r="712" spans="1:3">
      <c r="A712" t="s">
        <v>1908</v>
      </c>
      <c r="B712" t="s">
        <v>1909</v>
      </c>
      <c r="C712">
        <v>0</v>
      </c>
    </row>
    <row r="713" spans="1:3">
      <c r="A713" t="s">
        <v>1910</v>
      </c>
      <c r="B713" t="s">
        <v>1911</v>
      </c>
      <c r="C713">
        <v>0</v>
      </c>
    </row>
    <row r="714" spans="1:3">
      <c r="A714" t="s">
        <v>1912</v>
      </c>
      <c r="B714" t="s">
        <v>1913</v>
      </c>
      <c r="C714">
        <v>0</v>
      </c>
    </row>
    <row r="715" spans="1:3">
      <c r="A715" t="s">
        <v>1914</v>
      </c>
      <c r="B715" t="s">
        <v>1915</v>
      </c>
      <c r="C715">
        <v>0</v>
      </c>
    </row>
    <row r="716" spans="1:3">
      <c r="A716" t="s">
        <v>1916</v>
      </c>
      <c r="B716" t="s">
        <v>1917</v>
      </c>
      <c r="C716">
        <v>0</v>
      </c>
    </row>
    <row r="717" spans="1:3">
      <c r="A717" t="s">
        <v>1918</v>
      </c>
      <c r="B717" t="s">
        <v>1919</v>
      </c>
      <c r="C717">
        <v>0</v>
      </c>
    </row>
    <row r="718" spans="1:3">
      <c r="A718" t="s">
        <v>1920</v>
      </c>
      <c r="B718" t="s">
        <v>1921</v>
      </c>
      <c r="C718">
        <v>0</v>
      </c>
    </row>
    <row r="719" spans="1:3">
      <c r="A719" t="s">
        <v>1922</v>
      </c>
      <c r="B719" t="s">
        <v>1923</v>
      </c>
      <c r="C719">
        <v>114344</v>
      </c>
    </row>
    <row r="720" spans="1:3">
      <c r="A720" t="s">
        <v>1924</v>
      </c>
      <c r="B720" t="s">
        <v>1925</v>
      </c>
      <c r="C720">
        <v>792652</v>
      </c>
    </row>
    <row r="721" spans="1:3">
      <c r="A721" t="s">
        <v>1926</v>
      </c>
      <c r="B721" t="s">
        <v>1927</v>
      </c>
      <c r="C721">
        <v>0</v>
      </c>
    </row>
    <row r="722" spans="1:3">
      <c r="A722" t="s">
        <v>1928</v>
      </c>
      <c r="B722" t="s">
        <v>1929</v>
      </c>
      <c r="C722">
        <v>0</v>
      </c>
    </row>
    <row r="723" spans="1:3">
      <c r="A723" t="s">
        <v>1930</v>
      </c>
      <c r="B723" t="s">
        <v>1931</v>
      </c>
      <c r="C723">
        <v>0</v>
      </c>
    </row>
    <row r="724" spans="1:3">
      <c r="A724" t="s">
        <v>1932</v>
      </c>
      <c r="B724" t="s">
        <v>1933</v>
      </c>
      <c r="C724">
        <v>0</v>
      </c>
    </row>
    <row r="725" spans="1:3">
      <c r="A725" t="s">
        <v>1934</v>
      </c>
      <c r="B725" t="s">
        <v>1935</v>
      </c>
      <c r="C725">
        <v>0</v>
      </c>
    </row>
    <row r="726" spans="1:3">
      <c r="A726" t="s">
        <v>1936</v>
      </c>
      <c r="B726" t="s">
        <v>1937</v>
      </c>
      <c r="C726">
        <v>0</v>
      </c>
    </row>
    <row r="727" spans="1:3">
      <c r="A727" t="s">
        <v>1938</v>
      </c>
      <c r="B727" t="s">
        <v>1939</v>
      </c>
      <c r="C727">
        <v>0</v>
      </c>
    </row>
    <row r="728" spans="1:3">
      <c r="A728" t="s">
        <v>1940</v>
      </c>
      <c r="B728" t="s">
        <v>1941</v>
      </c>
      <c r="C728">
        <v>0</v>
      </c>
    </row>
    <row r="729" spans="1:3">
      <c r="A729" t="s">
        <v>1942</v>
      </c>
      <c r="B729" t="s">
        <v>1943</v>
      </c>
      <c r="C729">
        <v>0</v>
      </c>
    </row>
    <row r="730" spans="1:3">
      <c r="A730" t="s">
        <v>1944</v>
      </c>
      <c r="B730" t="s">
        <v>1945</v>
      </c>
      <c r="C730">
        <v>24930449</v>
      </c>
    </row>
    <row r="731" spans="1:3">
      <c r="A731" t="s">
        <v>1946</v>
      </c>
      <c r="B731" t="s">
        <v>1947</v>
      </c>
      <c r="C731">
        <v>0</v>
      </c>
    </row>
    <row r="732" spans="1:3">
      <c r="A732" t="s">
        <v>1948</v>
      </c>
      <c r="B732" t="s">
        <v>1949</v>
      </c>
      <c r="C732">
        <v>6581195</v>
      </c>
    </row>
    <row r="733" spans="1:3">
      <c r="A733" t="s">
        <v>1950</v>
      </c>
      <c r="B733" t="s">
        <v>1951</v>
      </c>
      <c r="C733">
        <v>0</v>
      </c>
    </row>
    <row r="734" spans="1:3">
      <c r="A734" t="s">
        <v>1952</v>
      </c>
      <c r="B734" t="s">
        <v>1953</v>
      </c>
      <c r="C734">
        <v>0</v>
      </c>
    </row>
    <row r="735" spans="1:3">
      <c r="A735" t="s">
        <v>1954</v>
      </c>
      <c r="B735" t="s">
        <v>1955</v>
      </c>
      <c r="C735">
        <v>0</v>
      </c>
    </row>
    <row r="736" spans="1:3">
      <c r="A736" t="s">
        <v>1956</v>
      </c>
      <c r="B736" t="s">
        <v>1957</v>
      </c>
      <c r="C736">
        <v>0</v>
      </c>
    </row>
    <row r="737" spans="1:3">
      <c r="A737" t="s">
        <v>1958</v>
      </c>
      <c r="B737" t="s">
        <v>1959</v>
      </c>
      <c r="C737">
        <v>3262</v>
      </c>
    </row>
    <row r="738" spans="1:3">
      <c r="A738" t="s">
        <v>1960</v>
      </c>
      <c r="B738" t="s">
        <v>1961</v>
      </c>
      <c r="C738">
        <v>2040</v>
      </c>
    </row>
    <row r="739" spans="1:3">
      <c r="A739" t="s">
        <v>1962</v>
      </c>
      <c r="B739" t="s">
        <v>1963</v>
      </c>
      <c r="C739">
        <v>51</v>
      </c>
    </row>
    <row r="740" spans="1:3">
      <c r="A740" t="s">
        <v>1964</v>
      </c>
      <c r="B740" t="s">
        <v>1965</v>
      </c>
      <c r="C740">
        <v>0</v>
      </c>
    </row>
    <row r="741" spans="1:3">
      <c r="A741" t="s">
        <v>1966</v>
      </c>
      <c r="B741" t="s">
        <v>1967</v>
      </c>
      <c r="C741">
        <v>0</v>
      </c>
    </row>
    <row r="742" spans="1:3">
      <c r="A742" t="s">
        <v>1968</v>
      </c>
      <c r="B742" t="s">
        <v>1969</v>
      </c>
      <c r="C742">
        <v>0</v>
      </c>
    </row>
    <row r="743" spans="1:3">
      <c r="A743" t="s">
        <v>1970</v>
      </c>
      <c r="B743" t="s">
        <v>1971</v>
      </c>
      <c r="C743">
        <v>0</v>
      </c>
    </row>
    <row r="744" spans="1:3">
      <c r="A744" t="s">
        <v>1972</v>
      </c>
      <c r="B744" t="s">
        <v>1973</v>
      </c>
      <c r="C744">
        <v>144</v>
      </c>
    </row>
    <row r="745" spans="1:3">
      <c r="A745" t="s">
        <v>1974</v>
      </c>
      <c r="B745" t="s">
        <v>1975</v>
      </c>
      <c r="C745">
        <v>10480</v>
      </c>
    </row>
    <row r="746" spans="1:3">
      <c r="A746" t="s">
        <v>1976</v>
      </c>
      <c r="B746" t="s">
        <v>1977</v>
      </c>
      <c r="C746">
        <v>712</v>
      </c>
    </row>
    <row r="747" spans="1:3">
      <c r="A747" t="s">
        <v>1978</v>
      </c>
      <c r="B747" t="s">
        <v>1979</v>
      </c>
      <c r="C747">
        <v>0</v>
      </c>
    </row>
    <row r="748" spans="1:3">
      <c r="A748" t="s">
        <v>1980</v>
      </c>
      <c r="B748" t="s">
        <v>1981</v>
      </c>
      <c r="C748">
        <v>275964</v>
      </c>
    </row>
    <row r="749" spans="1:3">
      <c r="A749" t="s">
        <v>1982</v>
      </c>
      <c r="B749" t="s">
        <v>1983</v>
      </c>
      <c r="C749">
        <v>0</v>
      </c>
    </row>
    <row r="750" spans="1:3">
      <c r="A750" t="s">
        <v>1984</v>
      </c>
      <c r="B750" t="s">
        <v>1985</v>
      </c>
      <c r="C750">
        <v>0</v>
      </c>
    </row>
    <row r="751" spans="1:3">
      <c r="A751" t="s">
        <v>1986</v>
      </c>
      <c r="B751" t="s">
        <v>1987</v>
      </c>
      <c r="C751">
        <v>0</v>
      </c>
    </row>
    <row r="752" spans="1:3">
      <c r="A752" t="s">
        <v>1988</v>
      </c>
      <c r="B752" t="s">
        <v>1989</v>
      </c>
      <c r="C752">
        <v>1673</v>
      </c>
    </row>
    <row r="753" spans="1:3">
      <c r="A753" t="s">
        <v>1990</v>
      </c>
      <c r="B753" t="s">
        <v>1991</v>
      </c>
      <c r="C753">
        <v>0</v>
      </c>
    </row>
    <row r="754" spans="1:3">
      <c r="A754" t="s">
        <v>1992</v>
      </c>
      <c r="B754" t="s">
        <v>1993</v>
      </c>
      <c r="C754">
        <v>0</v>
      </c>
    </row>
    <row r="755" spans="1:3">
      <c r="A755" t="s">
        <v>1994</v>
      </c>
      <c r="B755" t="s">
        <v>1995</v>
      </c>
      <c r="C755">
        <v>126</v>
      </c>
    </row>
    <row r="756" spans="1:3">
      <c r="A756" t="s">
        <v>1996</v>
      </c>
      <c r="B756" t="s">
        <v>1997</v>
      </c>
      <c r="C756">
        <v>0</v>
      </c>
    </row>
    <row r="757" spans="1:3">
      <c r="A757" t="s">
        <v>1998</v>
      </c>
      <c r="B757" t="s">
        <v>1999</v>
      </c>
      <c r="C757">
        <v>0</v>
      </c>
    </row>
    <row r="758" spans="1:3">
      <c r="A758" t="s">
        <v>2000</v>
      </c>
      <c r="B758" t="s">
        <v>2001</v>
      </c>
      <c r="C758">
        <v>0</v>
      </c>
    </row>
    <row r="759" spans="1:3">
      <c r="A759" t="s">
        <v>2002</v>
      </c>
      <c r="B759" t="s">
        <v>2003</v>
      </c>
      <c r="C759">
        <v>0</v>
      </c>
    </row>
    <row r="760" spans="1:3">
      <c r="A760" t="s">
        <v>2004</v>
      </c>
      <c r="B760" t="s">
        <v>2005</v>
      </c>
      <c r="C760" t="s">
        <v>2006</v>
      </c>
    </row>
    <row r="761" spans="1:3">
      <c r="A761" t="s">
        <v>2007</v>
      </c>
      <c r="B761" t="s">
        <v>2008</v>
      </c>
      <c r="C761">
        <v>424721</v>
      </c>
    </row>
    <row r="762" spans="1:3">
      <c r="A762" t="s">
        <v>350</v>
      </c>
      <c r="B762" t="s">
        <v>2009</v>
      </c>
      <c r="C762">
        <v>364488798</v>
      </c>
    </row>
    <row r="763" spans="1:3">
      <c r="A763" t="s">
        <v>351</v>
      </c>
      <c r="B763" t="s">
        <v>2010</v>
      </c>
      <c r="C763">
        <v>8409737</v>
      </c>
    </row>
    <row r="764" spans="1:3">
      <c r="A764" t="s">
        <v>2011</v>
      </c>
      <c r="B764" t="s">
        <v>2012</v>
      </c>
      <c r="C764">
        <v>1218</v>
      </c>
    </row>
    <row r="765" spans="1:3">
      <c r="A765" t="s">
        <v>2013</v>
      </c>
      <c r="B765" t="s">
        <v>2012</v>
      </c>
      <c r="C765">
        <v>350</v>
      </c>
    </row>
    <row r="766" spans="1:3">
      <c r="A766" t="s">
        <v>2014</v>
      </c>
      <c r="B766" t="s">
        <v>2015</v>
      </c>
      <c r="C766">
        <v>515384</v>
      </c>
    </row>
    <row r="767" spans="1:3">
      <c r="A767" t="s">
        <v>2016</v>
      </c>
      <c r="B767" t="s">
        <v>2017</v>
      </c>
      <c r="C767">
        <v>219265</v>
      </c>
    </row>
    <row r="768" spans="1:3">
      <c r="A768" t="s">
        <v>2018</v>
      </c>
      <c r="B768" t="s">
        <v>2019</v>
      </c>
      <c r="C768">
        <v>426</v>
      </c>
    </row>
    <row r="769" spans="1:3">
      <c r="A769" t="s">
        <v>2020</v>
      </c>
      <c r="B769" t="s">
        <v>2021</v>
      </c>
      <c r="C769">
        <v>145</v>
      </c>
    </row>
    <row r="770" spans="1:3">
      <c r="A770" t="s">
        <v>2022</v>
      </c>
      <c r="B770" t="s">
        <v>2023</v>
      </c>
      <c r="C770">
        <v>0</v>
      </c>
    </row>
    <row r="771" spans="1:3">
      <c r="A771" t="s">
        <v>2024</v>
      </c>
      <c r="B771" t="s">
        <v>2025</v>
      </c>
      <c r="C771">
        <v>0</v>
      </c>
    </row>
    <row r="772" spans="1:3">
      <c r="A772" t="s">
        <v>2026</v>
      </c>
      <c r="B772" t="s">
        <v>2027</v>
      </c>
      <c r="C772">
        <v>3478591</v>
      </c>
    </row>
    <row r="773" spans="1:3">
      <c r="A773" t="s">
        <v>2028</v>
      </c>
      <c r="B773" t="s">
        <v>2029</v>
      </c>
      <c r="C773">
        <v>3172684</v>
      </c>
    </row>
    <row r="774" spans="1:3">
      <c r="A774" t="s">
        <v>2030</v>
      </c>
      <c r="B774" t="s">
        <v>2031</v>
      </c>
      <c r="C774">
        <v>0</v>
      </c>
    </row>
    <row r="775" spans="1:3">
      <c r="A775" t="s">
        <v>2032</v>
      </c>
      <c r="B775" t="s">
        <v>2033</v>
      </c>
      <c r="C775">
        <v>0</v>
      </c>
    </row>
    <row r="776" spans="1:3">
      <c r="A776" t="s">
        <v>2034</v>
      </c>
      <c r="B776" t="s">
        <v>2035</v>
      </c>
      <c r="C776">
        <v>0</v>
      </c>
    </row>
    <row r="777" spans="1:3">
      <c r="A777" t="s">
        <v>2036</v>
      </c>
      <c r="B777" t="s">
        <v>2037</v>
      </c>
      <c r="C777">
        <v>0</v>
      </c>
    </row>
    <row r="778" spans="1:3">
      <c r="A778" t="s">
        <v>2038</v>
      </c>
      <c r="B778" t="s">
        <v>2039</v>
      </c>
      <c r="C778">
        <v>0</v>
      </c>
    </row>
    <row r="779" spans="1:3">
      <c r="A779" t="s">
        <v>2040</v>
      </c>
      <c r="B779" t="s">
        <v>2041</v>
      </c>
      <c r="C779">
        <v>0</v>
      </c>
    </row>
    <row r="780" spans="1:3">
      <c r="A780" t="s">
        <v>2042</v>
      </c>
      <c r="B780" t="s">
        <v>2043</v>
      </c>
      <c r="C780">
        <v>2509</v>
      </c>
    </row>
    <row r="781" spans="1:3">
      <c r="A781" t="s">
        <v>2044</v>
      </c>
      <c r="B781" t="s">
        <v>2045</v>
      </c>
      <c r="C781">
        <v>2518</v>
      </c>
    </row>
    <row r="782" spans="1:3">
      <c r="A782" t="s">
        <v>2046</v>
      </c>
      <c r="B782" t="s">
        <v>2047</v>
      </c>
      <c r="C782">
        <v>0</v>
      </c>
    </row>
    <row r="783" spans="1:3">
      <c r="A783" t="s">
        <v>2048</v>
      </c>
      <c r="B783" t="s">
        <v>2049</v>
      </c>
      <c r="C783">
        <v>0</v>
      </c>
    </row>
    <row r="784" spans="1:3">
      <c r="A784" t="s">
        <v>2050</v>
      </c>
      <c r="B784" t="s">
        <v>2051</v>
      </c>
      <c r="C784">
        <v>0</v>
      </c>
    </row>
    <row r="785" spans="1:3">
      <c r="A785" t="s">
        <v>2052</v>
      </c>
      <c r="B785" t="s">
        <v>2053</v>
      </c>
      <c r="C785">
        <v>0</v>
      </c>
    </row>
    <row r="786" spans="1:3">
      <c r="A786" t="s">
        <v>2054</v>
      </c>
      <c r="B786" t="s">
        <v>2055</v>
      </c>
      <c r="C786">
        <v>76652032</v>
      </c>
    </row>
    <row r="787" spans="1:3">
      <c r="A787" t="s">
        <v>2056</v>
      </c>
      <c r="B787" t="s">
        <v>2057</v>
      </c>
      <c r="C787">
        <v>3970</v>
      </c>
    </row>
    <row r="788" spans="1:3">
      <c r="A788" t="s">
        <v>369</v>
      </c>
      <c r="B788" t="s">
        <v>2058</v>
      </c>
      <c r="C788">
        <v>0</v>
      </c>
    </row>
    <row r="789" spans="1:3">
      <c r="A789" t="s">
        <v>370</v>
      </c>
      <c r="B789" t="s">
        <v>2058</v>
      </c>
      <c r="C789">
        <v>0</v>
      </c>
    </row>
    <row r="790" spans="1:3">
      <c r="A790" t="s">
        <v>372</v>
      </c>
      <c r="B790" t="s">
        <v>2059</v>
      </c>
      <c r="C790">
        <v>30387</v>
      </c>
    </row>
    <row r="791" spans="1:3">
      <c r="A791" t="s">
        <v>373</v>
      </c>
      <c r="B791" t="s">
        <v>2059</v>
      </c>
      <c r="C791">
        <v>249</v>
      </c>
    </row>
    <row r="792" spans="1:3">
      <c r="A792" t="s">
        <v>374</v>
      </c>
      <c r="B792" t="s">
        <v>2059</v>
      </c>
      <c r="C792">
        <v>84832</v>
      </c>
    </row>
    <row r="793" spans="1:3">
      <c r="A793" t="s">
        <v>375</v>
      </c>
      <c r="B793" t="s">
        <v>2058</v>
      </c>
      <c r="C793">
        <v>59538</v>
      </c>
    </row>
    <row r="794" spans="1:3">
      <c r="A794" t="s">
        <v>376</v>
      </c>
      <c r="B794" t="s">
        <v>2058</v>
      </c>
      <c r="C794">
        <v>0</v>
      </c>
    </row>
    <row r="795" spans="1:3">
      <c r="A795" t="s">
        <v>2060</v>
      </c>
      <c r="B795" t="s">
        <v>2061</v>
      </c>
      <c r="C795">
        <v>295845</v>
      </c>
    </row>
    <row r="796" spans="1:3">
      <c r="A796" t="s">
        <v>377</v>
      </c>
      <c r="B796" t="s">
        <v>2062</v>
      </c>
      <c r="C796">
        <v>0</v>
      </c>
    </row>
    <row r="797" spans="1:3">
      <c r="A797" t="s">
        <v>378</v>
      </c>
      <c r="B797" t="s">
        <v>2062</v>
      </c>
      <c r="C797">
        <v>0</v>
      </c>
    </row>
    <row r="798" spans="1:3">
      <c r="A798" t="s">
        <v>379</v>
      </c>
      <c r="B798" t="s">
        <v>2062</v>
      </c>
      <c r="C798">
        <v>71389</v>
      </c>
    </row>
    <row r="799" spans="1:3">
      <c r="A799" t="s">
        <v>380</v>
      </c>
      <c r="B799" t="s">
        <v>2062</v>
      </c>
      <c r="C799">
        <v>224456</v>
      </c>
    </row>
    <row r="800" spans="1:3">
      <c r="A800" t="s">
        <v>381</v>
      </c>
      <c r="B800" t="s">
        <v>2062</v>
      </c>
      <c r="C800">
        <v>0</v>
      </c>
    </row>
    <row r="801" spans="1:3">
      <c r="A801" t="s">
        <v>2063</v>
      </c>
      <c r="B801" t="s">
        <v>2064</v>
      </c>
      <c r="C801">
        <v>0</v>
      </c>
    </row>
    <row r="802" spans="1:3">
      <c r="A802" t="s">
        <v>2065</v>
      </c>
      <c r="B802" t="s">
        <v>2066</v>
      </c>
      <c r="C802">
        <v>0</v>
      </c>
    </row>
    <row r="803" spans="1:3">
      <c r="A803" t="s">
        <v>2067</v>
      </c>
      <c r="B803" t="s">
        <v>2068</v>
      </c>
      <c r="C803">
        <v>110502</v>
      </c>
    </row>
    <row r="804" spans="1:3">
      <c r="A804" t="s">
        <v>2069</v>
      </c>
      <c r="B804" t="s">
        <v>2070</v>
      </c>
      <c r="C804">
        <v>1861537</v>
      </c>
    </row>
    <row r="805" spans="1:3">
      <c r="A805" t="s">
        <v>2071</v>
      </c>
      <c r="B805" t="s">
        <v>2072</v>
      </c>
      <c r="C805">
        <v>0</v>
      </c>
    </row>
    <row r="806" spans="1:3">
      <c r="A806" t="s">
        <v>2073</v>
      </c>
      <c r="B806" t="s">
        <v>2074</v>
      </c>
      <c r="C806">
        <v>5161160</v>
      </c>
    </row>
    <row r="807" spans="1:3">
      <c r="A807" t="s">
        <v>2075</v>
      </c>
      <c r="B807" t="s">
        <v>2076</v>
      </c>
      <c r="C807">
        <v>77049354</v>
      </c>
    </row>
    <row r="808" spans="1:3">
      <c r="A808" t="s">
        <v>2077</v>
      </c>
      <c r="B808" t="s">
        <v>2078</v>
      </c>
      <c r="C808">
        <v>8238553</v>
      </c>
    </row>
    <row r="809" spans="1:3">
      <c r="A809" t="s">
        <v>2079</v>
      </c>
      <c r="B809" t="s">
        <v>2080</v>
      </c>
      <c r="C809">
        <v>913</v>
      </c>
    </row>
    <row r="810" spans="1:3">
      <c r="A810" t="s">
        <v>2081</v>
      </c>
      <c r="B810" t="s">
        <v>2082</v>
      </c>
      <c r="C810">
        <v>47764100</v>
      </c>
    </row>
    <row r="811" spans="1:3">
      <c r="A811" t="s">
        <v>2083</v>
      </c>
      <c r="B811" t="s">
        <v>2084</v>
      </c>
      <c r="C811">
        <v>117297894</v>
      </c>
    </row>
    <row r="812" spans="1:3">
      <c r="A812" t="s">
        <v>2085</v>
      </c>
      <c r="B812" t="s">
        <v>2086</v>
      </c>
      <c r="C812">
        <v>77479694</v>
      </c>
    </row>
    <row r="813" spans="1:3">
      <c r="A813" t="s">
        <v>2087</v>
      </c>
      <c r="B813" t="s">
        <v>2088</v>
      </c>
      <c r="C813">
        <v>0</v>
      </c>
    </row>
    <row r="814" spans="1:3">
      <c r="A814" t="s">
        <v>2089</v>
      </c>
      <c r="B814" t="s">
        <v>2088</v>
      </c>
      <c r="C814">
        <v>0</v>
      </c>
    </row>
    <row r="815" spans="1:3">
      <c r="A815" t="s">
        <v>2090</v>
      </c>
      <c r="B815" t="s">
        <v>2091</v>
      </c>
      <c r="C815">
        <v>0</v>
      </c>
    </row>
    <row r="816" spans="1:3">
      <c r="A816" t="s">
        <v>2092</v>
      </c>
      <c r="B816" t="s">
        <v>2093</v>
      </c>
      <c r="C816">
        <v>0</v>
      </c>
    </row>
    <row r="817" spans="1:3">
      <c r="A817" t="s">
        <v>2094</v>
      </c>
      <c r="B817" t="s">
        <v>2093</v>
      </c>
      <c r="C817">
        <v>0</v>
      </c>
    </row>
    <row r="818" spans="1:3">
      <c r="A818" t="s">
        <v>2095</v>
      </c>
      <c r="B818" t="s">
        <v>2093</v>
      </c>
      <c r="C818">
        <v>0</v>
      </c>
    </row>
    <row r="819" spans="1:3">
      <c r="A819" t="s">
        <v>2096</v>
      </c>
      <c r="B819" t="s">
        <v>2097</v>
      </c>
      <c r="C819">
        <v>0</v>
      </c>
    </row>
    <row r="820" spans="1:3">
      <c r="A820" t="s">
        <v>2098</v>
      </c>
      <c r="B820" t="s">
        <v>2099</v>
      </c>
      <c r="C820">
        <v>0</v>
      </c>
    </row>
    <row r="821" spans="1:3">
      <c r="A821" t="s">
        <v>2100</v>
      </c>
      <c r="B821" t="s">
        <v>2099</v>
      </c>
      <c r="C821">
        <v>0</v>
      </c>
    </row>
    <row r="822" spans="1:3">
      <c r="A822" t="s">
        <v>2101</v>
      </c>
      <c r="B822" t="s">
        <v>2102</v>
      </c>
      <c r="C822">
        <v>0</v>
      </c>
    </row>
    <row r="823" spans="1:3">
      <c r="A823" t="s">
        <v>2103</v>
      </c>
      <c r="B823" t="s">
        <v>2104</v>
      </c>
      <c r="C823">
        <v>0</v>
      </c>
    </row>
    <row r="824" spans="1:3">
      <c r="A824" t="s">
        <v>2105</v>
      </c>
      <c r="B824" t="s">
        <v>2106</v>
      </c>
      <c r="C824">
        <v>0</v>
      </c>
    </row>
    <row r="825" spans="1:3">
      <c r="A825" t="s">
        <v>2107</v>
      </c>
      <c r="B825" t="s">
        <v>2108</v>
      </c>
      <c r="C825">
        <v>0</v>
      </c>
    </row>
    <row r="826" spans="1:3">
      <c r="A826" t="s">
        <v>2109</v>
      </c>
      <c r="B826" t="s">
        <v>2110</v>
      </c>
      <c r="C826">
        <v>0</v>
      </c>
    </row>
    <row r="827" spans="1:3">
      <c r="A827" t="s">
        <v>2111</v>
      </c>
      <c r="B827" t="s">
        <v>2112</v>
      </c>
      <c r="C827">
        <v>0</v>
      </c>
    </row>
    <row r="828" spans="1:3">
      <c r="A828" t="s">
        <v>2113</v>
      </c>
      <c r="B828" t="s">
        <v>2114</v>
      </c>
      <c r="C828">
        <v>0</v>
      </c>
    </row>
    <row r="829" spans="1:3">
      <c r="A829" t="s">
        <v>2115</v>
      </c>
      <c r="B829" t="s">
        <v>2116</v>
      </c>
      <c r="C829">
        <v>0</v>
      </c>
    </row>
    <row r="830" spans="1:3">
      <c r="A830" t="s">
        <v>2117</v>
      </c>
      <c r="B830" t="s">
        <v>2118</v>
      </c>
      <c r="C830">
        <v>3834033</v>
      </c>
    </row>
    <row r="831" spans="1:3">
      <c r="A831" t="s">
        <v>2119</v>
      </c>
      <c r="B831" t="s">
        <v>2120</v>
      </c>
      <c r="C831">
        <v>0</v>
      </c>
    </row>
    <row r="832" spans="1:3">
      <c r="A832" t="s">
        <v>2121</v>
      </c>
      <c r="B832" t="s">
        <v>2122</v>
      </c>
      <c r="C832">
        <v>514855</v>
      </c>
    </row>
    <row r="833" spans="1:3">
      <c r="A833" t="s">
        <v>2123</v>
      </c>
      <c r="B833" t="s">
        <v>2124</v>
      </c>
      <c r="C833">
        <v>247</v>
      </c>
    </row>
    <row r="834" spans="1:3">
      <c r="A834" t="s">
        <v>2125</v>
      </c>
      <c r="B834" t="s">
        <v>2124</v>
      </c>
      <c r="C834">
        <v>3</v>
      </c>
    </row>
    <row r="835" spans="1:3">
      <c r="A835" t="s">
        <v>2126</v>
      </c>
      <c r="B835" t="s">
        <v>2127</v>
      </c>
      <c r="C835">
        <v>229</v>
      </c>
    </row>
    <row r="836" spans="1:3">
      <c r="A836" t="s">
        <v>2128</v>
      </c>
      <c r="B836" t="s">
        <v>2129</v>
      </c>
      <c r="C836">
        <v>3154</v>
      </c>
    </row>
    <row r="837" spans="1:3">
      <c r="A837" t="s">
        <v>2130</v>
      </c>
      <c r="B837" t="s">
        <v>2129</v>
      </c>
      <c r="C837">
        <v>0</v>
      </c>
    </row>
    <row r="838" spans="1:3">
      <c r="A838" t="s">
        <v>2131</v>
      </c>
      <c r="B838" t="s">
        <v>2132</v>
      </c>
      <c r="C838">
        <v>9944</v>
      </c>
    </row>
    <row r="839" spans="1:3">
      <c r="A839" t="s">
        <v>2133</v>
      </c>
      <c r="B839" t="s">
        <v>2134</v>
      </c>
      <c r="C839">
        <v>2715</v>
      </c>
    </row>
    <row r="840" spans="1:3">
      <c r="A840" t="s">
        <v>2135</v>
      </c>
      <c r="B840" t="s">
        <v>2134</v>
      </c>
      <c r="C840">
        <v>0</v>
      </c>
    </row>
    <row r="841" spans="1:3">
      <c r="A841" t="s">
        <v>2136</v>
      </c>
      <c r="B841" t="s">
        <v>2134</v>
      </c>
      <c r="C841">
        <v>7437</v>
      </c>
    </row>
    <row r="842" spans="1:3">
      <c r="A842" t="s">
        <v>2137</v>
      </c>
      <c r="B842" t="s">
        <v>2138</v>
      </c>
      <c r="C842">
        <v>0</v>
      </c>
    </row>
    <row r="843" spans="1:3">
      <c r="A843" t="s">
        <v>2139</v>
      </c>
      <c r="B843" t="s">
        <v>2138</v>
      </c>
      <c r="C843">
        <v>0</v>
      </c>
    </row>
    <row r="844" spans="1:3">
      <c r="A844" t="s">
        <v>2140</v>
      </c>
      <c r="B844" t="s">
        <v>2138</v>
      </c>
      <c r="C844">
        <v>0</v>
      </c>
    </row>
    <row r="845" spans="1:3">
      <c r="A845" t="s">
        <v>2141</v>
      </c>
      <c r="B845" t="s">
        <v>2142</v>
      </c>
      <c r="C845">
        <v>0</v>
      </c>
    </row>
    <row r="846" spans="1:3">
      <c r="A846" t="s">
        <v>2143</v>
      </c>
      <c r="B846" t="s">
        <v>2142</v>
      </c>
      <c r="C846">
        <v>0</v>
      </c>
    </row>
    <row r="847" spans="1:3">
      <c r="A847" t="s">
        <v>2144</v>
      </c>
      <c r="B847" t="s">
        <v>2142</v>
      </c>
      <c r="C847">
        <v>0</v>
      </c>
    </row>
    <row r="848" spans="1:3">
      <c r="A848" t="s">
        <v>2145</v>
      </c>
      <c r="B848" t="s">
        <v>2142</v>
      </c>
      <c r="C848">
        <v>0</v>
      </c>
    </row>
    <row r="849" spans="1:3">
      <c r="A849" t="s">
        <v>2146</v>
      </c>
      <c r="B849" t="s">
        <v>2142</v>
      </c>
      <c r="C849">
        <v>0</v>
      </c>
    </row>
    <row r="850" spans="1:3">
      <c r="A850" t="s">
        <v>2147</v>
      </c>
      <c r="B850" t="s">
        <v>2142</v>
      </c>
      <c r="C850">
        <v>0</v>
      </c>
    </row>
    <row r="851" spans="1:3">
      <c r="A851" t="s">
        <v>2148</v>
      </c>
      <c r="B851" t="s">
        <v>2149</v>
      </c>
      <c r="C851">
        <v>0</v>
      </c>
    </row>
    <row r="852" spans="1:3">
      <c r="A852" t="s">
        <v>2150</v>
      </c>
      <c r="B852" t="s">
        <v>2151</v>
      </c>
      <c r="C852">
        <v>0</v>
      </c>
    </row>
    <row r="853" spans="1:3">
      <c r="A853" t="s">
        <v>2152</v>
      </c>
      <c r="B853" t="s">
        <v>2153</v>
      </c>
      <c r="C853">
        <v>0</v>
      </c>
    </row>
    <row r="854" spans="1:3">
      <c r="A854" t="s">
        <v>2154</v>
      </c>
      <c r="B854" t="s">
        <v>2155</v>
      </c>
      <c r="C854">
        <v>0</v>
      </c>
    </row>
    <row r="855" spans="1:3">
      <c r="A855" t="s">
        <v>2156</v>
      </c>
      <c r="B855" t="s">
        <v>2155</v>
      </c>
      <c r="C855">
        <v>0</v>
      </c>
    </row>
    <row r="856" spans="1:3">
      <c r="A856" t="s">
        <v>2157</v>
      </c>
      <c r="B856" t="s">
        <v>2155</v>
      </c>
      <c r="C856">
        <v>0</v>
      </c>
    </row>
    <row r="857" spans="1:3">
      <c r="A857" t="s">
        <v>2158</v>
      </c>
      <c r="B857" t="s">
        <v>2155</v>
      </c>
      <c r="C857">
        <v>0</v>
      </c>
    </row>
    <row r="858" spans="1:3">
      <c r="A858" t="s">
        <v>2159</v>
      </c>
      <c r="B858" t="s">
        <v>2155</v>
      </c>
      <c r="C858">
        <v>0</v>
      </c>
    </row>
    <row r="859" spans="1:3">
      <c r="A859" t="s">
        <v>2160</v>
      </c>
      <c r="B859" t="s">
        <v>2155</v>
      </c>
      <c r="C859">
        <v>0</v>
      </c>
    </row>
    <row r="860" spans="1:3">
      <c r="A860" t="s">
        <v>2161</v>
      </c>
      <c r="B860" t="s">
        <v>2155</v>
      </c>
      <c r="C860">
        <v>0</v>
      </c>
    </row>
    <row r="861" spans="1:3">
      <c r="A861" t="s">
        <v>2162</v>
      </c>
      <c r="B861" t="s">
        <v>2155</v>
      </c>
      <c r="C861">
        <v>0</v>
      </c>
    </row>
    <row r="862" spans="1:3">
      <c r="A862" t="s">
        <v>2163</v>
      </c>
      <c r="B862" t="s">
        <v>2155</v>
      </c>
      <c r="C862">
        <v>0</v>
      </c>
    </row>
    <row r="863" spans="1:3">
      <c r="A863" t="s">
        <v>2164</v>
      </c>
      <c r="B863" t="s">
        <v>2165</v>
      </c>
      <c r="C863">
        <v>0</v>
      </c>
    </row>
    <row r="864" spans="1:3">
      <c r="A864" t="s">
        <v>2166</v>
      </c>
      <c r="B864" t="s">
        <v>2165</v>
      </c>
      <c r="C864">
        <v>0</v>
      </c>
    </row>
    <row r="865" spans="1:3">
      <c r="A865" t="s">
        <v>2167</v>
      </c>
      <c r="B865" t="s">
        <v>2165</v>
      </c>
      <c r="C865">
        <v>0</v>
      </c>
    </row>
    <row r="866" spans="1:3">
      <c r="A866" t="s">
        <v>2168</v>
      </c>
      <c r="B866" t="s">
        <v>2169</v>
      </c>
      <c r="C866">
        <v>0</v>
      </c>
    </row>
    <row r="867" spans="1:3">
      <c r="A867" t="s">
        <v>2170</v>
      </c>
      <c r="B867" t="s">
        <v>2169</v>
      </c>
      <c r="C867">
        <v>0</v>
      </c>
    </row>
    <row r="868" spans="1:3">
      <c r="A868" t="s">
        <v>2171</v>
      </c>
      <c r="B868" t="s">
        <v>2169</v>
      </c>
      <c r="C868">
        <v>0</v>
      </c>
    </row>
    <row r="869" spans="1:3">
      <c r="A869" t="s">
        <v>2172</v>
      </c>
      <c r="B869" t="s">
        <v>2169</v>
      </c>
      <c r="C869">
        <v>0</v>
      </c>
    </row>
    <row r="870" spans="1:3">
      <c r="A870" t="s">
        <v>2173</v>
      </c>
      <c r="B870" t="s">
        <v>2169</v>
      </c>
      <c r="C870">
        <v>0</v>
      </c>
    </row>
    <row r="871" spans="1:3">
      <c r="A871" t="s">
        <v>2174</v>
      </c>
      <c r="B871" t="s">
        <v>2169</v>
      </c>
      <c r="C871">
        <v>0</v>
      </c>
    </row>
    <row r="872" spans="1:3">
      <c r="A872" t="s">
        <v>2175</v>
      </c>
      <c r="B872" t="s">
        <v>2176</v>
      </c>
      <c r="C872">
        <v>0</v>
      </c>
    </row>
    <row r="873" spans="1:3">
      <c r="A873" t="s">
        <v>2177</v>
      </c>
      <c r="B873" t="s">
        <v>2178</v>
      </c>
      <c r="C873">
        <v>0</v>
      </c>
    </row>
    <row r="874" spans="1:3">
      <c r="A874" t="s">
        <v>2179</v>
      </c>
      <c r="B874" t="s">
        <v>2180</v>
      </c>
      <c r="C874">
        <v>0</v>
      </c>
    </row>
    <row r="875" spans="1:3">
      <c r="A875" t="s">
        <v>2181</v>
      </c>
      <c r="B875" t="s">
        <v>2182</v>
      </c>
      <c r="C875">
        <v>0</v>
      </c>
    </row>
    <row r="876" spans="1:3">
      <c r="A876" t="s">
        <v>2183</v>
      </c>
      <c r="B876" t="s">
        <v>2184</v>
      </c>
      <c r="C876">
        <v>0</v>
      </c>
    </row>
    <row r="877" spans="1:3">
      <c r="A877" t="s">
        <v>2185</v>
      </c>
      <c r="B877" t="s">
        <v>2186</v>
      </c>
      <c r="C877">
        <v>0</v>
      </c>
    </row>
    <row r="878" spans="1:3">
      <c r="A878" t="s">
        <v>2187</v>
      </c>
      <c r="B878" t="s">
        <v>2188</v>
      </c>
      <c r="C878">
        <v>0</v>
      </c>
    </row>
    <row r="879" spans="1:3">
      <c r="A879" t="s">
        <v>2189</v>
      </c>
      <c r="B879" t="s">
        <v>2188</v>
      </c>
      <c r="C879">
        <v>0</v>
      </c>
    </row>
    <row r="880" spans="1:3">
      <c r="A880" t="s">
        <v>2190</v>
      </c>
      <c r="B880" t="s">
        <v>2188</v>
      </c>
      <c r="C880">
        <v>0</v>
      </c>
    </row>
    <row r="881" spans="1:3">
      <c r="A881" t="s">
        <v>2191</v>
      </c>
      <c r="B881" t="s">
        <v>2188</v>
      </c>
      <c r="C881">
        <v>0</v>
      </c>
    </row>
    <row r="882" spans="1:3">
      <c r="A882" t="s">
        <v>2192</v>
      </c>
      <c r="B882" t="s">
        <v>2188</v>
      </c>
      <c r="C882">
        <v>0</v>
      </c>
    </row>
    <row r="883" spans="1:3">
      <c r="A883" t="s">
        <v>2193</v>
      </c>
      <c r="B883" t="s">
        <v>2188</v>
      </c>
      <c r="C883">
        <v>0</v>
      </c>
    </row>
    <row r="884" spans="1:3">
      <c r="A884" t="s">
        <v>2194</v>
      </c>
      <c r="B884" t="s">
        <v>2195</v>
      </c>
      <c r="C884">
        <v>0</v>
      </c>
    </row>
    <row r="885" spans="1:3">
      <c r="A885" t="s">
        <v>2196</v>
      </c>
      <c r="B885" t="s">
        <v>2195</v>
      </c>
      <c r="C885">
        <v>0</v>
      </c>
    </row>
    <row r="886" spans="1:3">
      <c r="A886" t="s">
        <v>2197</v>
      </c>
      <c r="B886" t="s">
        <v>2195</v>
      </c>
      <c r="C886">
        <v>0</v>
      </c>
    </row>
    <row r="887" spans="1:3">
      <c r="A887" t="s">
        <v>2198</v>
      </c>
      <c r="B887" t="s">
        <v>2199</v>
      </c>
      <c r="C887">
        <v>0</v>
      </c>
    </row>
    <row r="888" spans="1:3">
      <c r="A888" t="s">
        <v>2200</v>
      </c>
      <c r="B888" t="s">
        <v>2199</v>
      </c>
      <c r="C888">
        <v>0</v>
      </c>
    </row>
    <row r="889" spans="1:3">
      <c r="A889" t="s">
        <v>2201</v>
      </c>
      <c r="B889" t="s">
        <v>2199</v>
      </c>
      <c r="C889">
        <v>0</v>
      </c>
    </row>
    <row r="890" spans="1:3">
      <c r="A890" t="s">
        <v>2202</v>
      </c>
      <c r="B890" t="s">
        <v>2199</v>
      </c>
      <c r="C890">
        <v>0</v>
      </c>
    </row>
    <row r="891" spans="1:3">
      <c r="A891" t="s">
        <v>2203</v>
      </c>
      <c r="B891" t="s">
        <v>2199</v>
      </c>
      <c r="C891">
        <v>0</v>
      </c>
    </row>
    <row r="892" spans="1:3">
      <c r="A892" t="s">
        <v>2204</v>
      </c>
      <c r="B892" t="s">
        <v>2199</v>
      </c>
      <c r="C892">
        <v>124704</v>
      </c>
    </row>
    <row r="893" spans="1:3">
      <c r="A893" t="s">
        <v>2205</v>
      </c>
      <c r="B893" t="s">
        <v>2206</v>
      </c>
      <c r="C893">
        <v>1812</v>
      </c>
    </row>
    <row r="894" spans="1:3">
      <c r="A894" t="s">
        <v>2207</v>
      </c>
      <c r="B894" t="s">
        <v>2206</v>
      </c>
      <c r="C894">
        <v>776</v>
      </c>
    </row>
    <row r="895" spans="1:3">
      <c r="A895" t="s">
        <v>2208</v>
      </c>
      <c r="B895" t="s">
        <v>2206</v>
      </c>
      <c r="C895">
        <v>47465</v>
      </c>
    </row>
    <row r="896" spans="1:3">
      <c r="A896" t="s">
        <v>2209</v>
      </c>
      <c r="B896" t="s">
        <v>2210</v>
      </c>
      <c r="C896">
        <v>0</v>
      </c>
    </row>
    <row r="897" spans="1:3">
      <c r="A897" t="s">
        <v>2211</v>
      </c>
      <c r="B897" t="s">
        <v>2210</v>
      </c>
      <c r="C897">
        <v>0</v>
      </c>
    </row>
    <row r="898" spans="1:3">
      <c r="A898" t="s">
        <v>2212</v>
      </c>
      <c r="B898" t="s">
        <v>2210</v>
      </c>
      <c r="C898">
        <v>0</v>
      </c>
    </row>
    <row r="899" spans="1:3">
      <c r="A899" t="s">
        <v>2213</v>
      </c>
      <c r="B899" t="s">
        <v>2214</v>
      </c>
      <c r="C899">
        <v>91101</v>
      </c>
    </row>
    <row r="900" spans="1:3">
      <c r="A900" t="s">
        <v>2215</v>
      </c>
      <c r="B900" t="s">
        <v>2214</v>
      </c>
      <c r="C900">
        <v>47030</v>
      </c>
    </row>
    <row r="901" spans="1:3">
      <c r="A901" t="s">
        <v>2216</v>
      </c>
      <c r="B901" t="s">
        <v>2214</v>
      </c>
      <c r="C901">
        <v>3295</v>
      </c>
    </row>
    <row r="902" spans="1:3">
      <c r="A902" t="s">
        <v>2217</v>
      </c>
      <c r="B902" t="s">
        <v>2218</v>
      </c>
      <c r="C902">
        <v>0</v>
      </c>
    </row>
    <row r="903" spans="1:3">
      <c r="A903" t="s">
        <v>2219</v>
      </c>
      <c r="B903" t="s">
        <v>2218</v>
      </c>
      <c r="C903">
        <v>0</v>
      </c>
    </row>
    <row r="904" spans="1:3">
      <c r="A904" t="s">
        <v>2220</v>
      </c>
      <c r="B904" t="s">
        <v>2218</v>
      </c>
      <c r="C904">
        <v>0</v>
      </c>
    </row>
    <row r="905" spans="1:3">
      <c r="A905" t="s">
        <v>2221</v>
      </c>
      <c r="B905" t="s">
        <v>2218</v>
      </c>
      <c r="C905">
        <v>0</v>
      </c>
    </row>
    <row r="906" spans="1:3">
      <c r="A906" t="s">
        <v>2222</v>
      </c>
      <c r="B906" t="s">
        <v>2218</v>
      </c>
      <c r="C906">
        <v>0</v>
      </c>
    </row>
    <row r="907" spans="1:3">
      <c r="A907" t="s">
        <v>2223</v>
      </c>
      <c r="B907" t="s">
        <v>2218</v>
      </c>
      <c r="C907">
        <v>0</v>
      </c>
    </row>
    <row r="908" spans="1:3">
      <c r="A908" t="s">
        <v>2224</v>
      </c>
      <c r="B908" t="s">
        <v>2218</v>
      </c>
      <c r="C908">
        <v>66526</v>
      </c>
    </row>
    <row r="909" spans="1:3">
      <c r="A909" t="s">
        <v>2225</v>
      </c>
      <c r="B909" t="s">
        <v>2218</v>
      </c>
      <c r="C909">
        <v>47030</v>
      </c>
    </row>
    <row r="910" spans="1:3">
      <c r="A910" t="s">
        <v>2226</v>
      </c>
      <c r="B910" t="s">
        <v>2218</v>
      </c>
      <c r="C910">
        <v>0</v>
      </c>
    </row>
    <row r="911" spans="1:3">
      <c r="A911" t="s">
        <v>2227</v>
      </c>
      <c r="B911" t="s">
        <v>2218</v>
      </c>
      <c r="C911">
        <v>0</v>
      </c>
    </row>
    <row r="912" spans="1:3">
      <c r="A912" t="s">
        <v>2228</v>
      </c>
      <c r="B912" t="s">
        <v>2218</v>
      </c>
      <c r="C912">
        <v>0</v>
      </c>
    </row>
    <row r="913" spans="1:3">
      <c r="A913" t="s">
        <v>2229</v>
      </c>
      <c r="B913" t="s">
        <v>2218</v>
      </c>
      <c r="C913">
        <v>0</v>
      </c>
    </row>
    <row r="914" spans="1:3">
      <c r="A914" t="s">
        <v>2230</v>
      </c>
      <c r="B914" t="s">
        <v>2218</v>
      </c>
      <c r="C914">
        <v>0</v>
      </c>
    </row>
    <row r="915" spans="1:3">
      <c r="A915" t="s">
        <v>2231</v>
      </c>
      <c r="B915" t="s">
        <v>2218</v>
      </c>
      <c r="C915">
        <v>0</v>
      </c>
    </row>
    <row r="916" spans="1:3">
      <c r="A916" t="s">
        <v>2232</v>
      </c>
      <c r="B916" t="s">
        <v>2218</v>
      </c>
      <c r="C916">
        <v>0</v>
      </c>
    </row>
    <row r="917" spans="1:3">
      <c r="A917" t="s">
        <v>2233</v>
      </c>
      <c r="B917" t="s">
        <v>2234</v>
      </c>
      <c r="C917">
        <v>459568</v>
      </c>
    </row>
    <row r="918" spans="1:3">
      <c r="A918" t="s">
        <v>2235</v>
      </c>
      <c r="B918" t="s">
        <v>2236</v>
      </c>
      <c r="C918">
        <v>0</v>
      </c>
    </row>
    <row r="919" spans="1:3">
      <c r="A919" t="s">
        <v>2237</v>
      </c>
      <c r="B919" t="s">
        <v>2238</v>
      </c>
      <c r="C919">
        <v>0</v>
      </c>
    </row>
    <row r="920" spans="1:3">
      <c r="A920" t="s">
        <v>2239</v>
      </c>
      <c r="B920" t="s">
        <v>2240</v>
      </c>
      <c r="C920">
        <v>0</v>
      </c>
    </row>
    <row r="921" spans="1:3">
      <c r="A921" t="s">
        <v>2241</v>
      </c>
      <c r="B921" t="s">
        <v>2242</v>
      </c>
      <c r="C921">
        <v>0</v>
      </c>
    </row>
    <row r="922" spans="1:3">
      <c r="A922" t="s">
        <v>2243</v>
      </c>
      <c r="B922" t="s">
        <v>2244</v>
      </c>
      <c r="C922">
        <v>0</v>
      </c>
    </row>
    <row r="923" spans="1:3">
      <c r="A923" t="s">
        <v>2245</v>
      </c>
      <c r="B923" t="s">
        <v>2246</v>
      </c>
      <c r="C923">
        <v>0</v>
      </c>
    </row>
    <row r="924" spans="1:3">
      <c r="A924" t="s">
        <v>2247</v>
      </c>
      <c r="B924" t="s">
        <v>2248</v>
      </c>
      <c r="C924">
        <v>0</v>
      </c>
    </row>
    <row r="925" spans="1:3">
      <c r="A925" t="s">
        <v>2249</v>
      </c>
      <c r="B925" t="s">
        <v>2250</v>
      </c>
      <c r="C925">
        <v>461298</v>
      </c>
    </row>
    <row r="926" spans="1:3">
      <c r="A926" t="s">
        <v>2251</v>
      </c>
      <c r="B926" t="s">
        <v>2252</v>
      </c>
      <c r="C926" t="s">
        <v>2253</v>
      </c>
    </row>
    <row r="927" spans="1:3">
      <c r="A927" t="s">
        <v>2254</v>
      </c>
      <c r="B927" t="s">
        <v>2255</v>
      </c>
      <c r="C927">
        <v>0</v>
      </c>
    </row>
    <row r="928" spans="1:3">
      <c r="A928" t="s">
        <v>2256</v>
      </c>
      <c r="B928" t="s">
        <v>2257</v>
      </c>
      <c r="C928">
        <v>0</v>
      </c>
    </row>
    <row r="929" spans="1:3">
      <c r="A929" t="s">
        <v>2258</v>
      </c>
      <c r="B929" t="s">
        <v>2259</v>
      </c>
      <c r="C929">
        <v>0</v>
      </c>
    </row>
    <row r="930" spans="1:3">
      <c r="A930" t="s">
        <v>2260</v>
      </c>
      <c r="B930" t="s">
        <v>2261</v>
      </c>
      <c r="C930">
        <v>0</v>
      </c>
    </row>
    <row r="931" spans="1:3">
      <c r="A931" t="s">
        <v>2262</v>
      </c>
      <c r="B931" t="s">
        <v>2263</v>
      </c>
      <c r="C931" t="s">
        <v>2264</v>
      </c>
    </row>
    <row r="932" spans="1:3">
      <c r="A932" t="s">
        <v>2265</v>
      </c>
      <c r="B932" t="s">
        <v>2266</v>
      </c>
      <c r="C932" t="s">
        <v>2267</v>
      </c>
    </row>
    <row r="933" spans="1:3">
      <c r="A933" t="s">
        <v>2268</v>
      </c>
      <c r="B933" t="s">
        <v>2269</v>
      </c>
      <c r="C933">
        <v>0</v>
      </c>
    </row>
    <row r="934" spans="1:3">
      <c r="A934" t="s">
        <v>2270</v>
      </c>
      <c r="B934" t="s">
        <v>2271</v>
      </c>
      <c r="C934">
        <v>0</v>
      </c>
    </row>
    <row r="935" spans="1:3">
      <c r="A935" t="s">
        <v>2272</v>
      </c>
      <c r="B935" t="s">
        <v>2273</v>
      </c>
      <c r="C935">
        <v>0</v>
      </c>
    </row>
    <row r="936" spans="1:3">
      <c r="A936" t="s">
        <v>2274</v>
      </c>
      <c r="B936" t="s">
        <v>2275</v>
      </c>
      <c r="C936">
        <v>0</v>
      </c>
    </row>
    <row r="937" spans="1:3">
      <c r="A937" t="s">
        <v>2276</v>
      </c>
      <c r="B937" t="s">
        <v>2277</v>
      </c>
      <c r="C937">
        <v>0</v>
      </c>
    </row>
    <row r="938" spans="1:3">
      <c r="A938" t="s">
        <v>2278</v>
      </c>
      <c r="B938" t="s">
        <v>2279</v>
      </c>
      <c r="C938">
        <v>35905</v>
      </c>
    </row>
    <row r="939" spans="1:3">
      <c r="A939" t="s">
        <v>2280</v>
      </c>
      <c r="B939" t="s">
        <v>2281</v>
      </c>
      <c r="C939">
        <v>1457053</v>
      </c>
    </row>
    <row r="940" spans="1:3">
      <c r="A940" t="s">
        <v>2282</v>
      </c>
      <c r="B940" t="s">
        <v>2283</v>
      </c>
      <c r="C940">
        <v>0</v>
      </c>
    </row>
    <row r="941" spans="1:3">
      <c r="A941" t="s">
        <v>2284</v>
      </c>
      <c r="B941" t="s">
        <v>2285</v>
      </c>
      <c r="C941">
        <v>0</v>
      </c>
    </row>
    <row r="942" spans="1:3">
      <c r="A942" t="s">
        <v>2286</v>
      </c>
      <c r="B942" t="s">
        <v>2287</v>
      </c>
      <c r="C942">
        <v>0</v>
      </c>
    </row>
    <row r="943" spans="1:3">
      <c r="A943" t="s">
        <v>2288</v>
      </c>
      <c r="B943" t="s">
        <v>2289</v>
      </c>
      <c r="C943" t="s">
        <v>2290</v>
      </c>
    </row>
    <row r="944" spans="1:3">
      <c r="A944" t="s">
        <v>2291</v>
      </c>
      <c r="B944" t="s">
        <v>2292</v>
      </c>
      <c r="C944" t="s">
        <v>2293</v>
      </c>
    </row>
    <row r="945" spans="1:3">
      <c r="A945" t="s">
        <v>2294</v>
      </c>
      <c r="B945" t="s">
        <v>2295</v>
      </c>
      <c r="C945" t="s">
        <v>2296</v>
      </c>
    </row>
    <row r="946" spans="1:3">
      <c r="A946" t="s">
        <v>371</v>
      </c>
      <c r="B946" t="s">
        <v>2297</v>
      </c>
      <c r="C946">
        <v>0</v>
      </c>
    </row>
    <row r="947" spans="1:3">
      <c r="A947" t="s">
        <v>387</v>
      </c>
      <c r="B947" t="s">
        <v>2298</v>
      </c>
      <c r="C947">
        <v>0</v>
      </c>
    </row>
    <row r="948" spans="1:3">
      <c r="A948" t="s">
        <v>2299</v>
      </c>
      <c r="B948" t="s">
        <v>2300</v>
      </c>
      <c r="C948">
        <v>0</v>
      </c>
    </row>
    <row r="949" spans="1:3">
      <c r="A949" t="s">
        <v>2301</v>
      </c>
      <c r="B949" t="s">
        <v>2302</v>
      </c>
      <c r="C949">
        <v>0</v>
      </c>
    </row>
    <row r="950" spans="1:3">
      <c r="A950" t="s">
        <v>2303</v>
      </c>
      <c r="B950" t="s">
        <v>2285</v>
      </c>
      <c r="C950">
        <v>0</v>
      </c>
    </row>
    <row r="951" spans="1:3">
      <c r="A951" t="s">
        <v>2304</v>
      </c>
      <c r="B951" t="s">
        <v>2287</v>
      </c>
      <c r="C951">
        <v>0</v>
      </c>
    </row>
    <row r="952" spans="1:3">
      <c r="A952" t="s">
        <v>2305</v>
      </c>
      <c r="B952" t="s">
        <v>2306</v>
      </c>
      <c r="C952">
        <v>0</v>
      </c>
    </row>
    <row r="953" spans="1:3">
      <c r="A953" t="s">
        <v>2307</v>
      </c>
      <c r="B953" t="s">
        <v>2308</v>
      </c>
      <c r="C953">
        <v>0</v>
      </c>
    </row>
    <row r="954" spans="1:3">
      <c r="A954" t="s">
        <v>2309</v>
      </c>
      <c r="B954" t="s">
        <v>2310</v>
      </c>
      <c r="C954">
        <v>0</v>
      </c>
    </row>
    <row r="955" spans="1:3">
      <c r="A955" t="s">
        <v>2311</v>
      </c>
      <c r="B955" t="s">
        <v>2312</v>
      </c>
      <c r="C955">
        <v>0</v>
      </c>
    </row>
    <row r="956" spans="1:3">
      <c r="A956" t="s">
        <v>2313</v>
      </c>
      <c r="B956" t="s">
        <v>2314</v>
      </c>
      <c r="C956">
        <v>0</v>
      </c>
    </row>
    <row r="957" spans="1:3">
      <c r="A957" t="s">
        <v>2315</v>
      </c>
      <c r="B957" t="s">
        <v>2316</v>
      </c>
      <c r="C957">
        <v>0</v>
      </c>
    </row>
    <row r="958" spans="1:3">
      <c r="A958" t="s">
        <v>2317</v>
      </c>
      <c r="B958" t="s">
        <v>2318</v>
      </c>
      <c r="C958">
        <v>0</v>
      </c>
    </row>
    <row r="959" spans="1:3">
      <c r="A959" t="s">
        <v>2319</v>
      </c>
      <c r="B959" t="s">
        <v>2320</v>
      </c>
      <c r="C959">
        <v>0</v>
      </c>
    </row>
    <row r="960" spans="1:3">
      <c r="A960" t="s">
        <v>2321</v>
      </c>
      <c r="B960" t="s">
        <v>2322</v>
      </c>
      <c r="C960">
        <v>0</v>
      </c>
    </row>
    <row r="961" spans="1:3">
      <c r="A961" t="s">
        <v>2323</v>
      </c>
      <c r="B961" t="s">
        <v>2324</v>
      </c>
      <c r="C961">
        <v>0</v>
      </c>
    </row>
    <row r="962" spans="1:3">
      <c r="A962" t="s">
        <v>2325</v>
      </c>
      <c r="B962" t="s">
        <v>2326</v>
      </c>
      <c r="C962">
        <v>448897</v>
      </c>
    </row>
    <row r="963" spans="1:3">
      <c r="A963" t="s">
        <v>2327</v>
      </c>
      <c r="B963" t="s">
        <v>2328</v>
      </c>
      <c r="C963">
        <v>-8540212</v>
      </c>
    </row>
    <row r="964" spans="1:3">
      <c r="A964" t="s">
        <v>2329</v>
      </c>
      <c r="B964" t="s">
        <v>2330</v>
      </c>
      <c r="C964">
        <v>1</v>
      </c>
    </row>
    <row r="965" spans="1:3">
      <c r="A965" t="s">
        <v>2331</v>
      </c>
      <c r="B965" t="s">
        <v>2332</v>
      </c>
      <c r="C965">
        <v>0</v>
      </c>
    </row>
    <row r="966" spans="1:3">
      <c r="A966" t="s">
        <v>2333</v>
      </c>
      <c r="B966" t="s">
        <v>2334</v>
      </c>
      <c r="C966">
        <v>51005374</v>
      </c>
    </row>
    <row r="967" spans="1:3">
      <c r="A967" t="s">
        <v>2335</v>
      </c>
      <c r="B967" t="s">
        <v>2336</v>
      </c>
      <c r="C967">
        <v>14537082</v>
      </c>
    </row>
    <row r="968" spans="1:3">
      <c r="A968" t="s">
        <v>2337</v>
      </c>
      <c r="B968" t="s">
        <v>2338</v>
      </c>
      <c r="C968">
        <v>364119</v>
      </c>
    </row>
    <row r="969" spans="1:3">
      <c r="A969" t="s">
        <v>2339</v>
      </c>
      <c r="B969" t="s">
        <v>2340</v>
      </c>
      <c r="C969">
        <v>5205</v>
      </c>
    </row>
    <row r="970" spans="1:3">
      <c r="A970" t="s">
        <v>2341</v>
      </c>
      <c r="B970" t="s">
        <v>2342</v>
      </c>
      <c r="C970">
        <v>1909</v>
      </c>
    </row>
    <row r="971" spans="1:3">
      <c r="A971" t="s">
        <v>2343</v>
      </c>
      <c r="B971" t="s">
        <v>2344</v>
      </c>
      <c r="C971">
        <v>0</v>
      </c>
    </row>
    <row r="972" spans="1:3">
      <c r="A972" t="s">
        <v>2345</v>
      </c>
      <c r="B972" t="s">
        <v>2346</v>
      </c>
      <c r="C972">
        <v>44634270</v>
      </c>
    </row>
    <row r="973" spans="1:3">
      <c r="A973" t="s">
        <v>2347</v>
      </c>
      <c r="B973" t="s">
        <v>2348</v>
      </c>
      <c r="C973">
        <v>0</v>
      </c>
    </row>
    <row r="974" spans="1:3">
      <c r="A974" t="s">
        <v>2349</v>
      </c>
      <c r="B974" t="s">
        <v>2350</v>
      </c>
      <c r="C974">
        <v>0</v>
      </c>
    </row>
    <row r="975" spans="1:3">
      <c r="A975" t="s">
        <v>2351</v>
      </c>
      <c r="B975" t="s">
        <v>2352</v>
      </c>
      <c r="C975">
        <v>44634270</v>
      </c>
    </row>
    <row r="976" spans="1:3">
      <c r="A976" t="s">
        <v>2353</v>
      </c>
      <c r="B976" t="s">
        <v>2354</v>
      </c>
      <c r="C976">
        <v>4845262</v>
      </c>
    </row>
    <row r="977" spans="1:3">
      <c r="A977" t="s">
        <v>2355</v>
      </c>
      <c r="B977" t="s">
        <v>2356</v>
      </c>
      <c r="C977">
        <v>0</v>
      </c>
    </row>
    <row r="978" spans="1:3">
      <c r="A978" t="s">
        <v>2357</v>
      </c>
      <c r="B978" t="s">
        <v>2358</v>
      </c>
      <c r="C978">
        <v>0</v>
      </c>
    </row>
    <row r="979" spans="1:3">
      <c r="A979" t="s">
        <v>2359</v>
      </c>
      <c r="B979" t="s">
        <v>2360</v>
      </c>
      <c r="C979">
        <v>4845262</v>
      </c>
    </row>
    <row r="980" spans="1:3">
      <c r="A980" t="s">
        <v>2361</v>
      </c>
      <c r="B980" t="s">
        <v>2362</v>
      </c>
      <c r="C980">
        <v>125</v>
      </c>
    </row>
    <row r="981" spans="1:3">
      <c r="A981" t="s">
        <v>2363</v>
      </c>
      <c r="B981" t="s">
        <v>2364</v>
      </c>
      <c r="C981">
        <v>4845137</v>
      </c>
    </row>
    <row r="982" spans="1:3">
      <c r="A982" t="s">
        <v>2365</v>
      </c>
      <c r="B982" t="s">
        <v>2366</v>
      </c>
      <c r="C982">
        <v>49479407</v>
      </c>
    </row>
    <row r="983" spans="1:3">
      <c r="A983" t="s">
        <v>2367</v>
      </c>
      <c r="B983" t="s">
        <v>2368</v>
      </c>
      <c r="C983">
        <v>2578844</v>
      </c>
    </row>
    <row r="984" spans="1:3">
      <c r="A984" t="s">
        <v>2369</v>
      </c>
      <c r="B984" t="s">
        <v>2370</v>
      </c>
      <c r="C984">
        <v>0</v>
      </c>
    </row>
    <row r="985" spans="1:3">
      <c r="A985" t="s">
        <v>2371</v>
      </c>
      <c r="B985" t="s">
        <v>2372</v>
      </c>
      <c r="C985">
        <v>0</v>
      </c>
    </row>
    <row r="986" spans="1:3">
      <c r="A986" t="s">
        <v>2373</v>
      </c>
      <c r="B986" t="s">
        <v>2374</v>
      </c>
      <c r="C986">
        <v>4552657</v>
      </c>
    </row>
    <row r="987" spans="1:3">
      <c r="A987" t="s">
        <v>2375</v>
      </c>
      <c r="B987" t="s">
        <v>2376</v>
      </c>
      <c r="C987">
        <v>7131501</v>
      </c>
    </row>
    <row r="988" spans="1:3">
      <c r="A988" t="s">
        <v>2377</v>
      </c>
      <c r="B988" t="s">
        <v>2378</v>
      </c>
      <c r="C988">
        <v>125</v>
      </c>
    </row>
    <row r="989" spans="1:3">
      <c r="A989" t="s">
        <v>2379</v>
      </c>
      <c r="B989" t="s">
        <v>2380</v>
      </c>
      <c r="C989">
        <v>7131376</v>
      </c>
    </row>
    <row r="990" spans="1:3">
      <c r="A990" t="s">
        <v>2381</v>
      </c>
      <c r="B990" t="s">
        <v>2382</v>
      </c>
      <c r="C990">
        <v>56610783</v>
      </c>
    </row>
    <row r="991" spans="1:3">
      <c r="A991" t="s">
        <v>2383</v>
      </c>
      <c r="B991" t="s">
        <v>2384</v>
      </c>
      <c r="C991">
        <v>14906531</v>
      </c>
    </row>
    <row r="992" spans="1:3">
      <c r="A992" t="s">
        <v>2385</v>
      </c>
      <c r="B992" t="s">
        <v>2386</v>
      </c>
      <c r="C992">
        <v>-41958</v>
      </c>
    </row>
    <row r="993" spans="1:3">
      <c r="A993" t="s">
        <v>2387</v>
      </c>
      <c r="B993" t="s">
        <v>2388</v>
      </c>
      <c r="C993">
        <v>455477234</v>
      </c>
    </row>
    <row r="994" spans="1:3">
      <c r="A994" t="s">
        <v>2389</v>
      </c>
      <c r="B994" t="s">
        <v>2390</v>
      </c>
      <c r="C994">
        <v>356079061</v>
      </c>
    </row>
    <row r="995" spans="1:3">
      <c r="A995" t="s">
        <v>2391</v>
      </c>
      <c r="B995" t="s">
        <v>2392</v>
      </c>
      <c r="C995">
        <v>12.5349</v>
      </c>
    </row>
    <row r="996" spans="1:3">
      <c r="A996" t="s">
        <v>2393</v>
      </c>
      <c r="B996" t="s">
        <v>2394</v>
      </c>
      <c r="C996">
        <v>13.8956</v>
      </c>
    </row>
    <row r="997" spans="1:3">
      <c r="A997" t="s">
        <v>2395</v>
      </c>
      <c r="B997" t="s">
        <v>2396</v>
      </c>
      <c r="C997">
        <v>15.898400000000001</v>
      </c>
    </row>
    <row r="998" spans="1:3">
      <c r="A998" t="s">
        <v>2397</v>
      </c>
      <c r="B998" t="s">
        <v>2398</v>
      </c>
      <c r="C998">
        <v>10.863200000000001</v>
      </c>
    </row>
    <row r="999" spans="1:3">
      <c r="A999" t="s">
        <v>2399</v>
      </c>
      <c r="B999" t="s">
        <v>2400</v>
      </c>
      <c r="C999">
        <v>0</v>
      </c>
    </row>
    <row r="1000" spans="1:3">
      <c r="A1000" t="s">
        <v>2401</v>
      </c>
      <c r="B1000" t="s">
        <v>2402</v>
      </c>
      <c r="C1000">
        <v>0</v>
      </c>
    </row>
    <row r="1001" spans="1:3">
      <c r="A1001" t="s">
        <v>2403</v>
      </c>
      <c r="B1001" t="s">
        <v>2404</v>
      </c>
      <c r="C1001">
        <v>0</v>
      </c>
    </row>
    <row r="1002" spans="1:3">
      <c r="A1002" t="s">
        <v>2405</v>
      </c>
      <c r="B1002" t="s">
        <v>2406</v>
      </c>
      <c r="C1002">
        <v>0</v>
      </c>
    </row>
    <row r="1003" spans="1:3">
      <c r="A1003" t="s">
        <v>2407</v>
      </c>
      <c r="B1003" t="s">
        <v>2408</v>
      </c>
      <c r="C1003">
        <v>0</v>
      </c>
    </row>
    <row r="1004" spans="1:3">
      <c r="A1004" t="s">
        <v>2409</v>
      </c>
      <c r="B1004" t="s">
        <v>2410</v>
      </c>
      <c r="C1004">
        <v>0</v>
      </c>
    </row>
    <row r="1005" spans="1:3">
      <c r="A1005" t="s">
        <v>2411</v>
      </c>
      <c r="B1005" t="s">
        <v>2412</v>
      </c>
      <c r="C1005">
        <v>0</v>
      </c>
    </row>
    <row r="1006" spans="1:3">
      <c r="A1006" t="s">
        <v>2413</v>
      </c>
      <c r="B1006" t="s">
        <v>2414</v>
      </c>
      <c r="C1006">
        <v>0</v>
      </c>
    </row>
    <row r="1007" spans="1:3">
      <c r="A1007" t="s">
        <v>2415</v>
      </c>
      <c r="B1007" t="s">
        <v>2416</v>
      </c>
      <c r="C1007">
        <v>0</v>
      </c>
    </row>
    <row r="1008" spans="1:3">
      <c r="A1008" t="s">
        <v>2417</v>
      </c>
      <c r="B1008" t="s">
        <v>2418</v>
      </c>
      <c r="C1008">
        <v>0</v>
      </c>
    </row>
    <row r="1009" spans="1:3">
      <c r="A1009" t="s">
        <v>2419</v>
      </c>
      <c r="B1009" t="s">
        <v>2420</v>
      </c>
      <c r="C1009">
        <v>0</v>
      </c>
    </row>
    <row r="1010" spans="1:3">
      <c r="A1010" t="s">
        <v>2421</v>
      </c>
      <c r="B1010" t="s">
        <v>2422</v>
      </c>
      <c r="C1010">
        <v>0</v>
      </c>
    </row>
    <row r="1011" spans="1:3">
      <c r="A1011" t="s">
        <v>2423</v>
      </c>
      <c r="B1011" t="s">
        <v>2424</v>
      </c>
      <c r="C1011">
        <v>0</v>
      </c>
    </row>
    <row r="1012" spans="1:3">
      <c r="A1012" t="s">
        <v>2425</v>
      </c>
      <c r="B1012" t="s">
        <v>2426</v>
      </c>
      <c r="C1012">
        <v>0</v>
      </c>
    </row>
    <row r="1013" spans="1:3">
      <c r="A1013" t="s">
        <v>2427</v>
      </c>
      <c r="B1013" t="s">
        <v>2428</v>
      </c>
      <c r="C1013">
        <v>0</v>
      </c>
    </row>
    <row r="1014" spans="1:3">
      <c r="A1014" t="s">
        <v>2429</v>
      </c>
      <c r="B1014" t="s">
        <v>2430</v>
      </c>
      <c r="C1014">
        <v>0</v>
      </c>
    </row>
    <row r="1015" spans="1:3">
      <c r="A1015" t="s">
        <v>2431</v>
      </c>
      <c r="B1015" t="s">
        <v>2432</v>
      </c>
      <c r="C1015">
        <v>0</v>
      </c>
    </row>
    <row r="1016" spans="1:3">
      <c r="A1016" t="s">
        <v>2433</v>
      </c>
      <c r="B1016" t="s">
        <v>2434</v>
      </c>
      <c r="C1016">
        <v>0</v>
      </c>
    </row>
    <row r="1017" spans="1:3">
      <c r="A1017" t="s">
        <v>2435</v>
      </c>
      <c r="B1017" t="s">
        <v>2436</v>
      </c>
      <c r="C1017">
        <v>0</v>
      </c>
    </row>
    <row r="1018" spans="1:3">
      <c r="A1018" t="s">
        <v>2437</v>
      </c>
      <c r="B1018" t="s">
        <v>2438</v>
      </c>
      <c r="C1018">
        <v>0</v>
      </c>
    </row>
    <row r="1019" spans="1:3">
      <c r="A1019" t="s">
        <v>494</v>
      </c>
      <c r="B1019" t="s">
        <v>2439</v>
      </c>
      <c r="C1019">
        <v>0</v>
      </c>
    </row>
    <row r="1020" spans="1:3">
      <c r="A1020" t="s">
        <v>497</v>
      </c>
      <c r="B1020" t="s">
        <v>2440</v>
      </c>
      <c r="C1020">
        <v>0</v>
      </c>
    </row>
    <row r="1021" spans="1:3">
      <c r="A1021" t="s">
        <v>2441</v>
      </c>
      <c r="B1021" t="s">
        <v>2442</v>
      </c>
      <c r="C1021">
        <v>153771</v>
      </c>
    </row>
    <row r="1022" spans="1:3">
      <c r="A1022" t="s">
        <v>2443</v>
      </c>
      <c r="B1022" t="s">
        <v>2444</v>
      </c>
      <c r="C1022">
        <v>418631</v>
      </c>
    </row>
    <row r="1023" spans="1:3">
      <c r="A1023" t="s">
        <v>2445</v>
      </c>
      <c r="B1023" t="s">
        <v>2446</v>
      </c>
      <c r="C1023">
        <v>0</v>
      </c>
    </row>
    <row r="1024" spans="1:3">
      <c r="A1024" t="s">
        <v>2447</v>
      </c>
      <c r="B1024" t="s">
        <v>2448</v>
      </c>
      <c r="C1024">
        <v>590033</v>
      </c>
    </row>
    <row r="1025" spans="1:3">
      <c r="A1025" t="s">
        <v>2449</v>
      </c>
      <c r="B1025" t="s">
        <v>2450</v>
      </c>
      <c r="C1025">
        <v>0</v>
      </c>
    </row>
    <row r="1026" spans="1:3">
      <c r="A1026" t="s">
        <v>385</v>
      </c>
      <c r="B1026" t="s">
        <v>2451</v>
      </c>
      <c r="C1026">
        <v>2594041</v>
      </c>
    </row>
    <row r="1027" spans="1:3">
      <c r="A1027" t="s">
        <v>2452</v>
      </c>
      <c r="B1027" t="s">
        <v>2453</v>
      </c>
      <c r="C1027">
        <v>0</v>
      </c>
    </row>
    <row r="1028" spans="1:3">
      <c r="A1028" t="s">
        <v>2454</v>
      </c>
      <c r="B1028" t="s">
        <v>2455</v>
      </c>
      <c r="C1028">
        <v>11099</v>
      </c>
    </row>
    <row r="1029" spans="1:3">
      <c r="A1029" t="s">
        <v>2456</v>
      </c>
      <c r="B1029" t="s">
        <v>2457</v>
      </c>
      <c r="C1029">
        <v>0</v>
      </c>
    </row>
    <row r="1030" spans="1:3">
      <c r="A1030" t="s">
        <v>2458</v>
      </c>
      <c r="B1030" t="s">
        <v>2459</v>
      </c>
      <c r="C1030">
        <v>0</v>
      </c>
    </row>
    <row r="1031" spans="1:3">
      <c r="A1031" t="s">
        <v>2460</v>
      </c>
      <c r="B1031" t="s">
        <v>2461</v>
      </c>
      <c r="C1031">
        <v>1634</v>
      </c>
    </row>
    <row r="1032" spans="1:3">
      <c r="A1032" t="s">
        <v>2462</v>
      </c>
      <c r="B1032" t="s">
        <v>2463</v>
      </c>
      <c r="C1032">
        <v>0</v>
      </c>
    </row>
    <row r="1033" spans="1:3">
      <c r="A1033" t="s">
        <v>2464</v>
      </c>
      <c r="B1033" t="s">
        <v>2465</v>
      </c>
      <c r="C1033">
        <v>0</v>
      </c>
    </row>
    <row r="1034" spans="1:3">
      <c r="A1034" t="s">
        <v>2466</v>
      </c>
      <c r="B1034" t="s">
        <v>2467</v>
      </c>
      <c r="C1034">
        <v>0</v>
      </c>
    </row>
    <row r="1035" spans="1:3">
      <c r="A1035" t="s">
        <v>2472</v>
      </c>
      <c r="B1035" t="s">
        <v>2473</v>
      </c>
      <c r="C1035">
        <v>0</v>
      </c>
    </row>
    <row r="1036" spans="1:3">
      <c r="A1036" t="s">
        <v>2474</v>
      </c>
      <c r="B1036" t="s">
        <v>2475</v>
      </c>
      <c r="C1036">
        <v>0</v>
      </c>
    </row>
    <row r="1037" spans="1:3">
      <c r="A1037" t="s">
        <v>2476</v>
      </c>
      <c r="B1037" t="s">
        <v>2477</v>
      </c>
      <c r="C1037">
        <v>1262332</v>
      </c>
    </row>
    <row r="1038" spans="1:3">
      <c r="A1038" t="s">
        <v>2478</v>
      </c>
      <c r="B1038" t="s">
        <v>2479</v>
      </c>
      <c r="C1038">
        <v>1261074</v>
      </c>
    </row>
    <row r="1039" spans="1:3">
      <c r="A1039" t="s">
        <v>2480</v>
      </c>
      <c r="B1039" t="s">
        <v>2481</v>
      </c>
      <c r="C1039">
        <v>118077</v>
      </c>
    </row>
    <row r="1040" spans="1:3">
      <c r="A1040" t="s">
        <v>364</v>
      </c>
      <c r="B1040" t="s">
        <v>2482</v>
      </c>
      <c r="C1040">
        <v>118077</v>
      </c>
    </row>
    <row r="1041" spans="1:3">
      <c r="A1041" t="s">
        <v>2483</v>
      </c>
      <c r="B1041" t="s">
        <v>2484</v>
      </c>
      <c r="C1041">
        <v>0</v>
      </c>
    </row>
    <row r="1042" spans="1:3">
      <c r="A1042" t="s">
        <v>2485</v>
      </c>
      <c r="B1042" t="s">
        <v>2486</v>
      </c>
      <c r="C1042">
        <v>0</v>
      </c>
    </row>
    <row r="1043" spans="1:3">
      <c r="A1043" t="s">
        <v>2487</v>
      </c>
      <c r="B1043" t="s">
        <v>2488</v>
      </c>
      <c r="C1043">
        <v>0</v>
      </c>
    </row>
    <row r="1044" spans="1:3">
      <c r="A1044" t="s">
        <v>2489</v>
      </c>
      <c r="B1044" t="s">
        <v>2490</v>
      </c>
      <c r="C1044">
        <v>2521906</v>
      </c>
    </row>
    <row r="1045" spans="1:3">
      <c r="A1045" t="s">
        <v>2491</v>
      </c>
      <c r="B1045" t="s">
        <v>2492</v>
      </c>
      <c r="C1045">
        <v>0</v>
      </c>
    </row>
    <row r="1046" spans="1:3">
      <c r="A1046" t="s">
        <v>2493</v>
      </c>
      <c r="B1046" t="s">
        <v>2494</v>
      </c>
      <c r="C1046">
        <v>0</v>
      </c>
    </row>
    <row r="1047" spans="1:3">
      <c r="A1047" t="s">
        <v>2495</v>
      </c>
      <c r="B1047" t="s">
        <v>2496</v>
      </c>
      <c r="C1047">
        <v>0</v>
      </c>
    </row>
    <row r="1048" spans="1:3">
      <c r="A1048" t="s">
        <v>2497</v>
      </c>
      <c r="B1048" t="s">
        <v>2498</v>
      </c>
      <c r="C1048">
        <v>3573467</v>
      </c>
    </row>
    <row r="1049" spans="1:3">
      <c r="A1049" t="s">
        <v>2499</v>
      </c>
      <c r="B1049" t="s">
        <v>2500</v>
      </c>
      <c r="C1049">
        <v>0</v>
      </c>
    </row>
    <row r="1050" spans="1:3">
      <c r="A1050" t="s">
        <v>2501</v>
      </c>
      <c r="B1050" t="s">
        <v>2502</v>
      </c>
      <c r="C1050">
        <v>17813010</v>
      </c>
    </row>
    <row r="1051" spans="1:3">
      <c r="A1051" t="s">
        <v>2503</v>
      </c>
      <c r="B1051" t="s">
        <v>2504</v>
      </c>
      <c r="C1051">
        <v>960024</v>
      </c>
    </row>
    <row r="1052" spans="1:3">
      <c r="A1052" t="s">
        <v>2505</v>
      </c>
      <c r="B1052" t="s">
        <v>2506</v>
      </c>
      <c r="C1052">
        <v>54652339</v>
      </c>
    </row>
    <row r="1053" spans="1:3">
      <c r="A1053" t="s">
        <v>2507</v>
      </c>
      <c r="B1053" t="s">
        <v>2508</v>
      </c>
      <c r="C1053">
        <v>546015</v>
      </c>
    </row>
    <row r="1054" spans="1:3">
      <c r="A1054" t="s">
        <v>2509</v>
      </c>
      <c r="B1054" t="s">
        <v>2510</v>
      </c>
      <c r="C1054">
        <v>14318002</v>
      </c>
    </row>
    <row r="1055" spans="1:3">
      <c r="A1055" t="s">
        <v>2511</v>
      </c>
      <c r="B1055" t="s">
        <v>2512</v>
      </c>
      <c r="C1055">
        <v>81925274</v>
      </c>
    </row>
    <row r="1056" spans="1:3">
      <c r="A1056" t="s">
        <v>2513</v>
      </c>
      <c r="B1056" t="s">
        <v>2514</v>
      </c>
      <c r="C1056">
        <v>1492958</v>
      </c>
    </row>
    <row r="1057" spans="1:3">
      <c r="A1057" t="s">
        <v>2515</v>
      </c>
      <c r="B1057" t="s">
        <v>2516</v>
      </c>
      <c r="C1057">
        <v>2481275</v>
      </c>
    </row>
    <row r="1058" spans="1:3">
      <c r="A1058" t="s">
        <v>2517</v>
      </c>
      <c r="B1058" t="s">
        <v>2518</v>
      </c>
      <c r="C1058">
        <v>20252975</v>
      </c>
    </row>
    <row r="1059" spans="1:3">
      <c r="A1059" t="s">
        <v>2519</v>
      </c>
      <c r="B1059" t="s">
        <v>2520</v>
      </c>
      <c r="C1059">
        <v>15794169</v>
      </c>
    </row>
    <row r="1060" spans="1:3">
      <c r="A1060" t="s">
        <v>2521</v>
      </c>
      <c r="B1060" t="s">
        <v>2522</v>
      </c>
      <c r="C1060">
        <v>26933</v>
      </c>
    </row>
    <row r="1061" spans="1:3">
      <c r="A1061" t="s">
        <v>2523</v>
      </c>
      <c r="B1061" t="s">
        <v>2524</v>
      </c>
      <c r="C1061">
        <v>44633513</v>
      </c>
    </row>
    <row r="1062" spans="1:3">
      <c r="A1062" t="s">
        <v>137</v>
      </c>
      <c r="B1062" t="s">
        <v>2525</v>
      </c>
      <c r="C1062">
        <v>14318002</v>
      </c>
    </row>
    <row r="1063" spans="1:3">
      <c r="A1063" t="s">
        <v>2526</v>
      </c>
      <c r="B1063" t="s">
        <v>2527</v>
      </c>
      <c r="C1063">
        <v>471660065</v>
      </c>
    </row>
    <row r="1064" spans="1:3">
      <c r="A1064" t="s">
        <v>485</v>
      </c>
      <c r="B1064" t="s">
        <v>2528</v>
      </c>
      <c r="C1064">
        <v>1277</v>
      </c>
    </row>
    <row r="1065" spans="1:3">
      <c r="A1065" t="s">
        <v>488</v>
      </c>
      <c r="B1065" t="s">
        <v>2529</v>
      </c>
      <c r="C1065">
        <v>22270</v>
      </c>
    </row>
    <row r="1066" spans="1:3">
      <c r="A1066" t="s">
        <v>491</v>
      </c>
      <c r="B1066" t="s">
        <v>2530</v>
      </c>
      <c r="C1066">
        <v>0</v>
      </c>
    </row>
    <row r="1067" spans="1:3">
      <c r="A1067" t="s">
        <v>2531</v>
      </c>
      <c r="B1067" t="s">
        <v>2532</v>
      </c>
      <c r="C1067">
        <v>-404</v>
      </c>
    </row>
    <row r="1068" spans="1:3">
      <c r="A1068" t="s">
        <v>2533</v>
      </c>
      <c r="B1068" t="s">
        <v>2534</v>
      </c>
      <c r="C1068">
        <v>0</v>
      </c>
    </row>
    <row r="1069" spans="1:3">
      <c r="A1069" t="s">
        <v>2535</v>
      </c>
      <c r="B1069" t="s">
        <v>2536</v>
      </c>
      <c r="C1069">
        <v>0</v>
      </c>
    </row>
    <row r="1070" spans="1:3">
      <c r="A1070" t="s">
        <v>2537</v>
      </c>
      <c r="B1070" t="s">
        <v>2538</v>
      </c>
      <c r="C1070">
        <v>0</v>
      </c>
    </row>
    <row r="1071" spans="1:3">
      <c r="A1071" t="s">
        <v>2539</v>
      </c>
      <c r="B1071" t="s">
        <v>2540</v>
      </c>
      <c r="C1071">
        <v>0</v>
      </c>
    </row>
    <row r="1072" spans="1:3">
      <c r="A1072" t="s">
        <v>2541</v>
      </c>
      <c r="B1072" t="s">
        <v>2542</v>
      </c>
      <c r="C1072">
        <v>0</v>
      </c>
    </row>
    <row r="1073" spans="1:3">
      <c r="A1073" t="s">
        <v>2543</v>
      </c>
      <c r="B1073" t="s">
        <v>2544</v>
      </c>
      <c r="C1073">
        <v>0</v>
      </c>
    </row>
    <row r="1074" spans="1:3">
      <c r="A1074" t="s">
        <v>2545</v>
      </c>
      <c r="B1074" t="s">
        <v>2546</v>
      </c>
      <c r="C1074">
        <v>0</v>
      </c>
    </row>
    <row r="1075" spans="1:3">
      <c r="A1075" t="s">
        <v>2547</v>
      </c>
      <c r="B1075" t="s">
        <v>2548</v>
      </c>
      <c r="C1075">
        <v>0</v>
      </c>
    </row>
    <row r="1076" spans="1:3">
      <c r="A1076" t="s">
        <v>2549</v>
      </c>
      <c r="B1076" t="s">
        <v>2550</v>
      </c>
      <c r="C1076">
        <v>0</v>
      </c>
    </row>
    <row r="1077" spans="1:3">
      <c r="A1077" t="s">
        <v>2551</v>
      </c>
      <c r="B1077" t="s">
        <v>2552</v>
      </c>
      <c r="C1077">
        <v>0</v>
      </c>
    </row>
    <row r="1078" spans="1:3">
      <c r="A1078" t="s">
        <v>2553</v>
      </c>
      <c r="B1078" t="s">
        <v>2554</v>
      </c>
      <c r="C1078">
        <v>308</v>
      </c>
    </row>
    <row r="1079" spans="1:3">
      <c r="A1079" t="s">
        <v>2555</v>
      </c>
      <c r="B1079" t="s">
        <v>2556</v>
      </c>
      <c r="C1079">
        <v>100</v>
      </c>
    </row>
    <row r="1080" spans="1:3">
      <c r="A1080" t="s">
        <v>2557</v>
      </c>
      <c r="B1080" t="s">
        <v>2558</v>
      </c>
      <c r="C1080">
        <v>17522</v>
      </c>
    </row>
    <row r="1081" spans="1:3">
      <c r="A1081" t="s">
        <v>2559</v>
      </c>
      <c r="B1081" t="s">
        <v>2560</v>
      </c>
      <c r="C1081">
        <v>1939</v>
      </c>
    </row>
    <row r="1082" spans="1:3">
      <c r="A1082" t="s">
        <v>2561</v>
      </c>
      <c r="B1082" t="s">
        <v>2562</v>
      </c>
      <c r="C1082">
        <v>0</v>
      </c>
    </row>
    <row r="1083" spans="1:3">
      <c r="A1083" t="s">
        <v>2563</v>
      </c>
      <c r="B1083" t="s">
        <v>2564</v>
      </c>
      <c r="C1083">
        <v>0</v>
      </c>
    </row>
    <row r="1084" spans="1:3">
      <c r="A1084" t="s">
        <v>356</v>
      </c>
      <c r="B1084" t="s">
        <v>2565</v>
      </c>
      <c r="C1084">
        <v>3055</v>
      </c>
    </row>
    <row r="1085" spans="1:3">
      <c r="A1085" t="s">
        <v>11</v>
      </c>
      <c r="B1085" t="s">
        <v>2566</v>
      </c>
      <c r="C1085">
        <v>2719350</v>
      </c>
    </row>
    <row r="1086" spans="1:3">
      <c r="A1086" t="s">
        <v>14</v>
      </c>
      <c r="B1086" t="s">
        <v>2567</v>
      </c>
      <c r="C1086">
        <v>1685370</v>
      </c>
    </row>
    <row r="1087" spans="1:3">
      <c r="A1087" t="s">
        <v>15</v>
      </c>
      <c r="B1087" t="s">
        <v>2568</v>
      </c>
      <c r="C1087">
        <v>16355643</v>
      </c>
    </row>
    <row r="1088" spans="1:3">
      <c r="A1088" t="s">
        <v>2569</v>
      </c>
      <c r="B1088" t="s">
        <v>2570</v>
      </c>
      <c r="C1088">
        <v>106</v>
      </c>
    </row>
    <row r="1089" spans="1:3">
      <c r="A1089" t="s">
        <v>2571</v>
      </c>
      <c r="B1089" t="s">
        <v>2572</v>
      </c>
      <c r="C1089">
        <v>4657947</v>
      </c>
    </row>
    <row r="1090" spans="1:3">
      <c r="A1090" t="s">
        <v>2573</v>
      </c>
      <c r="B1090" t="s">
        <v>2574</v>
      </c>
      <c r="C1090">
        <v>0</v>
      </c>
    </row>
    <row r="1091" spans="1:3">
      <c r="A1091" t="s">
        <v>2575</v>
      </c>
      <c r="B1091" t="s">
        <v>2576</v>
      </c>
      <c r="C1091">
        <v>0</v>
      </c>
    </row>
    <row r="1092" spans="1:3">
      <c r="A1092" t="s">
        <v>2577</v>
      </c>
      <c r="B1092" t="s">
        <v>2578</v>
      </c>
      <c r="C1092">
        <v>0</v>
      </c>
    </row>
    <row r="1093" spans="1:3">
      <c r="A1093" t="s">
        <v>2579</v>
      </c>
      <c r="B1093" t="s">
        <v>2580</v>
      </c>
      <c r="C1093">
        <v>0</v>
      </c>
    </row>
    <row r="1094" spans="1:3">
      <c r="A1094" t="s">
        <v>2581</v>
      </c>
      <c r="B1094" t="s">
        <v>2582</v>
      </c>
      <c r="C1094">
        <v>0</v>
      </c>
    </row>
    <row r="1095" spans="1:3">
      <c r="A1095" t="s">
        <v>2583</v>
      </c>
      <c r="B1095" t="s">
        <v>2584</v>
      </c>
      <c r="C1095">
        <v>0</v>
      </c>
    </row>
    <row r="1096" spans="1:3">
      <c r="A1096" t="s">
        <v>2585</v>
      </c>
      <c r="B1096" t="s">
        <v>2586</v>
      </c>
      <c r="C1096">
        <v>0</v>
      </c>
    </row>
    <row r="1097" spans="1:3">
      <c r="A1097" t="s">
        <v>2587</v>
      </c>
      <c r="B1097" t="s">
        <v>2588</v>
      </c>
      <c r="C1097">
        <v>0</v>
      </c>
    </row>
    <row r="1098" spans="1:3">
      <c r="A1098" t="s">
        <v>2589</v>
      </c>
      <c r="B1098" t="s">
        <v>2590</v>
      </c>
      <c r="C1098">
        <v>0</v>
      </c>
    </row>
    <row r="1099" spans="1:3">
      <c r="A1099" t="s">
        <v>2591</v>
      </c>
      <c r="B1099" t="s">
        <v>2592</v>
      </c>
      <c r="C1099">
        <v>0</v>
      </c>
    </row>
    <row r="1100" spans="1:3">
      <c r="A1100" t="s">
        <v>2593</v>
      </c>
      <c r="B1100" t="s">
        <v>2594</v>
      </c>
      <c r="C1100">
        <v>0</v>
      </c>
    </row>
    <row r="1101" spans="1:3">
      <c r="A1101" t="s">
        <v>2595</v>
      </c>
      <c r="B1101" t="s">
        <v>2596</v>
      </c>
      <c r="C1101">
        <v>13265</v>
      </c>
    </row>
    <row r="1102" spans="1:3">
      <c r="A1102" t="s">
        <v>2597</v>
      </c>
      <c r="B1102" t="s">
        <v>2598</v>
      </c>
      <c r="C1102">
        <v>325</v>
      </c>
    </row>
    <row r="1103" spans="1:3">
      <c r="A1103" t="s">
        <v>2599</v>
      </c>
      <c r="B1103" t="s">
        <v>2600</v>
      </c>
      <c r="C1103">
        <v>0</v>
      </c>
    </row>
    <row r="1104" spans="1:3">
      <c r="A1104" t="s">
        <v>2601</v>
      </c>
      <c r="B1104" t="s">
        <v>2602</v>
      </c>
      <c r="C1104">
        <v>15738</v>
      </c>
    </row>
    <row r="1105" spans="1:3">
      <c r="A1105" t="s">
        <v>2603</v>
      </c>
      <c r="B1105" t="s">
        <v>2604</v>
      </c>
      <c r="C1105">
        <v>668</v>
      </c>
    </row>
    <row r="1106" spans="1:3">
      <c r="A1106" t="s">
        <v>2605</v>
      </c>
      <c r="B1106" t="s">
        <v>2606</v>
      </c>
      <c r="C1106">
        <v>0</v>
      </c>
    </row>
    <row r="1107" spans="1:3">
      <c r="A1107" t="s">
        <v>2607</v>
      </c>
      <c r="B1107" t="s">
        <v>2608</v>
      </c>
      <c r="C1107">
        <v>430884</v>
      </c>
    </row>
    <row r="1108" spans="1:3">
      <c r="A1108" t="s">
        <v>2609</v>
      </c>
      <c r="B1108" t="s">
        <v>2610</v>
      </c>
      <c r="C1108">
        <v>0</v>
      </c>
    </row>
    <row r="1109" spans="1:3">
      <c r="A1109" t="s">
        <v>2611</v>
      </c>
      <c r="B1109" t="s">
        <v>2612</v>
      </c>
      <c r="C1109">
        <v>0</v>
      </c>
    </row>
    <row r="1110" spans="1:3">
      <c r="A1110" t="s">
        <v>2613</v>
      </c>
      <c r="B1110" t="s">
        <v>2614</v>
      </c>
      <c r="C1110">
        <v>0</v>
      </c>
    </row>
    <row r="1111" spans="1:3">
      <c r="A1111" t="s">
        <v>2615</v>
      </c>
      <c r="B1111" t="s">
        <v>2616</v>
      </c>
      <c r="C1111">
        <v>0</v>
      </c>
    </row>
    <row r="1112" spans="1:3">
      <c r="A1112" t="s">
        <v>2617</v>
      </c>
      <c r="B1112" t="s">
        <v>2618</v>
      </c>
      <c r="C1112">
        <v>0</v>
      </c>
    </row>
    <row r="1113" spans="1:3">
      <c r="A1113" t="s">
        <v>2619</v>
      </c>
      <c r="B1113" t="s">
        <v>2620</v>
      </c>
      <c r="C1113">
        <v>0</v>
      </c>
    </row>
    <row r="1114" spans="1:3">
      <c r="A1114" t="s">
        <v>2621</v>
      </c>
      <c r="B1114" t="s">
        <v>2622</v>
      </c>
      <c r="C1114">
        <v>0</v>
      </c>
    </row>
    <row r="1115" spans="1:3">
      <c r="A1115" t="s">
        <v>2623</v>
      </c>
      <c r="B1115" t="s">
        <v>2624</v>
      </c>
      <c r="C1115">
        <v>0</v>
      </c>
    </row>
    <row r="1116" spans="1:3">
      <c r="A1116" t="s">
        <v>2625</v>
      </c>
      <c r="B1116" t="s">
        <v>2626</v>
      </c>
      <c r="C1116">
        <v>0</v>
      </c>
    </row>
    <row r="1117" spans="1:3">
      <c r="A1117" t="s">
        <v>2627</v>
      </c>
      <c r="B1117" t="s">
        <v>2628</v>
      </c>
      <c r="C1117">
        <v>1633</v>
      </c>
    </row>
    <row r="1118" spans="1:3">
      <c r="A1118" t="s">
        <v>2629</v>
      </c>
      <c r="B1118" t="s">
        <v>2630</v>
      </c>
      <c r="C1118">
        <v>463365</v>
      </c>
    </row>
    <row r="1119" spans="1:3">
      <c r="A1119" t="s">
        <v>2631</v>
      </c>
      <c r="B1119" t="s">
        <v>2632</v>
      </c>
      <c r="C1119">
        <v>7951113</v>
      </c>
    </row>
    <row r="1120" spans="1:3">
      <c r="A1120" t="s">
        <v>2633</v>
      </c>
      <c r="B1120" t="s">
        <v>2634</v>
      </c>
      <c r="C1120">
        <v>1138920</v>
      </c>
    </row>
    <row r="1121" spans="1:3">
      <c r="A1121" t="s">
        <v>518</v>
      </c>
      <c r="B1121" t="s">
        <v>2635</v>
      </c>
      <c r="C1121">
        <v>0</v>
      </c>
    </row>
    <row r="1122" spans="1:3">
      <c r="A1122" t="s">
        <v>521</v>
      </c>
      <c r="B1122" t="s">
        <v>2636</v>
      </c>
      <c r="C1122">
        <v>0</v>
      </c>
    </row>
    <row r="1123" spans="1:3">
      <c r="A1123" t="s">
        <v>524</v>
      </c>
      <c r="B1123" t="s">
        <v>2637</v>
      </c>
      <c r="C1123">
        <v>0</v>
      </c>
    </row>
    <row r="1124" spans="1:3">
      <c r="A1124" t="s">
        <v>2638</v>
      </c>
      <c r="B1124" t="s">
        <v>2639</v>
      </c>
      <c r="C1124">
        <v>0</v>
      </c>
    </row>
    <row r="1125" spans="1:3">
      <c r="A1125" t="s">
        <v>2640</v>
      </c>
      <c r="B1125" t="s">
        <v>2641</v>
      </c>
      <c r="C1125">
        <v>0</v>
      </c>
    </row>
    <row r="1126" spans="1:3">
      <c r="A1126" t="s">
        <v>2642</v>
      </c>
      <c r="B1126" t="s">
        <v>2643</v>
      </c>
      <c r="C1126">
        <v>0</v>
      </c>
    </row>
    <row r="1127" spans="1:3">
      <c r="A1127" t="s">
        <v>2644</v>
      </c>
      <c r="B1127" t="s">
        <v>2645</v>
      </c>
      <c r="C1127">
        <v>0</v>
      </c>
    </row>
    <row r="1128" spans="1:3">
      <c r="A1128" t="s">
        <v>2646</v>
      </c>
      <c r="B1128" t="s">
        <v>2647</v>
      </c>
      <c r="C1128">
        <v>0</v>
      </c>
    </row>
    <row r="1129" spans="1:3">
      <c r="A1129" t="s">
        <v>2648</v>
      </c>
      <c r="B1129" t="s">
        <v>2649</v>
      </c>
      <c r="C1129">
        <v>125881</v>
      </c>
    </row>
    <row r="1130" spans="1:3">
      <c r="A1130" t="s">
        <v>2650</v>
      </c>
      <c r="B1130" t="s">
        <v>2651</v>
      </c>
      <c r="C1130">
        <v>30362877</v>
      </c>
    </row>
    <row r="1131" spans="1:3">
      <c r="A1131" t="s">
        <v>2652</v>
      </c>
      <c r="B1131" t="s">
        <v>2653</v>
      </c>
      <c r="C1131">
        <v>0</v>
      </c>
    </row>
    <row r="1132" spans="1:3">
      <c r="A1132" t="s">
        <v>2654</v>
      </c>
      <c r="B1132" t="s">
        <v>2655</v>
      </c>
      <c r="C1132">
        <v>0</v>
      </c>
    </row>
    <row r="1133" spans="1:3">
      <c r="A1133" t="s">
        <v>2656</v>
      </c>
      <c r="B1133" t="s">
        <v>2657</v>
      </c>
      <c r="C1133">
        <v>0</v>
      </c>
    </row>
    <row r="1134" spans="1:3">
      <c r="A1134" t="s">
        <v>2658</v>
      </c>
      <c r="B1134" t="s">
        <v>2659</v>
      </c>
      <c r="C1134">
        <v>0</v>
      </c>
    </row>
    <row r="1135" spans="1:3">
      <c r="A1135" t="s">
        <v>2660</v>
      </c>
      <c r="B1135" t="s">
        <v>2661</v>
      </c>
      <c r="C1135">
        <v>0</v>
      </c>
    </row>
    <row r="1136" spans="1:3">
      <c r="A1136" t="s">
        <v>2662</v>
      </c>
      <c r="B1136" t="s">
        <v>2663</v>
      </c>
      <c r="C1136">
        <v>0</v>
      </c>
    </row>
    <row r="1137" spans="1:3">
      <c r="A1137" t="s">
        <v>2664</v>
      </c>
      <c r="B1137" t="s">
        <v>2665</v>
      </c>
      <c r="C1137">
        <v>0</v>
      </c>
    </row>
    <row r="1138" spans="1:3">
      <c r="A1138" t="s">
        <v>2666</v>
      </c>
      <c r="B1138" t="s">
        <v>2667</v>
      </c>
      <c r="C1138">
        <v>0</v>
      </c>
    </row>
    <row r="1139" spans="1:3">
      <c r="A1139" t="s">
        <v>2668</v>
      </c>
      <c r="B1139" t="s">
        <v>2669</v>
      </c>
      <c r="C1139">
        <v>0</v>
      </c>
    </row>
    <row r="1140" spans="1:3">
      <c r="A1140" t="s">
        <v>2670</v>
      </c>
      <c r="B1140" t="s">
        <v>2671</v>
      </c>
      <c r="C1140">
        <v>0</v>
      </c>
    </row>
    <row r="1141" spans="1:3">
      <c r="A1141" t="s">
        <v>2672</v>
      </c>
      <c r="B1141" t="s">
        <v>2673</v>
      </c>
      <c r="C1141">
        <v>960024</v>
      </c>
    </row>
    <row r="1142" spans="1:3">
      <c r="A1142" t="s">
        <v>2674</v>
      </c>
      <c r="B1142" t="s">
        <v>2675</v>
      </c>
      <c r="C1142">
        <v>0</v>
      </c>
    </row>
    <row r="1143" spans="1:3">
      <c r="A1143" t="s">
        <v>2676</v>
      </c>
      <c r="B1143" t="s">
        <v>2677</v>
      </c>
      <c r="C1143">
        <v>54652715</v>
      </c>
    </row>
    <row r="1144" spans="1:3">
      <c r="A1144" t="s">
        <v>2678</v>
      </c>
      <c r="B1144" t="s">
        <v>2679</v>
      </c>
      <c r="C1144">
        <v>0</v>
      </c>
    </row>
    <row r="1145" spans="1:3">
      <c r="A1145" t="s">
        <v>2680</v>
      </c>
      <c r="B1145" t="s">
        <v>2681</v>
      </c>
      <c r="C1145">
        <v>0</v>
      </c>
    </row>
    <row r="1146" spans="1:3">
      <c r="A1146" t="s">
        <v>2682</v>
      </c>
      <c r="B1146" t="s">
        <v>2683</v>
      </c>
      <c r="C1146">
        <v>0</v>
      </c>
    </row>
    <row r="1147" spans="1:3">
      <c r="A1147" t="s">
        <v>2684</v>
      </c>
      <c r="B1147" t="s">
        <v>2685</v>
      </c>
      <c r="C1147">
        <v>0</v>
      </c>
    </row>
    <row r="1148" spans="1:3">
      <c r="A1148" t="s">
        <v>2686</v>
      </c>
      <c r="B1148" t="s">
        <v>2687</v>
      </c>
      <c r="C1148">
        <v>0</v>
      </c>
    </row>
    <row r="1149" spans="1:3">
      <c r="A1149" t="s">
        <v>2688</v>
      </c>
      <c r="B1149" t="s">
        <v>2689</v>
      </c>
      <c r="C1149" t="s">
        <v>2690</v>
      </c>
    </row>
    <row r="1150" spans="1:3">
      <c r="A1150" t="s">
        <v>2691</v>
      </c>
      <c r="B1150" t="s">
        <v>2692</v>
      </c>
      <c r="C1150" t="s">
        <v>3424</v>
      </c>
    </row>
    <row r="1151" spans="1:3">
      <c r="A1151" t="s">
        <v>2694</v>
      </c>
      <c r="B1151" t="s">
        <v>2695</v>
      </c>
      <c r="C1151" t="s">
        <v>3425</v>
      </c>
    </row>
    <row r="1152" spans="1:3">
      <c r="A1152" t="s">
        <v>2697</v>
      </c>
      <c r="B1152" t="s">
        <v>2698</v>
      </c>
      <c r="C1152" t="s">
        <v>2699</v>
      </c>
    </row>
    <row r="1153" spans="1:3">
      <c r="A1153" t="s">
        <v>2700</v>
      </c>
      <c r="B1153" t="s">
        <v>2701</v>
      </c>
      <c r="C1153" t="s">
        <v>3426</v>
      </c>
    </row>
    <row r="1154" spans="1:3">
      <c r="A1154" t="s">
        <v>2703</v>
      </c>
      <c r="B1154" t="s">
        <v>2704</v>
      </c>
      <c r="C1154" s="78">
        <v>45051</v>
      </c>
    </row>
    <row r="1155" spans="1:3">
      <c r="A1155" t="s">
        <v>2705</v>
      </c>
      <c r="B1155" t="s">
        <v>2706</v>
      </c>
      <c r="C1155">
        <v>-6714041</v>
      </c>
    </row>
    <row r="1156" spans="1:3">
      <c r="A1156" t="s">
        <v>2707</v>
      </c>
      <c r="B1156" t="s">
        <v>2708</v>
      </c>
      <c r="C1156">
        <v>-1781165</v>
      </c>
    </row>
    <row r="1157" spans="1:3">
      <c r="A1157" t="s">
        <v>2709</v>
      </c>
      <c r="B1157" t="s">
        <v>2710</v>
      </c>
      <c r="C1157">
        <v>-42005</v>
      </c>
    </row>
    <row r="1158" spans="1:3">
      <c r="A1158" t="s">
        <v>2711</v>
      </c>
      <c r="B1158" t="s">
        <v>2712</v>
      </c>
      <c r="C1158">
        <v>0</v>
      </c>
    </row>
    <row r="1159" spans="1:3">
      <c r="A1159" t="s">
        <v>28</v>
      </c>
      <c r="B1159" t="s">
        <v>2713</v>
      </c>
      <c r="C1159">
        <v>46712213</v>
      </c>
    </row>
    <row r="1160" spans="1:3">
      <c r="A1160" t="s">
        <v>29</v>
      </c>
      <c r="B1160" t="s">
        <v>2714</v>
      </c>
      <c r="C1160">
        <v>0</v>
      </c>
    </row>
    <row r="1161" spans="1:3">
      <c r="A1161" t="s">
        <v>30</v>
      </c>
      <c r="B1161" t="s">
        <v>2715</v>
      </c>
      <c r="C1161">
        <v>43153053</v>
      </c>
    </row>
    <row r="1162" spans="1:3">
      <c r="A1162" t="s">
        <v>9</v>
      </c>
      <c r="B1162" t="s">
        <v>2716</v>
      </c>
      <c r="C1162">
        <v>3559160</v>
      </c>
    </row>
    <row r="1163" spans="1:3">
      <c r="A1163" t="s">
        <v>31</v>
      </c>
      <c r="B1163" t="s">
        <v>2717</v>
      </c>
      <c r="C1163">
        <v>0</v>
      </c>
    </row>
    <row r="1164" spans="1:3">
      <c r="A1164" t="s">
        <v>32</v>
      </c>
      <c r="B1164" t="s">
        <v>2718</v>
      </c>
      <c r="C1164">
        <v>0</v>
      </c>
    </row>
    <row r="1165" spans="1:3">
      <c r="A1165" t="s">
        <v>33</v>
      </c>
      <c r="B1165" t="s">
        <v>2719</v>
      </c>
      <c r="C1165">
        <v>0</v>
      </c>
    </row>
    <row r="1166" spans="1:3">
      <c r="A1166" t="s">
        <v>34</v>
      </c>
      <c r="B1166" t="s">
        <v>2720</v>
      </c>
      <c r="C1166">
        <v>0</v>
      </c>
    </row>
    <row r="1167" spans="1:3">
      <c r="A1167" t="s">
        <v>35</v>
      </c>
      <c r="B1167" t="s">
        <v>2721</v>
      </c>
      <c r="C1167">
        <v>0</v>
      </c>
    </row>
    <row r="1168" spans="1:3">
      <c r="A1168" t="s">
        <v>36</v>
      </c>
      <c r="B1168" t="s">
        <v>2722</v>
      </c>
      <c r="C1168">
        <v>0</v>
      </c>
    </row>
    <row r="1169" spans="1:3">
      <c r="A1169" t="s">
        <v>39</v>
      </c>
      <c r="B1169" t="s">
        <v>2723</v>
      </c>
      <c r="C1169">
        <v>0</v>
      </c>
    </row>
    <row r="1170" spans="1:3">
      <c r="A1170" t="s">
        <v>40</v>
      </c>
      <c r="B1170" t="s">
        <v>2724</v>
      </c>
      <c r="C1170">
        <v>0</v>
      </c>
    </row>
    <row r="1171" spans="1:3">
      <c r="A1171" t="s">
        <v>27</v>
      </c>
      <c r="B1171" t="s">
        <v>2725</v>
      </c>
      <c r="C1171">
        <v>0</v>
      </c>
    </row>
    <row r="1172" spans="1:3">
      <c r="A1172" t="s">
        <v>41</v>
      </c>
      <c r="B1172" t="s">
        <v>2726</v>
      </c>
      <c r="C1172">
        <v>0</v>
      </c>
    </row>
    <row r="1173" spans="1:3">
      <c r="A1173" t="s">
        <v>43</v>
      </c>
      <c r="B1173" t="s">
        <v>2727</v>
      </c>
      <c r="C1173">
        <v>-8930479</v>
      </c>
    </row>
    <row r="1174" spans="1:3">
      <c r="A1174" t="s">
        <v>44</v>
      </c>
      <c r="B1174" t="s">
        <v>2728</v>
      </c>
      <c r="C1174">
        <v>37104938</v>
      </c>
    </row>
    <row r="1175" spans="1:3">
      <c r="A1175" t="s">
        <v>47</v>
      </c>
      <c r="B1175" t="s">
        <v>2729</v>
      </c>
      <c r="C1175">
        <v>51908781</v>
      </c>
    </row>
    <row r="1176" spans="1:3">
      <c r="A1176" t="s">
        <v>48</v>
      </c>
      <c r="B1176" t="s">
        <v>2730</v>
      </c>
      <c r="C1176">
        <v>0</v>
      </c>
    </row>
    <row r="1177" spans="1:3">
      <c r="A1177" t="s">
        <v>26</v>
      </c>
      <c r="B1177" t="s">
        <v>2731</v>
      </c>
      <c r="C1177">
        <v>635280</v>
      </c>
    </row>
    <row r="1178" spans="1:3">
      <c r="A1178" t="s">
        <v>49</v>
      </c>
      <c r="B1178" t="s">
        <v>2732</v>
      </c>
      <c r="C1178">
        <v>0</v>
      </c>
    </row>
    <row r="1179" spans="1:3">
      <c r="A1179" t="s">
        <v>50</v>
      </c>
      <c r="B1179" t="s">
        <v>2733</v>
      </c>
      <c r="C1179">
        <v>0</v>
      </c>
    </row>
    <row r="1180" spans="1:3">
      <c r="A1180" t="s">
        <v>51</v>
      </c>
      <c r="B1180" t="s">
        <v>2734</v>
      </c>
      <c r="C1180">
        <v>0</v>
      </c>
    </row>
    <row r="1181" spans="1:3">
      <c r="A1181" t="s">
        <v>52</v>
      </c>
      <c r="B1181" t="s">
        <v>2735</v>
      </c>
      <c r="C1181">
        <v>0</v>
      </c>
    </row>
    <row r="1182" spans="1:3">
      <c r="A1182" t="s">
        <v>53</v>
      </c>
      <c r="B1182" t="s">
        <v>2736</v>
      </c>
      <c r="C1182">
        <v>0</v>
      </c>
    </row>
    <row r="1183" spans="1:3">
      <c r="A1183" t="s">
        <v>54</v>
      </c>
      <c r="B1183" t="s">
        <v>2737</v>
      </c>
      <c r="C1183">
        <v>0</v>
      </c>
    </row>
    <row r="1184" spans="1:3">
      <c r="A1184" t="s">
        <v>55</v>
      </c>
      <c r="B1184" t="s">
        <v>2738</v>
      </c>
      <c r="C1184">
        <v>0</v>
      </c>
    </row>
    <row r="1185" spans="1:3">
      <c r="A1185" t="s">
        <v>56</v>
      </c>
      <c r="B1185" t="s">
        <v>2739</v>
      </c>
      <c r="C1185">
        <v>0</v>
      </c>
    </row>
    <row r="1186" spans="1:3">
      <c r="A1186" t="s">
        <v>57</v>
      </c>
      <c r="B1186" t="s">
        <v>2740</v>
      </c>
      <c r="C1186">
        <v>0</v>
      </c>
    </row>
    <row r="1187" spans="1:3">
      <c r="A1187" t="s">
        <v>58</v>
      </c>
      <c r="B1187" t="s">
        <v>2741</v>
      </c>
      <c r="C1187">
        <v>0</v>
      </c>
    </row>
    <row r="1188" spans="1:3">
      <c r="A1188" t="s">
        <v>59</v>
      </c>
      <c r="B1188" t="s">
        <v>2742</v>
      </c>
      <c r="C1188">
        <v>0</v>
      </c>
    </row>
    <row r="1189" spans="1:3">
      <c r="A1189" t="s">
        <v>60</v>
      </c>
      <c r="B1189" t="s">
        <v>2743</v>
      </c>
      <c r="C1189">
        <v>0</v>
      </c>
    </row>
    <row r="1190" spans="1:3">
      <c r="A1190" t="s">
        <v>61</v>
      </c>
      <c r="B1190" t="s">
        <v>2744</v>
      </c>
      <c r="C1190">
        <v>0</v>
      </c>
    </row>
    <row r="1191" spans="1:3">
      <c r="A1191" t="s">
        <v>62</v>
      </c>
      <c r="B1191" t="s">
        <v>2745</v>
      </c>
      <c r="C1191">
        <v>0</v>
      </c>
    </row>
    <row r="1192" spans="1:3">
      <c r="A1192" t="s">
        <v>63</v>
      </c>
      <c r="B1192" t="s">
        <v>2746</v>
      </c>
      <c r="C1192">
        <v>0</v>
      </c>
    </row>
    <row r="1193" spans="1:3">
      <c r="A1193" t="s">
        <v>64</v>
      </c>
      <c r="B1193" t="s">
        <v>2747</v>
      </c>
      <c r="C1193">
        <v>0</v>
      </c>
    </row>
    <row r="1194" spans="1:3">
      <c r="A1194" t="s">
        <v>65</v>
      </c>
      <c r="B1194" t="s">
        <v>2748</v>
      </c>
      <c r="C1194">
        <v>0</v>
      </c>
    </row>
    <row r="1195" spans="1:3">
      <c r="A1195" t="s">
        <v>66</v>
      </c>
      <c r="B1195" t="s">
        <v>2749</v>
      </c>
      <c r="C1195">
        <v>0</v>
      </c>
    </row>
    <row r="1196" spans="1:3">
      <c r="A1196" t="s">
        <v>67</v>
      </c>
      <c r="B1196" t="s">
        <v>2750</v>
      </c>
      <c r="C1196">
        <v>0</v>
      </c>
    </row>
    <row r="1197" spans="1:3">
      <c r="A1197" t="s">
        <v>68</v>
      </c>
      <c r="B1197" t="s">
        <v>2751</v>
      </c>
      <c r="C1197">
        <v>0</v>
      </c>
    </row>
    <row r="1198" spans="1:3">
      <c r="A1198" t="s">
        <v>69</v>
      </c>
      <c r="B1198" t="s">
        <v>2752</v>
      </c>
      <c r="C1198">
        <v>0</v>
      </c>
    </row>
    <row r="1199" spans="1:3">
      <c r="A1199" t="s">
        <v>70</v>
      </c>
      <c r="B1199" t="s">
        <v>2753</v>
      </c>
      <c r="C1199">
        <v>0</v>
      </c>
    </row>
    <row r="1200" spans="1:3">
      <c r="A1200" t="s">
        <v>71</v>
      </c>
      <c r="B1200" t="s">
        <v>2754</v>
      </c>
      <c r="C1200">
        <v>0</v>
      </c>
    </row>
    <row r="1201" spans="1:3">
      <c r="A1201" t="s">
        <v>72</v>
      </c>
      <c r="B1201" t="s">
        <v>2755</v>
      </c>
      <c r="C1201">
        <v>0</v>
      </c>
    </row>
    <row r="1202" spans="1:3">
      <c r="A1202" t="s">
        <v>73</v>
      </c>
      <c r="B1202" t="s">
        <v>2756</v>
      </c>
      <c r="C1202">
        <v>0</v>
      </c>
    </row>
    <row r="1203" spans="1:3">
      <c r="A1203" t="s">
        <v>74</v>
      </c>
      <c r="B1203" t="s">
        <v>2757</v>
      </c>
      <c r="C1203">
        <v>0</v>
      </c>
    </row>
    <row r="1204" spans="1:3">
      <c r="A1204" t="s">
        <v>75</v>
      </c>
      <c r="B1204" t="s">
        <v>2758</v>
      </c>
      <c r="C1204">
        <v>0</v>
      </c>
    </row>
    <row r="1205" spans="1:3">
      <c r="A1205" t="s">
        <v>76</v>
      </c>
      <c r="B1205" t="s">
        <v>2759</v>
      </c>
      <c r="C1205">
        <v>0</v>
      </c>
    </row>
    <row r="1206" spans="1:3">
      <c r="A1206" t="s">
        <v>77</v>
      </c>
      <c r="B1206" t="s">
        <v>2760</v>
      </c>
      <c r="C1206">
        <v>0</v>
      </c>
    </row>
    <row r="1207" spans="1:3">
      <c r="A1207" t="s">
        <v>78</v>
      </c>
      <c r="B1207" t="s">
        <v>2761</v>
      </c>
      <c r="C1207">
        <v>0</v>
      </c>
    </row>
    <row r="1208" spans="1:3">
      <c r="A1208" t="s">
        <v>79</v>
      </c>
      <c r="B1208" t="s">
        <v>2762</v>
      </c>
      <c r="C1208">
        <v>0</v>
      </c>
    </row>
    <row r="1209" spans="1:3">
      <c r="A1209" t="s">
        <v>80</v>
      </c>
      <c r="B1209" t="s">
        <v>2763</v>
      </c>
      <c r="C1209">
        <v>0</v>
      </c>
    </row>
    <row r="1210" spans="1:3">
      <c r="A1210" t="s">
        <v>81</v>
      </c>
      <c r="B1210" t="s">
        <v>2764</v>
      </c>
      <c r="C1210">
        <v>0</v>
      </c>
    </row>
    <row r="1211" spans="1:3">
      <c r="A1211" t="s">
        <v>84</v>
      </c>
      <c r="B1211" t="s">
        <v>2765</v>
      </c>
      <c r="C1211">
        <v>0</v>
      </c>
    </row>
    <row r="1212" spans="1:3">
      <c r="A1212" t="s">
        <v>85</v>
      </c>
      <c r="B1212" t="s">
        <v>2766</v>
      </c>
      <c r="C1212">
        <v>0</v>
      </c>
    </row>
    <row r="1213" spans="1:3">
      <c r="A1213" t="s">
        <v>86</v>
      </c>
      <c r="B1213" t="s">
        <v>2767</v>
      </c>
      <c r="C1213">
        <v>0</v>
      </c>
    </row>
    <row r="1214" spans="1:3">
      <c r="A1214" t="s">
        <v>87</v>
      </c>
      <c r="B1214" t="s">
        <v>2768</v>
      </c>
      <c r="C1214">
        <v>0</v>
      </c>
    </row>
    <row r="1215" spans="1:3">
      <c r="A1215" t="s">
        <v>88</v>
      </c>
      <c r="B1215" t="s">
        <v>2769</v>
      </c>
      <c r="C1215">
        <v>0</v>
      </c>
    </row>
    <row r="1216" spans="1:3">
      <c r="A1216" t="s">
        <v>89</v>
      </c>
      <c r="B1216" t="s">
        <v>2770</v>
      </c>
      <c r="C1216">
        <v>0</v>
      </c>
    </row>
    <row r="1217" spans="1:3">
      <c r="A1217" t="s">
        <v>90</v>
      </c>
      <c r="B1217" t="s">
        <v>2771</v>
      </c>
      <c r="C1217">
        <v>363393</v>
      </c>
    </row>
    <row r="1218" spans="1:3">
      <c r="A1218" t="s">
        <v>91</v>
      </c>
      <c r="B1218" t="s">
        <v>2772</v>
      </c>
      <c r="C1218">
        <v>0</v>
      </c>
    </row>
    <row r="1219" spans="1:3">
      <c r="A1219" t="s">
        <v>92</v>
      </c>
      <c r="B1219" t="s">
        <v>2773</v>
      </c>
      <c r="C1219">
        <v>0</v>
      </c>
    </row>
    <row r="1220" spans="1:3">
      <c r="A1220" t="s">
        <v>95</v>
      </c>
      <c r="B1220" t="s">
        <v>2774</v>
      </c>
      <c r="C1220">
        <v>0</v>
      </c>
    </row>
    <row r="1221" spans="1:3">
      <c r="A1221" t="s">
        <v>96</v>
      </c>
      <c r="B1221" t="s">
        <v>2775</v>
      </c>
      <c r="C1221">
        <v>0</v>
      </c>
    </row>
    <row r="1222" spans="1:3">
      <c r="A1222" t="s">
        <v>97</v>
      </c>
      <c r="B1222" t="s">
        <v>2776</v>
      </c>
      <c r="C1222">
        <v>363393</v>
      </c>
    </row>
    <row r="1223" spans="1:3">
      <c r="A1223" t="s">
        <v>98</v>
      </c>
      <c r="B1223" t="s">
        <v>2777</v>
      </c>
      <c r="C1223">
        <v>0</v>
      </c>
    </row>
    <row r="1224" spans="1:3">
      <c r="A1224" t="s">
        <v>99</v>
      </c>
      <c r="B1224" t="s">
        <v>2778</v>
      </c>
      <c r="C1224">
        <v>0</v>
      </c>
    </row>
    <row r="1225" spans="1:3">
      <c r="A1225" t="s">
        <v>100</v>
      </c>
      <c r="B1225" t="s">
        <v>2779</v>
      </c>
      <c r="C1225">
        <v>0</v>
      </c>
    </row>
    <row r="1226" spans="1:3">
      <c r="A1226" t="s">
        <v>10</v>
      </c>
      <c r="B1226" t="s">
        <v>2780</v>
      </c>
      <c r="C1226">
        <v>2815027</v>
      </c>
    </row>
    <row r="1227" spans="1:3">
      <c r="A1227" t="s">
        <v>101</v>
      </c>
      <c r="B1227" t="s">
        <v>2781</v>
      </c>
      <c r="C1227">
        <v>0</v>
      </c>
    </row>
    <row r="1228" spans="1:3">
      <c r="A1228" t="s">
        <v>102</v>
      </c>
      <c r="B1228" t="s">
        <v>2782</v>
      </c>
      <c r="C1228">
        <v>0</v>
      </c>
    </row>
    <row r="1229" spans="1:3">
      <c r="A1229" t="s">
        <v>103</v>
      </c>
      <c r="B1229" t="s">
        <v>2783</v>
      </c>
      <c r="C1229">
        <v>0</v>
      </c>
    </row>
    <row r="1230" spans="1:3">
      <c r="A1230" t="s">
        <v>6</v>
      </c>
      <c r="B1230" t="s">
        <v>2784</v>
      </c>
      <c r="C1230">
        <v>2687820</v>
      </c>
    </row>
    <row r="1231" spans="1:3">
      <c r="A1231" t="s">
        <v>104</v>
      </c>
      <c r="B1231" t="s">
        <v>2785</v>
      </c>
      <c r="C1231">
        <v>127207</v>
      </c>
    </row>
    <row r="1232" spans="1:3">
      <c r="A1232" t="s">
        <v>105</v>
      </c>
      <c r="B1232" t="s">
        <v>2786</v>
      </c>
      <c r="C1232">
        <v>0</v>
      </c>
    </row>
    <row r="1233" spans="1:3">
      <c r="A1233" t="s">
        <v>106</v>
      </c>
      <c r="B1233" t="s">
        <v>2787</v>
      </c>
      <c r="C1233">
        <v>0</v>
      </c>
    </row>
    <row r="1234" spans="1:3">
      <c r="A1234" t="s">
        <v>107</v>
      </c>
      <c r="B1234" t="s">
        <v>2788</v>
      </c>
      <c r="C1234">
        <v>245899</v>
      </c>
    </row>
    <row r="1235" spans="1:3">
      <c r="A1235" t="s">
        <v>108</v>
      </c>
      <c r="B1235" t="s">
        <v>2789</v>
      </c>
      <c r="C1235">
        <v>0</v>
      </c>
    </row>
    <row r="1236" spans="1:3">
      <c r="A1236" t="s">
        <v>109</v>
      </c>
      <c r="B1236" t="s">
        <v>2790</v>
      </c>
      <c r="C1236">
        <v>0</v>
      </c>
    </row>
    <row r="1237" spans="1:3">
      <c r="A1237" t="s">
        <v>110</v>
      </c>
      <c r="B1237" t="s">
        <v>2791</v>
      </c>
      <c r="C1237">
        <v>0</v>
      </c>
    </row>
    <row r="1238" spans="1:3">
      <c r="A1238" t="s">
        <v>111</v>
      </c>
      <c r="B1238" t="s">
        <v>2792</v>
      </c>
      <c r="C1238">
        <v>0</v>
      </c>
    </row>
    <row r="1239" spans="1:3">
      <c r="A1239" t="s">
        <v>112</v>
      </c>
      <c r="B1239" t="s">
        <v>2793</v>
      </c>
      <c r="C1239">
        <v>0</v>
      </c>
    </row>
    <row r="1240" spans="1:3">
      <c r="A1240" t="s">
        <v>113</v>
      </c>
      <c r="B1240" t="s">
        <v>2794</v>
      </c>
      <c r="C1240">
        <v>245899</v>
      </c>
    </row>
    <row r="1241" spans="1:3">
      <c r="A1241" t="s">
        <v>114</v>
      </c>
      <c r="B1241" t="s">
        <v>2795</v>
      </c>
      <c r="C1241">
        <v>0</v>
      </c>
    </row>
    <row r="1242" spans="1:3">
      <c r="A1242" t="s">
        <v>115</v>
      </c>
      <c r="B1242" t="s">
        <v>2796</v>
      </c>
      <c r="C1242">
        <v>0</v>
      </c>
    </row>
    <row r="1243" spans="1:3">
      <c r="A1243" t="s">
        <v>116</v>
      </c>
      <c r="B1243" t="s">
        <v>2797</v>
      </c>
      <c r="C1243">
        <v>4371594</v>
      </c>
    </row>
    <row r="1244" spans="1:3">
      <c r="A1244" t="s">
        <v>117</v>
      </c>
      <c r="B1244" t="s">
        <v>2798</v>
      </c>
      <c r="C1244">
        <v>0</v>
      </c>
    </row>
    <row r="1245" spans="1:3">
      <c r="A1245" t="s">
        <v>118</v>
      </c>
      <c r="B1245" t="s">
        <v>2799</v>
      </c>
      <c r="C1245">
        <v>0</v>
      </c>
    </row>
    <row r="1246" spans="1:3">
      <c r="A1246" t="s">
        <v>121</v>
      </c>
      <c r="B1246" t="s">
        <v>2800</v>
      </c>
      <c r="C1246">
        <v>24</v>
      </c>
    </row>
    <row r="1247" spans="1:3">
      <c r="A1247" t="s">
        <v>122</v>
      </c>
      <c r="B1247" t="s">
        <v>2801</v>
      </c>
      <c r="C1247">
        <v>0</v>
      </c>
    </row>
    <row r="1248" spans="1:3">
      <c r="A1248" t="s">
        <v>123</v>
      </c>
      <c r="B1248" t="s">
        <v>2802</v>
      </c>
      <c r="C1248">
        <v>0</v>
      </c>
    </row>
    <row r="1249" spans="1:3">
      <c r="A1249" t="s">
        <v>16</v>
      </c>
      <c r="B1249" t="s">
        <v>2803</v>
      </c>
      <c r="C1249">
        <v>4371570</v>
      </c>
    </row>
    <row r="1250" spans="1:3">
      <c r="A1250" t="s">
        <v>124</v>
      </c>
      <c r="B1250" t="s">
        <v>2804</v>
      </c>
      <c r="C1250">
        <v>0</v>
      </c>
    </row>
    <row r="1251" spans="1:3">
      <c r="A1251" t="s">
        <v>125</v>
      </c>
      <c r="B1251" t="s">
        <v>2805</v>
      </c>
      <c r="C1251">
        <v>0</v>
      </c>
    </row>
    <row r="1252" spans="1:3">
      <c r="A1252" t="s">
        <v>126</v>
      </c>
      <c r="B1252" t="s">
        <v>2806</v>
      </c>
      <c r="C1252">
        <v>285131079</v>
      </c>
    </row>
    <row r="1253" spans="1:3">
      <c r="A1253" t="s">
        <v>127</v>
      </c>
      <c r="B1253" t="s">
        <v>2807</v>
      </c>
      <c r="C1253">
        <v>21410</v>
      </c>
    </row>
    <row r="1254" spans="1:3">
      <c r="A1254" t="s">
        <v>128</v>
      </c>
      <c r="B1254" t="s">
        <v>2808</v>
      </c>
      <c r="C1254">
        <v>100864</v>
      </c>
    </row>
    <row r="1255" spans="1:3">
      <c r="A1255" t="s">
        <v>131</v>
      </c>
      <c r="B1255" t="s">
        <v>2809</v>
      </c>
      <c r="C1255">
        <v>2936605</v>
      </c>
    </row>
    <row r="1256" spans="1:3">
      <c r="A1256" t="s">
        <v>132</v>
      </c>
      <c r="B1256" t="s">
        <v>2810</v>
      </c>
      <c r="C1256">
        <v>3994650</v>
      </c>
    </row>
    <row r="1257" spans="1:3">
      <c r="A1257" t="s">
        <v>133</v>
      </c>
      <c r="B1257" t="s">
        <v>2811</v>
      </c>
      <c r="C1257">
        <v>278077550</v>
      </c>
    </row>
    <row r="1258" spans="1:3">
      <c r="A1258" t="s">
        <v>134</v>
      </c>
      <c r="B1258" t="s">
        <v>2812</v>
      </c>
      <c r="C1258">
        <v>0</v>
      </c>
    </row>
    <row r="1259" spans="1:3">
      <c r="A1259" t="s">
        <v>135</v>
      </c>
      <c r="B1259" t="s">
        <v>2813</v>
      </c>
      <c r="C1259">
        <v>0</v>
      </c>
    </row>
    <row r="1260" spans="1:3">
      <c r="A1260" t="s">
        <v>136</v>
      </c>
      <c r="B1260" t="s">
        <v>2814</v>
      </c>
      <c r="C1260">
        <v>0</v>
      </c>
    </row>
    <row r="1261" spans="1:3">
      <c r="A1261" t="s">
        <v>138</v>
      </c>
      <c r="B1261" t="s">
        <v>2815</v>
      </c>
      <c r="C1261">
        <v>14318002</v>
      </c>
    </row>
    <row r="1262" spans="1:3">
      <c r="A1262" t="s">
        <v>139</v>
      </c>
      <c r="B1262" t="s">
        <v>2816</v>
      </c>
      <c r="C1262">
        <v>1457054</v>
      </c>
    </row>
    <row r="1263" spans="1:3">
      <c r="A1263" t="s">
        <v>140</v>
      </c>
      <c r="B1263" t="s">
        <v>2817</v>
      </c>
      <c r="C1263">
        <v>1457054</v>
      </c>
    </row>
    <row r="1264" spans="1:3">
      <c r="A1264" t="s">
        <v>141</v>
      </c>
      <c r="B1264" t="s">
        <v>2818</v>
      </c>
      <c r="C1264">
        <v>0</v>
      </c>
    </row>
    <row r="1265" spans="1:3">
      <c r="A1265" t="s">
        <v>144</v>
      </c>
      <c r="B1265" t="s">
        <v>2819</v>
      </c>
      <c r="C1265">
        <v>0</v>
      </c>
    </row>
    <row r="1266" spans="1:3">
      <c r="A1266" t="s">
        <v>145</v>
      </c>
      <c r="B1266" t="s">
        <v>2820</v>
      </c>
      <c r="C1266">
        <v>0</v>
      </c>
    </row>
    <row r="1267" spans="1:3">
      <c r="A1267" t="s">
        <v>146</v>
      </c>
      <c r="B1267" t="s">
        <v>2821</v>
      </c>
      <c r="C1267">
        <v>0</v>
      </c>
    </row>
    <row r="1268" spans="1:3">
      <c r="A1268" t="s">
        <v>147</v>
      </c>
      <c r="B1268" t="s">
        <v>2822</v>
      </c>
      <c r="C1268">
        <v>0</v>
      </c>
    </row>
    <row r="1269" spans="1:3">
      <c r="A1269" t="s">
        <v>148</v>
      </c>
      <c r="B1269" t="s">
        <v>2823</v>
      </c>
      <c r="C1269">
        <v>0</v>
      </c>
    </row>
    <row r="1270" spans="1:3">
      <c r="A1270" t="s">
        <v>149</v>
      </c>
      <c r="B1270" t="s">
        <v>2824</v>
      </c>
      <c r="C1270">
        <v>0</v>
      </c>
    </row>
    <row r="1271" spans="1:3">
      <c r="A1271" t="s">
        <v>150</v>
      </c>
      <c r="B1271" t="s">
        <v>2825</v>
      </c>
      <c r="C1271">
        <v>0</v>
      </c>
    </row>
    <row r="1272" spans="1:3">
      <c r="A1272" t="s">
        <v>151</v>
      </c>
      <c r="B1272" t="s">
        <v>2826</v>
      </c>
      <c r="C1272">
        <v>0</v>
      </c>
    </row>
    <row r="1273" spans="1:3">
      <c r="A1273" t="s">
        <v>152</v>
      </c>
      <c r="B1273" t="s">
        <v>2827</v>
      </c>
      <c r="C1273">
        <v>0</v>
      </c>
    </row>
    <row r="1274" spans="1:3">
      <c r="A1274" t="s">
        <v>153</v>
      </c>
      <c r="B1274" t="s">
        <v>2828</v>
      </c>
      <c r="C1274">
        <v>45863578</v>
      </c>
    </row>
    <row r="1275" spans="1:3">
      <c r="A1275" t="s">
        <v>154</v>
      </c>
      <c r="B1275" t="s">
        <v>2829</v>
      </c>
      <c r="C1275">
        <v>18002585</v>
      </c>
    </row>
    <row r="1276" spans="1:3">
      <c r="A1276" t="s">
        <v>155</v>
      </c>
      <c r="B1276" t="s">
        <v>2830</v>
      </c>
      <c r="C1276">
        <v>3156051</v>
      </c>
    </row>
    <row r="1277" spans="1:3">
      <c r="A1277" t="s">
        <v>158</v>
      </c>
      <c r="B1277" t="s">
        <v>2831</v>
      </c>
      <c r="C1277">
        <v>469113</v>
      </c>
    </row>
    <row r="1278" spans="1:3">
      <c r="A1278" t="s">
        <v>159</v>
      </c>
      <c r="B1278" t="s">
        <v>2832</v>
      </c>
      <c r="C1278">
        <v>47381</v>
      </c>
    </row>
    <row r="1279" spans="1:3">
      <c r="A1279" t="s">
        <v>160</v>
      </c>
      <c r="B1279" t="s">
        <v>2833</v>
      </c>
      <c r="C1279">
        <v>17776797</v>
      </c>
    </row>
    <row r="1280" spans="1:3">
      <c r="A1280" t="s">
        <v>161</v>
      </c>
      <c r="B1280" t="s">
        <v>2834</v>
      </c>
      <c r="C1280">
        <v>81026</v>
      </c>
    </row>
    <row r="1281" spans="1:3">
      <c r="A1281" t="s">
        <v>163</v>
      </c>
      <c r="B1281" t="s">
        <v>2835</v>
      </c>
      <c r="C1281">
        <v>0</v>
      </c>
    </row>
    <row r="1282" spans="1:3">
      <c r="A1282" t="s">
        <v>164</v>
      </c>
      <c r="B1282" t="s">
        <v>2836</v>
      </c>
      <c r="C1282">
        <v>0</v>
      </c>
    </row>
    <row r="1283" spans="1:3">
      <c r="A1283" t="s">
        <v>165</v>
      </c>
      <c r="B1283" t="s">
        <v>2837</v>
      </c>
      <c r="C1283">
        <v>0</v>
      </c>
    </row>
    <row r="1284" spans="1:3">
      <c r="A1284" t="s">
        <v>166</v>
      </c>
      <c r="B1284" t="s">
        <v>2838</v>
      </c>
      <c r="C1284">
        <v>0</v>
      </c>
    </row>
    <row r="1285" spans="1:3">
      <c r="A1285" t="s">
        <v>167</v>
      </c>
      <c r="B1285" t="s">
        <v>2839</v>
      </c>
      <c r="C1285">
        <v>0</v>
      </c>
    </row>
    <row r="1286" spans="1:3">
      <c r="A1286" t="s">
        <v>21</v>
      </c>
      <c r="B1286" t="s">
        <v>2840</v>
      </c>
      <c r="C1286">
        <v>1819562</v>
      </c>
    </row>
    <row r="1287" spans="1:3">
      <c r="A1287" t="s">
        <v>168</v>
      </c>
      <c r="B1287" t="s">
        <v>2841</v>
      </c>
      <c r="C1287">
        <v>526047</v>
      </c>
    </row>
    <row r="1288" spans="1:3">
      <c r="A1288" t="s">
        <v>169</v>
      </c>
      <c r="B1288" t="s">
        <v>2842</v>
      </c>
      <c r="C1288">
        <v>2419</v>
      </c>
    </row>
    <row r="1289" spans="1:3">
      <c r="A1289" t="s">
        <v>170</v>
      </c>
      <c r="B1289" t="s">
        <v>2843</v>
      </c>
      <c r="C1289">
        <v>0</v>
      </c>
    </row>
    <row r="1290" spans="1:3">
      <c r="A1290" t="s">
        <v>172</v>
      </c>
      <c r="B1290" t="s">
        <v>2844</v>
      </c>
      <c r="C1290">
        <v>0</v>
      </c>
    </row>
    <row r="1291" spans="1:3">
      <c r="A1291" t="s">
        <v>173</v>
      </c>
      <c r="B1291" t="s">
        <v>2845</v>
      </c>
      <c r="C1291">
        <v>0</v>
      </c>
    </row>
    <row r="1292" spans="1:3">
      <c r="A1292" t="s">
        <v>174</v>
      </c>
      <c r="B1292" t="s">
        <v>2846</v>
      </c>
      <c r="C1292">
        <v>0</v>
      </c>
    </row>
    <row r="1293" spans="1:3">
      <c r="A1293" t="s">
        <v>175</v>
      </c>
      <c r="B1293" t="s">
        <v>2847</v>
      </c>
      <c r="C1293">
        <v>0</v>
      </c>
    </row>
    <row r="1294" spans="1:3">
      <c r="A1294" t="s">
        <v>176</v>
      </c>
      <c r="B1294" t="s">
        <v>2848</v>
      </c>
      <c r="C1294">
        <v>0</v>
      </c>
    </row>
    <row r="1295" spans="1:3">
      <c r="A1295" t="s">
        <v>177</v>
      </c>
      <c r="B1295" t="s">
        <v>2849</v>
      </c>
      <c r="C1295">
        <v>1991318</v>
      </c>
    </row>
    <row r="1296" spans="1:3">
      <c r="A1296" t="s">
        <v>178</v>
      </c>
      <c r="B1296" t="s">
        <v>2850</v>
      </c>
      <c r="C1296">
        <v>1991047</v>
      </c>
    </row>
    <row r="1297" spans="1:3">
      <c r="A1297" t="s">
        <v>179</v>
      </c>
      <c r="B1297" t="s">
        <v>2851</v>
      </c>
      <c r="C1297">
        <v>271</v>
      </c>
    </row>
    <row r="1298" spans="1:3">
      <c r="A1298" t="s">
        <v>180</v>
      </c>
      <c r="B1298" t="s">
        <v>2852</v>
      </c>
      <c r="C1298">
        <v>1695110</v>
      </c>
    </row>
    <row r="1299" spans="1:3">
      <c r="A1299" t="s">
        <v>181</v>
      </c>
      <c r="B1299" t="s">
        <v>2853</v>
      </c>
      <c r="C1299">
        <v>0</v>
      </c>
    </row>
    <row r="1300" spans="1:3">
      <c r="A1300" t="s">
        <v>182</v>
      </c>
      <c r="B1300" t="s">
        <v>2854</v>
      </c>
      <c r="C1300">
        <v>35904</v>
      </c>
    </row>
    <row r="1301" spans="1:3">
      <c r="A1301" t="s">
        <v>183</v>
      </c>
      <c r="B1301" t="s">
        <v>2855</v>
      </c>
      <c r="C1301">
        <v>35887</v>
      </c>
    </row>
    <row r="1302" spans="1:3">
      <c r="A1302" t="s">
        <v>184</v>
      </c>
      <c r="B1302" t="s">
        <v>2856</v>
      </c>
      <c r="C1302">
        <v>17</v>
      </c>
    </row>
    <row r="1303" spans="1:3">
      <c r="A1303" t="s">
        <v>185</v>
      </c>
      <c r="B1303" t="s">
        <v>2857</v>
      </c>
      <c r="C1303">
        <v>94718</v>
      </c>
    </row>
    <row r="1304" spans="1:3">
      <c r="A1304" t="s">
        <v>186</v>
      </c>
      <c r="B1304" t="s">
        <v>2858</v>
      </c>
      <c r="C1304">
        <v>0</v>
      </c>
    </row>
    <row r="1305" spans="1:3">
      <c r="A1305" t="s">
        <v>187</v>
      </c>
      <c r="B1305" t="s">
        <v>2859</v>
      </c>
      <c r="C1305">
        <v>16272488</v>
      </c>
    </row>
    <row r="1306" spans="1:3">
      <c r="A1306" t="s">
        <v>188</v>
      </c>
      <c r="B1306" t="s">
        <v>2860</v>
      </c>
      <c r="C1306">
        <v>16272488</v>
      </c>
    </row>
    <row r="1307" spans="1:3">
      <c r="A1307" t="s">
        <v>189</v>
      </c>
      <c r="B1307" t="s">
        <v>2861</v>
      </c>
      <c r="C1307">
        <v>0</v>
      </c>
    </row>
    <row r="1308" spans="1:3">
      <c r="A1308" t="s">
        <v>190</v>
      </c>
      <c r="B1308" t="s">
        <v>2862</v>
      </c>
      <c r="C1308">
        <v>4202554</v>
      </c>
    </row>
    <row r="1309" spans="1:3">
      <c r="A1309" t="s">
        <v>191</v>
      </c>
      <c r="B1309" t="s">
        <v>2863</v>
      </c>
      <c r="C1309">
        <v>0</v>
      </c>
    </row>
    <row r="1310" spans="1:3">
      <c r="A1310" t="s">
        <v>192</v>
      </c>
      <c r="B1310" t="s">
        <v>2864</v>
      </c>
      <c r="C1310">
        <v>3150395</v>
      </c>
    </row>
    <row r="1311" spans="1:3">
      <c r="A1311" t="s">
        <v>193</v>
      </c>
      <c r="B1311" t="s">
        <v>2865</v>
      </c>
      <c r="C1311">
        <v>3150395</v>
      </c>
    </row>
    <row r="1312" spans="1:3">
      <c r="A1312" t="s">
        <v>194</v>
      </c>
      <c r="B1312" t="s">
        <v>2866</v>
      </c>
      <c r="C1312">
        <v>0</v>
      </c>
    </row>
    <row r="1313" spans="1:3">
      <c r="A1313" t="s">
        <v>195</v>
      </c>
      <c r="B1313" t="s">
        <v>2867</v>
      </c>
      <c r="C1313">
        <v>630977</v>
      </c>
    </row>
    <row r="1314" spans="1:3">
      <c r="A1314" t="s">
        <v>196</v>
      </c>
      <c r="B1314" t="s">
        <v>2868</v>
      </c>
      <c r="C1314">
        <v>0</v>
      </c>
    </row>
    <row r="1315" spans="1:3">
      <c r="A1315" t="s">
        <v>199</v>
      </c>
      <c r="B1315" t="s">
        <v>2869</v>
      </c>
      <c r="C1315">
        <v>14531990</v>
      </c>
    </row>
    <row r="1316" spans="1:3">
      <c r="A1316" t="s">
        <v>200</v>
      </c>
      <c r="B1316" t="s">
        <v>2870</v>
      </c>
      <c r="C1316">
        <v>83514906</v>
      </c>
    </row>
    <row r="1317" spans="1:3">
      <c r="A1317" t="s">
        <v>203</v>
      </c>
      <c r="B1317" t="s">
        <v>2871</v>
      </c>
      <c r="C1317">
        <v>58873683</v>
      </c>
    </row>
    <row r="1318" spans="1:3">
      <c r="A1318" t="s">
        <v>204</v>
      </c>
      <c r="B1318" t="s">
        <v>2872</v>
      </c>
      <c r="C1318">
        <v>6729851</v>
      </c>
    </row>
    <row r="1319" spans="1:3">
      <c r="A1319" t="s">
        <v>205</v>
      </c>
      <c r="B1319" t="s">
        <v>2873</v>
      </c>
      <c r="C1319">
        <v>296980227</v>
      </c>
    </row>
    <row r="1320" spans="1:3">
      <c r="A1320" t="s">
        <v>206</v>
      </c>
      <c r="B1320" t="s">
        <v>2874</v>
      </c>
      <c r="C1320">
        <v>4698495</v>
      </c>
    </row>
    <row r="1321" spans="1:3">
      <c r="A1321" t="s">
        <v>208</v>
      </c>
      <c r="B1321" t="s">
        <v>2875</v>
      </c>
      <c r="C1321">
        <v>0</v>
      </c>
    </row>
    <row r="1322" spans="1:3">
      <c r="A1322" t="s">
        <v>209</v>
      </c>
      <c r="B1322" t="s">
        <v>2876</v>
      </c>
      <c r="C1322">
        <v>0</v>
      </c>
    </row>
    <row r="1323" spans="1:3">
      <c r="A1323" t="s">
        <v>210</v>
      </c>
      <c r="B1323" t="s">
        <v>2877</v>
      </c>
      <c r="C1323">
        <v>0</v>
      </c>
    </row>
    <row r="1324" spans="1:3">
      <c r="A1324" t="s">
        <v>211</v>
      </c>
      <c r="B1324" t="s">
        <v>2878</v>
      </c>
      <c r="C1324">
        <v>288</v>
      </c>
    </row>
    <row r="1325" spans="1:3">
      <c r="A1325" t="s">
        <v>212</v>
      </c>
      <c r="B1325" t="s">
        <v>2879</v>
      </c>
      <c r="C1325">
        <v>1821981</v>
      </c>
    </row>
    <row r="1326" spans="1:3">
      <c r="A1326" t="s">
        <v>214</v>
      </c>
      <c r="B1326" t="s">
        <v>2880</v>
      </c>
      <c r="C1326">
        <v>1317234</v>
      </c>
    </row>
    <row r="1327" spans="1:3">
      <c r="A1327" t="s">
        <v>215</v>
      </c>
      <c r="B1327" t="s">
        <v>2881</v>
      </c>
      <c r="C1327">
        <v>1317234</v>
      </c>
    </row>
    <row r="1328" spans="1:3">
      <c r="A1328" t="s">
        <v>216</v>
      </c>
      <c r="B1328" t="s">
        <v>2882</v>
      </c>
      <c r="C1328">
        <v>123645</v>
      </c>
    </row>
    <row r="1329" spans="1:3">
      <c r="A1329" t="s">
        <v>219</v>
      </c>
      <c r="B1329" t="s">
        <v>2883</v>
      </c>
      <c r="C1329">
        <v>0</v>
      </c>
    </row>
    <row r="1330" spans="1:3">
      <c r="A1330" t="s">
        <v>220</v>
      </c>
      <c r="B1330" t="s">
        <v>2884</v>
      </c>
      <c r="C1330">
        <v>0</v>
      </c>
    </row>
    <row r="1331" spans="1:3">
      <c r="A1331" t="s">
        <v>221</v>
      </c>
      <c r="B1331" t="s">
        <v>2885</v>
      </c>
      <c r="C1331">
        <v>1193589</v>
      </c>
    </row>
    <row r="1332" spans="1:3">
      <c r="A1332" t="s">
        <v>222</v>
      </c>
      <c r="B1332" t="s">
        <v>2886</v>
      </c>
      <c r="C1332">
        <v>0</v>
      </c>
    </row>
    <row r="1333" spans="1:3">
      <c r="A1333" t="s">
        <v>224</v>
      </c>
      <c r="B1333" t="s">
        <v>2887</v>
      </c>
      <c r="C1333">
        <v>114876</v>
      </c>
    </row>
    <row r="1334" spans="1:3">
      <c r="A1334" t="s">
        <v>225</v>
      </c>
      <c r="B1334" t="s">
        <v>2888</v>
      </c>
      <c r="C1334">
        <v>57438</v>
      </c>
    </row>
    <row r="1335" spans="1:3">
      <c r="A1335" t="s">
        <v>226</v>
      </c>
      <c r="B1335" t="s">
        <v>2889</v>
      </c>
      <c r="C1335">
        <v>547</v>
      </c>
    </row>
    <row r="1336" spans="1:3">
      <c r="A1336" t="s">
        <v>227</v>
      </c>
      <c r="B1336" t="s">
        <v>2890</v>
      </c>
      <c r="C1336">
        <v>0</v>
      </c>
    </row>
    <row r="1337" spans="1:3">
      <c r="A1337" t="s">
        <v>228</v>
      </c>
      <c r="B1337" t="s">
        <v>2891</v>
      </c>
      <c r="C1337">
        <v>0</v>
      </c>
    </row>
    <row r="1338" spans="1:3">
      <c r="A1338" t="s">
        <v>229</v>
      </c>
      <c r="B1338" t="s">
        <v>2892</v>
      </c>
      <c r="C1338">
        <v>56891</v>
      </c>
    </row>
    <row r="1339" spans="1:3">
      <c r="A1339" t="s">
        <v>230</v>
      </c>
      <c r="B1339" t="s">
        <v>2893</v>
      </c>
      <c r="C1339">
        <v>0</v>
      </c>
    </row>
    <row r="1340" spans="1:3">
      <c r="A1340" t="s">
        <v>232</v>
      </c>
      <c r="B1340" t="s">
        <v>2894</v>
      </c>
      <c r="C1340">
        <v>1760</v>
      </c>
    </row>
    <row r="1341" spans="1:3">
      <c r="A1341" t="s">
        <v>233</v>
      </c>
      <c r="B1341" t="s">
        <v>2895</v>
      </c>
      <c r="C1341">
        <v>352</v>
      </c>
    </row>
    <row r="1342" spans="1:3">
      <c r="A1342" t="s">
        <v>234</v>
      </c>
      <c r="B1342" t="s">
        <v>2896</v>
      </c>
      <c r="C1342">
        <v>0</v>
      </c>
    </row>
    <row r="1343" spans="1:3">
      <c r="A1343" t="s">
        <v>237</v>
      </c>
      <c r="B1343" t="s">
        <v>2897</v>
      </c>
      <c r="C1343">
        <v>0</v>
      </c>
    </row>
    <row r="1344" spans="1:3">
      <c r="A1344" t="s">
        <v>238</v>
      </c>
      <c r="B1344" t="s">
        <v>2898</v>
      </c>
      <c r="C1344">
        <v>0</v>
      </c>
    </row>
    <row r="1345" spans="1:3">
      <c r="A1345" t="s">
        <v>239</v>
      </c>
      <c r="B1345" t="s">
        <v>2899</v>
      </c>
      <c r="C1345">
        <v>352</v>
      </c>
    </row>
    <row r="1346" spans="1:3">
      <c r="A1346" t="s">
        <v>240</v>
      </c>
      <c r="B1346" t="s">
        <v>2900</v>
      </c>
      <c r="C1346">
        <v>0</v>
      </c>
    </row>
    <row r="1347" spans="1:3">
      <c r="A1347" t="s">
        <v>242</v>
      </c>
      <c r="B1347" t="s">
        <v>2901</v>
      </c>
      <c r="C1347">
        <v>0</v>
      </c>
    </row>
    <row r="1348" spans="1:3">
      <c r="A1348" t="s">
        <v>243</v>
      </c>
      <c r="B1348" t="s">
        <v>2902</v>
      </c>
      <c r="C1348">
        <v>0</v>
      </c>
    </row>
    <row r="1349" spans="1:3">
      <c r="A1349" t="s">
        <v>244</v>
      </c>
      <c r="B1349" t="s">
        <v>2903</v>
      </c>
      <c r="C1349">
        <v>0</v>
      </c>
    </row>
    <row r="1350" spans="1:3">
      <c r="A1350" t="s">
        <v>245</v>
      </c>
      <c r="B1350" t="s">
        <v>2904</v>
      </c>
      <c r="C1350">
        <v>0</v>
      </c>
    </row>
    <row r="1351" spans="1:3">
      <c r="A1351" t="s">
        <v>246</v>
      </c>
      <c r="B1351" t="s">
        <v>2905</v>
      </c>
      <c r="C1351">
        <v>0</v>
      </c>
    </row>
    <row r="1352" spans="1:3">
      <c r="A1352" t="s">
        <v>247</v>
      </c>
      <c r="B1352" t="s">
        <v>2906</v>
      </c>
      <c r="C1352">
        <v>0</v>
      </c>
    </row>
    <row r="1353" spans="1:3">
      <c r="A1353" t="s">
        <v>248</v>
      </c>
      <c r="B1353" t="s">
        <v>2907</v>
      </c>
      <c r="C1353">
        <v>0</v>
      </c>
    </row>
    <row r="1354" spans="1:3">
      <c r="A1354" t="s">
        <v>249</v>
      </c>
      <c r="B1354" t="s">
        <v>2908</v>
      </c>
      <c r="C1354">
        <v>553297</v>
      </c>
    </row>
    <row r="1355" spans="1:3">
      <c r="A1355" t="s">
        <v>22</v>
      </c>
      <c r="B1355" t="s">
        <v>2909</v>
      </c>
      <c r="C1355">
        <v>553297</v>
      </c>
    </row>
    <row r="1356" spans="1:3">
      <c r="A1356" t="s">
        <v>250</v>
      </c>
      <c r="B1356" t="s">
        <v>2910</v>
      </c>
      <c r="C1356">
        <v>511137</v>
      </c>
    </row>
    <row r="1357" spans="1:3">
      <c r="A1357" t="s">
        <v>251</v>
      </c>
      <c r="B1357" t="s">
        <v>2911</v>
      </c>
      <c r="C1357">
        <v>0</v>
      </c>
    </row>
    <row r="1358" spans="1:3">
      <c r="A1358" t="s">
        <v>252</v>
      </c>
      <c r="B1358" t="s">
        <v>2912</v>
      </c>
      <c r="C1358">
        <v>0</v>
      </c>
    </row>
    <row r="1359" spans="1:3">
      <c r="A1359" t="s">
        <v>253</v>
      </c>
      <c r="B1359" t="s">
        <v>2913</v>
      </c>
      <c r="C1359">
        <v>0</v>
      </c>
    </row>
    <row r="1360" spans="1:3">
      <c r="A1360" t="s">
        <v>254</v>
      </c>
      <c r="B1360" t="s">
        <v>2914</v>
      </c>
      <c r="C1360">
        <v>0</v>
      </c>
    </row>
    <row r="1361" spans="1:3">
      <c r="A1361" t="s">
        <v>255</v>
      </c>
      <c r="B1361" t="s">
        <v>2915</v>
      </c>
      <c r="C1361">
        <v>42160</v>
      </c>
    </row>
    <row r="1362" spans="1:3">
      <c r="A1362" t="s">
        <v>256</v>
      </c>
      <c r="B1362" t="s">
        <v>2916</v>
      </c>
      <c r="C1362">
        <v>0</v>
      </c>
    </row>
    <row r="1363" spans="1:3">
      <c r="A1363" t="s">
        <v>257</v>
      </c>
      <c r="B1363" t="s">
        <v>2917</v>
      </c>
      <c r="C1363">
        <v>0</v>
      </c>
    </row>
    <row r="1364" spans="1:3">
      <c r="A1364" t="s">
        <v>258</v>
      </c>
      <c r="B1364" t="s">
        <v>2918</v>
      </c>
      <c r="C1364">
        <v>0</v>
      </c>
    </row>
    <row r="1365" spans="1:3">
      <c r="A1365" t="s">
        <v>260</v>
      </c>
      <c r="B1365" t="s">
        <v>2919</v>
      </c>
      <c r="C1365">
        <v>6522974</v>
      </c>
    </row>
    <row r="1366" spans="1:3">
      <c r="A1366" t="s">
        <v>261</v>
      </c>
      <c r="B1366" t="s">
        <v>2920</v>
      </c>
      <c r="C1366">
        <v>6522974</v>
      </c>
    </row>
    <row r="1367" spans="1:3">
      <c r="A1367" t="s">
        <v>262</v>
      </c>
      <c r="B1367" t="s">
        <v>2921</v>
      </c>
      <c r="C1367">
        <v>0</v>
      </c>
    </row>
    <row r="1368" spans="1:3">
      <c r="A1368" t="s">
        <v>263</v>
      </c>
      <c r="B1368" t="s">
        <v>2922</v>
      </c>
      <c r="C1368">
        <v>0</v>
      </c>
    </row>
    <row r="1369" spans="1:3">
      <c r="A1369" t="s">
        <v>264</v>
      </c>
      <c r="B1369" t="s">
        <v>2923</v>
      </c>
      <c r="C1369">
        <v>5288325</v>
      </c>
    </row>
    <row r="1370" spans="1:3">
      <c r="A1370" t="s">
        <v>265</v>
      </c>
      <c r="B1370" t="s">
        <v>2924</v>
      </c>
      <c r="C1370">
        <v>1230960</v>
      </c>
    </row>
    <row r="1371" spans="1:3">
      <c r="A1371" t="s">
        <v>266</v>
      </c>
      <c r="B1371" t="s">
        <v>2925</v>
      </c>
      <c r="C1371">
        <v>3689</v>
      </c>
    </row>
    <row r="1372" spans="1:3">
      <c r="A1372" t="s">
        <v>23</v>
      </c>
      <c r="B1372" t="s">
        <v>2926</v>
      </c>
      <c r="C1372">
        <v>868150</v>
      </c>
    </row>
    <row r="1373" spans="1:3">
      <c r="A1373" t="s">
        <v>267</v>
      </c>
      <c r="B1373" t="s">
        <v>2927</v>
      </c>
      <c r="C1373">
        <v>173630</v>
      </c>
    </row>
    <row r="1374" spans="1:3">
      <c r="A1374" t="s">
        <v>268</v>
      </c>
      <c r="B1374" t="s">
        <v>2928</v>
      </c>
      <c r="C1374">
        <v>0</v>
      </c>
    </row>
    <row r="1375" spans="1:3">
      <c r="A1375" t="s">
        <v>271</v>
      </c>
      <c r="B1375" t="s">
        <v>2929</v>
      </c>
      <c r="C1375">
        <v>0</v>
      </c>
    </row>
    <row r="1376" spans="1:3">
      <c r="A1376" t="s">
        <v>272</v>
      </c>
      <c r="B1376" t="s">
        <v>2930</v>
      </c>
      <c r="C1376">
        <v>0</v>
      </c>
    </row>
    <row r="1377" spans="1:3">
      <c r="A1377" t="s">
        <v>273</v>
      </c>
      <c r="B1377" t="s">
        <v>2931</v>
      </c>
      <c r="C1377">
        <v>173597</v>
      </c>
    </row>
    <row r="1378" spans="1:3">
      <c r="A1378" t="s">
        <v>274</v>
      </c>
      <c r="B1378" t="s">
        <v>2932</v>
      </c>
      <c r="C1378">
        <v>33</v>
      </c>
    </row>
    <row r="1379" spans="1:3">
      <c r="A1379" t="s">
        <v>275</v>
      </c>
      <c r="B1379" t="s">
        <v>2933</v>
      </c>
      <c r="C1379">
        <v>0</v>
      </c>
    </row>
    <row r="1380" spans="1:3">
      <c r="A1380" t="s">
        <v>276</v>
      </c>
      <c r="B1380" t="s">
        <v>2934</v>
      </c>
      <c r="C1380">
        <v>0</v>
      </c>
    </row>
    <row r="1381" spans="1:3">
      <c r="A1381" t="s">
        <v>24</v>
      </c>
      <c r="B1381" t="s">
        <v>2935</v>
      </c>
      <c r="C1381">
        <v>39679744</v>
      </c>
    </row>
    <row r="1382" spans="1:3">
      <c r="A1382" t="s">
        <v>277</v>
      </c>
      <c r="B1382" t="s">
        <v>2936</v>
      </c>
      <c r="C1382">
        <v>19839872</v>
      </c>
    </row>
    <row r="1383" spans="1:3">
      <c r="A1383" t="s">
        <v>278</v>
      </c>
      <c r="B1383" t="s">
        <v>2937</v>
      </c>
      <c r="C1383">
        <v>0</v>
      </c>
    </row>
    <row r="1384" spans="1:3">
      <c r="A1384" t="s">
        <v>281</v>
      </c>
      <c r="B1384" t="s">
        <v>2938</v>
      </c>
      <c r="C1384">
        <v>893306</v>
      </c>
    </row>
    <row r="1385" spans="1:3">
      <c r="A1385" t="s">
        <v>282</v>
      </c>
      <c r="B1385" t="s">
        <v>2939</v>
      </c>
      <c r="C1385">
        <v>0</v>
      </c>
    </row>
    <row r="1386" spans="1:3">
      <c r="A1386" t="s">
        <v>283</v>
      </c>
      <c r="B1386" t="s">
        <v>2940</v>
      </c>
      <c r="C1386">
        <v>18614446</v>
      </c>
    </row>
    <row r="1387" spans="1:3">
      <c r="A1387" t="s">
        <v>284</v>
      </c>
      <c r="B1387" t="s">
        <v>2941</v>
      </c>
      <c r="C1387">
        <v>332120</v>
      </c>
    </row>
    <row r="1388" spans="1:3">
      <c r="A1388" t="s">
        <v>285</v>
      </c>
      <c r="B1388" t="s">
        <v>2942</v>
      </c>
      <c r="C1388">
        <v>0</v>
      </c>
    </row>
    <row r="1389" spans="1:3">
      <c r="A1389" t="s">
        <v>286</v>
      </c>
      <c r="B1389" t="s">
        <v>2943</v>
      </c>
      <c r="C1389">
        <v>0</v>
      </c>
    </row>
    <row r="1390" spans="1:3">
      <c r="A1390" t="s">
        <v>25</v>
      </c>
      <c r="B1390" t="s">
        <v>2944</v>
      </c>
      <c r="C1390">
        <v>379923355</v>
      </c>
    </row>
    <row r="1391" spans="1:3">
      <c r="A1391" t="s">
        <v>287</v>
      </c>
      <c r="B1391" t="s">
        <v>2945</v>
      </c>
      <c r="C1391">
        <v>0</v>
      </c>
    </row>
    <row r="1392" spans="1:3">
      <c r="A1392" t="s">
        <v>289</v>
      </c>
      <c r="B1392" t="s">
        <v>2946</v>
      </c>
      <c r="C1392">
        <v>3421209</v>
      </c>
    </row>
    <row r="1393" spans="1:3">
      <c r="A1393" t="s">
        <v>290</v>
      </c>
      <c r="B1393" t="s">
        <v>2947</v>
      </c>
      <c r="C1393">
        <v>420151</v>
      </c>
    </row>
    <row r="1394" spans="1:3">
      <c r="A1394" t="s">
        <v>293</v>
      </c>
      <c r="B1394" t="s">
        <v>2948</v>
      </c>
      <c r="C1394">
        <v>0</v>
      </c>
    </row>
    <row r="1395" spans="1:3">
      <c r="A1395" t="s">
        <v>294</v>
      </c>
      <c r="B1395" t="s">
        <v>2949</v>
      </c>
      <c r="C1395">
        <v>1446684</v>
      </c>
    </row>
    <row r="1396" spans="1:3">
      <c r="A1396" t="s">
        <v>295</v>
      </c>
      <c r="B1396" t="s">
        <v>2950</v>
      </c>
      <c r="C1396">
        <v>0</v>
      </c>
    </row>
    <row r="1397" spans="1:3">
      <c r="A1397" t="s">
        <v>296</v>
      </c>
      <c r="B1397" t="s">
        <v>2951</v>
      </c>
      <c r="C1397">
        <v>1554374</v>
      </c>
    </row>
    <row r="1398" spans="1:3">
      <c r="A1398" t="s">
        <v>297</v>
      </c>
      <c r="B1398" t="s">
        <v>2952</v>
      </c>
      <c r="C1398">
        <v>0</v>
      </c>
    </row>
    <row r="1399" spans="1:3">
      <c r="A1399" t="s">
        <v>298</v>
      </c>
      <c r="B1399" t="s">
        <v>2953</v>
      </c>
      <c r="C1399">
        <v>0</v>
      </c>
    </row>
    <row r="1400" spans="1:3">
      <c r="A1400" t="s">
        <v>299</v>
      </c>
      <c r="B1400" t="s">
        <v>2954</v>
      </c>
      <c r="C1400">
        <v>0</v>
      </c>
    </row>
    <row r="1401" spans="1:3">
      <c r="A1401" t="s">
        <v>301</v>
      </c>
      <c r="B1401" t="s">
        <v>2955</v>
      </c>
      <c r="C1401">
        <v>6886619</v>
      </c>
    </row>
    <row r="1402" spans="1:3">
      <c r="A1402" t="s">
        <v>302</v>
      </c>
      <c r="B1402" t="s">
        <v>2956</v>
      </c>
      <c r="C1402">
        <v>0</v>
      </c>
    </row>
    <row r="1403" spans="1:3">
      <c r="A1403" t="s">
        <v>303</v>
      </c>
      <c r="B1403" t="s">
        <v>2957</v>
      </c>
      <c r="C1403">
        <v>6886619</v>
      </c>
    </row>
    <row r="1404" spans="1:3">
      <c r="A1404" t="s">
        <v>304</v>
      </c>
      <c r="B1404" t="s">
        <v>2958</v>
      </c>
      <c r="C1404">
        <v>0</v>
      </c>
    </row>
    <row r="1405" spans="1:3">
      <c r="A1405" t="s">
        <v>305</v>
      </c>
      <c r="B1405" t="s">
        <v>2959</v>
      </c>
      <c r="C1405">
        <v>0</v>
      </c>
    </row>
    <row r="1406" spans="1:3">
      <c r="A1406" t="s">
        <v>306</v>
      </c>
      <c r="B1406" t="s">
        <v>2960</v>
      </c>
      <c r="C1406">
        <v>0</v>
      </c>
    </row>
    <row r="1407" spans="1:3">
      <c r="A1407" t="s">
        <v>307</v>
      </c>
      <c r="B1407" t="s">
        <v>2961</v>
      </c>
      <c r="C1407">
        <v>0</v>
      </c>
    </row>
    <row r="1408" spans="1:3">
      <c r="A1408" t="s">
        <v>308</v>
      </c>
      <c r="B1408" t="s">
        <v>2962</v>
      </c>
      <c r="C1408">
        <v>0</v>
      </c>
    </row>
    <row r="1409" spans="1:3">
      <c r="A1409" t="s">
        <v>309</v>
      </c>
      <c r="B1409" t="s">
        <v>2963</v>
      </c>
      <c r="C1409">
        <v>0</v>
      </c>
    </row>
    <row r="1410" spans="1:3">
      <c r="A1410" t="s">
        <v>310</v>
      </c>
      <c r="B1410" t="s">
        <v>2964</v>
      </c>
      <c r="C1410">
        <v>0</v>
      </c>
    </row>
    <row r="1411" spans="1:3">
      <c r="A1411" t="s">
        <v>311</v>
      </c>
      <c r="B1411" t="s">
        <v>2965</v>
      </c>
      <c r="C1411">
        <v>0</v>
      </c>
    </row>
    <row r="1412" spans="1:3">
      <c r="A1412" t="s">
        <v>312</v>
      </c>
      <c r="B1412" t="s">
        <v>2966</v>
      </c>
      <c r="C1412">
        <v>0</v>
      </c>
    </row>
    <row r="1413" spans="1:3">
      <c r="A1413" t="s">
        <v>313</v>
      </c>
      <c r="B1413" t="s">
        <v>2967</v>
      </c>
      <c r="C1413">
        <v>0</v>
      </c>
    </row>
    <row r="1414" spans="1:3">
      <c r="A1414" t="s">
        <v>314</v>
      </c>
      <c r="B1414" t="s">
        <v>2968</v>
      </c>
      <c r="C1414">
        <v>0</v>
      </c>
    </row>
    <row r="1415" spans="1:3">
      <c r="A1415" t="s">
        <v>315</v>
      </c>
      <c r="B1415" t="s">
        <v>2969</v>
      </c>
      <c r="C1415">
        <v>0</v>
      </c>
    </row>
    <row r="1416" spans="1:3">
      <c r="A1416" t="s">
        <v>316</v>
      </c>
      <c r="B1416" t="s">
        <v>2970</v>
      </c>
      <c r="C1416">
        <v>0</v>
      </c>
    </row>
    <row r="1417" spans="1:3">
      <c r="A1417" t="s">
        <v>317</v>
      </c>
      <c r="B1417" t="s">
        <v>2971</v>
      </c>
      <c r="C1417">
        <v>0</v>
      </c>
    </row>
    <row r="1418" spans="1:3">
      <c r="A1418" t="s">
        <v>318</v>
      </c>
      <c r="B1418" t="s">
        <v>2972</v>
      </c>
      <c r="C1418">
        <v>84570386</v>
      </c>
    </row>
    <row r="1419" spans="1:3">
      <c r="A1419" t="s">
        <v>319</v>
      </c>
      <c r="B1419" t="s">
        <v>2973</v>
      </c>
      <c r="C1419">
        <v>6886619</v>
      </c>
    </row>
    <row r="1420" spans="1:3">
      <c r="A1420" t="s">
        <v>320</v>
      </c>
      <c r="B1420" t="s">
        <v>2974</v>
      </c>
      <c r="C1420">
        <v>0</v>
      </c>
    </row>
    <row r="1421" spans="1:3">
      <c r="A1421" t="s">
        <v>321</v>
      </c>
      <c r="B1421" t="s">
        <v>2975</v>
      </c>
      <c r="C1421">
        <v>0</v>
      </c>
    </row>
    <row r="1422" spans="1:3">
      <c r="A1422" t="s">
        <v>322</v>
      </c>
      <c r="B1422" t="s">
        <v>2976</v>
      </c>
      <c r="C1422">
        <v>61213673</v>
      </c>
    </row>
    <row r="1423" spans="1:3">
      <c r="A1423" t="s">
        <v>323</v>
      </c>
      <c r="B1423" t="s">
        <v>2977</v>
      </c>
      <c r="C1423">
        <v>12018176</v>
      </c>
    </row>
    <row r="1424" spans="1:3">
      <c r="A1424" t="s">
        <v>324</v>
      </c>
      <c r="B1424" t="s">
        <v>2978</v>
      </c>
      <c r="C1424">
        <v>319846596</v>
      </c>
    </row>
    <row r="1425" spans="1:3">
      <c r="A1425" t="s">
        <v>325</v>
      </c>
      <c r="B1425" t="s">
        <v>2979</v>
      </c>
      <c r="C1425">
        <v>5034337</v>
      </c>
    </row>
    <row r="1426" spans="1:3">
      <c r="A1426" t="s">
        <v>327</v>
      </c>
      <c r="B1426" t="s">
        <v>2980</v>
      </c>
      <c r="C1426">
        <v>0</v>
      </c>
    </row>
    <row r="1427" spans="1:3">
      <c r="A1427" t="s">
        <v>328</v>
      </c>
      <c r="B1427" t="s">
        <v>2981</v>
      </c>
      <c r="C1427">
        <v>0</v>
      </c>
    </row>
    <row r="1428" spans="1:3">
      <c r="A1428" t="s">
        <v>329</v>
      </c>
      <c r="B1428" t="s">
        <v>2982</v>
      </c>
      <c r="C1428">
        <v>0</v>
      </c>
    </row>
    <row r="1429" spans="1:3">
      <c r="A1429" t="s">
        <v>330</v>
      </c>
      <c r="B1429" t="s">
        <v>2983</v>
      </c>
      <c r="C1429">
        <v>0</v>
      </c>
    </row>
    <row r="1430" spans="1:3">
      <c r="A1430" t="s">
        <v>331</v>
      </c>
      <c r="B1430" t="s">
        <v>2984</v>
      </c>
      <c r="C1430">
        <v>0</v>
      </c>
    </row>
    <row r="1431" spans="1:3">
      <c r="A1431" t="s">
        <v>332</v>
      </c>
      <c r="B1431" t="s">
        <v>2985</v>
      </c>
      <c r="C1431">
        <v>288</v>
      </c>
    </row>
    <row r="1432" spans="1:3">
      <c r="A1432" t="s">
        <v>333</v>
      </c>
      <c r="B1432" t="s">
        <v>2986</v>
      </c>
      <c r="C1432">
        <v>0</v>
      </c>
    </row>
    <row r="1433" spans="1:3">
      <c r="A1433" t="s">
        <v>334</v>
      </c>
      <c r="B1433" t="s">
        <v>2987</v>
      </c>
      <c r="C1433">
        <v>137732</v>
      </c>
    </row>
    <row r="1434" spans="1:3">
      <c r="A1434" t="s">
        <v>335</v>
      </c>
      <c r="B1434" t="s">
        <v>2988</v>
      </c>
      <c r="C1434">
        <v>0</v>
      </c>
    </row>
    <row r="1435" spans="1:3">
      <c r="A1435" t="s">
        <v>336</v>
      </c>
      <c r="B1435" t="s">
        <v>2989</v>
      </c>
      <c r="C1435">
        <v>0</v>
      </c>
    </row>
    <row r="1436" spans="1:3">
      <c r="A1436" t="s">
        <v>337</v>
      </c>
      <c r="B1436" t="s">
        <v>2990</v>
      </c>
      <c r="C1436">
        <v>12242735</v>
      </c>
    </row>
    <row r="1437" spans="1:3">
      <c r="A1437" t="s">
        <v>338</v>
      </c>
      <c r="B1437" t="s">
        <v>2991</v>
      </c>
      <c r="C1437">
        <v>6009088</v>
      </c>
    </row>
    <row r="1438" spans="1:3">
      <c r="A1438" t="s">
        <v>339</v>
      </c>
      <c r="B1438" t="s">
        <v>2992</v>
      </c>
      <c r="C1438">
        <v>319846596</v>
      </c>
    </row>
    <row r="1439" spans="1:3">
      <c r="A1439" t="s">
        <v>340</v>
      </c>
      <c r="B1439" t="s">
        <v>2993</v>
      </c>
      <c r="C1439">
        <v>7551506</v>
      </c>
    </row>
    <row r="1440" spans="1:3">
      <c r="A1440" t="s">
        <v>342</v>
      </c>
      <c r="B1440" t="s">
        <v>2994</v>
      </c>
      <c r="C1440">
        <v>0</v>
      </c>
    </row>
    <row r="1441" spans="1:3">
      <c r="A1441" t="s">
        <v>343</v>
      </c>
      <c r="B1441" t="s">
        <v>2995</v>
      </c>
      <c r="C1441">
        <v>0</v>
      </c>
    </row>
    <row r="1442" spans="1:3">
      <c r="A1442" t="s">
        <v>344</v>
      </c>
      <c r="B1442" t="s">
        <v>2996</v>
      </c>
      <c r="C1442">
        <v>0</v>
      </c>
    </row>
    <row r="1443" spans="1:3">
      <c r="A1443" t="s">
        <v>345</v>
      </c>
      <c r="B1443" t="s">
        <v>2997</v>
      </c>
      <c r="C1443">
        <v>0</v>
      </c>
    </row>
    <row r="1444" spans="1:3">
      <c r="A1444" t="s">
        <v>346</v>
      </c>
      <c r="B1444" t="s">
        <v>2998</v>
      </c>
      <c r="C1444">
        <v>0</v>
      </c>
    </row>
    <row r="1445" spans="1:3">
      <c r="A1445" t="s">
        <v>347</v>
      </c>
      <c r="B1445" t="s">
        <v>2999</v>
      </c>
      <c r="C1445">
        <v>3600</v>
      </c>
    </row>
    <row r="1446" spans="1:3">
      <c r="A1446" t="s">
        <v>348</v>
      </c>
      <c r="B1446" t="s">
        <v>3000</v>
      </c>
      <c r="C1446">
        <v>364212523</v>
      </c>
    </row>
    <row r="1447" spans="1:3">
      <c r="A1447" t="s">
        <v>349</v>
      </c>
      <c r="B1447" t="s">
        <v>3001</v>
      </c>
      <c r="C1447">
        <v>276525</v>
      </c>
    </row>
    <row r="1448" spans="1:3">
      <c r="A1448" t="s">
        <v>354</v>
      </c>
      <c r="B1448" t="s">
        <v>3002</v>
      </c>
      <c r="C1448">
        <v>356079061</v>
      </c>
    </row>
    <row r="1449" spans="1:3">
      <c r="A1449" t="s">
        <v>3003</v>
      </c>
      <c r="B1449" t="s">
        <v>3004</v>
      </c>
      <c r="C1449">
        <v>3188057</v>
      </c>
    </row>
    <row r="1450" spans="1:3">
      <c r="A1450" t="s">
        <v>3005</v>
      </c>
      <c r="B1450" t="s">
        <v>3006</v>
      </c>
      <c r="C1450">
        <v>24869918</v>
      </c>
    </row>
    <row r="1451" spans="1:3">
      <c r="A1451" t="s">
        <v>3007</v>
      </c>
      <c r="B1451" t="s">
        <v>3008</v>
      </c>
      <c r="C1451">
        <v>57284483</v>
      </c>
    </row>
    <row r="1452" spans="1:3">
      <c r="A1452" t="s">
        <v>3009</v>
      </c>
      <c r="B1452" t="s">
        <v>3010</v>
      </c>
      <c r="C1452">
        <v>13603319</v>
      </c>
    </row>
    <row r="1453" spans="1:3">
      <c r="A1453" t="s">
        <v>3011</v>
      </c>
      <c r="B1453" t="s">
        <v>3012</v>
      </c>
      <c r="C1453">
        <v>13048918</v>
      </c>
    </row>
    <row r="1454" spans="1:3">
      <c r="A1454" t="s">
        <v>3013</v>
      </c>
      <c r="B1454" t="s">
        <v>3014</v>
      </c>
      <c r="C1454">
        <v>1457203</v>
      </c>
    </row>
    <row r="1455" spans="1:3">
      <c r="A1455" t="s">
        <v>3015</v>
      </c>
      <c r="B1455" t="s">
        <v>3016</v>
      </c>
      <c r="C1455">
        <v>541950</v>
      </c>
    </row>
    <row r="1456" spans="1:3">
      <c r="A1456" t="s">
        <v>3017</v>
      </c>
      <c r="B1456" t="s">
        <v>3018</v>
      </c>
      <c r="C1456">
        <v>0</v>
      </c>
    </row>
    <row r="1457" spans="1:3">
      <c r="A1457" t="s">
        <v>3019</v>
      </c>
      <c r="B1457" t="s">
        <v>3020</v>
      </c>
      <c r="C1457">
        <v>0</v>
      </c>
    </row>
    <row r="1458" spans="1:3">
      <c r="A1458" t="s">
        <v>3021</v>
      </c>
      <c r="B1458" t="s">
        <v>3022</v>
      </c>
      <c r="C1458">
        <v>0</v>
      </c>
    </row>
    <row r="1459" spans="1:3">
      <c r="A1459" t="s">
        <v>3023</v>
      </c>
      <c r="B1459" t="s">
        <v>3024</v>
      </c>
      <c r="C1459">
        <v>587213</v>
      </c>
    </row>
    <row r="1460" spans="1:3">
      <c r="A1460" t="s">
        <v>3025</v>
      </c>
      <c r="B1460" t="s">
        <v>3026</v>
      </c>
      <c r="C1460">
        <v>4150538</v>
      </c>
    </row>
    <row r="1461" spans="1:3">
      <c r="A1461" t="s">
        <v>3027</v>
      </c>
      <c r="B1461" t="s">
        <v>3028</v>
      </c>
      <c r="C1461">
        <v>1357622</v>
      </c>
    </row>
    <row r="1462" spans="1:3">
      <c r="A1462" t="s">
        <v>3029</v>
      </c>
      <c r="B1462" t="s">
        <v>3030</v>
      </c>
      <c r="C1462">
        <v>0</v>
      </c>
    </row>
    <row r="1463" spans="1:3">
      <c r="A1463" t="s">
        <v>3031</v>
      </c>
      <c r="B1463" t="s">
        <v>3032</v>
      </c>
      <c r="C1463">
        <v>0</v>
      </c>
    </row>
    <row r="1464" spans="1:3">
      <c r="A1464" t="s">
        <v>3033</v>
      </c>
      <c r="B1464" t="s">
        <v>3034</v>
      </c>
      <c r="C1464">
        <v>0</v>
      </c>
    </row>
    <row r="1465" spans="1:3">
      <c r="A1465" t="s">
        <v>3035</v>
      </c>
      <c r="B1465" t="s">
        <v>3036</v>
      </c>
      <c r="C1465">
        <v>0</v>
      </c>
    </row>
    <row r="1466" spans="1:3">
      <c r="A1466" t="s">
        <v>3037</v>
      </c>
      <c r="B1466" t="s">
        <v>3038</v>
      </c>
      <c r="C1466">
        <v>0</v>
      </c>
    </row>
    <row r="1467" spans="1:3">
      <c r="A1467" t="s">
        <v>3039</v>
      </c>
      <c r="B1467" t="s">
        <v>3040</v>
      </c>
      <c r="C1467">
        <v>0</v>
      </c>
    </row>
    <row r="1468" spans="1:3">
      <c r="A1468" t="s">
        <v>3041</v>
      </c>
      <c r="B1468" t="s">
        <v>3042</v>
      </c>
      <c r="C1468">
        <v>3588471</v>
      </c>
    </row>
    <row r="1469" spans="1:3">
      <c r="A1469" t="s">
        <v>3043</v>
      </c>
      <c r="B1469" t="s">
        <v>3044</v>
      </c>
      <c r="C1469">
        <v>0</v>
      </c>
    </row>
    <row r="1470" spans="1:3">
      <c r="A1470" t="s">
        <v>3045</v>
      </c>
      <c r="B1470" t="s">
        <v>3046</v>
      </c>
      <c r="C1470">
        <v>0</v>
      </c>
    </row>
    <row r="1471" spans="1:3">
      <c r="A1471" t="s">
        <v>3047</v>
      </c>
      <c r="B1471" t="s">
        <v>3048</v>
      </c>
      <c r="C1471">
        <v>8126571</v>
      </c>
    </row>
    <row r="1472" spans="1:3">
      <c r="A1472" t="s">
        <v>3049</v>
      </c>
      <c r="B1472" t="s">
        <v>3050</v>
      </c>
      <c r="C1472">
        <v>91474661</v>
      </c>
    </row>
    <row r="1473" spans="1:3">
      <c r="A1473" t="s">
        <v>3051</v>
      </c>
      <c r="B1473" t="s">
        <v>3052</v>
      </c>
      <c r="C1473">
        <v>13897123</v>
      </c>
    </row>
    <row r="1474" spans="1:3">
      <c r="A1474" t="s">
        <v>3053</v>
      </c>
      <c r="B1474" t="s">
        <v>3054</v>
      </c>
      <c r="C1474">
        <v>0</v>
      </c>
    </row>
    <row r="1475" spans="1:3">
      <c r="A1475" t="s">
        <v>3055</v>
      </c>
      <c r="B1475" t="s">
        <v>3056</v>
      </c>
      <c r="C1475">
        <v>0</v>
      </c>
    </row>
    <row r="1476" spans="1:3">
      <c r="A1476" t="s">
        <v>3057</v>
      </c>
      <c r="B1476" t="s">
        <v>3058</v>
      </c>
      <c r="C1476">
        <v>0</v>
      </c>
    </row>
    <row r="1477" spans="1:3">
      <c r="A1477" t="s">
        <v>3059</v>
      </c>
      <c r="B1477" t="s">
        <v>3060</v>
      </c>
      <c r="C1477">
        <v>0</v>
      </c>
    </row>
    <row r="1478" spans="1:3">
      <c r="A1478" t="s">
        <v>3061</v>
      </c>
      <c r="B1478" t="s">
        <v>3062</v>
      </c>
      <c r="C1478">
        <v>0</v>
      </c>
    </row>
    <row r="1479" spans="1:3">
      <c r="A1479" t="s">
        <v>3063</v>
      </c>
      <c r="B1479" t="s">
        <v>3064</v>
      </c>
      <c r="C1479">
        <v>0</v>
      </c>
    </row>
    <row r="1480" spans="1:3">
      <c r="A1480" t="s">
        <v>3065</v>
      </c>
      <c r="B1480" t="s">
        <v>3066</v>
      </c>
      <c r="C1480">
        <v>0</v>
      </c>
    </row>
    <row r="1481" spans="1:3">
      <c r="A1481" t="s">
        <v>3067</v>
      </c>
      <c r="B1481" t="s">
        <v>3068</v>
      </c>
      <c r="C1481">
        <v>0</v>
      </c>
    </row>
    <row r="1482" spans="1:3">
      <c r="A1482" t="s">
        <v>3069</v>
      </c>
      <c r="B1482" t="s">
        <v>3070</v>
      </c>
      <c r="C1482">
        <v>0</v>
      </c>
    </row>
    <row r="1483" spans="1:3">
      <c r="A1483" t="s">
        <v>3071</v>
      </c>
      <c r="B1483" t="s">
        <v>3072</v>
      </c>
      <c r="C1483">
        <v>0</v>
      </c>
    </row>
    <row r="1484" spans="1:3">
      <c r="A1484" t="s">
        <v>3073</v>
      </c>
      <c r="B1484" t="s">
        <v>3074</v>
      </c>
      <c r="C1484">
        <v>0</v>
      </c>
    </row>
    <row r="1485" spans="1:3">
      <c r="A1485" t="s">
        <v>3075</v>
      </c>
      <c r="B1485" t="s">
        <v>3076</v>
      </c>
      <c r="C1485">
        <v>0</v>
      </c>
    </row>
    <row r="1486" spans="1:3">
      <c r="A1486" t="s">
        <v>3077</v>
      </c>
      <c r="B1486" t="s">
        <v>3078</v>
      </c>
      <c r="C1486">
        <v>0</v>
      </c>
    </row>
    <row r="1487" spans="1:3">
      <c r="A1487" t="s">
        <v>3079</v>
      </c>
      <c r="B1487" t="s">
        <v>3080</v>
      </c>
      <c r="C1487">
        <v>0</v>
      </c>
    </row>
    <row r="1488" spans="1:3">
      <c r="A1488" t="s">
        <v>3081</v>
      </c>
      <c r="B1488" t="s">
        <v>3082</v>
      </c>
      <c r="C1488">
        <v>0</v>
      </c>
    </row>
    <row r="1489" spans="1:3">
      <c r="A1489" t="s">
        <v>3083</v>
      </c>
      <c r="B1489" t="s">
        <v>3084</v>
      </c>
      <c r="C1489">
        <v>7031180</v>
      </c>
    </row>
    <row r="1490" spans="1:3">
      <c r="A1490" t="s">
        <v>3085</v>
      </c>
      <c r="B1490" t="s">
        <v>3086</v>
      </c>
      <c r="C1490">
        <v>3728734</v>
      </c>
    </row>
    <row r="1491" spans="1:3">
      <c r="A1491" t="s">
        <v>3087</v>
      </c>
      <c r="B1491" t="s">
        <v>3088</v>
      </c>
      <c r="C1491">
        <v>2419</v>
      </c>
    </row>
    <row r="1492" spans="1:3">
      <c r="A1492" t="s">
        <v>3089</v>
      </c>
      <c r="B1492" t="s">
        <v>3090</v>
      </c>
      <c r="C1492">
        <v>0</v>
      </c>
    </row>
    <row r="1493" spans="1:3">
      <c r="A1493" t="s">
        <v>3091</v>
      </c>
      <c r="B1493" t="s">
        <v>3092</v>
      </c>
      <c r="C1493">
        <v>218</v>
      </c>
    </row>
    <row r="1494" spans="1:3">
      <c r="A1494" t="s">
        <v>3093</v>
      </c>
      <c r="B1494" t="s">
        <v>3094</v>
      </c>
      <c r="C1494">
        <v>288</v>
      </c>
    </row>
    <row r="1495" spans="1:3">
      <c r="A1495" t="s">
        <v>3095</v>
      </c>
      <c r="B1495" t="s">
        <v>3096</v>
      </c>
      <c r="C1495" t="s">
        <v>3097</v>
      </c>
    </row>
    <row r="1496" spans="1:3">
      <c r="A1496" t="s">
        <v>3098</v>
      </c>
      <c r="B1496" t="s">
        <v>3099</v>
      </c>
      <c r="C1496">
        <v>70</v>
      </c>
    </row>
    <row r="1497" spans="1:3">
      <c r="A1497" t="s">
        <v>3100</v>
      </c>
      <c r="B1497" t="s">
        <v>3094</v>
      </c>
      <c r="C1497">
        <v>0</v>
      </c>
    </row>
    <row r="1498" spans="1:3">
      <c r="A1498" t="s">
        <v>3101</v>
      </c>
      <c r="B1498" t="s">
        <v>3102</v>
      </c>
      <c r="C1498">
        <v>0</v>
      </c>
    </row>
    <row r="1499" spans="1:3">
      <c r="A1499" t="s">
        <v>3103</v>
      </c>
      <c r="B1499" t="s">
        <v>3104</v>
      </c>
      <c r="C1499">
        <v>0</v>
      </c>
    </row>
    <row r="1500" spans="1:3">
      <c r="A1500" t="s">
        <v>3105</v>
      </c>
      <c r="B1500" t="s">
        <v>3106</v>
      </c>
      <c r="C1500">
        <v>0</v>
      </c>
    </row>
    <row r="1501" spans="1:3">
      <c r="A1501" t="s">
        <v>3107</v>
      </c>
      <c r="B1501" t="s">
        <v>3108</v>
      </c>
      <c r="C1501">
        <v>0</v>
      </c>
    </row>
    <row r="1502" spans="1:3">
      <c r="A1502" t="s">
        <v>3109</v>
      </c>
      <c r="B1502" t="s">
        <v>3110</v>
      </c>
      <c r="C1502">
        <v>9.2992000000000008</v>
      </c>
    </row>
    <row r="1503" spans="1:3">
      <c r="A1503" t="s">
        <v>37</v>
      </c>
      <c r="B1503" t="s">
        <v>3111</v>
      </c>
      <c r="C1503">
        <v>0</v>
      </c>
    </row>
    <row r="1504" spans="1:3">
      <c r="A1504" t="s">
        <v>38</v>
      </c>
      <c r="B1504" t="s">
        <v>3112</v>
      </c>
      <c r="C1504">
        <v>0</v>
      </c>
    </row>
    <row r="1505" spans="1:3">
      <c r="A1505" t="s">
        <v>45</v>
      </c>
      <c r="B1505" t="s">
        <v>3113</v>
      </c>
      <c r="C1505">
        <v>0</v>
      </c>
    </row>
    <row r="1506" spans="1:3">
      <c r="A1506" t="s">
        <v>46</v>
      </c>
      <c r="B1506" t="s">
        <v>3114</v>
      </c>
      <c r="C1506">
        <v>0</v>
      </c>
    </row>
    <row r="1507" spans="1:3">
      <c r="A1507" t="s">
        <v>82</v>
      </c>
      <c r="B1507" t="s">
        <v>3115</v>
      </c>
      <c r="C1507">
        <v>0</v>
      </c>
    </row>
    <row r="1508" spans="1:3">
      <c r="A1508" t="s">
        <v>83</v>
      </c>
      <c r="B1508" t="s">
        <v>3116</v>
      </c>
      <c r="C1508">
        <v>0</v>
      </c>
    </row>
    <row r="1509" spans="1:3">
      <c r="A1509" t="s">
        <v>93</v>
      </c>
      <c r="B1509" t="s">
        <v>3117</v>
      </c>
      <c r="C1509">
        <v>0</v>
      </c>
    </row>
    <row r="1510" spans="1:3">
      <c r="A1510" t="s">
        <v>94</v>
      </c>
      <c r="B1510" t="s">
        <v>3118</v>
      </c>
      <c r="C1510">
        <v>0</v>
      </c>
    </row>
    <row r="1511" spans="1:3">
      <c r="A1511" t="s">
        <v>119</v>
      </c>
      <c r="B1511" t="s">
        <v>3119</v>
      </c>
      <c r="C1511">
        <v>0</v>
      </c>
    </row>
    <row r="1512" spans="1:3">
      <c r="A1512" t="s">
        <v>120</v>
      </c>
      <c r="B1512" t="s">
        <v>3120</v>
      </c>
      <c r="C1512">
        <v>0</v>
      </c>
    </row>
    <row r="1513" spans="1:3">
      <c r="A1513" t="s">
        <v>129</v>
      </c>
      <c r="B1513" t="s">
        <v>3121</v>
      </c>
      <c r="C1513">
        <v>0</v>
      </c>
    </row>
    <row r="1514" spans="1:3">
      <c r="A1514" t="s">
        <v>130</v>
      </c>
      <c r="B1514" t="s">
        <v>3122</v>
      </c>
      <c r="C1514">
        <v>0</v>
      </c>
    </row>
    <row r="1515" spans="1:3">
      <c r="A1515" t="s">
        <v>142</v>
      </c>
      <c r="B1515" t="s">
        <v>3123</v>
      </c>
      <c r="C1515">
        <v>0</v>
      </c>
    </row>
    <row r="1516" spans="1:3">
      <c r="A1516" t="s">
        <v>143</v>
      </c>
      <c r="B1516" t="s">
        <v>3124</v>
      </c>
      <c r="C1516">
        <v>0</v>
      </c>
    </row>
    <row r="1517" spans="1:3">
      <c r="A1517" t="s">
        <v>156</v>
      </c>
      <c r="B1517" t="s">
        <v>3125</v>
      </c>
      <c r="C1517">
        <v>0</v>
      </c>
    </row>
    <row r="1518" spans="1:3">
      <c r="A1518" t="s">
        <v>157</v>
      </c>
      <c r="B1518" t="s">
        <v>3126</v>
      </c>
      <c r="C1518">
        <v>0</v>
      </c>
    </row>
    <row r="1519" spans="1:3">
      <c r="A1519" t="s">
        <v>201</v>
      </c>
      <c r="B1519" t="s">
        <v>3127</v>
      </c>
      <c r="C1519">
        <v>0</v>
      </c>
    </row>
    <row r="1520" spans="1:3">
      <c r="A1520" t="s">
        <v>202</v>
      </c>
      <c r="B1520" t="s">
        <v>3128</v>
      </c>
      <c r="C1520">
        <v>0</v>
      </c>
    </row>
    <row r="1521" spans="1:3">
      <c r="A1521" t="s">
        <v>217</v>
      </c>
      <c r="B1521" t="s">
        <v>3129</v>
      </c>
      <c r="C1521">
        <v>0</v>
      </c>
    </row>
    <row r="1522" spans="1:3">
      <c r="A1522" t="s">
        <v>218</v>
      </c>
      <c r="B1522" t="s">
        <v>3130</v>
      </c>
      <c r="C1522">
        <v>0</v>
      </c>
    </row>
    <row r="1523" spans="1:3">
      <c r="A1523" t="s">
        <v>235</v>
      </c>
      <c r="B1523" t="s">
        <v>3131</v>
      </c>
      <c r="C1523">
        <v>0</v>
      </c>
    </row>
    <row r="1524" spans="1:3">
      <c r="A1524" t="s">
        <v>236</v>
      </c>
      <c r="B1524" t="s">
        <v>3132</v>
      </c>
      <c r="C1524">
        <v>0</v>
      </c>
    </row>
    <row r="1525" spans="1:3">
      <c r="A1525" t="s">
        <v>269</v>
      </c>
      <c r="B1525" t="s">
        <v>3133</v>
      </c>
      <c r="C1525">
        <v>0</v>
      </c>
    </row>
    <row r="1526" spans="1:3">
      <c r="A1526" t="s">
        <v>270</v>
      </c>
      <c r="B1526" t="s">
        <v>3134</v>
      </c>
      <c r="C1526">
        <v>0</v>
      </c>
    </row>
    <row r="1527" spans="1:3">
      <c r="A1527" t="s">
        <v>279</v>
      </c>
      <c r="B1527" t="s">
        <v>3135</v>
      </c>
      <c r="C1527">
        <v>0</v>
      </c>
    </row>
    <row r="1528" spans="1:3">
      <c r="A1528" t="s">
        <v>280</v>
      </c>
      <c r="B1528" t="s">
        <v>3136</v>
      </c>
      <c r="C1528">
        <v>0</v>
      </c>
    </row>
    <row r="1529" spans="1:3">
      <c r="A1529" t="s">
        <v>291</v>
      </c>
      <c r="B1529" t="s">
        <v>3137</v>
      </c>
      <c r="C1529">
        <v>0</v>
      </c>
    </row>
    <row r="1530" spans="1:3">
      <c r="A1530" t="s">
        <v>292</v>
      </c>
      <c r="B1530" t="s">
        <v>3138</v>
      </c>
      <c r="C1530">
        <v>0</v>
      </c>
    </row>
    <row r="1531" spans="1:3">
      <c r="A1531" t="s">
        <v>382</v>
      </c>
      <c r="B1531" t="s">
        <v>3139</v>
      </c>
      <c r="C1531">
        <v>470851</v>
      </c>
    </row>
    <row r="1532" spans="1:3">
      <c r="A1532" t="s">
        <v>3140</v>
      </c>
      <c r="B1532" t="s">
        <v>3141</v>
      </c>
      <c r="C1532">
        <v>92913</v>
      </c>
    </row>
    <row r="1533" spans="1:3">
      <c r="A1533" t="s">
        <v>3142</v>
      </c>
      <c r="B1533" t="s">
        <v>3143</v>
      </c>
      <c r="C1533">
        <v>47806</v>
      </c>
    </row>
    <row r="1534" spans="1:3">
      <c r="A1534" t="s">
        <v>3144</v>
      </c>
      <c r="B1534" t="s">
        <v>3145</v>
      </c>
      <c r="C1534">
        <v>175464</v>
      </c>
    </row>
    <row r="1535" spans="1:3">
      <c r="A1535" t="s">
        <v>162</v>
      </c>
      <c r="B1535" t="s">
        <v>3146</v>
      </c>
      <c r="C1535">
        <v>4508644</v>
      </c>
    </row>
    <row r="1536" spans="1:3">
      <c r="A1536" t="s">
        <v>3147</v>
      </c>
      <c r="B1536" t="s">
        <v>3148</v>
      </c>
      <c r="C1536">
        <v>1134070</v>
      </c>
    </row>
    <row r="1537" spans="1:3">
      <c r="A1537" t="s">
        <v>3149</v>
      </c>
      <c r="B1537" t="s">
        <v>3150</v>
      </c>
      <c r="C1537">
        <v>28451</v>
      </c>
    </row>
    <row r="1538" spans="1:3">
      <c r="A1538" t="s">
        <v>42</v>
      </c>
      <c r="B1538" t="s">
        <v>3151</v>
      </c>
      <c r="C1538">
        <v>80718520</v>
      </c>
    </row>
    <row r="1539" spans="1:3">
      <c r="A1539" t="s">
        <v>20</v>
      </c>
      <c r="B1539" t="s">
        <v>3152</v>
      </c>
      <c r="C1539">
        <v>784564</v>
      </c>
    </row>
    <row r="1540" spans="1:3">
      <c r="A1540" t="s">
        <v>207</v>
      </c>
      <c r="B1540" t="s">
        <v>3153</v>
      </c>
      <c r="C1540">
        <v>4508644</v>
      </c>
    </row>
    <row r="1541" spans="1:3">
      <c r="A1541" t="s">
        <v>326</v>
      </c>
      <c r="B1541" t="s">
        <v>3154</v>
      </c>
      <c r="C1541">
        <v>4508644</v>
      </c>
    </row>
    <row r="1542" spans="1:3">
      <c r="A1542" t="s">
        <v>341</v>
      </c>
      <c r="B1542" t="s">
        <v>3155</v>
      </c>
      <c r="C1542">
        <v>11271610</v>
      </c>
    </row>
    <row r="1543" spans="1:3">
      <c r="A1543" t="s">
        <v>3156</v>
      </c>
      <c r="B1543" t="s">
        <v>3157</v>
      </c>
      <c r="C1543">
        <v>82709838</v>
      </c>
    </row>
    <row r="1544" spans="1:3">
      <c r="A1544" t="s">
        <v>3158</v>
      </c>
      <c r="B1544" t="s">
        <v>3159</v>
      </c>
      <c r="C1544">
        <v>15570449</v>
      </c>
    </row>
    <row r="1545" spans="1:3">
      <c r="A1545" t="s">
        <v>3160</v>
      </c>
      <c r="B1545" t="s">
        <v>3161</v>
      </c>
      <c r="C1545">
        <v>0</v>
      </c>
    </row>
    <row r="1546" spans="1:3">
      <c r="A1546" t="s">
        <v>3162</v>
      </c>
      <c r="B1546" t="s">
        <v>3163</v>
      </c>
      <c r="C1546">
        <v>0</v>
      </c>
    </row>
    <row r="1547" spans="1:3">
      <c r="A1547" t="s">
        <v>3164</v>
      </c>
      <c r="B1547" t="s">
        <v>3165</v>
      </c>
      <c r="C1547">
        <v>0</v>
      </c>
    </row>
    <row r="1548" spans="1:3">
      <c r="A1548" t="s">
        <v>3166</v>
      </c>
      <c r="B1548" t="s">
        <v>3167</v>
      </c>
      <c r="C1548">
        <v>0</v>
      </c>
    </row>
    <row r="1549" spans="1:3">
      <c r="A1549" t="s">
        <v>3168</v>
      </c>
      <c r="B1549" t="s">
        <v>3169</v>
      </c>
      <c r="C1549">
        <v>0</v>
      </c>
    </row>
    <row r="1550" spans="1:3">
      <c r="A1550" t="s">
        <v>3170</v>
      </c>
      <c r="B1550" t="s">
        <v>3171</v>
      </c>
      <c r="C1550">
        <v>0</v>
      </c>
    </row>
    <row r="1551" spans="1:3">
      <c r="A1551" t="s">
        <v>3172</v>
      </c>
      <c r="B1551" t="s">
        <v>3173</v>
      </c>
      <c r="C1551">
        <v>5595847</v>
      </c>
    </row>
    <row r="1552" spans="1:3">
      <c r="A1552" t="s">
        <v>3174</v>
      </c>
      <c r="B1552" t="s">
        <v>3175</v>
      </c>
      <c r="C1552">
        <v>5254196</v>
      </c>
    </row>
    <row r="1553" spans="1:3">
      <c r="A1553" t="s">
        <v>3176</v>
      </c>
      <c r="B1553" t="s">
        <v>3177</v>
      </c>
      <c r="C1553">
        <v>0</v>
      </c>
    </row>
    <row r="1554" spans="1:3">
      <c r="A1554" t="s">
        <v>3178</v>
      </c>
      <c r="B1554" t="s">
        <v>3179</v>
      </c>
      <c r="C1554">
        <v>0</v>
      </c>
    </row>
    <row r="1555" spans="1:3">
      <c r="A1555" t="s">
        <v>3180</v>
      </c>
      <c r="B1555" t="s">
        <v>3181</v>
      </c>
      <c r="C1555">
        <v>0</v>
      </c>
    </row>
    <row r="1556" spans="1:3">
      <c r="A1556" t="s">
        <v>3182</v>
      </c>
      <c r="B1556" t="s">
        <v>3183</v>
      </c>
      <c r="C1556">
        <v>0</v>
      </c>
    </row>
    <row r="1557" spans="1:3">
      <c r="A1557" t="s">
        <v>3184</v>
      </c>
      <c r="B1557" t="s">
        <v>3185</v>
      </c>
      <c r="C1557">
        <v>0</v>
      </c>
    </row>
    <row r="1558" spans="1:3">
      <c r="A1558" t="s">
        <v>3186</v>
      </c>
      <c r="B1558" t="s">
        <v>3187</v>
      </c>
      <c r="C1558">
        <v>0</v>
      </c>
    </row>
    <row r="1559" spans="1:3">
      <c r="A1559" t="s">
        <v>3188</v>
      </c>
      <c r="B1559" t="s">
        <v>3189</v>
      </c>
      <c r="C1559">
        <v>0</v>
      </c>
    </row>
    <row r="1560" spans="1:3">
      <c r="A1560" t="s">
        <v>3190</v>
      </c>
      <c r="B1560" t="s">
        <v>3191</v>
      </c>
      <c r="C1560">
        <v>0</v>
      </c>
    </row>
    <row r="1561" spans="1:3">
      <c r="A1561" t="s">
        <v>3192</v>
      </c>
      <c r="B1561" t="s">
        <v>3193</v>
      </c>
      <c r="C1561">
        <v>0</v>
      </c>
    </row>
    <row r="1562" spans="1:3">
      <c r="A1562" t="s">
        <v>3194</v>
      </c>
      <c r="B1562" t="s">
        <v>3195</v>
      </c>
      <c r="C1562">
        <v>0</v>
      </c>
    </row>
    <row r="1563" spans="1:3">
      <c r="A1563" t="s">
        <v>3196</v>
      </c>
      <c r="B1563" t="s">
        <v>3197</v>
      </c>
      <c r="C1563">
        <v>0</v>
      </c>
    </row>
    <row r="1564" spans="1:3">
      <c r="A1564" t="s">
        <v>3198</v>
      </c>
      <c r="B1564" t="s">
        <v>3199</v>
      </c>
      <c r="C1564">
        <v>0</v>
      </c>
    </row>
    <row r="1565" spans="1:3">
      <c r="A1565" t="s">
        <v>3200</v>
      </c>
      <c r="B1565" t="s">
        <v>3201</v>
      </c>
      <c r="C1565">
        <v>0</v>
      </c>
    </row>
    <row r="1566" spans="1:3">
      <c r="A1566" t="s">
        <v>3202</v>
      </c>
      <c r="B1566" t="s">
        <v>3203</v>
      </c>
      <c r="C1566">
        <v>0</v>
      </c>
    </row>
    <row r="1567" spans="1:3">
      <c r="A1567" t="s">
        <v>3204</v>
      </c>
      <c r="B1567" t="s">
        <v>3205</v>
      </c>
      <c r="C1567">
        <v>0</v>
      </c>
    </row>
    <row r="1568" spans="1:3">
      <c r="A1568" t="s">
        <v>3206</v>
      </c>
      <c r="B1568" t="s">
        <v>3207</v>
      </c>
      <c r="C1568">
        <v>0</v>
      </c>
    </row>
    <row r="1569" spans="1:3">
      <c r="A1569" t="s">
        <v>3208</v>
      </c>
      <c r="B1569" t="s">
        <v>3209</v>
      </c>
      <c r="C1569">
        <v>0</v>
      </c>
    </row>
    <row r="1570" spans="1:3">
      <c r="A1570" t="s">
        <v>3210</v>
      </c>
      <c r="B1570" t="s">
        <v>3211</v>
      </c>
      <c r="C1570">
        <v>0</v>
      </c>
    </row>
    <row r="1571" spans="1:3">
      <c r="A1571" t="s">
        <v>3212</v>
      </c>
      <c r="B1571" t="s">
        <v>3213</v>
      </c>
      <c r="C1571">
        <v>15547</v>
      </c>
    </row>
    <row r="1572" spans="1:3">
      <c r="A1572" t="s">
        <v>3214</v>
      </c>
      <c r="B1572" t="s">
        <v>3215</v>
      </c>
      <c r="C1572">
        <v>0</v>
      </c>
    </row>
    <row r="1573" spans="1:3">
      <c r="A1573" t="s">
        <v>3216</v>
      </c>
      <c r="B1573" t="s">
        <v>3217</v>
      </c>
      <c r="C1573">
        <v>0</v>
      </c>
    </row>
    <row r="1574" spans="1:3">
      <c r="A1574" t="s">
        <v>3218</v>
      </c>
      <c r="B1574" t="s">
        <v>3219</v>
      </c>
      <c r="C1574">
        <v>0</v>
      </c>
    </row>
    <row r="1575" spans="1:3">
      <c r="A1575" t="s">
        <v>3220</v>
      </c>
      <c r="B1575" t="s">
        <v>3221</v>
      </c>
      <c r="C1575">
        <v>0</v>
      </c>
    </row>
    <row r="1576" spans="1:3">
      <c r="A1576" t="s">
        <v>3222</v>
      </c>
      <c r="B1576" t="s">
        <v>3223</v>
      </c>
      <c r="C1576">
        <v>0</v>
      </c>
    </row>
    <row r="1577" spans="1:3">
      <c r="A1577" t="s">
        <v>3224</v>
      </c>
      <c r="B1577" t="s">
        <v>3225</v>
      </c>
      <c r="C1577">
        <v>0</v>
      </c>
    </row>
    <row r="1578" spans="1:3">
      <c r="A1578" t="s">
        <v>3226</v>
      </c>
      <c r="B1578" t="s">
        <v>3227</v>
      </c>
      <c r="C1578">
        <v>0</v>
      </c>
    </row>
    <row r="1579" spans="1:3">
      <c r="A1579" t="s">
        <v>3228</v>
      </c>
      <c r="B1579" t="s">
        <v>3229</v>
      </c>
      <c r="C1579">
        <v>27158483</v>
      </c>
    </row>
    <row r="1580" spans="1:3">
      <c r="A1580" t="s">
        <v>3230</v>
      </c>
      <c r="B1580" t="s">
        <v>3229</v>
      </c>
      <c r="C1580">
        <v>34749</v>
      </c>
    </row>
    <row r="1581" spans="1:3">
      <c r="A1581" t="s">
        <v>3231</v>
      </c>
      <c r="B1581" t="s">
        <v>3232</v>
      </c>
      <c r="C1581">
        <v>0</v>
      </c>
    </row>
    <row r="1582" spans="1:3">
      <c r="A1582" t="s">
        <v>3233</v>
      </c>
      <c r="B1582" t="s">
        <v>3234</v>
      </c>
      <c r="C1582">
        <v>0</v>
      </c>
    </row>
    <row r="1583" spans="1:3">
      <c r="A1583" t="s">
        <v>3235</v>
      </c>
      <c r="B1583" t="s">
        <v>3236</v>
      </c>
      <c r="C1583">
        <v>14551</v>
      </c>
    </row>
    <row r="1584" spans="1:3">
      <c r="A1584" t="s">
        <v>3237</v>
      </c>
      <c r="B1584" t="s">
        <v>3238</v>
      </c>
      <c r="C1584">
        <v>0</v>
      </c>
    </row>
    <row r="1585" spans="1:3">
      <c r="A1585" t="s">
        <v>3239</v>
      </c>
      <c r="B1585" t="s">
        <v>3240</v>
      </c>
      <c r="C1585">
        <v>24482</v>
      </c>
    </row>
    <row r="1586" spans="1:3">
      <c r="A1586" t="s">
        <v>3241</v>
      </c>
      <c r="B1586" t="s">
        <v>3242</v>
      </c>
      <c r="C1586">
        <v>0</v>
      </c>
    </row>
    <row r="1587" spans="1:3">
      <c r="A1587" t="s">
        <v>3243</v>
      </c>
      <c r="B1587" t="s">
        <v>3244</v>
      </c>
      <c r="C1587">
        <v>0</v>
      </c>
    </row>
    <row r="1588" spans="1:3">
      <c r="A1588" t="s">
        <v>3245</v>
      </c>
      <c r="B1588" t="s">
        <v>3246</v>
      </c>
      <c r="C1588">
        <v>0</v>
      </c>
    </row>
    <row r="1589" spans="1:3">
      <c r="A1589" t="s">
        <v>3247</v>
      </c>
      <c r="B1589" t="s">
        <v>3248</v>
      </c>
      <c r="C1589">
        <v>2515090</v>
      </c>
    </row>
    <row r="1590" spans="1:3">
      <c r="A1590" t="s">
        <v>3249</v>
      </c>
      <c r="B1590" t="s">
        <v>3250</v>
      </c>
      <c r="C1590">
        <v>528770</v>
      </c>
    </row>
    <row r="1591" spans="1:3">
      <c r="A1591" t="s">
        <v>3251</v>
      </c>
      <c r="B1591" t="s">
        <v>3238</v>
      </c>
      <c r="C1591">
        <v>17813010</v>
      </c>
    </row>
    <row r="1592" spans="1:3">
      <c r="A1592" t="s">
        <v>3252</v>
      </c>
      <c r="B1592" t="s">
        <v>3253</v>
      </c>
      <c r="C1592">
        <v>0</v>
      </c>
    </row>
    <row r="1593" spans="1:3">
      <c r="A1593" t="s">
        <v>3254</v>
      </c>
      <c r="B1593" t="s">
        <v>3255</v>
      </c>
      <c r="C1593">
        <v>15570449</v>
      </c>
    </row>
    <row r="1594" spans="1:3">
      <c r="A1594" t="s">
        <v>3256</v>
      </c>
      <c r="B1594" t="s">
        <v>3257</v>
      </c>
      <c r="C1594">
        <v>367111</v>
      </c>
    </row>
    <row r="1595" spans="1:3">
      <c r="A1595" t="s">
        <v>3258</v>
      </c>
      <c r="B1595" t="s">
        <v>3259</v>
      </c>
      <c r="C1595">
        <v>2</v>
      </c>
    </row>
    <row r="1596" spans="1:3">
      <c r="A1596" t="s">
        <v>3260</v>
      </c>
      <c r="B1596" t="s">
        <v>3261</v>
      </c>
      <c r="C1596">
        <v>59096689</v>
      </c>
    </row>
    <row r="1597" spans="1:3">
      <c r="A1597" t="s">
        <v>3262</v>
      </c>
      <c r="B1597" t="s">
        <v>3263</v>
      </c>
      <c r="C1597">
        <v>470341807</v>
      </c>
    </row>
    <row r="1598" spans="1:3">
      <c r="A1598" t="s">
        <v>3264</v>
      </c>
      <c r="B1598" t="s">
        <v>955</v>
      </c>
      <c r="C1598">
        <v>0</v>
      </c>
    </row>
    <row r="1599" spans="1:3">
      <c r="A1599" t="s">
        <v>3265</v>
      </c>
      <c r="B1599" t="s">
        <v>3266</v>
      </c>
      <c r="C1599">
        <v>0</v>
      </c>
    </row>
    <row r="1600" spans="1:3">
      <c r="A1600" t="s">
        <v>3267</v>
      </c>
      <c r="B1600" t="s">
        <v>3268</v>
      </c>
      <c r="C1600">
        <v>0</v>
      </c>
    </row>
    <row r="1601" spans="1:3">
      <c r="A1601" t="s">
        <v>3269</v>
      </c>
      <c r="B1601" t="s">
        <v>3270</v>
      </c>
      <c r="C1601">
        <v>0</v>
      </c>
    </row>
    <row r="1602" spans="1:3">
      <c r="A1602" t="s">
        <v>3271</v>
      </c>
      <c r="B1602" t="s">
        <v>1047</v>
      </c>
      <c r="C1602">
        <v>0</v>
      </c>
    </row>
    <row r="1603" spans="1:3">
      <c r="A1603" t="s">
        <v>3272</v>
      </c>
      <c r="B1603" t="s">
        <v>3273</v>
      </c>
      <c r="C1603">
        <v>0</v>
      </c>
    </row>
    <row r="1604" spans="1:3">
      <c r="A1604" t="s">
        <v>3274</v>
      </c>
      <c r="B1604" t="s">
        <v>955</v>
      </c>
      <c r="C1604">
        <v>3057</v>
      </c>
    </row>
    <row r="1605" spans="1:3">
      <c r="A1605" t="s">
        <v>3275</v>
      </c>
      <c r="B1605" t="s">
        <v>3276</v>
      </c>
      <c r="C1605">
        <v>306</v>
      </c>
    </row>
    <row r="1606" spans="1:3">
      <c r="A1606" t="s">
        <v>3277</v>
      </c>
      <c r="B1606" t="s">
        <v>3278</v>
      </c>
      <c r="C1606">
        <v>20</v>
      </c>
    </row>
    <row r="1607" spans="1:3">
      <c r="A1607" t="s">
        <v>3279</v>
      </c>
      <c r="B1607" t="s">
        <v>3280</v>
      </c>
      <c r="C1607">
        <v>0</v>
      </c>
    </row>
    <row r="1608" spans="1:3">
      <c r="A1608" t="s">
        <v>3281</v>
      </c>
      <c r="B1608" t="s">
        <v>1047</v>
      </c>
      <c r="C1608">
        <v>923</v>
      </c>
    </row>
    <row r="1609" spans="1:3">
      <c r="A1609" t="s">
        <v>3282</v>
      </c>
      <c r="B1609" t="s">
        <v>3283</v>
      </c>
      <c r="C1609">
        <v>2460</v>
      </c>
    </row>
    <row r="1610" spans="1:3">
      <c r="A1610" t="s">
        <v>3284</v>
      </c>
      <c r="B1610" t="s">
        <v>1049</v>
      </c>
      <c r="C1610">
        <v>0</v>
      </c>
    </row>
    <row r="1611" spans="1:3">
      <c r="A1611" t="s">
        <v>3285</v>
      </c>
      <c r="B1611" t="s">
        <v>1049</v>
      </c>
      <c r="C1611">
        <v>0</v>
      </c>
    </row>
    <row r="1612" spans="1:3">
      <c r="A1612" t="s">
        <v>3286</v>
      </c>
      <c r="B1612" t="s">
        <v>3287</v>
      </c>
      <c r="C1612">
        <v>0</v>
      </c>
    </row>
    <row r="1613" spans="1:3">
      <c r="A1613" t="s">
        <v>3288</v>
      </c>
      <c r="B1613" t="s">
        <v>3289</v>
      </c>
      <c r="C1613">
        <v>0</v>
      </c>
    </row>
    <row r="1614" spans="1:3">
      <c r="A1614" t="s">
        <v>3290</v>
      </c>
      <c r="B1614" t="s">
        <v>3291</v>
      </c>
      <c r="C1614">
        <v>0</v>
      </c>
    </row>
    <row r="1615" spans="1:3">
      <c r="A1615" t="s">
        <v>3292</v>
      </c>
      <c r="B1615" t="s">
        <v>3293</v>
      </c>
      <c r="C1615">
        <v>0</v>
      </c>
    </row>
    <row r="1616" spans="1:3">
      <c r="A1616" t="s">
        <v>3294</v>
      </c>
      <c r="B1616" t="s">
        <v>3295</v>
      </c>
      <c r="C1616">
        <v>0</v>
      </c>
    </row>
    <row r="1617" spans="1:3">
      <c r="A1617" t="s">
        <v>3296</v>
      </c>
      <c r="B1617" t="s">
        <v>3297</v>
      </c>
      <c r="C1617">
        <v>93543135</v>
      </c>
    </row>
    <row r="1618" spans="1:3">
      <c r="A1618" t="s">
        <v>3298</v>
      </c>
      <c r="B1618" t="s">
        <v>3299</v>
      </c>
      <c r="C1618">
        <v>137141984</v>
      </c>
    </row>
    <row r="1619" spans="1:3">
      <c r="A1619" t="s">
        <v>3300</v>
      </c>
      <c r="B1619" t="s">
        <v>3301</v>
      </c>
      <c r="C1619">
        <v>78150968</v>
      </c>
    </row>
    <row r="1620" spans="1:3">
      <c r="A1620" t="s">
        <v>3302</v>
      </c>
      <c r="B1620" t="s">
        <v>3303</v>
      </c>
      <c r="C1620">
        <v>308836087</v>
      </c>
    </row>
    <row r="1621" spans="1:3">
      <c r="A1621" t="s">
        <v>3304</v>
      </c>
      <c r="B1621" t="s">
        <v>3305</v>
      </c>
      <c r="C1621">
        <v>0</v>
      </c>
    </row>
    <row r="1622" spans="1:3">
      <c r="A1622" t="s">
        <v>3306</v>
      </c>
      <c r="B1622" t="s">
        <v>3307</v>
      </c>
      <c r="C1622">
        <v>0</v>
      </c>
    </row>
    <row r="1623" spans="1:3">
      <c r="A1623" t="s">
        <v>3308</v>
      </c>
      <c r="B1623" t="s">
        <v>3309</v>
      </c>
      <c r="C1623">
        <v>0</v>
      </c>
    </row>
    <row r="1624" spans="1:3">
      <c r="A1624" t="s">
        <v>3310</v>
      </c>
      <c r="B1624" t="s">
        <v>3311</v>
      </c>
      <c r="C1624">
        <v>1703326</v>
      </c>
    </row>
    <row r="1625" spans="1:3">
      <c r="A1625" t="s">
        <v>3312</v>
      </c>
      <c r="B1625" t="s">
        <v>3313</v>
      </c>
      <c r="C1625">
        <v>10410437</v>
      </c>
    </row>
    <row r="1626" spans="1:3">
      <c r="A1626" t="s">
        <v>3314</v>
      </c>
      <c r="B1626" t="s">
        <v>3315</v>
      </c>
      <c r="C1626">
        <v>2204239</v>
      </c>
    </row>
    <row r="1627" spans="1:3">
      <c r="A1627" t="s">
        <v>3316</v>
      </c>
      <c r="B1627" t="s">
        <v>3317</v>
      </c>
      <c r="C1627">
        <v>0</v>
      </c>
    </row>
    <row r="1628" spans="1:3">
      <c r="A1628" t="s">
        <v>3318</v>
      </c>
      <c r="B1628" t="s">
        <v>3319</v>
      </c>
      <c r="C1628">
        <v>14318002</v>
      </c>
    </row>
    <row r="1629" spans="1:3">
      <c r="A1629" t="s">
        <v>3320</v>
      </c>
      <c r="B1629" t="s">
        <v>3321</v>
      </c>
      <c r="C1629">
        <v>0</v>
      </c>
    </row>
    <row r="1630" spans="1:3">
      <c r="A1630" t="s">
        <v>3322</v>
      </c>
      <c r="B1630" t="s">
        <v>3323</v>
      </c>
      <c r="C1630">
        <v>0</v>
      </c>
    </row>
    <row r="1631" spans="1:3">
      <c r="A1631" t="s">
        <v>3324</v>
      </c>
      <c r="B1631" t="s">
        <v>3325</v>
      </c>
      <c r="C1631">
        <v>0</v>
      </c>
    </row>
    <row r="1632" spans="1:3">
      <c r="A1632" t="s">
        <v>3326</v>
      </c>
      <c r="B1632" t="s">
        <v>3327</v>
      </c>
      <c r="C1632">
        <v>0</v>
      </c>
    </row>
    <row r="1633" spans="1:3">
      <c r="A1633" t="s">
        <v>3328</v>
      </c>
      <c r="B1633" t="s">
        <v>3329</v>
      </c>
      <c r="C1633">
        <v>0</v>
      </c>
    </row>
    <row r="1634" spans="1:3">
      <c r="A1634" t="s">
        <v>3330</v>
      </c>
      <c r="B1634" t="s">
        <v>3331</v>
      </c>
      <c r="C1634">
        <v>0</v>
      </c>
    </row>
    <row r="1635" spans="1:3">
      <c r="A1635" t="s">
        <v>3332</v>
      </c>
      <c r="B1635" t="s">
        <v>3333</v>
      </c>
      <c r="C1635">
        <v>21410</v>
      </c>
    </row>
    <row r="1636" spans="1:3">
      <c r="A1636" t="s">
        <v>3334</v>
      </c>
      <c r="B1636" t="s">
        <v>3335</v>
      </c>
      <c r="C1636">
        <v>0</v>
      </c>
    </row>
    <row r="1637" spans="1:3">
      <c r="A1637" t="s">
        <v>3336</v>
      </c>
      <c r="B1637" t="s">
        <v>3337</v>
      </c>
      <c r="C1637">
        <v>0</v>
      </c>
    </row>
    <row r="1638" spans="1:3">
      <c r="A1638" t="s">
        <v>3338</v>
      </c>
      <c r="B1638" t="s">
        <v>3339</v>
      </c>
      <c r="C1638">
        <v>2794717</v>
      </c>
    </row>
    <row r="1639" spans="1:3">
      <c r="A1639" t="s">
        <v>457</v>
      </c>
      <c r="B1639" t="s">
        <v>3340</v>
      </c>
      <c r="C1639">
        <v>0</v>
      </c>
    </row>
    <row r="1640" spans="1:3">
      <c r="A1640" t="s">
        <v>3341</v>
      </c>
      <c r="B1640" t="s">
        <v>3342</v>
      </c>
      <c r="C1640">
        <v>0</v>
      </c>
    </row>
    <row r="1641" spans="1:3">
      <c r="A1641" t="s">
        <v>3343</v>
      </c>
      <c r="B1641" t="s">
        <v>3344</v>
      </c>
      <c r="C1641">
        <v>0</v>
      </c>
    </row>
    <row r="1642" spans="1:3">
      <c r="A1642" t="s">
        <v>3345</v>
      </c>
      <c r="B1642" t="s">
        <v>3346</v>
      </c>
      <c r="C1642">
        <v>0</v>
      </c>
    </row>
    <row r="1643" spans="1:3">
      <c r="A1643" t="s">
        <v>3347</v>
      </c>
      <c r="B1643" t="s">
        <v>3348</v>
      </c>
      <c r="C1643">
        <v>0</v>
      </c>
    </row>
    <row r="1644" spans="1:3">
      <c r="A1644" t="s">
        <v>3357</v>
      </c>
      <c r="B1644" t="s">
        <v>3358</v>
      </c>
      <c r="C1644">
        <v>3.1</v>
      </c>
    </row>
    <row r="1645" spans="1:3">
      <c r="A1645" t="s">
        <v>3359</v>
      </c>
      <c r="B1645" t="s">
        <v>3360</v>
      </c>
      <c r="C1645">
        <v>0</v>
      </c>
    </row>
    <row r="1646" spans="1:3">
      <c r="A1646" t="s">
        <v>3361</v>
      </c>
      <c r="B1646" t="s">
        <v>3362</v>
      </c>
      <c r="C1646">
        <v>532084044</v>
      </c>
    </row>
    <row r="1647" spans="1:3">
      <c r="A1647" t="s">
        <v>3363</v>
      </c>
      <c r="B1647" t="s">
        <v>3364</v>
      </c>
      <c r="C1647">
        <v>0</v>
      </c>
    </row>
    <row r="1648" spans="1:3">
      <c r="A1648" t="s">
        <v>3365</v>
      </c>
      <c r="B1648" t="s">
        <v>3366</v>
      </c>
      <c r="C1648">
        <v>7.8956</v>
      </c>
    </row>
    <row r="1649" spans="1:3">
      <c r="A1649" t="s">
        <v>3367</v>
      </c>
      <c r="B1649" t="s">
        <v>3368</v>
      </c>
      <c r="C1649">
        <v>2261541</v>
      </c>
    </row>
    <row r="1650" spans="1:3">
      <c r="A1650" t="s">
        <v>3369</v>
      </c>
      <c r="B1650" t="s">
        <v>3370</v>
      </c>
      <c r="C1650">
        <v>477936</v>
      </c>
    </row>
    <row r="1651" spans="1:3">
      <c r="A1651" t="s">
        <v>3371</v>
      </c>
      <c r="B1651" t="s">
        <v>3372</v>
      </c>
      <c r="C1651">
        <v>287</v>
      </c>
    </row>
    <row r="1652" spans="1:3">
      <c r="A1652" t="s">
        <v>3373</v>
      </c>
      <c r="B1652" t="s">
        <v>3374</v>
      </c>
      <c r="C1652">
        <v>-6989</v>
      </c>
    </row>
    <row r="1653" spans="1:3">
      <c r="A1653" t="s">
        <v>3375</v>
      </c>
      <c r="B1653" t="s">
        <v>3376</v>
      </c>
      <c r="C1653">
        <v>2746040</v>
      </c>
    </row>
    <row r="1654" spans="1:3">
      <c r="A1654" t="s">
        <v>3377</v>
      </c>
      <c r="B1654" t="s">
        <v>3378</v>
      </c>
      <c r="C1654">
        <v>0</v>
      </c>
    </row>
    <row r="1655" spans="1:3">
      <c r="A1655" t="s">
        <v>3427</v>
      </c>
      <c r="B1655" t="s">
        <v>3428</v>
      </c>
      <c r="C1655">
        <v>-9850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3E19C-F4B7-3E4B-A1C3-9F508ABB3DDA}">
  <sheetPr>
    <tabColor theme="4" tint="0.59999389629810485"/>
  </sheetPr>
  <dimension ref="A1:C1673"/>
  <sheetViews>
    <sheetView workbookViewId="0">
      <selection activeCell="C1" sqref="C1:C2"/>
    </sheetView>
  </sheetViews>
  <sheetFormatPr baseColWidth="10" defaultRowHeight="13"/>
  <sheetData>
    <row r="1" spans="1:3">
      <c r="A1" t="s">
        <v>573</v>
      </c>
      <c r="B1" t="s">
        <v>574</v>
      </c>
      <c r="C1" t="s">
        <v>575</v>
      </c>
    </row>
    <row r="2" spans="1:3">
      <c r="A2" t="s">
        <v>576</v>
      </c>
      <c r="C2" t="s">
        <v>577</v>
      </c>
    </row>
    <row r="3" spans="1:3">
      <c r="A3" t="s">
        <v>578</v>
      </c>
      <c r="C3" t="s">
        <v>579</v>
      </c>
    </row>
    <row r="4" spans="1:3">
      <c r="A4" t="s">
        <v>580</v>
      </c>
      <c r="C4" t="s">
        <v>581</v>
      </c>
    </row>
    <row r="5" spans="1:3">
      <c r="A5" t="s">
        <v>582</v>
      </c>
      <c r="C5" t="s">
        <v>583</v>
      </c>
    </row>
    <row r="6" spans="1:3">
      <c r="A6" t="s">
        <v>584</v>
      </c>
      <c r="C6">
        <v>22102</v>
      </c>
    </row>
    <row r="7" spans="1:3">
      <c r="A7" t="s">
        <v>585</v>
      </c>
      <c r="B7" t="s">
        <v>586</v>
      </c>
      <c r="C7">
        <v>20230630</v>
      </c>
    </row>
    <row r="8" spans="1:3">
      <c r="A8" t="s">
        <v>587</v>
      </c>
      <c r="B8" t="s">
        <v>588</v>
      </c>
      <c r="C8">
        <v>2277860</v>
      </c>
    </row>
    <row r="9" spans="1:3">
      <c r="A9" t="s">
        <v>589</v>
      </c>
      <c r="B9" t="s">
        <v>590</v>
      </c>
      <c r="C9">
        <v>3270511</v>
      </c>
    </row>
    <row r="10" spans="1:3">
      <c r="A10" t="s">
        <v>443</v>
      </c>
      <c r="B10" t="s">
        <v>591</v>
      </c>
      <c r="C10">
        <v>38056581</v>
      </c>
    </row>
    <row r="11" spans="1:3">
      <c r="A11" t="s">
        <v>445</v>
      </c>
      <c r="B11" t="s">
        <v>592</v>
      </c>
      <c r="C11">
        <v>449177</v>
      </c>
    </row>
    <row r="12" spans="1:3">
      <c r="A12" t="s">
        <v>593</v>
      </c>
      <c r="B12" t="s">
        <v>594</v>
      </c>
      <c r="C12">
        <v>312534444</v>
      </c>
    </row>
    <row r="13" spans="1:3">
      <c r="A13" t="s">
        <v>595</v>
      </c>
      <c r="B13" t="s">
        <v>596</v>
      </c>
      <c r="C13">
        <v>14645597</v>
      </c>
    </row>
    <row r="14" spans="1:3">
      <c r="A14" t="s">
        <v>353</v>
      </c>
      <c r="B14" t="s">
        <v>597</v>
      </c>
      <c r="C14">
        <v>0</v>
      </c>
    </row>
    <row r="15" spans="1:3">
      <c r="A15" t="s">
        <v>598</v>
      </c>
      <c r="B15" t="s">
        <v>599</v>
      </c>
      <c r="C15">
        <v>4299930</v>
      </c>
    </row>
    <row r="16" spans="1:3">
      <c r="A16" t="s">
        <v>600</v>
      </c>
      <c r="B16" t="s">
        <v>601</v>
      </c>
      <c r="C16">
        <v>45898</v>
      </c>
    </row>
    <row r="17" spans="1:3">
      <c r="A17" t="s">
        <v>602</v>
      </c>
      <c r="B17" t="s">
        <v>603</v>
      </c>
      <c r="C17">
        <v>5902902</v>
      </c>
    </row>
    <row r="18" spans="1:3">
      <c r="A18" t="s">
        <v>604</v>
      </c>
      <c r="B18" t="s">
        <v>605</v>
      </c>
      <c r="C18">
        <v>417341</v>
      </c>
    </row>
    <row r="19" spans="1:3">
      <c r="A19" t="s">
        <v>606</v>
      </c>
      <c r="B19" t="s">
        <v>607</v>
      </c>
      <c r="C19">
        <v>15059807</v>
      </c>
    </row>
    <row r="20" spans="1:3">
      <c r="A20" t="s">
        <v>608</v>
      </c>
      <c r="B20" t="s">
        <v>609</v>
      </c>
      <c r="C20">
        <v>21243654</v>
      </c>
    </row>
    <row r="21" spans="1:3">
      <c r="A21" t="s">
        <v>198</v>
      </c>
      <c r="B21" t="s">
        <v>610</v>
      </c>
      <c r="C21">
        <v>467799623</v>
      </c>
    </row>
    <row r="22" spans="1:3">
      <c r="A22" t="s">
        <v>611</v>
      </c>
      <c r="B22" t="s">
        <v>612</v>
      </c>
      <c r="C22">
        <v>29189990</v>
      </c>
    </row>
    <row r="23" spans="1:3">
      <c r="A23" t="s">
        <v>613</v>
      </c>
      <c r="B23" t="s">
        <v>614</v>
      </c>
      <c r="C23">
        <v>314392563</v>
      </c>
    </row>
    <row r="24" spans="1:3">
      <c r="A24" t="s">
        <v>615</v>
      </c>
      <c r="B24" t="s">
        <v>616</v>
      </c>
      <c r="C24">
        <v>127615</v>
      </c>
    </row>
    <row r="25" spans="1:3">
      <c r="A25" t="s">
        <v>617</v>
      </c>
      <c r="B25" t="s">
        <v>618</v>
      </c>
      <c r="C25">
        <v>0</v>
      </c>
    </row>
    <row r="26" spans="1:3">
      <c r="A26" t="s">
        <v>619</v>
      </c>
      <c r="B26" t="s">
        <v>620</v>
      </c>
      <c r="C26">
        <v>0</v>
      </c>
    </row>
    <row r="27" spans="1:3">
      <c r="A27" t="s">
        <v>621</v>
      </c>
      <c r="B27" t="s">
        <v>622</v>
      </c>
      <c r="C27">
        <v>2877689</v>
      </c>
    </row>
    <row r="28" spans="1:3">
      <c r="A28" t="s">
        <v>623</v>
      </c>
      <c r="B28" t="s">
        <v>624</v>
      </c>
      <c r="C28">
        <v>43205721</v>
      </c>
    </row>
    <row r="29" spans="1:3">
      <c r="A29" t="s">
        <v>625</v>
      </c>
      <c r="B29" t="s">
        <v>626</v>
      </c>
      <c r="C29">
        <v>3652265</v>
      </c>
    </row>
    <row r="30" spans="1:3">
      <c r="A30" t="s">
        <v>627</v>
      </c>
      <c r="B30" t="s">
        <v>628</v>
      </c>
      <c r="C30">
        <v>479</v>
      </c>
    </row>
    <row r="31" spans="1:3">
      <c r="A31" t="s">
        <v>629</v>
      </c>
      <c r="B31" t="s">
        <v>630</v>
      </c>
      <c r="C31">
        <v>413240892</v>
      </c>
    </row>
    <row r="32" spans="1:3">
      <c r="A32" t="s">
        <v>631</v>
      </c>
      <c r="B32" t="s">
        <v>632</v>
      </c>
      <c r="C32">
        <v>4845262</v>
      </c>
    </row>
    <row r="33" spans="1:3">
      <c r="A33" t="s">
        <v>633</v>
      </c>
      <c r="B33" t="s">
        <v>634</v>
      </c>
      <c r="C33">
        <v>6942</v>
      </c>
    </row>
    <row r="34" spans="1:3">
      <c r="A34" t="s">
        <v>635</v>
      </c>
      <c r="B34" t="s">
        <v>636</v>
      </c>
      <c r="C34">
        <v>30316651</v>
      </c>
    </row>
    <row r="35" spans="1:3">
      <c r="A35" t="s">
        <v>637</v>
      </c>
      <c r="B35" t="s">
        <v>638</v>
      </c>
      <c r="C35">
        <v>59028125</v>
      </c>
    </row>
    <row r="36" spans="1:3">
      <c r="A36" t="s">
        <v>639</v>
      </c>
      <c r="B36" t="s">
        <v>640</v>
      </c>
      <c r="C36">
        <v>54558252</v>
      </c>
    </row>
    <row r="37" spans="1:3">
      <c r="A37" t="s">
        <v>641</v>
      </c>
      <c r="B37" t="s">
        <v>642</v>
      </c>
      <c r="C37">
        <v>467799623</v>
      </c>
    </row>
    <row r="38" spans="1:3">
      <c r="A38" t="s">
        <v>643</v>
      </c>
      <c r="B38" t="s">
        <v>644</v>
      </c>
      <c r="C38">
        <v>16510872</v>
      </c>
    </row>
    <row r="39" spans="1:3">
      <c r="A39" t="s">
        <v>645</v>
      </c>
      <c r="B39" t="s">
        <v>646</v>
      </c>
      <c r="C39">
        <v>9054247</v>
      </c>
    </row>
    <row r="40" spans="1:3">
      <c r="A40" t="s">
        <v>647</v>
      </c>
      <c r="B40" t="s">
        <v>648</v>
      </c>
      <c r="C40">
        <v>7110794</v>
      </c>
    </row>
    <row r="41" spans="1:3">
      <c r="A41" t="s">
        <v>649</v>
      </c>
      <c r="B41" t="s">
        <v>650</v>
      </c>
      <c r="C41">
        <v>62246700</v>
      </c>
    </row>
    <row r="42" spans="1:3">
      <c r="A42" t="s">
        <v>651</v>
      </c>
      <c r="B42" t="s">
        <v>652</v>
      </c>
      <c r="C42">
        <v>47133032</v>
      </c>
    </row>
    <row r="43" spans="1:3">
      <c r="A43" t="s">
        <v>355</v>
      </c>
      <c r="B43" t="s">
        <v>653</v>
      </c>
      <c r="C43">
        <v>31105708</v>
      </c>
    </row>
    <row r="44" spans="1:3">
      <c r="A44" t="s">
        <v>654</v>
      </c>
      <c r="B44" t="s">
        <v>655</v>
      </c>
      <c r="C44">
        <v>45054829</v>
      </c>
    </row>
    <row r="45" spans="1:3">
      <c r="A45" t="s">
        <v>656</v>
      </c>
      <c r="B45" t="s">
        <v>657</v>
      </c>
      <c r="C45">
        <v>865217</v>
      </c>
    </row>
    <row r="46" spans="1:3">
      <c r="A46" t="s">
        <v>658</v>
      </c>
      <c r="B46" t="s">
        <v>659</v>
      </c>
      <c r="C46">
        <v>901</v>
      </c>
    </row>
    <row r="47" spans="1:3">
      <c r="A47" t="s">
        <v>660</v>
      </c>
      <c r="B47" t="s">
        <v>661</v>
      </c>
      <c r="C47">
        <v>0</v>
      </c>
    </row>
    <row r="48" spans="1:3">
      <c r="A48" t="s">
        <v>662</v>
      </c>
      <c r="B48" t="s">
        <v>663</v>
      </c>
      <c r="C48">
        <v>0</v>
      </c>
    </row>
    <row r="49" spans="1:3">
      <c r="A49" t="s">
        <v>18</v>
      </c>
      <c r="B49" t="s">
        <v>664</v>
      </c>
      <c r="C49">
        <v>45920046</v>
      </c>
    </row>
    <row r="50" spans="1:3">
      <c r="A50" t="s">
        <v>361</v>
      </c>
      <c r="B50" t="s">
        <v>665</v>
      </c>
      <c r="C50">
        <v>901</v>
      </c>
    </row>
    <row r="51" spans="1:3">
      <c r="A51" t="s">
        <v>19</v>
      </c>
      <c r="B51" t="s">
        <v>666</v>
      </c>
      <c r="C51">
        <v>199586266</v>
      </c>
    </row>
    <row r="52" spans="1:3">
      <c r="A52" t="s">
        <v>362</v>
      </c>
      <c r="B52" t="s">
        <v>667</v>
      </c>
      <c r="C52">
        <v>0</v>
      </c>
    </row>
    <row r="53" spans="1:3">
      <c r="A53" t="s">
        <v>366</v>
      </c>
      <c r="B53" t="s">
        <v>668</v>
      </c>
      <c r="C53">
        <v>0</v>
      </c>
    </row>
    <row r="54" spans="1:3">
      <c r="A54" t="s">
        <v>367</v>
      </c>
      <c r="B54" t="s">
        <v>669</v>
      </c>
      <c r="C54">
        <v>0</v>
      </c>
    </row>
    <row r="55" spans="1:3">
      <c r="A55" t="s">
        <v>368</v>
      </c>
      <c r="B55" t="s">
        <v>670</v>
      </c>
      <c r="C55">
        <v>306019862</v>
      </c>
    </row>
    <row r="56" spans="1:3">
      <c r="A56" t="s">
        <v>12</v>
      </c>
      <c r="B56" t="s">
        <v>671</v>
      </c>
      <c r="C56">
        <v>5896</v>
      </c>
    </row>
    <row r="57" spans="1:3">
      <c r="A57" t="s">
        <v>357</v>
      </c>
      <c r="B57" t="s">
        <v>672</v>
      </c>
      <c r="C57">
        <v>10074</v>
      </c>
    </row>
    <row r="58" spans="1:3">
      <c r="A58" t="s">
        <v>13</v>
      </c>
      <c r="B58" t="s">
        <v>673</v>
      </c>
      <c r="C58">
        <v>10803181</v>
      </c>
    </row>
    <row r="59" spans="1:3">
      <c r="A59" t="s">
        <v>383</v>
      </c>
      <c r="B59" t="s">
        <v>674</v>
      </c>
      <c r="C59">
        <v>21308471</v>
      </c>
    </row>
    <row r="60" spans="1:3">
      <c r="A60" t="s">
        <v>675</v>
      </c>
      <c r="B60" t="s">
        <v>676</v>
      </c>
      <c r="C60">
        <v>29189990</v>
      </c>
    </row>
    <row r="61" spans="1:3">
      <c r="A61" t="s">
        <v>677</v>
      </c>
      <c r="B61" t="s">
        <v>678</v>
      </c>
      <c r="C61">
        <v>42387577</v>
      </c>
    </row>
    <row r="62" spans="1:3">
      <c r="A62" t="s">
        <v>679</v>
      </c>
      <c r="B62" t="s">
        <v>680</v>
      </c>
      <c r="C62">
        <v>193668275</v>
      </c>
    </row>
    <row r="63" spans="1:3">
      <c r="A63" t="s">
        <v>681</v>
      </c>
      <c r="B63" t="s">
        <v>682</v>
      </c>
      <c r="C63">
        <v>0</v>
      </c>
    </row>
    <row r="64" spans="1:3">
      <c r="A64" t="s">
        <v>683</v>
      </c>
      <c r="B64" t="s">
        <v>684</v>
      </c>
      <c r="C64">
        <v>0</v>
      </c>
    </row>
    <row r="65" spans="1:3">
      <c r="A65" t="s">
        <v>685</v>
      </c>
      <c r="B65" t="s">
        <v>686</v>
      </c>
      <c r="C65">
        <v>0</v>
      </c>
    </row>
    <row r="66" spans="1:3">
      <c r="A66" t="s">
        <v>687</v>
      </c>
      <c r="B66" t="s">
        <v>688</v>
      </c>
      <c r="C66">
        <v>240828063</v>
      </c>
    </row>
    <row r="67" spans="1:3">
      <c r="A67" t="s">
        <v>689</v>
      </c>
      <c r="B67" t="s">
        <v>690</v>
      </c>
      <c r="C67">
        <v>54955927</v>
      </c>
    </row>
    <row r="68" spans="1:3">
      <c r="A68" t="s">
        <v>691</v>
      </c>
      <c r="B68" t="s">
        <v>692</v>
      </c>
      <c r="C68">
        <v>0</v>
      </c>
    </row>
    <row r="69" spans="1:3">
      <c r="A69" t="s">
        <v>693</v>
      </c>
      <c r="B69" t="s">
        <v>694</v>
      </c>
      <c r="C69">
        <v>0</v>
      </c>
    </row>
    <row r="70" spans="1:3">
      <c r="A70" t="s">
        <v>695</v>
      </c>
      <c r="B70" t="s">
        <v>696</v>
      </c>
      <c r="C70">
        <v>473661017</v>
      </c>
    </row>
    <row r="71" spans="1:3">
      <c r="A71" t="s">
        <v>697</v>
      </c>
      <c r="B71" t="s">
        <v>698</v>
      </c>
      <c r="C71">
        <v>313207097</v>
      </c>
    </row>
    <row r="72" spans="1:3">
      <c r="A72" t="s">
        <v>699</v>
      </c>
      <c r="B72" t="s">
        <v>700</v>
      </c>
      <c r="C72">
        <v>0</v>
      </c>
    </row>
    <row r="73" spans="1:3">
      <c r="A73" t="s">
        <v>701</v>
      </c>
      <c r="B73" t="s">
        <v>702</v>
      </c>
      <c r="C73">
        <v>55356098</v>
      </c>
    </row>
    <row r="74" spans="1:3">
      <c r="A74" t="s">
        <v>703</v>
      </c>
      <c r="B74" t="s">
        <v>704</v>
      </c>
      <c r="C74">
        <v>44632388</v>
      </c>
    </row>
    <row r="75" spans="1:3">
      <c r="A75" t="s">
        <v>705</v>
      </c>
      <c r="B75" t="s">
        <v>706</v>
      </c>
      <c r="C75">
        <v>0</v>
      </c>
    </row>
    <row r="76" spans="1:3">
      <c r="A76" t="s">
        <v>707</v>
      </c>
      <c r="B76" t="s">
        <v>708</v>
      </c>
      <c r="C76">
        <v>433970</v>
      </c>
    </row>
    <row r="77" spans="1:3">
      <c r="A77" t="s">
        <v>709</v>
      </c>
      <c r="B77" t="s">
        <v>710</v>
      </c>
      <c r="C77">
        <v>2993253</v>
      </c>
    </row>
    <row r="78" spans="1:3">
      <c r="A78" t="s">
        <v>447</v>
      </c>
      <c r="B78" t="s">
        <v>711</v>
      </c>
      <c r="C78">
        <v>1211321</v>
      </c>
    </row>
    <row r="79" spans="1:3">
      <c r="A79" t="s">
        <v>358</v>
      </c>
      <c r="B79" t="s">
        <v>712</v>
      </c>
      <c r="C79">
        <v>102379</v>
      </c>
    </row>
    <row r="80" spans="1:3">
      <c r="A80" t="s">
        <v>359</v>
      </c>
      <c r="B80" t="s">
        <v>713</v>
      </c>
      <c r="C80">
        <v>10803</v>
      </c>
    </row>
    <row r="81" spans="1:3">
      <c r="A81" t="s">
        <v>585</v>
      </c>
      <c r="C81" s="77">
        <v>45107</v>
      </c>
    </row>
    <row r="82" spans="1:3">
      <c r="A82" t="s">
        <v>714</v>
      </c>
      <c r="B82" t="s">
        <v>715</v>
      </c>
      <c r="C82">
        <v>0</v>
      </c>
    </row>
    <row r="83" spans="1:3">
      <c r="A83" t="s">
        <v>459</v>
      </c>
      <c r="B83" t="s">
        <v>716</v>
      </c>
      <c r="C83">
        <v>78411741</v>
      </c>
    </row>
    <row r="84" spans="1:3">
      <c r="A84" t="s">
        <v>717</v>
      </c>
      <c r="B84" t="s">
        <v>718</v>
      </c>
      <c r="C84">
        <v>2635548</v>
      </c>
    </row>
    <row r="85" spans="1:3">
      <c r="A85" t="s">
        <v>719</v>
      </c>
      <c r="B85" t="s">
        <v>720</v>
      </c>
      <c r="C85">
        <v>0</v>
      </c>
    </row>
    <row r="86" spans="1:3">
      <c r="A86" t="s">
        <v>721</v>
      </c>
      <c r="B86" t="s">
        <v>722</v>
      </c>
      <c r="C86">
        <v>0</v>
      </c>
    </row>
    <row r="87" spans="1:3">
      <c r="A87" t="s">
        <v>723</v>
      </c>
      <c r="B87" t="s">
        <v>724</v>
      </c>
      <c r="C87">
        <v>5197176</v>
      </c>
    </row>
    <row r="88" spans="1:3">
      <c r="A88" t="s">
        <v>725</v>
      </c>
      <c r="B88" t="s">
        <v>726</v>
      </c>
      <c r="C88">
        <v>5109661</v>
      </c>
    </row>
    <row r="89" spans="1:3">
      <c r="A89" t="s">
        <v>3379</v>
      </c>
      <c r="B89" t="s">
        <v>3380</v>
      </c>
      <c r="C89">
        <v>0</v>
      </c>
    </row>
    <row r="90" spans="1:3">
      <c r="A90" t="s">
        <v>727</v>
      </c>
      <c r="B90" t="s">
        <v>728</v>
      </c>
      <c r="C90">
        <v>2072665</v>
      </c>
    </row>
    <row r="91" spans="1:3">
      <c r="A91" t="s">
        <v>729</v>
      </c>
      <c r="B91" t="s">
        <v>730</v>
      </c>
      <c r="C91">
        <v>0</v>
      </c>
    </row>
    <row r="92" spans="1:3">
      <c r="A92" t="s">
        <v>731</v>
      </c>
      <c r="B92" t="s">
        <v>732</v>
      </c>
      <c r="C92">
        <v>0</v>
      </c>
    </row>
    <row r="93" spans="1:3">
      <c r="A93" t="s">
        <v>453</v>
      </c>
      <c r="B93" t="s">
        <v>733</v>
      </c>
      <c r="C93">
        <v>1581172</v>
      </c>
    </row>
    <row r="94" spans="1:3">
      <c r="A94" t="s">
        <v>734</v>
      </c>
      <c r="B94" t="s">
        <v>735</v>
      </c>
      <c r="C94">
        <v>2635548</v>
      </c>
    </row>
    <row r="95" spans="1:3">
      <c r="A95" t="s">
        <v>360</v>
      </c>
      <c r="B95" t="s">
        <v>736</v>
      </c>
      <c r="C95">
        <v>0</v>
      </c>
    </row>
    <row r="96" spans="1:3">
      <c r="A96" t="s">
        <v>737</v>
      </c>
      <c r="B96" t="s">
        <v>738</v>
      </c>
      <c r="C96">
        <v>0</v>
      </c>
    </row>
    <row r="97" spans="1:3">
      <c r="A97" t="s">
        <v>17</v>
      </c>
      <c r="B97" t="s">
        <v>739</v>
      </c>
      <c r="C97">
        <v>0</v>
      </c>
    </row>
    <row r="98" spans="1:3">
      <c r="A98" t="s">
        <v>740</v>
      </c>
      <c r="B98" t="s">
        <v>741</v>
      </c>
      <c r="C98">
        <v>0</v>
      </c>
    </row>
    <row r="99" spans="1:3">
      <c r="A99" t="s">
        <v>449</v>
      </c>
      <c r="B99" t="s">
        <v>742</v>
      </c>
      <c r="C99">
        <v>311323123</v>
      </c>
    </row>
    <row r="100" spans="1:3">
      <c r="A100" t="s">
        <v>743</v>
      </c>
      <c r="B100" t="s">
        <v>744</v>
      </c>
      <c r="C100">
        <v>296677526</v>
      </c>
    </row>
    <row r="101" spans="1:3">
      <c r="A101" t="s">
        <v>745</v>
      </c>
      <c r="B101" t="s">
        <v>746</v>
      </c>
      <c r="C101">
        <v>46083410</v>
      </c>
    </row>
    <row r="102" spans="1:3">
      <c r="A102" t="s">
        <v>747</v>
      </c>
      <c r="B102" t="s">
        <v>748</v>
      </c>
      <c r="C102">
        <v>-9817718</v>
      </c>
    </row>
    <row r="103" spans="1:3">
      <c r="A103" t="s">
        <v>749</v>
      </c>
      <c r="B103" t="s">
        <v>750</v>
      </c>
      <c r="C103">
        <v>-29821010</v>
      </c>
    </row>
    <row r="104" spans="1:3">
      <c r="A104" t="s">
        <v>751</v>
      </c>
      <c r="B104" t="s">
        <v>752</v>
      </c>
      <c r="C104">
        <v>130256605</v>
      </c>
    </row>
    <row r="105" spans="1:3">
      <c r="A105" t="s">
        <v>753</v>
      </c>
      <c r="B105" t="s">
        <v>754</v>
      </c>
      <c r="C105">
        <v>562</v>
      </c>
    </row>
    <row r="106" spans="1:3">
      <c r="A106" t="s">
        <v>384</v>
      </c>
      <c r="B106" t="s">
        <v>755</v>
      </c>
      <c r="C106">
        <v>75000</v>
      </c>
    </row>
    <row r="107" spans="1:3">
      <c r="A107" t="s">
        <v>756</v>
      </c>
      <c r="B107" t="s">
        <v>757</v>
      </c>
      <c r="C107">
        <v>1490230</v>
      </c>
    </row>
    <row r="108" spans="1:3">
      <c r="A108" t="s">
        <v>758</v>
      </c>
      <c r="B108" t="s">
        <v>759</v>
      </c>
      <c r="C108">
        <v>37776612</v>
      </c>
    </row>
    <row r="109" spans="1:3">
      <c r="A109" t="s">
        <v>760</v>
      </c>
      <c r="B109" t="s">
        <v>761</v>
      </c>
      <c r="C109">
        <v>63218140</v>
      </c>
    </row>
    <row r="110" spans="1:3">
      <c r="A110" t="s">
        <v>762</v>
      </c>
      <c r="B110" t="s">
        <v>763</v>
      </c>
      <c r="C110">
        <v>15118571</v>
      </c>
    </row>
    <row r="111" spans="1:3">
      <c r="A111" t="s">
        <v>764</v>
      </c>
      <c r="B111" t="s">
        <v>765</v>
      </c>
      <c r="C111">
        <v>0</v>
      </c>
    </row>
    <row r="112" spans="1:3">
      <c r="A112" t="s">
        <v>766</v>
      </c>
      <c r="B112" t="s">
        <v>767</v>
      </c>
      <c r="C112">
        <v>0</v>
      </c>
    </row>
    <row r="113" spans="1:3">
      <c r="A113" t="s">
        <v>768</v>
      </c>
      <c r="B113" t="s">
        <v>769</v>
      </c>
      <c r="C113">
        <v>5140717</v>
      </c>
    </row>
    <row r="114" spans="1:3">
      <c r="A114" t="s">
        <v>770</v>
      </c>
      <c r="B114" t="s">
        <v>771</v>
      </c>
      <c r="C114">
        <v>14640183</v>
      </c>
    </row>
    <row r="115" spans="1:3">
      <c r="A115" t="s">
        <v>772</v>
      </c>
      <c r="B115" t="s">
        <v>773</v>
      </c>
      <c r="C115">
        <v>13245629</v>
      </c>
    </row>
    <row r="116" spans="1:3">
      <c r="A116" t="s">
        <v>774</v>
      </c>
      <c r="B116" t="s">
        <v>775</v>
      </c>
      <c r="C116">
        <v>620863</v>
      </c>
    </row>
    <row r="117" spans="1:3">
      <c r="A117" t="s">
        <v>776</v>
      </c>
      <c r="B117" t="s">
        <v>777</v>
      </c>
      <c r="C117">
        <v>0</v>
      </c>
    </row>
    <row r="118" spans="1:3">
      <c r="A118" t="s">
        <v>778</v>
      </c>
      <c r="B118" t="s">
        <v>779</v>
      </c>
      <c r="C118">
        <v>0</v>
      </c>
    </row>
    <row r="119" spans="1:3">
      <c r="A119" t="s">
        <v>780</v>
      </c>
      <c r="B119" t="s">
        <v>781</v>
      </c>
      <c r="C119">
        <v>0</v>
      </c>
    </row>
    <row r="120" spans="1:3">
      <c r="A120" t="s">
        <v>428</v>
      </c>
      <c r="B120" t="s">
        <v>782</v>
      </c>
      <c r="C120">
        <v>19919955</v>
      </c>
    </row>
    <row r="121" spans="1:3">
      <c r="A121" t="s">
        <v>783</v>
      </c>
      <c r="B121" t="s">
        <v>784</v>
      </c>
      <c r="C121">
        <v>0</v>
      </c>
    </row>
    <row r="122" spans="1:3">
      <c r="A122" t="s">
        <v>785</v>
      </c>
      <c r="B122" t="s">
        <v>786</v>
      </c>
      <c r="C122">
        <v>5043</v>
      </c>
    </row>
    <row r="123" spans="1:3">
      <c r="A123" t="s">
        <v>787</v>
      </c>
      <c r="B123" t="s">
        <v>788</v>
      </c>
      <c r="C123">
        <v>146824</v>
      </c>
    </row>
    <row r="124" spans="1:3">
      <c r="A124" t="s">
        <v>789</v>
      </c>
      <c r="B124" t="s">
        <v>790</v>
      </c>
      <c r="C124">
        <v>0</v>
      </c>
    </row>
    <row r="125" spans="1:3">
      <c r="A125" t="s">
        <v>434</v>
      </c>
      <c r="B125" t="s">
        <v>791</v>
      </c>
      <c r="C125">
        <v>5621033</v>
      </c>
    </row>
    <row r="126" spans="1:3">
      <c r="A126" t="s">
        <v>792</v>
      </c>
      <c r="B126" t="s">
        <v>793</v>
      </c>
      <c r="C126">
        <v>14298922</v>
      </c>
    </row>
    <row r="127" spans="1:3">
      <c r="A127" t="s">
        <v>794</v>
      </c>
      <c r="B127" t="s">
        <v>795</v>
      </c>
      <c r="C127">
        <v>5304730</v>
      </c>
    </row>
    <row r="128" spans="1:3">
      <c r="A128" t="s">
        <v>479</v>
      </c>
      <c r="B128" t="s">
        <v>796</v>
      </c>
      <c r="C128">
        <v>4</v>
      </c>
    </row>
    <row r="129" spans="1:3">
      <c r="A129" t="s">
        <v>482</v>
      </c>
      <c r="B129" t="s">
        <v>797</v>
      </c>
      <c r="C129">
        <v>39106</v>
      </c>
    </row>
    <row r="130" spans="1:3">
      <c r="A130" t="s">
        <v>798</v>
      </c>
      <c r="B130" t="s">
        <v>799</v>
      </c>
      <c r="C130">
        <v>3568890</v>
      </c>
    </row>
    <row r="131" spans="1:3">
      <c r="A131" t="s">
        <v>800</v>
      </c>
      <c r="B131" t="s">
        <v>801</v>
      </c>
      <c r="C131">
        <v>4985683</v>
      </c>
    </row>
    <row r="132" spans="1:3">
      <c r="A132" t="s">
        <v>802</v>
      </c>
      <c r="B132" t="s">
        <v>803</v>
      </c>
      <c r="C132">
        <v>523248</v>
      </c>
    </row>
    <row r="133" spans="1:3">
      <c r="A133" t="s">
        <v>533</v>
      </c>
      <c r="B133" t="s">
        <v>804</v>
      </c>
      <c r="C133">
        <v>4196641</v>
      </c>
    </row>
    <row r="134" spans="1:3">
      <c r="A134" t="s">
        <v>805</v>
      </c>
      <c r="B134" t="s">
        <v>806</v>
      </c>
      <c r="C134">
        <v>9741298</v>
      </c>
    </row>
    <row r="135" spans="1:3">
      <c r="A135" t="s">
        <v>807</v>
      </c>
      <c r="B135" t="s">
        <v>808</v>
      </c>
      <c r="C135">
        <v>2891090</v>
      </c>
    </row>
    <row r="136" spans="1:3">
      <c r="A136" t="s">
        <v>809</v>
      </c>
      <c r="B136" t="s">
        <v>810</v>
      </c>
      <c r="C136">
        <v>500419</v>
      </c>
    </row>
    <row r="137" spans="1:3">
      <c r="A137" t="s">
        <v>811</v>
      </c>
      <c r="B137" t="s">
        <v>812</v>
      </c>
      <c r="C137">
        <v>2390671</v>
      </c>
    </row>
    <row r="138" spans="1:3">
      <c r="A138" t="s">
        <v>813</v>
      </c>
      <c r="B138" t="s">
        <v>814</v>
      </c>
      <c r="C138">
        <v>2390833</v>
      </c>
    </row>
    <row r="139" spans="1:3">
      <c r="A139" t="s">
        <v>815</v>
      </c>
      <c r="B139" t="s">
        <v>816</v>
      </c>
      <c r="C139">
        <v>0</v>
      </c>
    </row>
    <row r="140" spans="1:3">
      <c r="A140" t="s">
        <v>817</v>
      </c>
      <c r="B140" t="s">
        <v>818</v>
      </c>
      <c r="C140">
        <v>22381</v>
      </c>
    </row>
    <row r="141" spans="1:3">
      <c r="A141" t="s">
        <v>819</v>
      </c>
      <c r="B141" t="s">
        <v>820</v>
      </c>
      <c r="C141">
        <v>14298922</v>
      </c>
    </row>
    <row r="142" spans="1:3">
      <c r="A142" t="s">
        <v>821</v>
      </c>
      <c r="B142" t="s">
        <v>822</v>
      </c>
      <c r="C142">
        <v>2891090</v>
      </c>
    </row>
    <row r="143" spans="1:3">
      <c r="A143" t="s">
        <v>823</v>
      </c>
      <c r="B143" t="s">
        <v>824</v>
      </c>
      <c r="C143">
        <v>2688092</v>
      </c>
    </row>
    <row r="144" spans="1:3">
      <c r="A144" t="s">
        <v>825</v>
      </c>
      <c r="B144" t="s">
        <v>826</v>
      </c>
      <c r="C144">
        <v>52581986</v>
      </c>
    </row>
    <row r="145" spans="1:3">
      <c r="A145" t="s">
        <v>827</v>
      </c>
      <c r="B145" t="s">
        <v>828</v>
      </c>
      <c r="C145">
        <v>0</v>
      </c>
    </row>
    <row r="146" spans="1:3">
      <c r="A146" t="s">
        <v>829</v>
      </c>
      <c r="B146" t="s">
        <v>830</v>
      </c>
      <c r="C146">
        <v>113938</v>
      </c>
    </row>
    <row r="147" spans="1:3">
      <c r="A147" t="s">
        <v>831</v>
      </c>
      <c r="B147" t="s">
        <v>832</v>
      </c>
      <c r="C147">
        <v>469814</v>
      </c>
    </row>
    <row r="148" spans="1:3">
      <c r="A148" t="s">
        <v>833</v>
      </c>
      <c r="B148" t="s">
        <v>834</v>
      </c>
      <c r="C148">
        <v>0</v>
      </c>
    </row>
    <row r="149" spans="1:3">
      <c r="A149" t="s">
        <v>835</v>
      </c>
      <c r="B149" t="s">
        <v>836</v>
      </c>
      <c r="C149">
        <v>403225</v>
      </c>
    </row>
    <row r="150" spans="1:3">
      <c r="A150" t="s">
        <v>837</v>
      </c>
      <c r="B150" t="s">
        <v>838</v>
      </c>
      <c r="C150">
        <v>0</v>
      </c>
    </row>
    <row r="151" spans="1:3">
      <c r="A151" t="s">
        <v>839</v>
      </c>
      <c r="B151" t="s">
        <v>840</v>
      </c>
      <c r="C151">
        <v>0</v>
      </c>
    </row>
    <row r="152" spans="1:3">
      <c r="A152" t="s">
        <v>841</v>
      </c>
      <c r="B152" t="s">
        <v>842</v>
      </c>
      <c r="C152">
        <v>0</v>
      </c>
    </row>
    <row r="153" spans="1:3">
      <c r="A153" t="s">
        <v>843</v>
      </c>
      <c r="B153" t="s">
        <v>844</v>
      </c>
      <c r="C153">
        <v>163904</v>
      </c>
    </row>
    <row r="154" spans="1:3">
      <c r="A154" t="s">
        <v>845</v>
      </c>
      <c r="B154" t="s">
        <v>846</v>
      </c>
      <c r="C154">
        <v>273284</v>
      </c>
    </row>
    <row r="155" spans="1:3">
      <c r="A155" t="s">
        <v>847</v>
      </c>
      <c r="B155" t="s">
        <v>848</v>
      </c>
      <c r="C155">
        <v>0</v>
      </c>
    </row>
    <row r="156" spans="1:3">
      <c r="A156" t="s">
        <v>849</v>
      </c>
      <c r="B156" t="s">
        <v>850</v>
      </c>
      <c r="C156">
        <v>0</v>
      </c>
    </row>
    <row r="157" spans="1:3">
      <c r="A157" t="s">
        <v>851</v>
      </c>
      <c r="B157" t="s">
        <v>852</v>
      </c>
      <c r="C157">
        <v>180921</v>
      </c>
    </row>
    <row r="158" spans="1:3">
      <c r="A158" t="s">
        <v>853</v>
      </c>
      <c r="B158" t="s">
        <v>854</v>
      </c>
      <c r="C158">
        <v>23178</v>
      </c>
    </row>
    <row r="159" spans="1:3">
      <c r="A159" t="s">
        <v>855</v>
      </c>
      <c r="B159" t="s">
        <v>856</v>
      </c>
      <c r="C159">
        <v>0</v>
      </c>
    </row>
    <row r="160" spans="1:3">
      <c r="A160" t="s">
        <v>857</v>
      </c>
      <c r="B160" t="s">
        <v>858</v>
      </c>
      <c r="C160">
        <v>0</v>
      </c>
    </row>
    <row r="161" spans="1:3">
      <c r="A161" t="s">
        <v>859</v>
      </c>
      <c r="B161" t="s">
        <v>860</v>
      </c>
      <c r="C161">
        <v>21</v>
      </c>
    </row>
    <row r="162" spans="1:3">
      <c r="A162" t="s">
        <v>861</v>
      </c>
      <c r="B162" t="s">
        <v>862</v>
      </c>
      <c r="C162">
        <v>12</v>
      </c>
    </row>
    <row r="163" spans="1:3">
      <c r="A163" t="s">
        <v>863</v>
      </c>
      <c r="B163" t="s">
        <v>864</v>
      </c>
      <c r="C163">
        <v>0</v>
      </c>
    </row>
    <row r="164" spans="1:3">
      <c r="A164" t="s">
        <v>865</v>
      </c>
      <c r="B164" t="s">
        <v>866</v>
      </c>
      <c r="C164">
        <v>0</v>
      </c>
    </row>
    <row r="165" spans="1:3">
      <c r="A165" t="s">
        <v>867</v>
      </c>
      <c r="B165" t="s">
        <v>868</v>
      </c>
      <c r="C165">
        <v>1133172</v>
      </c>
    </row>
    <row r="166" spans="1:3">
      <c r="A166" t="s">
        <v>869</v>
      </c>
      <c r="B166" t="s">
        <v>870</v>
      </c>
      <c r="C166">
        <v>5015333</v>
      </c>
    </row>
    <row r="167" spans="1:3">
      <c r="A167" t="s">
        <v>871</v>
      </c>
      <c r="B167" t="s">
        <v>872</v>
      </c>
      <c r="C167">
        <v>0</v>
      </c>
    </row>
    <row r="168" spans="1:3">
      <c r="A168" t="s">
        <v>873</v>
      </c>
      <c r="B168" t="s">
        <v>874</v>
      </c>
      <c r="C168">
        <v>0</v>
      </c>
    </row>
    <row r="169" spans="1:3">
      <c r="A169" t="s">
        <v>875</v>
      </c>
      <c r="B169" t="s">
        <v>876</v>
      </c>
      <c r="C169">
        <v>1676</v>
      </c>
    </row>
    <row r="170" spans="1:3">
      <c r="A170" t="s">
        <v>877</v>
      </c>
      <c r="B170" t="s">
        <v>878</v>
      </c>
      <c r="C170">
        <v>0</v>
      </c>
    </row>
    <row r="171" spans="1:3">
      <c r="A171" t="s">
        <v>879</v>
      </c>
      <c r="B171" t="s">
        <v>880</v>
      </c>
      <c r="C171">
        <v>0</v>
      </c>
    </row>
    <row r="172" spans="1:3">
      <c r="A172" t="s">
        <v>881</v>
      </c>
      <c r="B172" t="s">
        <v>882</v>
      </c>
      <c r="C172">
        <v>166</v>
      </c>
    </row>
    <row r="173" spans="1:3">
      <c r="A173" t="s">
        <v>883</v>
      </c>
      <c r="B173" t="s">
        <v>884</v>
      </c>
      <c r="C173">
        <v>0</v>
      </c>
    </row>
    <row r="174" spans="1:3">
      <c r="A174" t="s">
        <v>885</v>
      </c>
      <c r="B174" t="s">
        <v>886</v>
      </c>
      <c r="C174">
        <v>0</v>
      </c>
    </row>
    <row r="175" spans="1:3">
      <c r="A175" t="s">
        <v>887</v>
      </c>
      <c r="B175" t="s">
        <v>888</v>
      </c>
      <c r="C175">
        <v>0</v>
      </c>
    </row>
    <row r="176" spans="1:3">
      <c r="A176" t="s">
        <v>889</v>
      </c>
      <c r="B176" t="s">
        <v>890</v>
      </c>
      <c r="C176">
        <v>26972</v>
      </c>
    </row>
    <row r="177" spans="1:3">
      <c r="A177" t="s">
        <v>891</v>
      </c>
      <c r="B177" t="s">
        <v>892</v>
      </c>
      <c r="C177">
        <v>7511</v>
      </c>
    </row>
    <row r="178" spans="1:3">
      <c r="A178" t="s">
        <v>543</v>
      </c>
      <c r="B178" t="s">
        <v>893</v>
      </c>
      <c r="C178">
        <v>0</v>
      </c>
    </row>
    <row r="179" spans="1:3">
      <c r="A179" t="s">
        <v>545</v>
      </c>
      <c r="B179" t="s">
        <v>894</v>
      </c>
      <c r="C179">
        <v>1293</v>
      </c>
    </row>
    <row r="180" spans="1:3">
      <c r="A180" t="s">
        <v>547</v>
      </c>
      <c r="B180" t="s">
        <v>895</v>
      </c>
      <c r="C180">
        <v>-34036</v>
      </c>
    </row>
    <row r="181" spans="1:3">
      <c r="A181" t="s">
        <v>549</v>
      </c>
      <c r="B181" t="s">
        <v>896</v>
      </c>
      <c r="C181">
        <v>36</v>
      </c>
    </row>
    <row r="182" spans="1:3">
      <c r="A182" t="s">
        <v>897</v>
      </c>
      <c r="B182" t="s">
        <v>898</v>
      </c>
      <c r="C182">
        <v>588429</v>
      </c>
    </row>
    <row r="183" spans="1:3">
      <c r="A183" t="s">
        <v>899</v>
      </c>
      <c r="B183" t="s">
        <v>900</v>
      </c>
      <c r="C183">
        <v>0</v>
      </c>
    </row>
    <row r="184" spans="1:3">
      <c r="A184" t="s">
        <v>901</v>
      </c>
      <c r="B184" t="s">
        <v>902</v>
      </c>
      <c r="C184">
        <v>0</v>
      </c>
    </row>
    <row r="185" spans="1:3">
      <c r="A185" t="s">
        <v>903</v>
      </c>
      <c r="B185" t="s">
        <v>904</v>
      </c>
      <c r="C185">
        <v>424617</v>
      </c>
    </row>
    <row r="186" spans="1:3">
      <c r="A186" t="s">
        <v>905</v>
      </c>
      <c r="B186" t="s">
        <v>906</v>
      </c>
      <c r="C186">
        <v>367418</v>
      </c>
    </row>
    <row r="187" spans="1:3">
      <c r="A187" t="s">
        <v>907</v>
      </c>
      <c r="B187" t="s">
        <v>908</v>
      </c>
      <c r="C187">
        <v>0</v>
      </c>
    </row>
    <row r="188" spans="1:3">
      <c r="A188" t="s">
        <v>909</v>
      </c>
      <c r="B188" t="s">
        <v>910</v>
      </c>
      <c r="C188">
        <v>30013</v>
      </c>
    </row>
    <row r="189" spans="1:3">
      <c r="A189" t="s">
        <v>911</v>
      </c>
      <c r="B189" t="s">
        <v>912</v>
      </c>
      <c r="C189">
        <v>7990</v>
      </c>
    </row>
    <row r="190" spans="1:3">
      <c r="A190" t="s">
        <v>913</v>
      </c>
      <c r="B190" t="s">
        <v>914</v>
      </c>
      <c r="C190">
        <v>0</v>
      </c>
    </row>
    <row r="191" spans="1:3">
      <c r="A191" t="s">
        <v>915</v>
      </c>
      <c r="B191" t="s">
        <v>916</v>
      </c>
      <c r="C191">
        <v>16668</v>
      </c>
    </row>
    <row r="192" spans="1:3">
      <c r="A192" t="s">
        <v>917</v>
      </c>
      <c r="B192" t="s">
        <v>918</v>
      </c>
      <c r="C192">
        <v>0</v>
      </c>
    </row>
    <row r="193" spans="1:3">
      <c r="A193" t="s">
        <v>538</v>
      </c>
      <c r="B193" t="s">
        <v>919</v>
      </c>
      <c r="C193">
        <v>53893</v>
      </c>
    </row>
    <row r="194" spans="1:3">
      <c r="A194" t="s">
        <v>920</v>
      </c>
      <c r="B194" t="s">
        <v>921</v>
      </c>
      <c r="C194">
        <v>0</v>
      </c>
    </row>
    <row r="195" spans="1:3">
      <c r="A195" t="s">
        <v>922</v>
      </c>
      <c r="B195" t="s">
        <v>923</v>
      </c>
      <c r="C195">
        <v>0</v>
      </c>
    </row>
    <row r="196" spans="1:3">
      <c r="A196" t="s">
        <v>924</v>
      </c>
      <c r="B196" t="s">
        <v>925</v>
      </c>
      <c r="C196">
        <v>864834</v>
      </c>
    </row>
    <row r="197" spans="1:3">
      <c r="A197" t="s">
        <v>465</v>
      </c>
      <c r="B197" t="s">
        <v>926</v>
      </c>
      <c r="C197">
        <v>115476</v>
      </c>
    </row>
    <row r="198" spans="1:3">
      <c r="A198" t="s">
        <v>468</v>
      </c>
      <c r="B198" t="s">
        <v>927</v>
      </c>
      <c r="C198">
        <v>1025066</v>
      </c>
    </row>
    <row r="199" spans="1:3">
      <c r="A199" t="s">
        <v>471</v>
      </c>
      <c r="B199" t="s">
        <v>928</v>
      </c>
      <c r="C199">
        <v>113186</v>
      </c>
    </row>
    <row r="200" spans="1:3">
      <c r="A200" t="s">
        <v>929</v>
      </c>
      <c r="B200" t="s">
        <v>930</v>
      </c>
      <c r="C200">
        <v>1335807</v>
      </c>
    </row>
    <row r="201" spans="1:3">
      <c r="A201" t="s">
        <v>553</v>
      </c>
      <c r="B201" t="s">
        <v>931</v>
      </c>
      <c r="C201">
        <v>0</v>
      </c>
    </row>
    <row r="202" spans="1:3">
      <c r="A202" t="s">
        <v>503</v>
      </c>
      <c r="B202" t="s">
        <v>932</v>
      </c>
      <c r="C202">
        <v>39175</v>
      </c>
    </row>
    <row r="203" spans="1:3">
      <c r="A203" t="s">
        <v>555</v>
      </c>
      <c r="B203" t="s">
        <v>933</v>
      </c>
      <c r="C203">
        <v>3907</v>
      </c>
    </row>
    <row r="204" spans="1:3">
      <c r="A204" t="s">
        <v>551</v>
      </c>
      <c r="B204" t="s">
        <v>934</v>
      </c>
      <c r="C204">
        <v>3573</v>
      </c>
    </row>
    <row r="205" spans="1:3">
      <c r="A205" t="s">
        <v>527</v>
      </c>
      <c r="B205" t="s">
        <v>935</v>
      </c>
      <c r="C205">
        <v>3397284</v>
      </c>
    </row>
    <row r="206" spans="1:3">
      <c r="A206" t="s">
        <v>936</v>
      </c>
      <c r="B206" t="s">
        <v>937</v>
      </c>
      <c r="C206">
        <v>0</v>
      </c>
    </row>
    <row r="207" spans="1:3">
      <c r="A207" t="s">
        <v>938</v>
      </c>
      <c r="B207" t="s">
        <v>939</v>
      </c>
      <c r="C207">
        <v>96507</v>
      </c>
    </row>
    <row r="208" spans="1:3">
      <c r="A208" t="s">
        <v>940</v>
      </c>
      <c r="B208" t="s">
        <v>941</v>
      </c>
      <c r="C208">
        <v>37079</v>
      </c>
    </row>
    <row r="209" spans="1:3">
      <c r="A209" t="s">
        <v>942</v>
      </c>
      <c r="B209" t="s">
        <v>943</v>
      </c>
      <c r="C209">
        <v>52619065</v>
      </c>
    </row>
    <row r="210" spans="1:3">
      <c r="A210" t="s">
        <v>944</v>
      </c>
      <c r="B210" t="s">
        <v>945</v>
      </c>
      <c r="C210">
        <v>98143</v>
      </c>
    </row>
    <row r="211" spans="1:3">
      <c r="A211" t="s">
        <v>946</v>
      </c>
      <c r="B211" t="s">
        <v>947</v>
      </c>
      <c r="C211">
        <v>0</v>
      </c>
    </row>
    <row r="212" spans="1:3">
      <c r="A212" t="s">
        <v>948</v>
      </c>
      <c r="B212" t="s">
        <v>949</v>
      </c>
      <c r="C212">
        <v>0</v>
      </c>
    </row>
    <row r="213" spans="1:3">
      <c r="A213" t="s">
        <v>950</v>
      </c>
      <c r="B213" t="s">
        <v>951</v>
      </c>
      <c r="C213">
        <v>3402887</v>
      </c>
    </row>
    <row r="214" spans="1:3">
      <c r="A214" t="s">
        <v>952</v>
      </c>
      <c r="B214" t="s">
        <v>953</v>
      </c>
      <c r="C214">
        <v>639517</v>
      </c>
    </row>
    <row r="215" spans="1:3">
      <c r="A215" t="s">
        <v>954</v>
      </c>
      <c r="B215" t="s">
        <v>955</v>
      </c>
      <c r="C215">
        <v>13239877</v>
      </c>
    </row>
    <row r="216" spans="1:3">
      <c r="A216" t="s">
        <v>956</v>
      </c>
      <c r="B216" t="s">
        <v>957</v>
      </c>
      <c r="C216">
        <v>0</v>
      </c>
    </row>
    <row r="217" spans="1:3">
      <c r="A217" t="s">
        <v>958</v>
      </c>
      <c r="B217" t="s">
        <v>959</v>
      </c>
      <c r="C217">
        <v>0</v>
      </c>
    </row>
    <row r="218" spans="1:3">
      <c r="A218" t="s">
        <v>960</v>
      </c>
      <c r="B218" t="s">
        <v>961</v>
      </c>
      <c r="C218">
        <v>0</v>
      </c>
    </row>
    <row r="219" spans="1:3">
      <c r="A219" t="s">
        <v>962</v>
      </c>
      <c r="B219" t="s">
        <v>963</v>
      </c>
      <c r="C219">
        <v>0</v>
      </c>
    </row>
    <row r="220" spans="1:3">
      <c r="A220" t="s">
        <v>964</v>
      </c>
      <c r="B220" t="s">
        <v>965</v>
      </c>
      <c r="C220">
        <v>0</v>
      </c>
    </row>
    <row r="221" spans="1:3">
      <c r="A221" t="s">
        <v>966</v>
      </c>
      <c r="B221" t="s">
        <v>967</v>
      </c>
      <c r="C221">
        <v>0</v>
      </c>
    </row>
    <row r="222" spans="1:3">
      <c r="A222" t="s">
        <v>968</v>
      </c>
      <c r="B222" t="s">
        <v>969</v>
      </c>
      <c r="C222">
        <v>0</v>
      </c>
    </row>
    <row r="223" spans="1:3">
      <c r="A223" t="s">
        <v>970</v>
      </c>
      <c r="B223" t="s">
        <v>971</v>
      </c>
      <c r="C223">
        <v>0</v>
      </c>
    </row>
    <row r="224" spans="1:3">
      <c r="A224" t="s">
        <v>972</v>
      </c>
      <c r="B224" t="s">
        <v>973</v>
      </c>
      <c r="C224">
        <v>0</v>
      </c>
    </row>
    <row r="225" spans="1:3">
      <c r="A225" t="s">
        <v>974</v>
      </c>
      <c r="B225" t="s">
        <v>975</v>
      </c>
      <c r="C225">
        <v>0</v>
      </c>
    </row>
    <row r="226" spans="1:3">
      <c r="A226" t="s">
        <v>976</v>
      </c>
      <c r="B226" t="s">
        <v>977</v>
      </c>
      <c r="C226">
        <v>0</v>
      </c>
    </row>
    <row r="227" spans="1:3">
      <c r="A227" t="s">
        <v>978</v>
      </c>
      <c r="B227" t="s">
        <v>979</v>
      </c>
      <c r="C227">
        <v>0</v>
      </c>
    </row>
    <row r="228" spans="1:3">
      <c r="A228" t="s">
        <v>980</v>
      </c>
      <c r="B228" t="s">
        <v>981</v>
      </c>
      <c r="C228">
        <v>0</v>
      </c>
    </row>
    <row r="229" spans="1:3">
      <c r="A229" t="s">
        <v>982</v>
      </c>
      <c r="B229" t="s">
        <v>983</v>
      </c>
      <c r="C229">
        <v>0</v>
      </c>
    </row>
    <row r="230" spans="1:3">
      <c r="A230" t="s">
        <v>984</v>
      </c>
      <c r="B230" t="s">
        <v>985</v>
      </c>
      <c r="C230">
        <v>1091813</v>
      </c>
    </row>
    <row r="231" spans="1:3">
      <c r="A231" t="s">
        <v>986</v>
      </c>
      <c r="B231" t="s">
        <v>987</v>
      </c>
      <c r="C231">
        <v>1088347</v>
      </c>
    </row>
    <row r="232" spans="1:3">
      <c r="A232" t="s">
        <v>988</v>
      </c>
      <c r="B232" t="s">
        <v>989</v>
      </c>
      <c r="C232">
        <v>0</v>
      </c>
    </row>
    <row r="233" spans="1:3">
      <c r="A233" t="s">
        <v>990</v>
      </c>
      <c r="B233" t="s">
        <v>991</v>
      </c>
      <c r="C233">
        <v>0</v>
      </c>
    </row>
    <row r="234" spans="1:3">
      <c r="A234" t="s">
        <v>992</v>
      </c>
      <c r="B234" t="s">
        <v>993</v>
      </c>
      <c r="C234">
        <v>0</v>
      </c>
    </row>
    <row r="235" spans="1:3">
      <c r="A235" t="s">
        <v>994</v>
      </c>
      <c r="B235" t="s">
        <v>995</v>
      </c>
      <c r="C235">
        <v>0</v>
      </c>
    </row>
    <row r="236" spans="1:3">
      <c r="A236" t="s">
        <v>996</v>
      </c>
      <c r="B236" t="s">
        <v>997</v>
      </c>
      <c r="C236">
        <v>0</v>
      </c>
    </row>
    <row r="237" spans="1:3">
      <c r="A237" t="s">
        <v>998</v>
      </c>
      <c r="B237" t="s">
        <v>999</v>
      </c>
      <c r="C237">
        <v>0</v>
      </c>
    </row>
    <row r="238" spans="1:3">
      <c r="A238" t="s">
        <v>1000</v>
      </c>
      <c r="B238" t="s">
        <v>1001</v>
      </c>
      <c r="C238">
        <v>28584</v>
      </c>
    </row>
    <row r="239" spans="1:3">
      <c r="A239" t="s">
        <v>1002</v>
      </c>
      <c r="B239" t="s">
        <v>1003</v>
      </c>
      <c r="C239">
        <v>28722</v>
      </c>
    </row>
    <row r="240" spans="1:3">
      <c r="A240" t="s">
        <v>1004</v>
      </c>
      <c r="B240" t="s">
        <v>1005</v>
      </c>
      <c r="C240">
        <v>0</v>
      </c>
    </row>
    <row r="241" spans="1:3">
      <c r="A241" t="s">
        <v>1006</v>
      </c>
      <c r="B241" t="s">
        <v>1007</v>
      </c>
      <c r="C241">
        <v>0</v>
      </c>
    </row>
    <row r="242" spans="1:3">
      <c r="A242" t="s">
        <v>1008</v>
      </c>
      <c r="B242" t="s">
        <v>1009</v>
      </c>
      <c r="C242">
        <v>0</v>
      </c>
    </row>
    <row r="243" spans="1:3">
      <c r="A243" t="s">
        <v>1010</v>
      </c>
      <c r="B243" t="s">
        <v>1011</v>
      </c>
      <c r="C243">
        <v>0</v>
      </c>
    </row>
    <row r="244" spans="1:3">
      <c r="A244" t="s">
        <v>1012</v>
      </c>
      <c r="B244" t="s">
        <v>1013</v>
      </c>
      <c r="C244">
        <v>0</v>
      </c>
    </row>
    <row r="245" spans="1:3">
      <c r="A245" t="s">
        <v>1014</v>
      </c>
      <c r="B245" t="s">
        <v>1015</v>
      </c>
      <c r="C245">
        <v>0</v>
      </c>
    </row>
    <row r="246" spans="1:3">
      <c r="A246" t="s">
        <v>1016</v>
      </c>
      <c r="B246" t="s">
        <v>1017</v>
      </c>
      <c r="C246">
        <v>0</v>
      </c>
    </row>
    <row r="247" spans="1:3">
      <c r="A247" t="s">
        <v>1018</v>
      </c>
      <c r="B247" t="s">
        <v>1019</v>
      </c>
      <c r="C247">
        <v>0</v>
      </c>
    </row>
    <row r="248" spans="1:3">
      <c r="A248" t="s">
        <v>1020</v>
      </c>
      <c r="B248" t="s">
        <v>1021</v>
      </c>
      <c r="C248">
        <v>0</v>
      </c>
    </row>
    <row r="249" spans="1:3">
      <c r="A249" t="s">
        <v>1022</v>
      </c>
      <c r="B249" t="s">
        <v>1023</v>
      </c>
      <c r="C249">
        <v>0</v>
      </c>
    </row>
    <row r="250" spans="1:3">
      <c r="A250" t="s">
        <v>1024</v>
      </c>
      <c r="B250" t="s">
        <v>1025</v>
      </c>
      <c r="C250">
        <v>654498</v>
      </c>
    </row>
    <row r="251" spans="1:3">
      <c r="A251" t="s">
        <v>1026</v>
      </c>
      <c r="B251" t="s">
        <v>1027</v>
      </c>
      <c r="C251">
        <v>654426</v>
      </c>
    </row>
    <row r="252" spans="1:3">
      <c r="A252" t="s">
        <v>1028</v>
      </c>
      <c r="B252" t="s">
        <v>1029</v>
      </c>
      <c r="C252">
        <v>0</v>
      </c>
    </row>
    <row r="253" spans="1:3">
      <c r="A253" t="s">
        <v>1030</v>
      </c>
      <c r="B253" t="s">
        <v>1031</v>
      </c>
      <c r="C253">
        <v>88434520</v>
      </c>
    </row>
    <row r="254" spans="1:3">
      <c r="A254" t="s">
        <v>1032</v>
      </c>
      <c r="B254" t="s">
        <v>1033</v>
      </c>
      <c r="C254">
        <v>843</v>
      </c>
    </row>
    <row r="255" spans="1:3">
      <c r="A255" t="s">
        <v>1034</v>
      </c>
      <c r="B255" t="s">
        <v>1035</v>
      </c>
      <c r="C255">
        <v>344</v>
      </c>
    </row>
    <row r="256" spans="1:3">
      <c r="A256" t="s">
        <v>1036</v>
      </c>
      <c r="B256" t="s">
        <v>1037</v>
      </c>
      <c r="C256">
        <v>0</v>
      </c>
    </row>
    <row r="257" spans="1:3">
      <c r="A257" t="s">
        <v>1038</v>
      </c>
      <c r="B257" t="s">
        <v>1039</v>
      </c>
      <c r="C257">
        <v>0</v>
      </c>
    </row>
    <row r="258" spans="1:3">
      <c r="A258" t="s">
        <v>1040</v>
      </c>
      <c r="B258" t="s">
        <v>1041</v>
      </c>
      <c r="C258">
        <v>0</v>
      </c>
    </row>
    <row r="259" spans="1:3">
      <c r="A259" t="s">
        <v>1042</v>
      </c>
      <c r="B259" t="s">
        <v>1043</v>
      </c>
      <c r="C259">
        <v>0</v>
      </c>
    </row>
    <row r="260" spans="1:3">
      <c r="A260" t="s">
        <v>1044</v>
      </c>
      <c r="B260" t="s">
        <v>1045</v>
      </c>
      <c r="C260">
        <v>0</v>
      </c>
    </row>
    <row r="261" spans="1:3">
      <c r="A261" t="s">
        <v>1046</v>
      </c>
      <c r="B261" t="s">
        <v>1047</v>
      </c>
      <c r="C261">
        <v>4733515</v>
      </c>
    </row>
    <row r="262" spans="1:3">
      <c r="A262" t="s">
        <v>1048</v>
      </c>
      <c r="B262" t="s">
        <v>1049</v>
      </c>
      <c r="C262">
        <v>281818</v>
      </c>
    </row>
    <row r="263" spans="1:3">
      <c r="A263" t="s">
        <v>1050</v>
      </c>
      <c r="B263" t="s">
        <v>1051</v>
      </c>
      <c r="C263">
        <v>1</v>
      </c>
    </row>
    <row r="264" spans="1:3">
      <c r="A264" t="s">
        <v>1052</v>
      </c>
      <c r="B264" t="s">
        <v>1053</v>
      </c>
      <c r="C264">
        <v>1</v>
      </c>
    </row>
    <row r="265" spans="1:3">
      <c r="A265" t="s">
        <v>1054</v>
      </c>
      <c r="B265" t="s">
        <v>1055</v>
      </c>
      <c r="C265">
        <v>0</v>
      </c>
    </row>
    <row r="266" spans="1:3">
      <c r="A266" t="s">
        <v>1056</v>
      </c>
      <c r="B266" t="s">
        <v>1057</v>
      </c>
      <c r="C266">
        <v>35726</v>
      </c>
    </row>
    <row r="267" spans="1:3">
      <c r="A267" t="s">
        <v>1058</v>
      </c>
      <c r="B267" t="s">
        <v>1059</v>
      </c>
      <c r="C267">
        <v>72</v>
      </c>
    </row>
    <row r="268" spans="1:3">
      <c r="A268" t="s">
        <v>1060</v>
      </c>
      <c r="B268" t="s">
        <v>1061</v>
      </c>
      <c r="C268">
        <v>2</v>
      </c>
    </row>
    <row r="269" spans="1:3">
      <c r="A269" t="s">
        <v>1062</v>
      </c>
      <c r="B269" t="s">
        <v>1063</v>
      </c>
      <c r="C269">
        <v>0</v>
      </c>
    </row>
    <row r="270" spans="1:3">
      <c r="A270" t="s">
        <v>1064</v>
      </c>
      <c r="B270" t="s">
        <v>1065</v>
      </c>
      <c r="C270">
        <v>0</v>
      </c>
    </row>
    <row r="271" spans="1:3">
      <c r="A271" t="s">
        <v>1066</v>
      </c>
      <c r="B271" t="s">
        <v>1067</v>
      </c>
      <c r="C271">
        <v>-16849</v>
      </c>
    </row>
    <row r="272" spans="1:3">
      <c r="A272" t="s">
        <v>451</v>
      </c>
      <c r="B272" t="s">
        <v>1068</v>
      </c>
      <c r="C272">
        <v>0</v>
      </c>
    </row>
    <row r="273" spans="1:3">
      <c r="A273" t="s">
        <v>455</v>
      </c>
      <c r="B273" t="s">
        <v>1069</v>
      </c>
      <c r="C273">
        <v>0</v>
      </c>
    </row>
    <row r="274" spans="1:3">
      <c r="A274" t="s">
        <v>1070</v>
      </c>
      <c r="B274" t="s">
        <v>1071</v>
      </c>
      <c r="C274">
        <v>0</v>
      </c>
    </row>
    <row r="275" spans="1:3">
      <c r="A275" t="s">
        <v>1072</v>
      </c>
      <c r="B275" t="s">
        <v>1073</v>
      </c>
      <c r="C275">
        <v>648629</v>
      </c>
    </row>
    <row r="276" spans="1:3">
      <c r="A276" t="s">
        <v>1074</v>
      </c>
      <c r="B276" t="s">
        <v>1075</v>
      </c>
      <c r="C276">
        <v>1199963</v>
      </c>
    </row>
    <row r="277" spans="1:3">
      <c r="A277" t="s">
        <v>1076</v>
      </c>
      <c r="B277" t="s">
        <v>1077</v>
      </c>
      <c r="C277">
        <v>245304</v>
      </c>
    </row>
    <row r="278" spans="1:3">
      <c r="A278" t="s">
        <v>1078</v>
      </c>
      <c r="B278" t="s">
        <v>1079</v>
      </c>
      <c r="C278">
        <v>0</v>
      </c>
    </row>
    <row r="279" spans="1:3">
      <c r="A279" t="s">
        <v>1080</v>
      </c>
      <c r="B279" t="s">
        <v>1081</v>
      </c>
      <c r="C279">
        <v>0</v>
      </c>
    </row>
    <row r="280" spans="1:3">
      <c r="A280" t="s">
        <v>1082</v>
      </c>
      <c r="B280" t="s">
        <v>1083</v>
      </c>
      <c r="C280">
        <v>16710040</v>
      </c>
    </row>
    <row r="281" spans="1:3">
      <c r="A281" t="s">
        <v>1084</v>
      </c>
      <c r="B281" t="s">
        <v>1085</v>
      </c>
      <c r="C281">
        <v>14901602</v>
      </c>
    </row>
    <row r="282" spans="1:3">
      <c r="A282" t="s">
        <v>1086</v>
      </c>
      <c r="B282" t="s">
        <v>1087</v>
      </c>
      <c r="C282">
        <v>0</v>
      </c>
    </row>
    <row r="283" spans="1:3">
      <c r="A283" t="s">
        <v>1088</v>
      </c>
      <c r="B283" t="s">
        <v>1089</v>
      </c>
      <c r="C283">
        <v>0</v>
      </c>
    </row>
    <row r="284" spans="1:3">
      <c r="A284" t="s">
        <v>1090</v>
      </c>
      <c r="B284" t="s">
        <v>1091</v>
      </c>
      <c r="C284">
        <v>35332867</v>
      </c>
    </row>
    <row r="285" spans="1:3">
      <c r="A285" t="s">
        <v>1092</v>
      </c>
      <c r="B285" t="s">
        <v>1093</v>
      </c>
      <c r="C285">
        <v>30002357</v>
      </c>
    </row>
    <row r="286" spans="1:3">
      <c r="A286" t="s">
        <v>1094</v>
      </c>
      <c r="B286" t="s">
        <v>1095</v>
      </c>
      <c r="C286">
        <v>0</v>
      </c>
    </row>
    <row r="287" spans="1:3">
      <c r="A287" t="s">
        <v>1096</v>
      </c>
      <c r="B287" t="s">
        <v>1097</v>
      </c>
      <c r="C287">
        <v>0</v>
      </c>
    </row>
    <row r="288" spans="1:3">
      <c r="A288" t="s">
        <v>1098</v>
      </c>
      <c r="B288" t="s">
        <v>1099</v>
      </c>
      <c r="C288">
        <v>0</v>
      </c>
    </row>
    <row r="289" spans="1:3">
      <c r="A289" t="s">
        <v>1100</v>
      </c>
      <c r="B289" t="s">
        <v>1101</v>
      </c>
      <c r="C289">
        <v>0</v>
      </c>
    </row>
    <row r="290" spans="1:3">
      <c r="A290" t="s">
        <v>1102</v>
      </c>
      <c r="B290" t="s">
        <v>1103</v>
      </c>
      <c r="C290">
        <v>0</v>
      </c>
    </row>
    <row r="291" spans="1:3">
      <c r="A291" t="s">
        <v>1104</v>
      </c>
      <c r="B291" t="s">
        <v>1103</v>
      </c>
      <c r="C291">
        <v>0</v>
      </c>
    </row>
    <row r="292" spans="1:3">
      <c r="A292" t="s">
        <v>1105</v>
      </c>
      <c r="B292" t="s">
        <v>1106</v>
      </c>
      <c r="C292">
        <v>20042189</v>
      </c>
    </row>
    <row r="293" spans="1:3">
      <c r="A293" t="s">
        <v>1107</v>
      </c>
      <c r="B293" t="s">
        <v>1106</v>
      </c>
      <c r="C293">
        <v>17900204</v>
      </c>
    </row>
    <row r="294" spans="1:3">
      <c r="A294" t="s">
        <v>1108</v>
      </c>
      <c r="B294" t="s">
        <v>1109</v>
      </c>
      <c r="C294">
        <v>0</v>
      </c>
    </row>
    <row r="295" spans="1:3">
      <c r="A295" t="s">
        <v>1110</v>
      </c>
      <c r="B295" t="s">
        <v>1109</v>
      </c>
      <c r="C295">
        <v>0</v>
      </c>
    </row>
    <row r="296" spans="1:3">
      <c r="A296" t="s">
        <v>1111</v>
      </c>
      <c r="B296" t="s">
        <v>1109</v>
      </c>
      <c r="C296">
        <v>0</v>
      </c>
    </row>
    <row r="297" spans="1:3">
      <c r="A297" t="s">
        <v>1112</v>
      </c>
      <c r="B297" t="s">
        <v>1109</v>
      </c>
      <c r="C297">
        <v>0</v>
      </c>
    </row>
    <row r="298" spans="1:3">
      <c r="A298" t="s">
        <v>1113</v>
      </c>
      <c r="B298" t="s">
        <v>1114</v>
      </c>
      <c r="C298">
        <v>0</v>
      </c>
    </row>
    <row r="299" spans="1:3">
      <c r="A299" t="s">
        <v>1115</v>
      </c>
      <c r="B299" t="s">
        <v>1116</v>
      </c>
      <c r="C299">
        <v>0</v>
      </c>
    </row>
    <row r="300" spans="1:3">
      <c r="A300" t="s">
        <v>1117</v>
      </c>
      <c r="B300" t="s">
        <v>1118</v>
      </c>
      <c r="C300">
        <v>630805</v>
      </c>
    </row>
    <row r="301" spans="1:3">
      <c r="A301" t="s">
        <v>1119</v>
      </c>
      <c r="B301" t="s">
        <v>1120</v>
      </c>
      <c r="C301">
        <v>713960</v>
      </c>
    </row>
    <row r="302" spans="1:3">
      <c r="A302" t="s">
        <v>1121</v>
      </c>
      <c r="B302" t="s">
        <v>1122</v>
      </c>
      <c r="C302">
        <v>0</v>
      </c>
    </row>
    <row r="303" spans="1:3">
      <c r="A303" t="s">
        <v>1123</v>
      </c>
      <c r="B303" t="s">
        <v>1124</v>
      </c>
      <c r="C303">
        <v>0</v>
      </c>
    </row>
    <row r="304" spans="1:3">
      <c r="A304" t="s">
        <v>1125</v>
      </c>
      <c r="B304" t="s">
        <v>1126</v>
      </c>
      <c r="C304">
        <v>0</v>
      </c>
    </row>
    <row r="305" spans="1:3">
      <c r="A305" t="s">
        <v>1127</v>
      </c>
      <c r="B305" t="s">
        <v>1128</v>
      </c>
      <c r="C305">
        <v>0</v>
      </c>
    </row>
    <row r="306" spans="1:3">
      <c r="A306" t="s">
        <v>1129</v>
      </c>
      <c r="B306" t="s">
        <v>1130</v>
      </c>
      <c r="C306">
        <v>0</v>
      </c>
    </row>
    <row r="307" spans="1:3">
      <c r="A307" t="s">
        <v>1131</v>
      </c>
      <c r="B307" t="s">
        <v>1132</v>
      </c>
      <c r="C307">
        <v>0</v>
      </c>
    </row>
    <row r="308" spans="1:3">
      <c r="A308" t="s">
        <v>1133</v>
      </c>
      <c r="B308" t="s">
        <v>1134</v>
      </c>
      <c r="C308">
        <v>0</v>
      </c>
    </row>
    <row r="309" spans="1:3">
      <c r="A309" t="s">
        <v>1135</v>
      </c>
      <c r="B309" t="s">
        <v>1136</v>
      </c>
      <c r="C309">
        <v>0</v>
      </c>
    </row>
    <row r="310" spans="1:3">
      <c r="A310" t="s">
        <v>1137</v>
      </c>
      <c r="B310" t="s">
        <v>1138</v>
      </c>
      <c r="C310">
        <v>0</v>
      </c>
    </row>
    <row r="311" spans="1:3">
      <c r="A311" t="s">
        <v>1139</v>
      </c>
      <c r="B311" t="s">
        <v>1140</v>
      </c>
      <c r="C311">
        <v>0</v>
      </c>
    </row>
    <row r="312" spans="1:3">
      <c r="A312" t="s">
        <v>1141</v>
      </c>
      <c r="B312" t="s">
        <v>1142</v>
      </c>
      <c r="C312">
        <v>0</v>
      </c>
    </row>
    <row r="313" spans="1:3">
      <c r="A313" t="s">
        <v>1143</v>
      </c>
      <c r="B313" t="s">
        <v>1144</v>
      </c>
      <c r="C313">
        <v>0</v>
      </c>
    </row>
    <row r="314" spans="1:3">
      <c r="A314" t="s">
        <v>1145</v>
      </c>
      <c r="B314" t="s">
        <v>1146</v>
      </c>
      <c r="C314">
        <v>0</v>
      </c>
    </row>
    <row r="315" spans="1:3">
      <c r="A315" t="s">
        <v>1147</v>
      </c>
      <c r="B315" t="s">
        <v>1148</v>
      </c>
      <c r="C315">
        <v>0</v>
      </c>
    </row>
    <row r="316" spans="1:3">
      <c r="A316" t="s">
        <v>1149</v>
      </c>
      <c r="B316" t="s">
        <v>1150</v>
      </c>
      <c r="C316">
        <v>0</v>
      </c>
    </row>
    <row r="317" spans="1:3">
      <c r="A317" t="s">
        <v>1151</v>
      </c>
      <c r="B317" t="s">
        <v>1152</v>
      </c>
      <c r="C317">
        <v>0</v>
      </c>
    </row>
    <row r="318" spans="1:3">
      <c r="A318" t="s">
        <v>1153</v>
      </c>
      <c r="B318" t="s">
        <v>1154</v>
      </c>
      <c r="C318">
        <v>0</v>
      </c>
    </row>
    <row r="319" spans="1:3">
      <c r="A319" t="s">
        <v>1155</v>
      </c>
      <c r="B319" t="s">
        <v>1156</v>
      </c>
      <c r="C319">
        <v>0</v>
      </c>
    </row>
    <row r="320" spans="1:3">
      <c r="A320" t="s">
        <v>1157</v>
      </c>
      <c r="B320" t="s">
        <v>1158</v>
      </c>
      <c r="C320">
        <v>0</v>
      </c>
    </row>
    <row r="321" spans="1:3">
      <c r="A321" t="s">
        <v>1159</v>
      </c>
      <c r="B321" t="s">
        <v>1160</v>
      </c>
      <c r="C321">
        <v>0</v>
      </c>
    </row>
    <row r="322" spans="1:3">
      <c r="A322" t="s">
        <v>1161</v>
      </c>
      <c r="B322" t="s">
        <v>1162</v>
      </c>
      <c r="C322">
        <v>0</v>
      </c>
    </row>
    <row r="323" spans="1:3">
      <c r="A323" t="s">
        <v>1163</v>
      </c>
      <c r="B323" t="s">
        <v>1164</v>
      </c>
      <c r="C323">
        <v>0</v>
      </c>
    </row>
    <row r="324" spans="1:3">
      <c r="A324" t="s">
        <v>1165</v>
      </c>
      <c r="B324" t="s">
        <v>1166</v>
      </c>
      <c r="C324">
        <v>0</v>
      </c>
    </row>
    <row r="325" spans="1:3">
      <c r="A325" t="s">
        <v>1167</v>
      </c>
      <c r="B325" t="s">
        <v>1168</v>
      </c>
      <c r="C325">
        <v>0</v>
      </c>
    </row>
    <row r="326" spans="1:3">
      <c r="A326" t="s">
        <v>1169</v>
      </c>
      <c r="B326" t="s">
        <v>1170</v>
      </c>
      <c r="C326">
        <v>0</v>
      </c>
    </row>
    <row r="327" spans="1:3">
      <c r="A327" t="s">
        <v>1171</v>
      </c>
      <c r="B327" t="s">
        <v>1172</v>
      </c>
      <c r="C327">
        <v>0</v>
      </c>
    </row>
    <row r="328" spans="1:3">
      <c r="A328" t="s">
        <v>1173</v>
      </c>
      <c r="B328" t="s">
        <v>1174</v>
      </c>
      <c r="C328">
        <v>5363390</v>
      </c>
    </row>
    <row r="329" spans="1:3">
      <c r="A329" t="s">
        <v>1175</v>
      </c>
      <c r="B329" t="s">
        <v>1176</v>
      </c>
      <c r="C329">
        <v>4961922</v>
      </c>
    </row>
    <row r="330" spans="1:3">
      <c r="A330" t="s">
        <v>400</v>
      </c>
      <c r="B330" t="s">
        <v>1177</v>
      </c>
      <c r="C330">
        <v>108891140</v>
      </c>
    </row>
    <row r="331" spans="1:3">
      <c r="A331" t="s">
        <v>1178</v>
      </c>
      <c r="B331" t="s">
        <v>1179</v>
      </c>
      <c r="C331">
        <v>0</v>
      </c>
    </row>
    <row r="332" spans="1:3">
      <c r="A332" t="s">
        <v>1180</v>
      </c>
      <c r="B332" t="s">
        <v>1181</v>
      </c>
      <c r="C332">
        <v>0</v>
      </c>
    </row>
    <row r="333" spans="1:3">
      <c r="A333" t="s">
        <v>1182</v>
      </c>
      <c r="B333" t="s">
        <v>1183</v>
      </c>
      <c r="C333">
        <v>0</v>
      </c>
    </row>
    <row r="334" spans="1:3">
      <c r="A334" t="s">
        <v>1184</v>
      </c>
      <c r="B334" t="s">
        <v>1185</v>
      </c>
      <c r="C334">
        <v>0</v>
      </c>
    </row>
    <row r="335" spans="1:3">
      <c r="A335" t="s">
        <v>1186</v>
      </c>
      <c r="B335" t="s">
        <v>1187</v>
      </c>
      <c r="C335">
        <v>0</v>
      </c>
    </row>
    <row r="336" spans="1:3">
      <c r="A336" t="s">
        <v>1188</v>
      </c>
      <c r="B336" t="s">
        <v>1189</v>
      </c>
      <c r="C336">
        <v>0</v>
      </c>
    </row>
    <row r="337" spans="1:3">
      <c r="A337" t="s">
        <v>1190</v>
      </c>
      <c r="B337" t="s">
        <v>1191</v>
      </c>
      <c r="C337">
        <v>3000202</v>
      </c>
    </row>
    <row r="338" spans="1:3">
      <c r="A338" t="s">
        <v>1192</v>
      </c>
      <c r="B338" t="s">
        <v>1193</v>
      </c>
      <c r="C338">
        <v>0</v>
      </c>
    </row>
    <row r="339" spans="1:3">
      <c r="A339" t="s">
        <v>1194</v>
      </c>
      <c r="B339" t="s">
        <v>1195</v>
      </c>
      <c r="C339">
        <v>3486905</v>
      </c>
    </row>
    <row r="340" spans="1:3">
      <c r="A340" t="s">
        <v>1196</v>
      </c>
      <c r="B340" t="s">
        <v>1197</v>
      </c>
      <c r="C340">
        <v>0</v>
      </c>
    </row>
    <row r="341" spans="1:3">
      <c r="A341" t="s">
        <v>1198</v>
      </c>
      <c r="B341" t="s">
        <v>1199</v>
      </c>
      <c r="C341">
        <v>0</v>
      </c>
    </row>
    <row r="342" spans="1:3">
      <c r="A342" t="s">
        <v>1200</v>
      </c>
      <c r="B342" t="s">
        <v>1201</v>
      </c>
      <c r="C342">
        <v>0</v>
      </c>
    </row>
    <row r="343" spans="1:3">
      <c r="A343" t="s">
        <v>1202</v>
      </c>
      <c r="B343" t="s">
        <v>1203</v>
      </c>
      <c r="C343">
        <v>452618</v>
      </c>
    </row>
    <row r="344" spans="1:3">
      <c r="A344" t="s">
        <v>1204</v>
      </c>
      <c r="B344" t="s">
        <v>1205</v>
      </c>
      <c r="C344">
        <v>2342419</v>
      </c>
    </row>
    <row r="345" spans="1:3">
      <c r="A345" t="s">
        <v>1206</v>
      </c>
      <c r="B345" t="s">
        <v>1207</v>
      </c>
      <c r="C345">
        <v>205165</v>
      </c>
    </row>
    <row r="346" spans="1:3">
      <c r="A346" t="s">
        <v>1208</v>
      </c>
      <c r="B346" t="s">
        <v>1209</v>
      </c>
      <c r="C346">
        <v>0</v>
      </c>
    </row>
    <row r="347" spans="1:3">
      <c r="A347" t="s">
        <v>1210</v>
      </c>
      <c r="B347" t="s">
        <v>1211</v>
      </c>
      <c r="C347">
        <v>0</v>
      </c>
    </row>
    <row r="348" spans="1:3">
      <c r="A348" t="s">
        <v>1212</v>
      </c>
      <c r="B348" t="s">
        <v>1213</v>
      </c>
      <c r="C348">
        <v>0</v>
      </c>
    </row>
    <row r="349" spans="1:3">
      <c r="A349" t="s">
        <v>1214</v>
      </c>
      <c r="B349" t="s">
        <v>1215</v>
      </c>
      <c r="C349">
        <v>423395</v>
      </c>
    </row>
    <row r="350" spans="1:3">
      <c r="A350" t="s">
        <v>1216</v>
      </c>
      <c r="B350" t="s">
        <v>1217</v>
      </c>
      <c r="C350">
        <v>2036365</v>
      </c>
    </row>
    <row r="351" spans="1:3">
      <c r="A351" t="s">
        <v>1218</v>
      </c>
      <c r="B351" t="s">
        <v>1219</v>
      </c>
      <c r="C351">
        <v>1027145</v>
      </c>
    </row>
    <row r="352" spans="1:3">
      <c r="A352" t="s">
        <v>1220</v>
      </c>
      <c r="B352" t="s">
        <v>1221</v>
      </c>
      <c r="C352">
        <v>2880960</v>
      </c>
    </row>
    <row r="353" spans="1:3">
      <c r="A353" t="s">
        <v>1222</v>
      </c>
      <c r="B353" t="s">
        <v>1223</v>
      </c>
      <c r="C353">
        <v>0</v>
      </c>
    </row>
    <row r="354" spans="1:3">
      <c r="A354" t="s">
        <v>1224</v>
      </c>
      <c r="B354" t="s">
        <v>1225</v>
      </c>
      <c r="C354">
        <v>0</v>
      </c>
    </row>
    <row r="355" spans="1:3">
      <c r="A355" t="s">
        <v>1226</v>
      </c>
      <c r="B355" t="s">
        <v>1227</v>
      </c>
      <c r="C355">
        <v>450372</v>
      </c>
    </row>
    <row r="356" spans="1:3">
      <c r="A356" t="s">
        <v>1228</v>
      </c>
      <c r="B356" t="s">
        <v>1229</v>
      </c>
      <c r="C356">
        <v>1263709</v>
      </c>
    </row>
    <row r="357" spans="1:3">
      <c r="A357" t="s">
        <v>1230</v>
      </c>
      <c r="B357" t="s">
        <v>1231</v>
      </c>
      <c r="C357">
        <v>0</v>
      </c>
    </row>
    <row r="358" spans="1:3">
      <c r="A358" t="s">
        <v>1232</v>
      </c>
      <c r="B358" t="s">
        <v>1233</v>
      </c>
      <c r="C358">
        <v>0</v>
      </c>
    </row>
    <row r="359" spans="1:3">
      <c r="A359" t="s">
        <v>1234</v>
      </c>
      <c r="B359" t="s">
        <v>1235</v>
      </c>
      <c r="C359">
        <v>0</v>
      </c>
    </row>
    <row r="360" spans="1:3">
      <c r="A360" t="s">
        <v>1236</v>
      </c>
      <c r="B360" t="s">
        <v>1237</v>
      </c>
      <c r="C360">
        <v>0</v>
      </c>
    </row>
    <row r="361" spans="1:3">
      <c r="A361" t="s">
        <v>1238</v>
      </c>
      <c r="B361" t="s">
        <v>1239</v>
      </c>
      <c r="C361">
        <v>0</v>
      </c>
    </row>
    <row r="362" spans="1:3">
      <c r="A362" t="s">
        <v>1240</v>
      </c>
      <c r="B362" t="s">
        <v>1241</v>
      </c>
      <c r="C362">
        <v>0</v>
      </c>
    </row>
    <row r="363" spans="1:3">
      <c r="A363" t="s">
        <v>1242</v>
      </c>
      <c r="B363" t="s">
        <v>1243</v>
      </c>
      <c r="C363">
        <v>0</v>
      </c>
    </row>
    <row r="364" spans="1:3">
      <c r="A364" t="s">
        <v>1244</v>
      </c>
      <c r="B364" t="s">
        <v>1245</v>
      </c>
      <c r="C364">
        <v>41774</v>
      </c>
    </row>
    <row r="365" spans="1:3">
      <c r="A365" t="s">
        <v>1246</v>
      </c>
      <c r="B365" t="s">
        <v>1247</v>
      </c>
      <c r="C365">
        <v>0</v>
      </c>
    </row>
    <row r="366" spans="1:3">
      <c r="A366" t="s">
        <v>1248</v>
      </c>
      <c r="B366" t="s">
        <v>1249</v>
      </c>
      <c r="C366">
        <v>0</v>
      </c>
    </row>
    <row r="367" spans="1:3">
      <c r="A367" t="s">
        <v>1250</v>
      </c>
      <c r="B367" t="s">
        <v>1251</v>
      </c>
      <c r="C367">
        <v>0</v>
      </c>
    </row>
    <row r="368" spans="1:3">
      <c r="A368" t="s">
        <v>1252</v>
      </c>
      <c r="B368" t="s">
        <v>1253</v>
      </c>
      <c r="C368">
        <v>24649</v>
      </c>
    </row>
    <row r="369" spans="1:3">
      <c r="A369" t="s">
        <v>1254</v>
      </c>
      <c r="B369" t="s">
        <v>1255</v>
      </c>
      <c r="C369">
        <v>0</v>
      </c>
    </row>
    <row r="370" spans="1:3">
      <c r="A370" t="s">
        <v>1256</v>
      </c>
      <c r="B370" t="s">
        <v>1257</v>
      </c>
      <c r="C370">
        <v>0</v>
      </c>
    </row>
    <row r="371" spans="1:3">
      <c r="A371" t="s">
        <v>1258</v>
      </c>
      <c r="B371" t="s">
        <v>1259</v>
      </c>
      <c r="C371">
        <v>0</v>
      </c>
    </row>
    <row r="372" spans="1:3">
      <c r="A372" t="s">
        <v>1260</v>
      </c>
      <c r="B372" t="s">
        <v>1261</v>
      </c>
      <c r="C372">
        <v>0</v>
      </c>
    </row>
    <row r="373" spans="1:3">
      <c r="A373" t="s">
        <v>1262</v>
      </c>
      <c r="B373" t="s">
        <v>1263</v>
      </c>
      <c r="C373">
        <v>0</v>
      </c>
    </row>
    <row r="374" spans="1:3">
      <c r="A374" t="s">
        <v>1264</v>
      </c>
      <c r="B374" t="s">
        <v>1265</v>
      </c>
      <c r="C374">
        <v>0</v>
      </c>
    </row>
    <row r="375" spans="1:3">
      <c r="A375" t="s">
        <v>1266</v>
      </c>
      <c r="B375" t="s">
        <v>1267</v>
      </c>
      <c r="C375">
        <v>0</v>
      </c>
    </row>
    <row r="376" spans="1:3">
      <c r="A376" t="s">
        <v>1268</v>
      </c>
      <c r="B376" t="s">
        <v>1269</v>
      </c>
      <c r="C376">
        <v>0</v>
      </c>
    </row>
    <row r="377" spans="1:3">
      <c r="A377" t="s">
        <v>1270</v>
      </c>
      <c r="B377" t="s">
        <v>1271</v>
      </c>
      <c r="C377">
        <v>0</v>
      </c>
    </row>
    <row r="378" spans="1:3">
      <c r="A378" t="s">
        <v>1272</v>
      </c>
      <c r="B378" t="s">
        <v>1273</v>
      </c>
      <c r="C378">
        <v>0</v>
      </c>
    </row>
    <row r="379" spans="1:3">
      <c r="A379" t="s">
        <v>1274</v>
      </c>
      <c r="B379" t="s">
        <v>1275</v>
      </c>
      <c r="C379">
        <v>0</v>
      </c>
    </row>
    <row r="380" spans="1:3">
      <c r="A380" t="s">
        <v>1276</v>
      </c>
      <c r="B380" t="s">
        <v>1277</v>
      </c>
      <c r="C380">
        <v>0</v>
      </c>
    </row>
    <row r="381" spans="1:3">
      <c r="A381" t="s">
        <v>1278</v>
      </c>
      <c r="B381" t="s">
        <v>1279</v>
      </c>
      <c r="C381">
        <v>0</v>
      </c>
    </row>
    <row r="382" spans="1:3">
      <c r="A382" t="s">
        <v>1280</v>
      </c>
      <c r="B382" t="s">
        <v>1281</v>
      </c>
      <c r="C382">
        <v>0</v>
      </c>
    </row>
    <row r="383" spans="1:3">
      <c r="A383" t="s">
        <v>1282</v>
      </c>
      <c r="B383" t="s">
        <v>1283</v>
      </c>
      <c r="C383">
        <v>0</v>
      </c>
    </row>
    <row r="384" spans="1:3">
      <c r="A384" t="s">
        <v>1284</v>
      </c>
      <c r="B384" t="s">
        <v>1285</v>
      </c>
      <c r="C384">
        <v>1330132</v>
      </c>
    </row>
    <row r="385" spans="1:3">
      <c r="A385" t="s">
        <v>1286</v>
      </c>
      <c r="B385" t="s">
        <v>1287</v>
      </c>
      <c r="C385">
        <v>0</v>
      </c>
    </row>
    <row r="386" spans="1:3">
      <c r="A386" t="s">
        <v>1288</v>
      </c>
      <c r="B386" t="s">
        <v>1289</v>
      </c>
      <c r="C386">
        <v>0</v>
      </c>
    </row>
    <row r="387" spans="1:3">
      <c r="A387" t="s">
        <v>1290</v>
      </c>
      <c r="B387" t="s">
        <v>1291</v>
      </c>
      <c r="C387">
        <v>0</v>
      </c>
    </row>
    <row r="388" spans="1:3">
      <c r="A388" t="s">
        <v>1292</v>
      </c>
      <c r="B388" t="s">
        <v>1293</v>
      </c>
      <c r="C388">
        <v>0</v>
      </c>
    </row>
    <row r="389" spans="1:3">
      <c r="A389" t="s">
        <v>1294</v>
      </c>
      <c r="B389" t="s">
        <v>1295</v>
      </c>
      <c r="C389">
        <v>6051062</v>
      </c>
    </row>
    <row r="390" spans="1:3">
      <c r="A390" t="s">
        <v>1296</v>
      </c>
      <c r="B390" t="s">
        <v>1297</v>
      </c>
      <c r="C390">
        <v>72837556</v>
      </c>
    </row>
    <row r="391" spans="1:3">
      <c r="A391" t="s">
        <v>1298</v>
      </c>
      <c r="B391" t="s">
        <v>1299</v>
      </c>
      <c r="C391">
        <v>338851</v>
      </c>
    </row>
    <row r="392" spans="1:3">
      <c r="A392" t="s">
        <v>1300</v>
      </c>
      <c r="B392" t="s">
        <v>1301</v>
      </c>
      <c r="C392">
        <v>0</v>
      </c>
    </row>
    <row r="393" spans="1:3">
      <c r="A393" t="s">
        <v>1302</v>
      </c>
      <c r="B393" t="s">
        <v>1303</v>
      </c>
      <c r="C393">
        <v>0</v>
      </c>
    </row>
    <row r="394" spans="1:3">
      <c r="A394" t="s">
        <v>1304</v>
      </c>
      <c r="B394" t="s">
        <v>1305</v>
      </c>
      <c r="C394">
        <v>0</v>
      </c>
    </row>
    <row r="395" spans="1:3">
      <c r="A395" t="s">
        <v>1306</v>
      </c>
      <c r="B395" t="s">
        <v>1307</v>
      </c>
      <c r="C395">
        <v>0</v>
      </c>
    </row>
    <row r="396" spans="1:3">
      <c r="A396" t="s">
        <v>1308</v>
      </c>
      <c r="B396" t="s">
        <v>1309</v>
      </c>
      <c r="C396">
        <v>0</v>
      </c>
    </row>
    <row r="397" spans="1:3">
      <c r="A397" t="s">
        <v>1310</v>
      </c>
      <c r="B397" t="s">
        <v>1311</v>
      </c>
      <c r="C397">
        <v>0</v>
      </c>
    </row>
    <row r="398" spans="1:3">
      <c r="A398" t="s">
        <v>1312</v>
      </c>
      <c r="B398" t="s">
        <v>1313</v>
      </c>
      <c r="C398">
        <v>0</v>
      </c>
    </row>
    <row r="399" spans="1:3">
      <c r="A399" t="s">
        <v>1314</v>
      </c>
      <c r="B399" t="s">
        <v>1315</v>
      </c>
      <c r="C399">
        <v>0</v>
      </c>
    </row>
    <row r="400" spans="1:3">
      <c r="A400" t="s">
        <v>1316</v>
      </c>
      <c r="B400" t="s">
        <v>1317</v>
      </c>
      <c r="C400">
        <v>0</v>
      </c>
    </row>
    <row r="401" spans="1:3">
      <c r="A401" t="s">
        <v>1318</v>
      </c>
      <c r="B401" t="s">
        <v>1319</v>
      </c>
      <c r="C401">
        <v>0</v>
      </c>
    </row>
    <row r="402" spans="1:3">
      <c r="A402" t="s">
        <v>1320</v>
      </c>
      <c r="B402" t="s">
        <v>1321</v>
      </c>
      <c r="C402">
        <v>0</v>
      </c>
    </row>
    <row r="403" spans="1:3">
      <c r="A403" t="s">
        <v>1322</v>
      </c>
      <c r="B403" t="s">
        <v>1323</v>
      </c>
      <c r="C403">
        <v>0</v>
      </c>
    </row>
    <row r="404" spans="1:3">
      <c r="A404" t="s">
        <v>1324</v>
      </c>
      <c r="B404" t="s">
        <v>1325</v>
      </c>
      <c r="C404">
        <v>0</v>
      </c>
    </row>
    <row r="405" spans="1:3">
      <c r="A405" t="s">
        <v>1326</v>
      </c>
      <c r="B405" t="s">
        <v>1327</v>
      </c>
      <c r="C405">
        <v>0</v>
      </c>
    </row>
    <row r="406" spans="1:3">
      <c r="A406" t="s">
        <v>1328</v>
      </c>
      <c r="B406" t="s">
        <v>1329</v>
      </c>
      <c r="C406">
        <v>0</v>
      </c>
    </row>
    <row r="407" spans="1:3">
      <c r="A407" t="s">
        <v>1330</v>
      </c>
      <c r="B407" t="s">
        <v>1331</v>
      </c>
      <c r="C407">
        <v>1545211</v>
      </c>
    </row>
    <row r="408" spans="1:3">
      <c r="A408" t="s">
        <v>1332</v>
      </c>
      <c r="B408" t="s">
        <v>1333</v>
      </c>
      <c r="C408">
        <v>1087180</v>
      </c>
    </row>
    <row r="409" spans="1:3">
      <c r="A409" t="s">
        <v>1334</v>
      </c>
      <c r="B409" t="s">
        <v>1335</v>
      </c>
      <c r="C409">
        <v>544713</v>
      </c>
    </row>
    <row r="410" spans="1:3">
      <c r="A410" t="s">
        <v>1336</v>
      </c>
      <c r="B410" t="s">
        <v>1337</v>
      </c>
      <c r="C410">
        <v>926580</v>
      </c>
    </row>
    <row r="411" spans="1:3">
      <c r="A411" t="s">
        <v>1338</v>
      </c>
      <c r="B411" t="s">
        <v>1339</v>
      </c>
      <c r="C411">
        <v>1161098</v>
      </c>
    </row>
    <row r="412" spans="1:3">
      <c r="A412" t="s">
        <v>1340</v>
      </c>
      <c r="B412" t="s">
        <v>1341</v>
      </c>
      <c r="C412">
        <v>35961</v>
      </c>
    </row>
    <row r="413" spans="1:3">
      <c r="A413" t="s">
        <v>1342</v>
      </c>
      <c r="B413" t="s">
        <v>1343</v>
      </c>
      <c r="C413">
        <v>0</v>
      </c>
    </row>
    <row r="414" spans="1:3">
      <c r="A414" t="s">
        <v>1344</v>
      </c>
      <c r="B414" t="s">
        <v>1345</v>
      </c>
      <c r="C414">
        <v>0</v>
      </c>
    </row>
    <row r="415" spans="1:3">
      <c r="A415" t="s">
        <v>1346</v>
      </c>
      <c r="B415" t="s">
        <v>1347</v>
      </c>
      <c r="C415">
        <v>0</v>
      </c>
    </row>
    <row r="416" spans="1:3">
      <c r="A416" t="s">
        <v>1348</v>
      </c>
      <c r="B416" t="s">
        <v>1349</v>
      </c>
      <c r="C416">
        <v>35961</v>
      </c>
    </row>
    <row r="417" spans="1:3">
      <c r="A417" t="s">
        <v>1350</v>
      </c>
      <c r="B417" t="s">
        <v>1351</v>
      </c>
      <c r="C417">
        <v>0</v>
      </c>
    </row>
    <row r="418" spans="1:3">
      <c r="A418" t="s">
        <v>1352</v>
      </c>
      <c r="B418" t="s">
        <v>1353</v>
      </c>
      <c r="C418">
        <v>0</v>
      </c>
    </row>
    <row r="419" spans="1:3">
      <c r="A419" t="s">
        <v>1354</v>
      </c>
      <c r="B419" t="s">
        <v>1355</v>
      </c>
      <c r="C419">
        <v>0</v>
      </c>
    </row>
    <row r="420" spans="1:3">
      <c r="A420" t="s">
        <v>1356</v>
      </c>
      <c r="B420" t="s">
        <v>1357</v>
      </c>
      <c r="C420">
        <v>0</v>
      </c>
    </row>
    <row r="421" spans="1:3">
      <c r="A421" t="s">
        <v>1358</v>
      </c>
      <c r="B421" t="s">
        <v>1359</v>
      </c>
      <c r="C421">
        <v>0</v>
      </c>
    </row>
    <row r="422" spans="1:3">
      <c r="A422" t="s">
        <v>1360</v>
      </c>
      <c r="B422" t="s">
        <v>1361</v>
      </c>
      <c r="C422">
        <v>80808641</v>
      </c>
    </row>
    <row r="423" spans="1:3">
      <c r="A423" t="s">
        <v>1362</v>
      </c>
      <c r="B423" t="s">
        <v>1363</v>
      </c>
      <c r="C423">
        <v>1087180</v>
      </c>
    </row>
    <row r="424" spans="1:3">
      <c r="A424" t="s">
        <v>1364</v>
      </c>
      <c r="B424" t="s">
        <v>1365</v>
      </c>
      <c r="C424">
        <v>6595775</v>
      </c>
    </row>
    <row r="425" spans="1:3">
      <c r="A425" t="s">
        <v>1366</v>
      </c>
      <c r="B425" t="s">
        <v>1367</v>
      </c>
      <c r="C425">
        <v>73764136</v>
      </c>
    </row>
    <row r="426" spans="1:3">
      <c r="A426" t="s">
        <v>1368</v>
      </c>
      <c r="B426" t="s">
        <v>1369</v>
      </c>
      <c r="C426">
        <v>1535910</v>
      </c>
    </row>
    <row r="427" spans="1:3">
      <c r="A427" t="s">
        <v>1370</v>
      </c>
      <c r="B427" t="s">
        <v>1371</v>
      </c>
      <c r="C427">
        <v>0</v>
      </c>
    </row>
    <row r="428" spans="1:3">
      <c r="A428" t="s">
        <v>1372</v>
      </c>
      <c r="B428" t="s">
        <v>1373</v>
      </c>
      <c r="C428">
        <v>0</v>
      </c>
    </row>
    <row r="429" spans="1:3">
      <c r="A429" t="s">
        <v>1374</v>
      </c>
      <c r="B429" t="s">
        <v>1375</v>
      </c>
      <c r="C429">
        <v>0</v>
      </c>
    </row>
    <row r="430" spans="1:3">
      <c r="A430" t="s">
        <v>1376</v>
      </c>
      <c r="B430" t="s">
        <v>1377</v>
      </c>
      <c r="C430">
        <v>0</v>
      </c>
    </row>
    <row r="431" spans="1:3">
      <c r="A431" t="s">
        <v>1378</v>
      </c>
      <c r="B431" t="s">
        <v>1379</v>
      </c>
      <c r="C431">
        <v>0</v>
      </c>
    </row>
    <row r="432" spans="1:3">
      <c r="A432" t="s">
        <v>1380</v>
      </c>
      <c r="B432" t="s">
        <v>1381</v>
      </c>
      <c r="C432">
        <v>2635548</v>
      </c>
    </row>
    <row r="433" spans="1:3">
      <c r="A433" t="s">
        <v>1382</v>
      </c>
      <c r="B433" t="s">
        <v>1383</v>
      </c>
      <c r="C433">
        <v>420003</v>
      </c>
    </row>
    <row r="434" spans="1:3">
      <c r="A434" t="s">
        <v>1384</v>
      </c>
      <c r="B434" t="s">
        <v>1385</v>
      </c>
      <c r="C434">
        <v>482068</v>
      </c>
    </row>
    <row r="435" spans="1:3">
      <c r="A435" t="s">
        <v>1386</v>
      </c>
      <c r="B435" t="s">
        <v>1387</v>
      </c>
      <c r="C435">
        <v>1401362</v>
      </c>
    </row>
    <row r="436" spans="1:3">
      <c r="A436" t="s">
        <v>1388</v>
      </c>
      <c r="B436" t="s">
        <v>1389</v>
      </c>
      <c r="C436">
        <v>1172121</v>
      </c>
    </row>
    <row r="437" spans="1:3">
      <c r="A437" t="s">
        <v>1390</v>
      </c>
      <c r="B437" t="s">
        <v>1391</v>
      </c>
      <c r="C437">
        <v>0</v>
      </c>
    </row>
    <row r="438" spans="1:3">
      <c r="A438" t="s">
        <v>1392</v>
      </c>
      <c r="B438" t="s">
        <v>1393</v>
      </c>
      <c r="C438">
        <v>0</v>
      </c>
    </row>
    <row r="439" spans="1:3">
      <c r="A439" t="s">
        <v>1394</v>
      </c>
      <c r="B439" t="s">
        <v>1395</v>
      </c>
      <c r="C439">
        <v>0</v>
      </c>
    </row>
    <row r="440" spans="1:3">
      <c r="A440" t="s">
        <v>1396</v>
      </c>
      <c r="B440" t="s">
        <v>1397</v>
      </c>
      <c r="C440">
        <v>0</v>
      </c>
    </row>
    <row r="441" spans="1:3">
      <c r="A441" t="s">
        <v>1398</v>
      </c>
      <c r="B441" t="s">
        <v>1399</v>
      </c>
      <c r="C441">
        <v>0</v>
      </c>
    </row>
    <row r="442" spans="1:3">
      <c r="A442" t="s">
        <v>1400</v>
      </c>
      <c r="B442" t="s">
        <v>1401</v>
      </c>
      <c r="C442">
        <v>0</v>
      </c>
    </row>
    <row r="443" spans="1:3">
      <c r="A443" t="s">
        <v>1402</v>
      </c>
      <c r="B443" t="s">
        <v>1403</v>
      </c>
      <c r="C443">
        <v>0</v>
      </c>
    </row>
    <row r="444" spans="1:3">
      <c r="A444" t="s">
        <v>1404</v>
      </c>
      <c r="B444" t="s">
        <v>1405</v>
      </c>
      <c r="C444">
        <v>0</v>
      </c>
    </row>
    <row r="445" spans="1:3">
      <c r="A445" t="s">
        <v>1406</v>
      </c>
      <c r="B445" t="s">
        <v>1407</v>
      </c>
      <c r="C445">
        <v>0</v>
      </c>
    </row>
    <row r="446" spans="1:3">
      <c r="A446" t="s">
        <v>1408</v>
      </c>
      <c r="B446" t="s">
        <v>1409</v>
      </c>
      <c r="C446">
        <v>0</v>
      </c>
    </row>
    <row r="447" spans="1:3">
      <c r="A447" t="s">
        <v>1410</v>
      </c>
      <c r="B447" t="s">
        <v>1411</v>
      </c>
      <c r="C447">
        <v>0</v>
      </c>
    </row>
    <row r="448" spans="1:3">
      <c r="A448" t="s">
        <v>1412</v>
      </c>
      <c r="B448" t="s">
        <v>1413</v>
      </c>
      <c r="C448">
        <v>0</v>
      </c>
    </row>
    <row r="449" spans="1:3">
      <c r="A449" t="s">
        <v>1414</v>
      </c>
      <c r="B449" t="s">
        <v>1415</v>
      </c>
      <c r="C449">
        <v>0</v>
      </c>
    </row>
    <row r="450" spans="1:3">
      <c r="A450" t="s">
        <v>1416</v>
      </c>
      <c r="B450" t="s">
        <v>1417</v>
      </c>
      <c r="C450">
        <v>0</v>
      </c>
    </row>
    <row r="451" spans="1:3">
      <c r="A451" t="s">
        <v>1418</v>
      </c>
      <c r="B451" t="s">
        <v>1419</v>
      </c>
      <c r="C451">
        <v>0</v>
      </c>
    </row>
    <row r="452" spans="1:3">
      <c r="A452" t="s">
        <v>1420</v>
      </c>
      <c r="B452" t="s">
        <v>1421</v>
      </c>
      <c r="C452">
        <v>142183</v>
      </c>
    </row>
    <row r="453" spans="1:3">
      <c r="A453" t="s">
        <v>1422</v>
      </c>
      <c r="B453" t="s">
        <v>1423</v>
      </c>
      <c r="C453">
        <v>460554</v>
      </c>
    </row>
    <row r="454" spans="1:3">
      <c r="A454" t="s">
        <v>1424</v>
      </c>
      <c r="B454" t="s">
        <v>1425</v>
      </c>
      <c r="C454">
        <v>0</v>
      </c>
    </row>
    <row r="455" spans="1:3">
      <c r="A455" t="s">
        <v>1426</v>
      </c>
      <c r="B455" t="s">
        <v>1427</v>
      </c>
      <c r="C455">
        <v>550659</v>
      </c>
    </row>
    <row r="456" spans="1:3">
      <c r="A456" t="s">
        <v>1428</v>
      </c>
      <c r="B456" t="s">
        <v>1429</v>
      </c>
      <c r="C456">
        <v>52078</v>
      </c>
    </row>
    <row r="457" spans="1:3">
      <c r="A457" t="s">
        <v>1430</v>
      </c>
      <c r="B457" t="s">
        <v>1431</v>
      </c>
      <c r="C457">
        <v>2777731</v>
      </c>
    </row>
    <row r="458" spans="1:3">
      <c r="A458" t="s">
        <v>1432</v>
      </c>
      <c r="B458" t="s">
        <v>1433</v>
      </c>
      <c r="C458">
        <v>880557</v>
      </c>
    </row>
    <row r="459" spans="1:3">
      <c r="A459" t="s">
        <v>1434</v>
      </c>
      <c r="B459" t="s">
        <v>1435</v>
      </c>
      <c r="C459">
        <v>482068</v>
      </c>
    </row>
    <row r="460" spans="1:3">
      <c r="A460" t="s">
        <v>1436</v>
      </c>
      <c r="B460" t="s">
        <v>1437</v>
      </c>
      <c r="C460">
        <v>1952021</v>
      </c>
    </row>
    <row r="461" spans="1:3">
      <c r="A461" t="s">
        <v>1438</v>
      </c>
      <c r="B461" t="s">
        <v>1439</v>
      </c>
      <c r="C461">
        <v>1224199</v>
      </c>
    </row>
    <row r="462" spans="1:3">
      <c r="A462" t="s">
        <v>1440</v>
      </c>
      <c r="B462" t="s">
        <v>1441</v>
      </c>
      <c r="C462">
        <v>0</v>
      </c>
    </row>
    <row r="463" spans="1:3">
      <c r="A463" t="s">
        <v>1442</v>
      </c>
      <c r="B463" t="s">
        <v>1443</v>
      </c>
      <c r="C463">
        <v>0</v>
      </c>
    </row>
    <row r="464" spans="1:3">
      <c r="A464" t="s">
        <v>1444</v>
      </c>
      <c r="B464" t="s">
        <v>1445</v>
      </c>
      <c r="C464">
        <v>0</v>
      </c>
    </row>
    <row r="465" spans="1:3">
      <c r="A465" t="s">
        <v>1446</v>
      </c>
      <c r="B465" t="s">
        <v>1447</v>
      </c>
      <c r="C465">
        <v>0</v>
      </c>
    </row>
    <row r="466" spans="1:3">
      <c r="A466" t="s">
        <v>1448</v>
      </c>
      <c r="B466" t="s">
        <v>1449</v>
      </c>
      <c r="C466">
        <v>0</v>
      </c>
    </row>
    <row r="467" spans="1:3">
      <c r="A467" t="s">
        <v>1450</v>
      </c>
      <c r="B467" t="s">
        <v>1451</v>
      </c>
      <c r="C467">
        <v>0</v>
      </c>
    </row>
    <row r="468" spans="1:3">
      <c r="A468" t="s">
        <v>1452</v>
      </c>
      <c r="B468" t="s">
        <v>1453</v>
      </c>
      <c r="C468">
        <v>0</v>
      </c>
    </row>
    <row r="469" spans="1:3">
      <c r="A469" t="s">
        <v>1454</v>
      </c>
      <c r="B469" t="s">
        <v>1455</v>
      </c>
      <c r="C469">
        <v>0</v>
      </c>
    </row>
    <row r="470" spans="1:3">
      <c r="A470" t="s">
        <v>1456</v>
      </c>
      <c r="B470" t="s">
        <v>1457</v>
      </c>
      <c r="C470">
        <v>0</v>
      </c>
    </row>
    <row r="471" spans="1:3">
      <c r="A471" t="s">
        <v>1458</v>
      </c>
      <c r="B471" t="s">
        <v>1459</v>
      </c>
      <c r="C471">
        <v>0</v>
      </c>
    </row>
    <row r="472" spans="1:3">
      <c r="A472" t="s">
        <v>1460</v>
      </c>
      <c r="B472" t="s">
        <v>1461</v>
      </c>
      <c r="C472">
        <v>0</v>
      </c>
    </row>
    <row r="473" spans="1:3">
      <c r="A473" t="s">
        <v>1462</v>
      </c>
      <c r="B473" t="s">
        <v>1463</v>
      </c>
      <c r="C473">
        <v>0</v>
      </c>
    </row>
    <row r="474" spans="1:3">
      <c r="A474" t="s">
        <v>1464</v>
      </c>
      <c r="B474" t="s">
        <v>1465</v>
      </c>
      <c r="C474">
        <v>0</v>
      </c>
    </row>
    <row r="475" spans="1:3">
      <c r="A475" t="s">
        <v>1466</v>
      </c>
      <c r="B475" t="s">
        <v>1467</v>
      </c>
      <c r="C475">
        <v>0</v>
      </c>
    </row>
    <row r="476" spans="1:3">
      <c r="A476" t="s">
        <v>1468</v>
      </c>
      <c r="B476" t="s">
        <v>1461</v>
      </c>
      <c r="C476">
        <v>0</v>
      </c>
    </row>
    <row r="477" spans="1:3">
      <c r="A477" t="s">
        <v>1469</v>
      </c>
      <c r="B477" t="s">
        <v>1463</v>
      </c>
      <c r="C477">
        <v>0</v>
      </c>
    </row>
    <row r="478" spans="1:3">
      <c r="A478" t="s">
        <v>1470</v>
      </c>
      <c r="B478" t="s">
        <v>1465</v>
      </c>
      <c r="C478">
        <v>0</v>
      </c>
    </row>
    <row r="479" spans="1:3">
      <c r="A479" t="s">
        <v>1471</v>
      </c>
      <c r="B479" t="s">
        <v>1467</v>
      </c>
      <c r="C479">
        <v>0</v>
      </c>
    </row>
    <row r="480" spans="1:3">
      <c r="A480" t="s">
        <v>1472</v>
      </c>
      <c r="B480" t="s">
        <v>1461</v>
      </c>
      <c r="C480">
        <v>0</v>
      </c>
    </row>
    <row r="481" spans="1:3">
      <c r="A481" t="s">
        <v>1473</v>
      </c>
      <c r="B481" t="s">
        <v>1463</v>
      </c>
      <c r="C481">
        <v>0</v>
      </c>
    </row>
    <row r="482" spans="1:3">
      <c r="A482" t="s">
        <v>1474</v>
      </c>
      <c r="B482" t="s">
        <v>1465</v>
      </c>
      <c r="C482">
        <v>0</v>
      </c>
    </row>
    <row r="483" spans="1:3">
      <c r="A483" t="s">
        <v>1475</v>
      </c>
      <c r="B483" t="s">
        <v>1467</v>
      </c>
      <c r="C483">
        <v>0</v>
      </c>
    </row>
    <row r="484" spans="1:3">
      <c r="A484" t="s">
        <v>1476</v>
      </c>
      <c r="B484" t="s">
        <v>1461</v>
      </c>
      <c r="C484">
        <v>0</v>
      </c>
    </row>
    <row r="485" spans="1:3">
      <c r="A485" t="s">
        <v>1477</v>
      </c>
      <c r="B485" t="s">
        <v>1463</v>
      </c>
      <c r="C485">
        <v>0</v>
      </c>
    </row>
    <row r="486" spans="1:3">
      <c r="A486" t="s">
        <v>1478</v>
      </c>
      <c r="B486" t="s">
        <v>1465</v>
      </c>
      <c r="C486">
        <v>0</v>
      </c>
    </row>
    <row r="487" spans="1:3">
      <c r="A487" t="s">
        <v>1479</v>
      </c>
      <c r="B487" t="s">
        <v>1467</v>
      </c>
      <c r="C487">
        <v>0</v>
      </c>
    </row>
    <row r="488" spans="1:3">
      <c r="A488" t="s">
        <v>1480</v>
      </c>
      <c r="B488" t="s">
        <v>1481</v>
      </c>
      <c r="C488">
        <v>142183</v>
      </c>
    </row>
    <row r="489" spans="1:3">
      <c r="A489" t="s">
        <v>1482</v>
      </c>
      <c r="B489" t="s">
        <v>1483</v>
      </c>
      <c r="C489">
        <v>460554</v>
      </c>
    </row>
    <row r="490" spans="1:3">
      <c r="A490" t="s">
        <v>1484</v>
      </c>
      <c r="B490" t="s">
        <v>1485</v>
      </c>
      <c r="C490">
        <v>0</v>
      </c>
    </row>
    <row r="491" spans="1:3">
      <c r="A491" t="s">
        <v>1486</v>
      </c>
      <c r="B491" t="s">
        <v>1487</v>
      </c>
      <c r="C491">
        <v>550659</v>
      </c>
    </row>
    <row r="492" spans="1:3">
      <c r="A492" t="s">
        <v>1488</v>
      </c>
      <c r="B492" t="s">
        <v>1489</v>
      </c>
      <c r="C492">
        <v>52078</v>
      </c>
    </row>
    <row r="493" spans="1:3">
      <c r="A493" t="s">
        <v>1490</v>
      </c>
      <c r="B493" t="s">
        <v>1491</v>
      </c>
      <c r="C493">
        <v>0</v>
      </c>
    </row>
    <row r="494" spans="1:3">
      <c r="A494" t="s">
        <v>1492</v>
      </c>
      <c r="B494" t="s">
        <v>1493</v>
      </c>
      <c r="C494">
        <v>0</v>
      </c>
    </row>
    <row r="495" spans="1:3">
      <c r="A495" t="s">
        <v>1494</v>
      </c>
      <c r="B495" t="s">
        <v>1495</v>
      </c>
      <c r="C495">
        <v>0</v>
      </c>
    </row>
    <row r="496" spans="1:3">
      <c r="A496" t="s">
        <v>1496</v>
      </c>
      <c r="B496" t="s">
        <v>1497</v>
      </c>
      <c r="C496">
        <v>0</v>
      </c>
    </row>
    <row r="497" spans="1:3">
      <c r="A497" t="s">
        <v>1498</v>
      </c>
      <c r="B497" t="s">
        <v>1491</v>
      </c>
      <c r="C497">
        <v>0</v>
      </c>
    </row>
    <row r="498" spans="1:3">
      <c r="A498" t="s">
        <v>1499</v>
      </c>
      <c r="B498" t="s">
        <v>1493</v>
      </c>
      <c r="C498">
        <v>0</v>
      </c>
    </row>
    <row r="499" spans="1:3">
      <c r="A499" t="s">
        <v>1500</v>
      </c>
      <c r="B499" t="s">
        <v>1495</v>
      </c>
      <c r="C499">
        <v>0</v>
      </c>
    </row>
    <row r="500" spans="1:3">
      <c r="A500" t="s">
        <v>1501</v>
      </c>
      <c r="B500" t="s">
        <v>1497</v>
      </c>
      <c r="C500">
        <v>0</v>
      </c>
    </row>
    <row r="501" spans="1:3">
      <c r="A501" t="s">
        <v>1502</v>
      </c>
      <c r="B501" t="s">
        <v>1491</v>
      </c>
      <c r="C501">
        <v>0</v>
      </c>
    </row>
    <row r="502" spans="1:3">
      <c r="A502" t="s">
        <v>1503</v>
      </c>
      <c r="B502" t="s">
        <v>1493</v>
      </c>
      <c r="C502">
        <v>0</v>
      </c>
    </row>
    <row r="503" spans="1:3">
      <c r="A503" t="s">
        <v>1504</v>
      </c>
      <c r="B503" t="s">
        <v>1495</v>
      </c>
      <c r="C503">
        <v>0</v>
      </c>
    </row>
    <row r="504" spans="1:3">
      <c r="A504" t="s">
        <v>1505</v>
      </c>
      <c r="B504" t="s">
        <v>1497</v>
      </c>
      <c r="C504">
        <v>0</v>
      </c>
    </row>
    <row r="505" spans="1:3">
      <c r="A505" t="s">
        <v>1506</v>
      </c>
      <c r="B505" t="s">
        <v>1491</v>
      </c>
      <c r="C505">
        <v>0</v>
      </c>
    </row>
    <row r="506" spans="1:3">
      <c r="A506" t="s">
        <v>1507</v>
      </c>
      <c r="B506" t="s">
        <v>1493</v>
      </c>
      <c r="C506">
        <v>0</v>
      </c>
    </row>
    <row r="507" spans="1:3">
      <c r="A507" t="s">
        <v>1508</v>
      </c>
      <c r="B507" t="s">
        <v>1495</v>
      </c>
      <c r="C507">
        <v>0</v>
      </c>
    </row>
    <row r="508" spans="1:3">
      <c r="A508" t="s">
        <v>1509</v>
      </c>
      <c r="B508" t="s">
        <v>1497</v>
      </c>
      <c r="C508">
        <v>0</v>
      </c>
    </row>
    <row r="509" spans="1:3">
      <c r="A509" t="s">
        <v>1510</v>
      </c>
      <c r="B509" t="s">
        <v>1511</v>
      </c>
      <c r="C509">
        <v>0</v>
      </c>
    </row>
    <row r="510" spans="1:3">
      <c r="A510" t="s">
        <v>1512</v>
      </c>
      <c r="B510" t="s">
        <v>1511</v>
      </c>
      <c r="C510">
        <v>0</v>
      </c>
    </row>
    <row r="511" spans="1:3">
      <c r="A511" t="s">
        <v>1513</v>
      </c>
      <c r="B511" t="s">
        <v>1511</v>
      </c>
      <c r="C511">
        <v>0</v>
      </c>
    </row>
    <row r="512" spans="1:3">
      <c r="A512" t="s">
        <v>1514</v>
      </c>
      <c r="B512" t="s">
        <v>1511</v>
      </c>
      <c r="C512">
        <v>0</v>
      </c>
    </row>
    <row r="513" spans="1:3">
      <c r="A513" t="s">
        <v>1515</v>
      </c>
      <c r="B513" t="s">
        <v>1516</v>
      </c>
      <c r="C513">
        <v>0</v>
      </c>
    </row>
    <row r="514" spans="1:3">
      <c r="A514" t="s">
        <v>1517</v>
      </c>
      <c r="B514" t="s">
        <v>1516</v>
      </c>
      <c r="C514">
        <v>0</v>
      </c>
    </row>
    <row r="515" spans="1:3">
      <c r="A515" t="s">
        <v>1518</v>
      </c>
      <c r="B515" t="s">
        <v>1516</v>
      </c>
      <c r="C515">
        <v>0</v>
      </c>
    </row>
    <row r="516" spans="1:3">
      <c r="A516" t="s">
        <v>1519</v>
      </c>
      <c r="B516" t="s">
        <v>1516</v>
      </c>
      <c r="C516">
        <v>0</v>
      </c>
    </row>
    <row r="517" spans="1:3">
      <c r="A517" t="s">
        <v>1520</v>
      </c>
      <c r="B517" t="s">
        <v>1521</v>
      </c>
      <c r="C517">
        <v>21147948</v>
      </c>
    </row>
    <row r="518" spans="1:3">
      <c r="A518" t="s">
        <v>363</v>
      </c>
      <c r="B518" t="s">
        <v>1522</v>
      </c>
      <c r="C518">
        <v>21147948</v>
      </c>
    </row>
    <row r="519" spans="1:3">
      <c r="A519" t="s">
        <v>1523</v>
      </c>
      <c r="B519" t="s">
        <v>1524</v>
      </c>
      <c r="C519">
        <v>8157597</v>
      </c>
    </row>
    <row r="520" spans="1:3">
      <c r="A520" t="s">
        <v>365</v>
      </c>
      <c r="B520" t="s">
        <v>1525</v>
      </c>
      <c r="C520">
        <v>8157597</v>
      </c>
    </row>
    <row r="521" spans="1:3">
      <c r="A521" t="s">
        <v>1526</v>
      </c>
      <c r="B521" t="s">
        <v>1527</v>
      </c>
      <c r="C521">
        <v>304079026</v>
      </c>
    </row>
    <row r="522" spans="1:3">
      <c r="A522" t="s">
        <v>1528</v>
      </c>
      <c r="B522" t="s">
        <v>1529</v>
      </c>
      <c r="C522">
        <v>6256044</v>
      </c>
    </row>
    <row r="523" spans="1:3">
      <c r="A523" t="s">
        <v>3381</v>
      </c>
      <c r="B523" t="s">
        <v>3382</v>
      </c>
      <c r="C523">
        <v>360477064</v>
      </c>
    </row>
    <row r="524" spans="1:3">
      <c r="A524" t="s">
        <v>3383</v>
      </c>
      <c r="B524" t="s">
        <v>3384</v>
      </c>
      <c r="C524">
        <v>23926251</v>
      </c>
    </row>
    <row r="525" spans="1:3">
      <c r="A525" t="s">
        <v>1530</v>
      </c>
      <c r="B525" t="s">
        <v>1531</v>
      </c>
      <c r="C525">
        <v>23977520</v>
      </c>
    </row>
    <row r="526" spans="1:3">
      <c r="A526" t="s">
        <v>1532</v>
      </c>
      <c r="B526" t="s">
        <v>1533</v>
      </c>
      <c r="C526">
        <v>10504821</v>
      </c>
    </row>
    <row r="527" spans="1:3">
      <c r="A527" t="s">
        <v>1534</v>
      </c>
      <c r="B527" t="s">
        <v>1535</v>
      </c>
      <c r="C527">
        <v>513863</v>
      </c>
    </row>
    <row r="528" spans="1:3">
      <c r="A528" t="s">
        <v>1536</v>
      </c>
      <c r="B528" t="s">
        <v>1537</v>
      </c>
      <c r="C528">
        <v>0</v>
      </c>
    </row>
    <row r="529" spans="1:3">
      <c r="A529" t="s">
        <v>1538</v>
      </c>
      <c r="B529" t="s">
        <v>1539</v>
      </c>
      <c r="C529">
        <v>0</v>
      </c>
    </row>
    <row r="530" spans="1:3">
      <c r="A530" t="s">
        <v>1540</v>
      </c>
      <c r="B530" t="s">
        <v>1541</v>
      </c>
      <c r="C530">
        <v>0</v>
      </c>
    </row>
    <row r="531" spans="1:3">
      <c r="A531" t="s">
        <v>1542</v>
      </c>
      <c r="B531" t="s">
        <v>1543</v>
      </c>
      <c r="C531">
        <v>95</v>
      </c>
    </row>
    <row r="532" spans="1:3">
      <c r="A532" t="s">
        <v>1544</v>
      </c>
      <c r="B532" t="s">
        <v>1545</v>
      </c>
      <c r="C532">
        <v>0</v>
      </c>
    </row>
    <row r="533" spans="1:3">
      <c r="A533" t="s">
        <v>1546</v>
      </c>
      <c r="B533" t="s">
        <v>1547</v>
      </c>
      <c r="C533">
        <v>0</v>
      </c>
    </row>
    <row r="534" spans="1:3">
      <c r="A534" t="s">
        <v>1548</v>
      </c>
      <c r="B534" t="s">
        <v>1549</v>
      </c>
      <c r="C534">
        <v>0</v>
      </c>
    </row>
    <row r="535" spans="1:3">
      <c r="A535" t="s">
        <v>1550</v>
      </c>
      <c r="B535" t="s">
        <v>1551</v>
      </c>
      <c r="C535">
        <v>0</v>
      </c>
    </row>
    <row r="536" spans="1:3">
      <c r="A536" t="s">
        <v>1552</v>
      </c>
      <c r="B536" t="s">
        <v>1553</v>
      </c>
      <c r="C536">
        <v>0</v>
      </c>
    </row>
    <row r="537" spans="1:3">
      <c r="A537" t="s">
        <v>1554</v>
      </c>
      <c r="B537" t="s">
        <v>1555</v>
      </c>
      <c r="C537">
        <v>228425412</v>
      </c>
    </row>
    <row r="538" spans="1:3">
      <c r="A538" t="s">
        <v>1556</v>
      </c>
      <c r="B538" t="s">
        <v>1557</v>
      </c>
      <c r="C538">
        <v>19496</v>
      </c>
    </row>
    <row r="539" spans="1:3">
      <c r="A539" t="s">
        <v>1558</v>
      </c>
      <c r="B539" t="s">
        <v>1559</v>
      </c>
      <c r="C539">
        <v>7907894</v>
      </c>
    </row>
    <row r="540" spans="1:3">
      <c r="A540" t="s">
        <v>1560</v>
      </c>
      <c r="B540" t="s">
        <v>1561</v>
      </c>
      <c r="C540">
        <v>0</v>
      </c>
    </row>
    <row r="541" spans="1:3">
      <c r="A541" t="s">
        <v>1562</v>
      </c>
      <c r="B541" t="s">
        <v>1563</v>
      </c>
      <c r="C541">
        <v>3917962</v>
      </c>
    </row>
    <row r="542" spans="1:3">
      <c r="A542" t="s">
        <v>1564</v>
      </c>
      <c r="B542" t="s">
        <v>1565</v>
      </c>
      <c r="C542">
        <v>381441449</v>
      </c>
    </row>
    <row r="543" spans="1:3">
      <c r="A543" t="s">
        <v>1566</v>
      </c>
      <c r="B543" t="s">
        <v>1567</v>
      </c>
      <c r="C543">
        <v>61200</v>
      </c>
    </row>
    <row r="544" spans="1:3">
      <c r="A544" t="s">
        <v>1568</v>
      </c>
      <c r="B544" t="s">
        <v>1569</v>
      </c>
      <c r="C544">
        <v>18258247</v>
      </c>
    </row>
    <row r="545" spans="1:3">
      <c r="A545" t="s">
        <v>1570</v>
      </c>
      <c r="B545" t="s">
        <v>1571</v>
      </c>
      <c r="C545">
        <v>0</v>
      </c>
    </row>
    <row r="546" spans="1:3">
      <c r="A546" t="s">
        <v>1572</v>
      </c>
      <c r="B546" t="s">
        <v>1573</v>
      </c>
      <c r="C546">
        <v>0</v>
      </c>
    </row>
    <row r="547" spans="1:3">
      <c r="A547" t="s">
        <v>1574</v>
      </c>
      <c r="B547" t="s">
        <v>1575</v>
      </c>
      <c r="C547">
        <v>0</v>
      </c>
    </row>
    <row r="548" spans="1:3">
      <c r="A548" t="s">
        <v>1576</v>
      </c>
      <c r="B548" t="s">
        <v>1577</v>
      </c>
      <c r="C548">
        <v>113797</v>
      </c>
    </row>
    <row r="549" spans="1:3">
      <c r="A549" t="s">
        <v>1578</v>
      </c>
      <c r="B549" t="s">
        <v>1579</v>
      </c>
      <c r="C549">
        <v>266800</v>
      </c>
    </row>
    <row r="550" spans="1:3">
      <c r="A550" t="s">
        <v>1580</v>
      </c>
      <c r="B550" t="s">
        <v>1581</v>
      </c>
      <c r="C550">
        <v>0</v>
      </c>
    </row>
    <row r="551" spans="1:3">
      <c r="A551" t="s">
        <v>1582</v>
      </c>
      <c r="B551" t="s">
        <v>1583</v>
      </c>
      <c r="C551">
        <v>0</v>
      </c>
    </row>
    <row r="552" spans="1:3">
      <c r="A552" t="s">
        <v>1584</v>
      </c>
      <c r="B552" t="s">
        <v>1585</v>
      </c>
      <c r="C552">
        <v>2892569</v>
      </c>
    </row>
    <row r="553" spans="1:3">
      <c r="A553" t="s">
        <v>1586</v>
      </c>
      <c r="B553" t="s">
        <v>1587</v>
      </c>
      <c r="C553">
        <v>1550569</v>
      </c>
    </row>
    <row r="554" spans="1:3">
      <c r="A554" t="s">
        <v>1588</v>
      </c>
      <c r="B554" t="s">
        <v>1589</v>
      </c>
      <c r="C554">
        <v>116050</v>
      </c>
    </row>
    <row r="555" spans="1:3">
      <c r="A555" t="s">
        <v>1590</v>
      </c>
      <c r="B555" t="s">
        <v>1591</v>
      </c>
      <c r="C555">
        <v>10138</v>
      </c>
    </row>
    <row r="556" spans="1:3">
      <c r="A556" t="s">
        <v>1592</v>
      </c>
      <c r="B556" t="s">
        <v>1593</v>
      </c>
      <c r="C556">
        <v>0</v>
      </c>
    </row>
    <row r="557" spans="1:3">
      <c r="A557" t="s">
        <v>1594</v>
      </c>
      <c r="B557" t="s">
        <v>1595</v>
      </c>
      <c r="C557">
        <v>0</v>
      </c>
    </row>
    <row r="558" spans="1:3">
      <c r="A558" t="s">
        <v>1596</v>
      </c>
      <c r="B558" t="s">
        <v>1597</v>
      </c>
      <c r="C558">
        <v>0</v>
      </c>
    </row>
    <row r="559" spans="1:3">
      <c r="A559" t="s">
        <v>1598</v>
      </c>
      <c r="B559" t="s">
        <v>1599</v>
      </c>
      <c r="C559">
        <v>0</v>
      </c>
    </row>
    <row r="560" spans="1:3">
      <c r="A560" t="s">
        <v>1600</v>
      </c>
      <c r="B560" t="s">
        <v>1601</v>
      </c>
      <c r="C560">
        <v>0</v>
      </c>
    </row>
    <row r="561" spans="1:3">
      <c r="A561" t="s">
        <v>1602</v>
      </c>
      <c r="B561" t="s">
        <v>1603</v>
      </c>
      <c r="C561">
        <v>306</v>
      </c>
    </row>
    <row r="562" spans="1:3">
      <c r="A562" t="s">
        <v>1604</v>
      </c>
      <c r="B562" t="s">
        <v>1605</v>
      </c>
      <c r="C562">
        <v>0</v>
      </c>
    </row>
    <row r="563" spans="1:3">
      <c r="A563" t="s">
        <v>1606</v>
      </c>
      <c r="B563" t="s">
        <v>1607</v>
      </c>
      <c r="C563">
        <v>69970</v>
      </c>
    </row>
    <row r="564" spans="1:3">
      <c r="A564" t="s">
        <v>1608</v>
      </c>
      <c r="B564" t="s">
        <v>1609</v>
      </c>
      <c r="C564">
        <v>177649</v>
      </c>
    </row>
    <row r="565" spans="1:3">
      <c r="A565" t="s">
        <v>1610</v>
      </c>
      <c r="B565" t="s">
        <v>1611</v>
      </c>
      <c r="C565">
        <v>0</v>
      </c>
    </row>
    <row r="566" spans="1:3">
      <c r="A566" t="s">
        <v>1612</v>
      </c>
      <c r="B566" t="s">
        <v>1613</v>
      </c>
      <c r="C566">
        <v>0</v>
      </c>
    </row>
    <row r="567" spans="1:3">
      <c r="A567" t="s">
        <v>1614</v>
      </c>
      <c r="B567" t="s">
        <v>1615</v>
      </c>
      <c r="C567">
        <v>0</v>
      </c>
    </row>
    <row r="568" spans="1:3">
      <c r="A568" t="s">
        <v>1616</v>
      </c>
      <c r="B568" t="s">
        <v>1617</v>
      </c>
      <c r="C568">
        <v>0</v>
      </c>
    </row>
    <row r="569" spans="1:3">
      <c r="A569" t="s">
        <v>1618</v>
      </c>
      <c r="B569" t="s">
        <v>1619</v>
      </c>
      <c r="C569">
        <v>0</v>
      </c>
    </row>
    <row r="570" spans="1:3">
      <c r="A570" t="s">
        <v>1620</v>
      </c>
      <c r="B570" t="s">
        <v>1621</v>
      </c>
      <c r="C570">
        <v>0</v>
      </c>
    </row>
    <row r="571" spans="1:3">
      <c r="A571" t="s">
        <v>1622</v>
      </c>
      <c r="B571" t="s">
        <v>1623</v>
      </c>
      <c r="C571">
        <v>0</v>
      </c>
    </row>
    <row r="572" spans="1:3">
      <c r="A572" t="s">
        <v>1624</v>
      </c>
      <c r="B572" t="s">
        <v>1625</v>
      </c>
      <c r="C572">
        <v>197</v>
      </c>
    </row>
    <row r="573" spans="1:3">
      <c r="A573" t="s">
        <v>1626</v>
      </c>
      <c r="B573" t="s">
        <v>1627</v>
      </c>
      <c r="C573">
        <v>4146193</v>
      </c>
    </row>
    <row r="574" spans="1:3">
      <c r="A574" t="s">
        <v>1628</v>
      </c>
      <c r="B574" t="s">
        <v>1629</v>
      </c>
      <c r="C574">
        <v>85</v>
      </c>
    </row>
    <row r="575" spans="1:3">
      <c r="A575" t="s">
        <v>1630</v>
      </c>
      <c r="B575" t="s">
        <v>1631</v>
      </c>
      <c r="C575">
        <v>429</v>
      </c>
    </row>
    <row r="576" spans="1:3">
      <c r="A576" t="s">
        <v>1632</v>
      </c>
      <c r="B576" t="s">
        <v>1633</v>
      </c>
      <c r="C576">
        <v>1</v>
      </c>
    </row>
    <row r="577" spans="1:3">
      <c r="A577" t="s">
        <v>1634</v>
      </c>
      <c r="B577" t="s">
        <v>1635</v>
      </c>
      <c r="C577">
        <v>0</v>
      </c>
    </row>
    <row r="578" spans="1:3">
      <c r="A578" t="s">
        <v>1636</v>
      </c>
      <c r="B578" t="s">
        <v>1637</v>
      </c>
      <c r="C578">
        <v>0</v>
      </c>
    </row>
    <row r="579" spans="1:3">
      <c r="A579" t="s">
        <v>1638</v>
      </c>
      <c r="B579" t="s">
        <v>1639</v>
      </c>
      <c r="C579">
        <v>0</v>
      </c>
    </row>
    <row r="580" spans="1:3">
      <c r="A580" t="s">
        <v>1640</v>
      </c>
      <c r="B580" t="s">
        <v>1641</v>
      </c>
      <c r="C580">
        <v>0</v>
      </c>
    </row>
    <row r="581" spans="1:3">
      <c r="A581" t="s">
        <v>1642</v>
      </c>
      <c r="B581" t="s">
        <v>1643</v>
      </c>
      <c r="C581">
        <v>0</v>
      </c>
    </row>
    <row r="582" spans="1:3">
      <c r="A582" t="s">
        <v>1644</v>
      </c>
      <c r="B582" t="s">
        <v>1645</v>
      </c>
      <c r="C582">
        <v>433823</v>
      </c>
    </row>
    <row r="583" spans="1:3">
      <c r="A583" t="s">
        <v>1646</v>
      </c>
      <c r="B583" t="s">
        <v>1647</v>
      </c>
      <c r="C583">
        <v>15717000</v>
      </c>
    </row>
    <row r="584" spans="1:3">
      <c r="A584" t="s">
        <v>1648</v>
      </c>
      <c r="B584" t="s">
        <v>1649</v>
      </c>
      <c r="C584">
        <v>0</v>
      </c>
    </row>
    <row r="585" spans="1:3">
      <c r="A585" t="s">
        <v>1650</v>
      </c>
      <c r="B585" t="s">
        <v>1651</v>
      </c>
      <c r="C585">
        <v>0</v>
      </c>
    </row>
    <row r="586" spans="1:3">
      <c r="A586" t="s">
        <v>1652</v>
      </c>
      <c r="B586" t="s">
        <v>1653</v>
      </c>
      <c r="C586">
        <v>7360048</v>
      </c>
    </row>
    <row r="587" spans="1:3">
      <c r="A587" t="s">
        <v>1654</v>
      </c>
      <c r="B587" t="s">
        <v>1655</v>
      </c>
      <c r="C587">
        <v>747687</v>
      </c>
    </row>
    <row r="588" spans="1:3">
      <c r="A588" t="s">
        <v>1656</v>
      </c>
      <c r="B588" t="s">
        <v>1657</v>
      </c>
      <c r="C588">
        <v>11242817</v>
      </c>
    </row>
    <row r="589" spans="1:3">
      <c r="A589" t="s">
        <v>1658</v>
      </c>
      <c r="B589" t="s">
        <v>1659</v>
      </c>
      <c r="C589">
        <v>0</v>
      </c>
    </row>
    <row r="590" spans="1:3">
      <c r="A590" t="s">
        <v>1660</v>
      </c>
      <c r="B590" t="s">
        <v>1661</v>
      </c>
      <c r="C590">
        <v>0</v>
      </c>
    </row>
    <row r="591" spans="1:3">
      <c r="A591" t="s">
        <v>1662</v>
      </c>
      <c r="B591" t="s">
        <v>1663</v>
      </c>
      <c r="C591">
        <v>0</v>
      </c>
    </row>
    <row r="592" spans="1:3">
      <c r="A592" t="s">
        <v>1664</v>
      </c>
      <c r="B592" t="s">
        <v>1665</v>
      </c>
      <c r="C592">
        <v>0</v>
      </c>
    </row>
    <row r="593" spans="1:3">
      <c r="A593" t="s">
        <v>1666</v>
      </c>
      <c r="B593" t="s">
        <v>1667</v>
      </c>
      <c r="C593">
        <v>0</v>
      </c>
    </row>
    <row r="594" spans="1:3">
      <c r="A594" t="s">
        <v>1668</v>
      </c>
      <c r="B594" t="s">
        <v>1669</v>
      </c>
      <c r="C594">
        <v>0</v>
      </c>
    </row>
    <row r="595" spans="1:3">
      <c r="A595" t="s">
        <v>1670</v>
      </c>
      <c r="B595" t="s">
        <v>1671</v>
      </c>
      <c r="C595">
        <v>0</v>
      </c>
    </row>
    <row r="596" spans="1:3">
      <c r="A596" t="s">
        <v>1672</v>
      </c>
      <c r="B596" t="s">
        <v>1673</v>
      </c>
      <c r="C596">
        <v>0</v>
      </c>
    </row>
    <row r="597" spans="1:3">
      <c r="A597" t="s">
        <v>1674</v>
      </c>
      <c r="B597" t="s">
        <v>1675</v>
      </c>
      <c r="C597">
        <v>0</v>
      </c>
    </row>
    <row r="598" spans="1:3">
      <c r="A598" t="s">
        <v>1676</v>
      </c>
      <c r="B598" t="s">
        <v>1677</v>
      </c>
      <c r="C598">
        <v>0</v>
      </c>
    </row>
    <row r="599" spans="1:3">
      <c r="A599" t="s">
        <v>1678</v>
      </c>
      <c r="B599" t="s">
        <v>1679</v>
      </c>
      <c r="C599">
        <v>0</v>
      </c>
    </row>
    <row r="600" spans="1:3">
      <c r="A600" t="s">
        <v>1680</v>
      </c>
      <c r="B600" t="s">
        <v>1681</v>
      </c>
      <c r="C600">
        <v>59107</v>
      </c>
    </row>
    <row r="601" spans="1:3">
      <c r="A601" t="s">
        <v>1682</v>
      </c>
      <c r="B601" t="s">
        <v>1683</v>
      </c>
      <c r="C601">
        <v>0</v>
      </c>
    </row>
    <row r="602" spans="1:3">
      <c r="A602" t="s">
        <v>1684</v>
      </c>
      <c r="B602" t="s">
        <v>1685</v>
      </c>
      <c r="C602">
        <v>288494</v>
      </c>
    </row>
    <row r="603" spans="1:3">
      <c r="A603" t="s">
        <v>1686</v>
      </c>
      <c r="B603" t="s">
        <v>1687</v>
      </c>
      <c r="C603">
        <v>0</v>
      </c>
    </row>
    <row r="604" spans="1:3">
      <c r="A604" t="s">
        <v>1688</v>
      </c>
      <c r="B604" t="s">
        <v>1689</v>
      </c>
      <c r="C604">
        <v>59107</v>
      </c>
    </row>
    <row r="605" spans="1:3">
      <c r="A605" t="s">
        <v>1690</v>
      </c>
      <c r="B605" t="s">
        <v>1691</v>
      </c>
      <c r="C605">
        <v>0</v>
      </c>
    </row>
    <row r="606" spans="1:3">
      <c r="A606" t="s">
        <v>1692</v>
      </c>
      <c r="B606" t="s">
        <v>1693</v>
      </c>
      <c r="C606">
        <v>250833</v>
      </c>
    </row>
    <row r="607" spans="1:3">
      <c r="A607" t="s">
        <v>1694</v>
      </c>
      <c r="B607" t="s">
        <v>1695</v>
      </c>
      <c r="C607">
        <v>0</v>
      </c>
    </row>
    <row r="608" spans="1:3">
      <c r="A608" t="s">
        <v>1696</v>
      </c>
      <c r="B608" t="s">
        <v>1697</v>
      </c>
      <c r="C608">
        <v>7519950</v>
      </c>
    </row>
    <row r="609" spans="1:3">
      <c r="A609" t="s">
        <v>1698</v>
      </c>
      <c r="B609" t="s">
        <v>1699</v>
      </c>
      <c r="C609">
        <v>123565384</v>
      </c>
    </row>
    <row r="610" spans="1:3">
      <c r="A610" t="s">
        <v>1700</v>
      </c>
      <c r="B610" t="s">
        <v>1701</v>
      </c>
      <c r="C610">
        <v>6705135</v>
      </c>
    </row>
    <row r="611" spans="1:3">
      <c r="A611" t="s">
        <v>1702</v>
      </c>
      <c r="B611" t="s">
        <v>1703</v>
      </c>
      <c r="C611">
        <v>0</v>
      </c>
    </row>
    <row r="612" spans="1:3">
      <c r="A612" t="s">
        <v>1704</v>
      </c>
      <c r="B612" t="s">
        <v>1705</v>
      </c>
      <c r="C612">
        <v>13790866</v>
      </c>
    </row>
    <row r="613" spans="1:3">
      <c r="A613" t="s">
        <v>1706</v>
      </c>
      <c r="B613" t="s">
        <v>1707</v>
      </c>
      <c r="C613">
        <v>121324715</v>
      </c>
    </row>
    <row r="614" spans="1:3">
      <c r="A614" t="s">
        <v>1708</v>
      </c>
      <c r="B614" t="s">
        <v>1709</v>
      </c>
      <c r="C614">
        <v>8573858</v>
      </c>
    </row>
    <row r="615" spans="1:3">
      <c r="A615" t="s">
        <v>1710</v>
      </c>
      <c r="B615" t="s">
        <v>1711</v>
      </c>
      <c r="C615">
        <v>0</v>
      </c>
    </row>
    <row r="616" spans="1:3">
      <c r="A616" t="s">
        <v>1712</v>
      </c>
      <c r="B616" t="s">
        <v>1713</v>
      </c>
      <c r="C616">
        <v>1628459</v>
      </c>
    </row>
    <row r="617" spans="1:3">
      <c r="A617" t="s">
        <v>1714</v>
      </c>
      <c r="B617" t="s">
        <v>1715</v>
      </c>
      <c r="C617">
        <v>1468902</v>
      </c>
    </row>
    <row r="618" spans="1:3">
      <c r="A618" t="s">
        <v>1716</v>
      </c>
      <c r="B618" t="s">
        <v>1717</v>
      </c>
      <c r="C618">
        <v>96390</v>
      </c>
    </row>
    <row r="619" spans="1:3">
      <c r="A619" t="s">
        <v>1718</v>
      </c>
      <c r="B619" t="s">
        <v>1719</v>
      </c>
      <c r="C619">
        <v>0</v>
      </c>
    </row>
    <row r="620" spans="1:3">
      <c r="A620" t="s">
        <v>1720</v>
      </c>
      <c r="B620" t="s">
        <v>1721</v>
      </c>
      <c r="C620">
        <v>1067463</v>
      </c>
    </row>
    <row r="621" spans="1:3">
      <c r="A621" t="s">
        <v>1722</v>
      </c>
      <c r="B621" t="s">
        <v>1723</v>
      </c>
      <c r="C621">
        <v>1894751</v>
      </c>
    </row>
    <row r="622" spans="1:3">
      <c r="A622" t="s">
        <v>1724</v>
      </c>
      <c r="B622" t="s">
        <v>1725</v>
      </c>
      <c r="C622">
        <v>87249</v>
      </c>
    </row>
    <row r="623" spans="1:3">
      <c r="A623" t="s">
        <v>1726</v>
      </c>
      <c r="B623" t="s">
        <v>1727</v>
      </c>
      <c r="C623">
        <v>0</v>
      </c>
    </row>
    <row r="624" spans="1:3">
      <c r="A624" t="s">
        <v>1728</v>
      </c>
      <c r="B624" t="s">
        <v>1729</v>
      </c>
      <c r="C624">
        <v>1072914</v>
      </c>
    </row>
    <row r="625" spans="1:3">
      <c r="A625" t="s">
        <v>1730</v>
      </c>
      <c r="B625" t="s">
        <v>1731</v>
      </c>
      <c r="C625">
        <v>91761</v>
      </c>
    </row>
    <row r="626" spans="1:3">
      <c r="A626" t="s">
        <v>1732</v>
      </c>
      <c r="B626" t="s">
        <v>1733</v>
      </c>
      <c r="C626">
        <v>2467</v>
      </c>
    </row>
    <row r="627" spans="1:3">
      <c r="A627" t="s">
        <v>1734</v>
      </c>
      <c r="B627" t="s">
        <v>1735</v>
      </c>
      <c r="C627">
        <v>0</v>
      </c>
    </row>
    <row r="628" spans="1:3">
      <c r="A628" t="s">
        <v>1736</v>
      </c>
      <c r="B628" t="s">
        <v>1737</v>
      </c>
      <c r="C628">
        <v>0</v>
      </c>
    </row>
    <row r="629" spans="1:3">
      <c r="A629" t="s">
        <v>1738</v>
      </c>
      <c r="B629" t="s">
        <v>1739</v>
      </c>
      <c r="C629">
        <v>69630</v>
      </c>
    </row>
    <row r="630" spans="1:3">
      <c r="A630" t="s">
        <v>1740</v>
      </c>
      <c r="B630" t="s">
        <v>1741</v>
      </c>
      <c r="C630">
        <v>409430</v>
      </c>
    </row>
    <row r="631" spans="1:3">
      <c r="A631" t="s">
        <v>1742</v>
      </c>
      <c r="B631" t="s">
        <v>1743</v>
      </c>
      <c r="C631">
        <v>0</v>
      </c>
    </row>
    <row r="632" spans="1:3">
      <c r="A632" t="s">
        <v>1744</v>
      </c>
      <c r="B632" t="s">
        <v>1745</v>
      </c>
      <c r="C632">
        <v>16181</v>
      </c>
    </row>
    <row r="633" spans="1:3">
      <c r="A633" t="s">
        <v>1746</v>
      </c>
      <c r="B633" t="s">
        <v>1747</v>
      </c>
      <c r="C633">
        <v>0</v>
      </c>
    </row>
    <row r="634" spans="1:3">
      <c r="A634" t="s">
        <v>1748</v>
      </c>
      <c r="B634" t="s">
        <v>1749</v>
      </c>
      <c r="C634">
        <v>2296918</v>
      </c>
    </row>
    <row r="635" spans="1:3">
      <c r="A635" t="s">
        <v>1750</v>
      </c>
      <c r="B635" t="s">
        <v>1751</v>
      </c>
      <c r="C635">
        <v>8065453</v>
      </c>
    </row>
    <row r="636" spans="1:3">
      <c r="A636" t="s">
        <v>1752</v>
      </c>
      <c r="B636" t="s">
        <v>1753</v>
      </c>
      <c r="C636">
        <v>6836971</v>
      </c>
    </row>
    <row r="637" spans="1:3">
      <c r="A637" t="s">
        <v>1754</v>
      </c>
      <c r="B637" t="s">
        <v>1755</v>
      </c>
      <c r="C637">
        <v>0</v>
      </c>
    </row>
    <row r="638" spans="1:3">
      <c r="A638" t="s">
        <v>1756</v>
      </c>
      <c r="B638" t="s">
        <v>1757</v>
      </c>
      <c r="C638">
        <v>196714</v>
      </c>
    </row>
    <row r="639" spans="1:3">
      <c r="A639" t="s">
        <v>1758</v>
      </c>
      <c r="B639" t="s">
        <v>1759</v>
      </c>
      <c r="C639">
        <v>16314158</v>
      </c>
    </row>
    <row r="640" spans="1:3">
      <c r="A640" t="s">
        <v>1760</v>
      </c>
      <c r="B640" t="s">
        <v>1761</v>
      </c>
      <c r="C640">
        <v>1281606</v>
      </c>
    </row>
    <row r="641" spans="1:3">
      <c r="A641" t="s">
        <v>1762</v>
      </c>
      <c r="B641" t="s">
        <v>1763</v>
      </c>
      <c r="C641">
        <v>181103</v>
      </c>
    </row>
    <row r="642" spans="1:3">
      <c r="A642" t="s">
        <v>1764</v>
      </c>
      <c r="B642" t="s">
        <v>1765</v>
      </c>
      <c r="C642">
        <v>204772</v>
      </c>
    </row>
    <row r="643" spans="1:3">
      <c r="A643" t="s">
        <v>1766</v>
      </c>
      <c r="B643" t="s">
        <v>1767</v>
      </c>
      <c r="C643">
        <v>12312</v>
      </c>
    </row>
    <row r="644" spans="1:3">
      <c r="A644" t="s">
        <v>1768</v>
      </c>
      <c r="B644" t="s">
        <v>1769</v>
      </c>
      <c r="C644">
        <v>0</v>
      </c>
    </row>
    <row r="645" spans="1:3">
      <c r="A645" t="s">
        <v>1770</v>
      </c>
      <c r="B645" t="s">
        <v>1771</v>
      </c>
      <c r="C645">
        <v>0</v>
      </c>
    </row>
    <row r="646" spans="1:3">
      <c r="A646" t="s">
        <v>1772</v>
      </c>
      <c r="B646" t="s">
        <v>1773</v>
      </c>
      <c r="C646">
        <v>0</v>
      </c>
    </row>
    <row r="647" spans="1:3">
      <c r="A647" t="s">
        <v>1774</v>
      </c>
      <c r="B647" t="s">
        <v>1775</v>
      </c>
      <c r="C647">
        <v>0</v>
      </c>
    </row>
    <row r="648" spans="1:3">
      <c r="A648" t="s">
        <v>1776</v>
      </c>
      <c r="B648" t="s">
        <v>1777</v>
      </c>
      <c r="C648">
        <v>0</v>
      </c>
    </row>
    <row r="649" spans="1:3">
      <c r="A649" t="s">
        <v>1778</v>
      </c>
      <c r="B649" t="s">
        <v>1779</v>
      </c>
      <c r="C649">
        <v>508619</v>
      </c>
    </row>
    <row r="650" spans="1:3">
      <c r="A650" t="s">
        <v>509</v>
      </c>
      <c r="B650" t="s">
        <v>1780</v>
      </c>
      <c r="C650">
        <v>1782736</v>
      </c>
    </row>
    <row r="651" spans="1:3">
      <c r="A651" t="s">
        <v>1781</v>
      </c>
      <c r="B651" t="s">
        <v>1782</v>
      </c>
      <c r="C651">
        <v>0</v>
      </c>
    </row>
    <row r="652" spans="1:3">
      <c r="A652" t="s">
        <v>1783</v>
      </c>
      <c r="B652" t="s">
        <v>1784</v>
      </c>
      <c r="C652">
        <v>0</v>
      </c>
    </row>
    <row r="653" spans="1:3">
      <c r="A653" t="s">
        <v>1785</v>
      </c>
      <c r="B653" t="s">
        <v>1786</v>
      </c>
      <c r="C653">
        <v>0</v>
      </c>
    </row>
    <row r="654" spans="1:3">
      <c r="A654" t="s">
        <v>512</v>
      </c>
      <c r="B654" t="s">
        <v>1787</v>
      </c>
      <c r="C654">
        <v>0</v>
      </c>
    </row>
    <row r="655" spans="1:3">
      <c r="A655" t="s">
        <v>1788</v>
      </c>
      <c r="B655" t="s">
        <v>1789</v>
      </c>
      <c r="C655">
        <v>0</v>
      </c>
    </row>
    <row r="656" spans="1:3">
      <c r="A656" t="s">
        <v>1790</v>
      </c>
      <c r="B656" t="s">
        <v>1791</v>
      </c>
      <c r="C656">
        <v>0</v>
      </c>
    </row>
    <row r="657" spans="1:3">
      <c r="A657" t="s">
        <v>1792</v>
      </c>
      <c r="B657" t="s">
        <v>1793</v>
      </c>
      <c r="C657">
        <v>211789</v>
      </c>
    </row>
    <row r="658" spans="1:3">
      <c r="A658" t="s">
        <v>1794</v>
      </c>
      <c r="B658" t="s">
        <v>1795</v>
      </c>
      <c r="C658">
        <v>0</v>
      </c>
    </row>
    <row r="659" spans="1:3">
      <c r="A659" t="s">
        <v>1796</v>
      </c>
      <c r="B659" t="s">
        <v>1797</v>
      </c>
      <c r="C659">
        <v>161673</v>
      </c>
    </row>
    <row r="660" spans="1:3">
      <c r="A660" t="s">
        <v>1798</v>
      </c>
      <c r="B660" t="s">
        <v>1799</v>
      </c>
      <c r="C660">
        <v>0</v>
      </c>
    </row>
    <row r="661" spans="1:3">
      <c r="A661" t="s">
        <v>1800</v>
      </c>
      <c r="B661" t="s">
        <v>1801</v>
      </c>
      <c r="C661">
        <v>7318813</v>
      </c>
    </row>
    <row r="662" spans="1:3">
      <c r="A662" t="s">
        <v>1802</v>
      </c>
      <c r="B662" t="s">
        <v>1803</v>
      </c>
      <c r="C662">
        <v>1995</v>
      </c>
    </row>
    <row r="663" spans="1:3">
      <c r="A663" t="s">
        <v>1804</v>
      </c>
      <c r="B663" t="s">
        <v>1805</v>
      </c>
      <c r="C663">
        <v>0</v>
      </c>
    </row>
    <row r="664" spans="1:3">
      <c r="A664" t="s">
        <v>1806</v>
      </c>
      <c r="B664" t="s">
        <v>1807</v>
      </c>
      <c r="C664">
        <v>8604</v>
      </c>
    </row>
    <row r="665" spans="1:3">
      <c r="A665" t="s">
        <v>1808</v>
      </c>
      <c r="B665" t="s">
        <v>1809</v>
      </c>
      <c r="C665">
        <v>0</v>
      </c>
    </row>
    <row r="666" spans="1:3">
      <c r="A666" t="s">
        <v>1810</v>
      </c>
      <c r="B666" t="s">
        <v>1811</v>
      </c>
      <c r="C666">
        <v>0</v>
      </c>
    </row>
    <row r="667" spans="1:3">
      <c r="A667" t="s">
        <v>1812</v>
      </c>
      <c r="B667" t="s">
        <v>1813</v>
      </c>
      <c r="C667">
        <v>0</v>
      </c>
    </row>
    <row r="668" spans="1:3">
      <c r="A668" t="s">
        <v>1814</v>
      </c>
      <c r="B668" t="s">
        <v>1815</v>
      </c>
      <c r="C668">
        <v>208</v>
      </c>
    </row>
    <row r="669" spans="1:3">
      <c r="A669" t="s">
        <v>1816</v>
      </c>
      <c r="B669" t="s">
        <v>1817</v>
      </c>
      <c r="C669">
        <v>11147</v>
      </c>
    </row>
    <row r="670" spans="1:3">
      <c r="A670" t="s">
        <v>1818</v>
      </c>
      <c r="B670" t="s">
        <v>1819</v>
      </c>
      <c r="C670">
        <v>0</v>
      </c>
    </row>
    <row r="671" spans="1:3">
      <c r="A671" t="s">
        <v>1820</v>
      </c>
      <c r="B671" t="s">
        <v>1821</v>
      </c>
      <c r="C671">
        <v>0</v>
      </c>
    </row>
    <row r="672" spans="1:3">
      <c r="A672" t="s">
        <v>1822</v>
      </c>
      <c r="B672" t="s">
        <v>1823</v>
      </c>
      <c r="C672">
        <v>0</v>
      </c>
    </row>
    <row r="673" spans="1:3">
      <c r="A673" t="s">
        <v>1824</v>
      </c>
      <c r="B673" t="s">
        <v>1825</v>
      </c>
      <c r="C673">
        <v>0</v>
      </c>
    </row>
    <row r="674" spans="1:3">
      <c r="A674" t="s">
        <v>1826</v>
      </c>
      <c r="B674" t="s">
        <v>1827</v>
      </c>
      <c r="C674">
        <v>2977109</v>
      </c>
    </row>
    <row r="675" spans="1:3">
      <c r="A675" t="s">
        <v>1828</v>
      </c>
      <c r="B675" t="s">
        <v>1829</v>
      </c>
      <c r="C675">
        <v>2778685</v>
      </c>
    </row>
    <row r="676" spans="1:3">
      <c r="A676" t="s">
        <v>1830</v>
      </c>
      <c r="B676" t="s">
        <v>1831</v>
      </c>
      <c r="C676">
        <v>10138</v>
      </c>
    </row>
    <row r="677" spans="1:3">
      <c r="A677" t="s">
        <v>1832</v>
      </c>
      <c r="B677" t="s">
        <v>1833</v>
      </c>
      <c r="C677">
        <v>0</v>
      </c>
    </row>
    <row r="678" spans="1:3">
      <c r="A678" t="s">
        <v>1834</v>
      </c>
      <c r="B678" t="s">
        <v>1835</v>
      </c>
      <c r="C678">
        <v>0</v>
      </c>
    </row>
    <row r="679" spans="1:3">
      <c r="A679" t="s">
        <v>1836</v>
      </c>
      <c r="B679" t="s">
        <v>1837</v>
      </c>
      <c r="C679">
        <v>82259373</v>
      </c>
    </row>
    <row r="680" spans="1:3">
      <c r="A680" t="s">
        <v>1838</v>
      </c>
      <c r="B680" t="s">
        <v>1839</v>
      </c>
      <c r="C680">
        <v>0</v>
      </c>
    </row>
    <row r="681" spans="1:3">
      <c r="A681" t="s">
        <v>1840</v>
      </c>
      <c r="B681" t="s">
        <v>1841</v>
      </c>
      <c r="C681">
        <v>0</v>
      </c>
    </row>
    <row r="682" spans="1:3">
      <c r="A682" t="s">
        <v>1842</v>
      </c>
      <c r="B682" t="s">
        <v>1843</v>
      </c>
      <c r="C682">
        <v>0</v>
      </c>
    </row>
    <row r="683" spans="1:3">
      <c r="A683" t="s">
        <v>1844</v>
      </c>
      <c r="B683" t="s">
        <v>1845</v>
      </c>
      <c r="C683">
        <v>0</v>
      </c>
    </row>
    <row r="684" spans="1:3">
      <c r="A684" t="s">
        <v>1846</v>
      </c>
      <c r="B684" t="s">
        <v>1847</v>
      </c>
      <c r="C684">
        <v>72311</v>
      </c>
    </row>
    <row r="685" spans="1:3">
      <c r="A685" t="s">
        <v>1848</v>
      </c>
      <c r="B685" t="s">
        <v>1849</v>
      </c>
      <c r="C685">
        <v>0</v>
      </c>
    </row>
    <row r="686" spans="1:3">
      <c r="A686" t="s">
        <v>1850</v>
      </c>
      <c r="B686" t="s">
        <v>1851</v>
      </c>
      <c r="C686">
        <v>0</v>
      </c>
    </row>
    <row r="687" spans="1:3">
      <c r="A687" t="s">
        <v>1852</v>
      </c>
      <c r="B687" t="s">
        <v>1853</v>
      </c>
      <c r="C687">
        <v>0</v>
      </c>
    </row>
    <row r="688" spans="1:3">
      <c r="A688" t="s">
        <v>1854</v>
      </c>
      <c r="B688" t="s">
        <v>1855</v>
      </c>
      <c r="C688">
        <v>0</v>
      </c>
    </row>
    <row r="689" spans="1:3">
      <c r="A689" t="s">
        <v>1856</v>
      </c>
      <c r="B689" t="s">
        <v>1857</v>
      </c>
      <c r="C689">
        <v>0</v>
      </c>
    </row>
    <row r="690" spans="1:3">
      <c r="A690" t="s">
        <v>1858</v>
      </c>
      <c r="B690" t="s">
        <v>1859</v>
      </c>
      <c r="C690">
        <v>0</v>
      </c>
    </row>
    <row r="691" spans="1:3">
      <c r="A691" t="s">
        <v>1860</v>
      </c>
      <c r="B691" t="s">
        <v>1861</v>
      </c>
      <c r="C691">
        <v>0</v>
      </c>
    </row>
    <row r="692" spans="1:3">
      <c r="A692" t="s">
        <v>1862</v>
      </c>
      <c r="B692" t="s">
        <v>1863</v>
      </c>
      <c r="C692">
        <v>0</v>
      </c>
    </row>
    <row r="693" spans="1:3">
      <c r="A693" t="s">
        <v>1864</v>
      </c>
      <c r="B693" t="s">
        <v>1865</v>
      </c>
      <c r="C693">
        <v>0</v>
      </c>
    </row>
    <row r="694" spans="1:3">
      <c r="A694" t="s">
        <v>1866</v>
      </c>
      <c r="B694" t="s">
        <v>1867</v>
      </c>
      <c r="C694">
        <v>0</v>
      </c>
    </row>
    <row r="695" spans="1:3">
      <c r="A695" t="s">
        <v>1868</v>
      </c>
      <c r="B695" t="s">
        <v>1869</v>
      </c>
      <c r="C695">
        <v>0</v>
      </c>
    </row>
    <row r="696" spans="1:3">
      <c r="A696" t="s">
        <v>1870</v>
      </c>
      <c r="B696" t="s">
        <v>1871</v>
      </c>
      <c r="C696">
        <v>0</v>
      </c>
    </row>
    <row r="697" spans="1:3">
      <c r="A697" t="s">
        <v>1872</v>
      </c>
      <c r="B697" t="s">
        <v>1873</v>
      </c>
      <c r="C697">
        <v>0</v>
      </c>
    </row>
    <row r="698" spans="1:3">
      <c r="A698" t="s">
        <v>1874</v>
      </c>
      <c r="B698" t="s">
        <v>1875</v>
      </c>
      <c r="C698">
        <v>2955</v>
      </c>
    </row>
    <row r="699" spans="1:3">
      <c r="A699" t="s">
        <v>1876</v>
      </c>
      <c r="B699" t="s">
        <v>1877</v>
      </c>
      <c r="C699">
        <v>0</v>
      </c>
    </row>
    <row r="700" spans="1:3">
      <c r="A700" t="s">
        <v>1878</v>
      </c>
      <c r="B700" t="s">
        <v>1879</v>
      </c>
      <c r="C700">
        <v>0</v>
      </c>
    </row>
    <row r="701" spans="1:3">
      <c r="A701" t="s">
        <v>1880</v>
      </c>
      <c r="B701" t="s">
        <v>1881</v>
      </c>
      <c r="C701">
        <v>0</v>
      </c>
    </row>
    <row r="702" spans="1:3">
      <c r="A702" t="s">
        <v>1882</v>
      </c>
      <c r="B702" t="s">
        <v>1883</v>
      </c>
      <c r="C702">
        <v>0</v>
      </c>
    </row>
    <row r="703" spans="1:3">
      <c r="A703" t="s">
        <v>1884</v>
      </c>
      <c r="B703" t="s">
        <v>1885</v>
      </c>
      <c r="C703">
        <v>0</v>
      </c>
    </row>
    <row r="704" spans="1:3">
      <c r="A704" t="s">
        <v>1886</v>
      </c>
      <c r="B704" t="s">
        <v>1887</v>
      </c>
      <c r="C704">
        <v>0</v>
      </c>
    </row>
    <row r="705" spans="1:3">
      <c r="A705" t="s">
        <v>1888</v>
      </c>
      <c r="B705" t="s">
        <v>1889</v>
      </c>
      <c r="C705">
        <v>4028</v>
      </c>
    </row>
    <row r="706" spans="1:3">
      <c r="A706" t="s">
        <v>1890</v>
      </c>
      <c r="B706" t="s">
        <v>1891</v>
      </c>
      <c r="C706">
        <v>0</v>
      </c>
    </row>
    <row r="707" spans="1:3">
      <c r="A707" t="s">
        <v>1892</v>
      </c>
      <c r="B707" t="s">
        <v>1893</v>
      </c>
      <c r="C707">
        <v>0</v>
      </c>
    </row>
    <row r="708" spans="1:3">
      <c r="A708" t="s">
        <v>1894</v>
      </c>
      <c r="B708" t="s">
        <v>1895</v>
      </c>
      <c r="C708">
        <v>0</v>
      </c>
    </row>
    <row r="709" spans="1:3">
      <c r="A709" t="s">
        <v>1896</v>
      </c>
      <c r="B709" t="s">
        <v>1897</v>
      </c>
      <c r="C709">
        <v>0</v>
      </c>
    </row>
    <row r="710" spans="1:3">
      <c r="A710" t="s">
        <v>1898</v>
      </c>
      <c r="B710" t="s">
        <v>1899</v>
      </c>
      <c r="C710">
        <v>0</v>
      </c>
    </row>
    <row r="711" spans="1:3">
      <c r="A711" t="s">
        <v>1900</v>
      </c>
      <c r="B711" t="s">
        <v>1901</v>
      </c>
      <c r="C711">
        <v>0</v>
      </c>
    </row>
    <row r="712" spans="1:3">
      <c r="A712" t="s">
        <v>1902</v>
      </c>
      <c r="B712" t="s">
        <v>1903</v>
      </c>
      <c r="C712">
        <v>945</v>
      </c>
    </row>
    <row r="713" spans="1:3">
      <c r="A713" t="s">
        <v>1904</v>
      </c>
      <c r="B713" t="s">
        <v>1905</v>
      </c>
      <c r="C713">
        <v>0</v>
      </c>
    </row>
    <row r="714" spans="1:3">
      <c r="A714" t="s">
        <v>1906</v>
      </c>
      <c r="B714" t="s">
        <v>1907</v>
      </c>
      <c r="C714">
        <v>0</v>
      </c>
    </row>
    <row r="715" spans="1:3">
      <c r="A715" t="s">
        <v>1908</v>
      </c>
      <c r="B715" t="s">
        <v>1909</v>
      </c>
      <c r="C715">
        <v>0</v>
      </c>
    </row>
    <row r="716" spans="1:3">
      <c r="A716" t="s">
        <v>1910</v>
      </c>
      <c r="B716" t="s">
        <v>1911</v>
      </c>
      <c r="C716">
        <v>0</v>
      </c>
    </row>
    <row r="717" spans="1:3">
      <c r="A717" t="s">
        <v>1912</v>
      </c>
      <c r="B717" t="s">
        <v>1913</v>
      </c>
      <c r="C717">
        <v>0</v>
      </c>
    </row>
    <row r="718" spans="1:3">
      <c r="A718" t="s">
        <v>1914</v>
      </c>
      <c r="B718" t="s">
        <v>1915</v>
      </c>
      <c r="C718">
        <v>0</v>
      </c>
    </row>
    <row r="719" spans="1:3">
      <c r="A719" t="s">
        <v>1916</v>
      </c>
      <c r="B719" t="s">
        <v>1917</v>
      </c>
      <c r="C719">
        <v>0</v>
      </c>
    </row>
    <row r="720" spans="1:3">
      <c r="A720" t="s">
        <v>1918</v>
      </c>
      <c r="B720" t="s">
        <v>1919</v>
      </c>
      <c r="C720">
        <v>0</v>
      </c>
    </row>
    <row r="721" spans="1:3">
      <c r="A721" t="s">
        <v>1920</v>
      </c>
      <c r="B721" t="s">
        <v>1921</v>
      </c>
      <c r="C721">
        <v>0</v>
      </c>
    </row>
    <row r="722" spans="1:3">
      <c r="A722" t="s">
        <v>1922</v>
      </c>
      <c r="B722" t="s">
        <v>1923</v>
      </c>
      <c r="C722">
        <v>110226</v>
      </c>
    </row>
    <row r="723" spans="1:3">
      <c r="A723" t="s">
        <v>1924</v>
      </c>
      <c r="B723" t="s">
        <v>1925</v>
      </c>
      <c r="C723">
        <v>627786</v>
      </c>
    </row>
    <row r="724" spans="1:3">
      <c r="A724" t="s">
        <v>1926</v>
      </c>
      <c r="B724" t="s">
        <v>1927</v>
      </c>
      <c r="C724">
        <v>0</v>
      </c>
    </row>
    <row r="725" spans="1:3">
      <c r="A725" t="s">
        <v>1928</v>
      </c>
      <c r="B725" t="s">
        <v>1929</v>
      </c>
      <c r="C725">
        <v>0</v>
      </c>
    </row>
    <row r="726" spans="1:3">
      <c r="A726" t="s">
        <v>1930</v>
      </c>
      <c r="B726" t="s">
        <v>1931</v>
      </c>
      <c r="C726">
        <v>0</v>
      </c>
    </row>
    <row r="727" spans="1:3">
      <c r="A727" t="s">
        <v>1932</v>
      </c>
      <c r="B727" t="s">
        <v>1933</v>
      </c>
      <c r="C727">
        <v>0</v>
      </c>
    </row>
    <row r="728" spans="1:3">
      <c r="A728" t="s">
        <v>1934</v>
      </c>
      <c r="B728" t="s">
        <v>1935</v>
      </c>
      <c r="C728">
        <v>0</v>
      </c>
    </row>
    <row r="729" spans="1:3">
      <c r="A729" t="s">
        <v>1936</v>
      </c>
      <c r="B729" t="s">
        <v>1937</v>
      </c>
      <c r="C729">
        <v>0</v>
      </c>
    </row>
    <row r="730" spans="1:3">
      <c r="A730" t="s">
        <v>1938</v>
      </c>
      <c r="B730" t="s">
        <v>1939</v>
      </c>
      <c r="C730">
        <v>0</v>
      </c>
    </row>
    <row r="731" spans="1:3">
      <c r="A731" t="s">
        <v>1940</v>
      </c>
      <c r="B731" t="s">
        <v>1941</v>
      </c>
      <c r="C731">
        <v>0</v>
      </c>
    </row>
    <row r="732" spans="1:3">
      <c r="A732" t="s">
        <v>1942</v>
      </c>
      <c r="B732" t="s">
        <v>1943</v>
      </c>
      <c r="C732">
        <v>0</v>
      </c>
    </row>
    <row r="733" spans="1:3">
      <c r="A733" t="s">
        <v>1944</v>
      </c>
      <c r="B733" t="s">
        <v>1945</v>
      </c>
      <c r="C733">
        <v>25200209</v>
      </c>
    </row>
    <row r="734" spans="1:3">
      <c r="A734" t="s">
        <v>1946</v>
      </c>
      <c r="B734" t="s">
        <v>1947</v>
      </c>
      <c r="C734">
        <v>0</v>
      </c>
    </row>
    <row r="735" spans="1:3">
      <c r="A735" t="s">
        <v>1948</v>
      </c>
      <c r="B735" t="s">
        <v>1949</v>
      </c>
      <c r="C735">
        <v>6652808</v>
      </c>
    </row>
    <row r="736" spans="1:3">
      <c r="A736" t="s">
        <v>1950</v>
      </c>
      <c r="B736" t="s">
        <v>1951</v>
      </c>
      <c r="C736">
        <v>0</v>
      </c>
    </row>
    <row r="737" spans="1:3">
      <c r="A737" t="s">
        <v>1952</v>
      </c>
      <c r="B737" t="s">
        <v>1953</v>
      </c>
      <c r="C737">
        <v>0</v>
      </c>
    </row>
    <row r="738" spans="1:3">
      <c r="A738" t="s">
        <v>1954</v>
      </c>
      <c r="B738" t="s">
        <v>1955</v>
      </c>
      <c r="C738">
        <v>0</v>
      </c>
    </row>
    <row r="739" spans="1:3">
      <c r="A739" t="s">
        <v>1956</v>
      </c>
      <c r="B739" t="s">
        <v>1957</v>
      </c>
      <c r="C739">
        <v>0</v>
      </c>
    </row>
    <row r="740" spans="1:3">
      <c r="A740" t="s">
        <v>1958</v>
      </c>
      <c r="B740" t="s">
        <v>1959</v>
      </c>
      <c r="C740">
        <v>3504</v>
      </c>
    </row>
    <row r="741" spans="1:3">
      <c r="A741" t="s">
        <v>1960</v>
      </c>
      <c r="B741" t="s">
        <v>1961</v>
      </c>
      <c r="C741">
        <v>2040</v>
      </c>
    </row>
    <row r="742" spans="1:3">
      <c r="A742" t="s">
        <v>1962</v>
      </c>
      <c r="B742" t="s">
        <v>1963</v>
      </c>
      <c r="C742">
        <v>142</v>
      </c>
    </row>
    <row r="743" spans="1:3">
      <c r="A743" t="s">
        <v>1964</v>
      </c>
      <c r="B743" t="s">
        <v>1965</v>
      </c>
      <c r="C743">
        <v>0</v>
      </c>
    </row>
    <row r="744" spans="1:3">
      <c r="A744" t="s">
        <v>1966</v>
      </c>
      <c r="B744" t="s">
        <v>1967</v>
      </c>
      <c r="C744">
        <v>0</v>
      </c>
    </row>
    <row r="745" spans="1:3">
      <c r="A745" t="s">
        <v>1968</v>
      </c>
      <c r="B745" t="s">
        <v>1969</v>
      </c>
      <c r="C745">
        <v>0</v>
      </c>
    </row>
    <row r="746" spans="1:3">
      <c r="A746" t="s">
        <v>1970</v>
      </c>
      <c r="B746" t="s">
        <v>1971</v>
      </c>
      <c r="C746">
        <v>0</v>
      </c>
    </row>
    <row r="747" spans="1:3">
      <c r="A747" t="s">
        <v>1972</v>
      </c>
      <c r="B747" t="s">
        <v>1973</v>
      </c>
      <c r="C747">
        <v>119</v>
      </c>
    </row>
    <row r="748" spans="1:3">
      <c r="A748" t="s">
        <v>1974</v>
      </c>
      <c r="B748" t="s">
        <v>1975</v>
      </c>
      <c r="C748">
        <v>12443</v>
      </c>
    </row>
    <row r="749" spans="1:3">
      <c r="A749" t="s">
        <v>1976</v>
      </c>
      <c r="B749" t="s">
        <v>1977</v>
      </c>
      <c r="C749">
        <v>868</v>
      </c>
    </row>
    <row r="750" spans="1:3">
      <c r="A750" t="s">
        <v>1978</v>
      </c>
      <c r="B750" t="s">
        <v>1979</v>
      </c>
      <c r="C750">
        <v>1</v>
      </c>
    </row>
    <row r="751" spans="1:3">
      <c r="A751" t="s">
        <v>1980</v>
      </c>
      <c r="B751" t="s">
        <v>1981</v>
      </c>
      <c r="C751">
        <v>284310</v>
      </c>
    </row>
    <row r="752" spans="1:3">
      <c r="A752" t="s">
        <v>1982</v>
      </c>
      <c r="B752" t="s">
        <v>1983</v>
      </c>
      <c r="C752">
        <v>0</v>
      </c>
    </row>
    <row r="753" spans="1:3">
      <c r="A753" t="s">
        <v>1984</v>
      </c>
      <c r="B753" t="s">
        <v>1985</v>
      </c>
      <c r="C753">
        <v>3</v>
      </c>
    </row>
    <row r="754" spans="1:3">
      <c r="A754" t="s">
        <v>1986</v>
      </c>
      <c r="B754" t="s">
        <v>1987</v>
      </c>
      <c r="C754">
        <v>0</v>
      </c>
    </row>
    <row r="755" spans="1:3">
      <c r="A755" t="s">
        <v>1988</v>
      </c>
      <c r="B755" t="s">
        <v>1989</v>
      </c>
      <c r="C755">
        <v>987</v>
      </c>
    </row>
    <row r="756" spans="1:3">
      <c r="A756" t="s">
        <v>1990</v>
      </c>
      <c r="B756" t="s">
        <v>1991</v>
      </c>
      <c r="C756">
        <v>0</v>
      </c>
    </row>
    <row r="757" spans="1:3">
      <c r="A757" t="s">
        <v>1992</v>
      </c>
      <c r="B757" t="s">
        <v>1993</v>
      </c>
      <c r="C757">
        <v>0</v>
      </c>
    </row>
    <row r="758" spans="1:3">
      <c r="A758" t="s">
        <v>1994</v>
      </c>
      <c r="B758" t="s">
        <v>1995</v>
      </c>
      <c r="C758">
        <v>116</v>
      </c>
    </row>
    <row r="759" spans="1:3">
      <c r="A759" t="s">
        <v>1996</v>
      </c>
      <c r="B759" t="s">
        <v>1997</v>
      </c>
      <c r="C759">
        <v>0</v>
      </c>
    </row>
    <row r="760" spans="1:3">
      <c r="A760" t="s">
        <v>1998</v>
      </c>
      <c r="B760" t="s">
        <v>1999</v>
      </c>
      <c r="C760">
        <v>0</v>
      </c>
    </row>
    <row r="761" spans="1:3">
      <c r="A761" t="s">
        <v>2000</v>
      </c>
      <c r="B761" t="s">
        <v>2001</v>
      </c>
      <c r="C761">
        <v>98792</v>
      </c>
    </row>
    <row r="762" spans="1:3">
      <c r="A762" t="s">
        <v>3385</v>
      </c>
      <c r="B762" t="s">
        <v>3386</v>
      </c>
      <c r="C762">
        <v>2388314</v>
      </c>
    </row>
    <row r="763" spans="1:3">
      <c r="A763" t="s">
        <v>3387</v>
      </c>
      <c r="B763" t="s">
        <v>3388</v>
      </c>
      <c r="C763">
        <v>40000</v>
      </c>
    </row>
    <row r="764" spans="1:3">
      <c r="A764" t="s">
        <v>2002</v>
      </c>
      <c r="B764" t="s">
        <v>2003</v>
      </c>
      <c r="C764">
        <v>0</v>
      </c>
    </row>
    <row r="765" spans="1:3">
      <c r="A765" t="s">
        <v>2004</v>
      </c>
      <c r="B765" t="s">
        <v>2005</v>
      </c>
      <c r="C765" t="s">
        <v>3419</v>
      </c>
    </row>
    <row r="766" spans="1:3">
      <c r="A766" t="s">
        <v>2007</v>
      </c>
      <c r="B766" t="s">
        <v>2008</v>
      </c>
      <c r="C766">
        <v>417341</v>
      </c>
    </row>
    <row r="767" spans="1:3">
      <c r="A767" t="s">
        <v>350</v>
      </c>
      <c r="B767" t="s">
        <v>2009</v>
      </c>
      <c r="C767">
        <v>368303260</v>
      </c>
    </row>
    <row r="768" spans="1:3">
      <c r="A768" t="s">
        <v>351</v>
      </c>
      <c r="B768" t="s">
        <v>2010</v>
      </c>
      <c r="C768">
        <v>8690007</v>
      </c>
    </row>
    <row r="769" spans="1:3">
      <c r="A769" t="s">
        <v>2011</v>
      </c>
      <c r="B769" t="s">
        <v>2012</v>
      </c>
      <c r="C769">
        <v>756</v>
      </c>
    </row>
    <row r="770" spans="1:3">
      <c r="A770" t="s">
        <v>2013</v>
      </c>
      <c r="B770" t="s">
        <v>2012</v>
      </c>
      <c r="C770">
        <v>223</v>
      </c>
    </row>
    <row r="771" spans="1:3">
      <c r="A771" t="s">
        <v>2014</v>
      </c>
      <c r="B771" t="s">
        <v>2015</v>
      </c>
      <c r="C771">
        <v>1023255</v>
      </c>
    </row>
    <row r="772" spans="1:3">
      <c r="A772" t="s">
        <v>2016</v>
      </c>
      <c r="B772" t="s">
        <v>2017</v>
      </c>
      <c r="C772">
        <v>460529</v>
      </c>
    </row>
    <row r="773" spans="1:3">
      <c r="A773" t="s">
        <v>2018</v>
      </c>
      <c r="B773" t="s">
        <v>2019</v>
      </c>
      <c r="C773">
        <v>600</v>
      </c>
    </row>
    <row r="774" spans="1:3">
      <c r="A774" t="s">
        <v>2020</v>
      </c>
      <c r="B774" t="s">
        <v>2021</v>
      </c>
      <c r="C774">
        <v>240</v>
      </c>
    </row>
    <row r="775" spans="1:3">
      <c r="A775" t="s">
        <v>2022</v>
      </c>
      <c r="B775" t="s">
        <v>2023</v>
      </c>
      <c r="C775">
        <v>0</v>
      </c>
    </row>
    <row r="776" spans="1:3">
      <c r="A776" t="s">
        <v>2024</v>
      </c>
      <c r="B776" t="s">
        <v>2025</v>
      </c>
      <c r="C776">
        <v>0</v>
      </c>
    </row>
    <row r="777" spans="1:3">
      <c r="A777" t="s">
        <v>2026</v>
      </c>
      <c r="B777" t="s">
        <v>2027</v>
      </c>
      <c r="C777">
        <v>3391618</v>
      </c>
    </row>
    <row r="778" spans="1:3">
      <c r="A778" t="s">
        <v>2028</v>
      </c>
      <c r="B778" t="s">
        <v>2029</v>
      </c>
      <c r="C778">
        <v>3048227</v>
      </c>
    </row>
    <row r="779" spans="1:3">
      <c r="A779" t="s">
        <v>2030</v>
      </c>
      <c r="B779" t="s">
        <v>2031</v>
      </c>
      <c r="C779">
        <v>0</v>
      </c>
    </row>
    <row r="780" spans="1:3">
      <c r="A780" t="s">
        <v>2032</v>
      </c>
      <c r="B780" t="s">
        <v>2033</v>
      </c>
      <c r="C780">
        <v>0</v>
      </c>
    </row>
    <row r="781" spans="1:3">
      <c r="A781" t="s">
        <v>2034</v>
      </c>
      <c r="B781" t="s">
        <v>2035</v>
      </c>
      <c r="C781">
        <v>0</v>
      </c>
    </row>
    <row r="782" spans="1:3">
      <c r="A782" t="s">
        <v>2036</v>
      </c>
      <c r="B782" t="s">
        <v>2037</v>
      </c>
      <c r="C782">
        <v>0</v>
      </c>
    </row>
    <row r="783" spans="1:3">
      <c r="A783" t="s">
        <v>2038</v>
      </c>
      <c r="B783" t="s">
        <v>2039</v>
      </c>
      <c r="C783">
        <v>0</v>
      </c>
    </row>
    <row r="784" spans="1:3">
      <c r="A784" t="s">
        <v>2040</v>
      </c>
      <c r="B784" t="s">
        <v>2041</v>
      </c>
      <c r="C784">
        <v>0</v>
      </c>
    </row>
    <row r="785" spans="1:3">
      <c r="A785" t="s">
        <v>2042</v>
      </c>
      <c r="B785" t="s">
        <v>2043</v>
      </c>
      <c r="C785">
        <v>2304</v>
      </c>
    </row>
    <row r="786" spans="1:3">
      <c r="A786" t="s">
        <v>2044</v>
      </c>
      <c r="B786" t="s">
        <v>2045</v>
      </c>
      <c r="C786">
        <v>2313</v>
      </c>
    </row>
    <row r="787" spans="1:3">
      <c r="A787" t="s">
        <v>2046</v>
      </c>
      <c r="B787" t="s">
        <v>2047</v>
      </c>
      <c r="C787">
        <v>0</v>
      </c>
    </row>
    <row r="788" spans="1:3">
      <c r="A788" t="s">
        <v>2048</v>
      </c>
      <c r="B788" t="s">
        <v>2049</v>
      </c>
      <c r="C788">
        <v>0</v>
      </c>
    </row>
    <row r="789" spans="1:3">
      <c r="A789" t="s">
        <v>2050</v>
      </c>
      <c r="B789" t="s">
        <v>2051</v>
      </c>
      <c r="C789">
        <v>0</v>
      </c>
    </row>
    <row r="790" spans="1:3">
      <c r="A790" t="s">
        <v>2052</v>
      </c>
      <c r="B790" t="s">
        <v>2053</v>
      </c>
      <c r="C790">
        <v>0</v>
      </c>
    </row>
    <row r="791" spans="1:3">
      <c r="A791" t="s">
        <v>2054</v>
      </c>
      <c r="B791" t="s">
        <v>2055</v>
      </c>
      <c r="C791">
        <v>75839425</v>
      </c>
    </row>
    <row r="792" spans="1:3">
      <c r="A792" t="s">
        <v>2056</v>
      </c>
      <c r="B792" t="s">
        <v>2057</v>
      </c>
      <c r="C792">
        <v>4256</v>
      </c>
    </row>
    <row r="793" spans="1:3">
      <c r="A793" t="s">
        <v>369</v>
      </c>
      <c r="B793" t="s">
        <v>2058</v>
      </c>
      <c r="C793">
        <v>0</v>
      </c>
    </row>
    <row r="794" spans="1:3">
      <c r="A794" t="s">
        <v>370</v>
      </c>
      <c r="B794" t="s">
        <v>2058</v>
      </c>
      <c r="C794">
        <v>100020</v>
      </c>
    </row>
    <row r="795" spans="1:3">
      <c r="A795" t="s">
        <v>372</v>
      </c>
      <c r="B795" t="s">
        <v>2059</v>
      </c>
      <c r="C795">
        <v>49922</v>
      </c>
    </row>
    <row r="796" spans="1:3">
      <c r="A796" t="s">
        <v>373</v>
      </c>
      <c r="B796" t="s">
        <v>2059</v>
      </c>
      <c r="C796">
        <v>244</v>
      </c>
    </row>
    <row r="797" spans="1:3">
      <c r="A797" t="s">
        <v>374</v>
      </c>
      <c r="B797" t="s">
        <v>2059</v>
      </c>
      <c r="C797">
        <v>129912</v>
      </c>
    </row>
    <row r="798" spans="1:3">
      <c r="A798" t="s">
        <v>375</v>
      </c>
      <c r="B798" t="s">
        <v>2058</v>
      </c>
      <c r="C798">
        <v>152568</v>
      </c>
    </row>
    <row r="799" spans="1:3">
      <c r="A799" t="s">
        <v>376</v>
      </c>
      <c r="B799" t="s">
        <v>2058</v>
      </c>
      <c r="C799">
        <v>0</v>
      </c>
    </row>
    <row r="800" spans="1:3">
      <c r="A800" t="s">
        <v>2060</v>
      </c>
      <c r="B800" t="s">
        <v>2061</v>
      </c>
      <c r="C800">
        <v>516837</v>
      </c>
    </row>
    <row r="801" spans="1:3">
      <c r="A801" t="s">
        <v>377</v>
      </c>
      <c r="B801" t="s">
        <v>2062</v>
      </c>
      <c r="C801">
        <v>0</v>
      </c>
    </row>
    <row r="802" spans="1:3">
      <c r="A802" t="s">
        <v>378</v>
      </c>
      <c r="B802" t="s">
        <v>2062</v>
      </c>
      <c r="C802">
        <v>0</v>
      </c>
    </row>
    <row r="803" spans="1:3">
      <c r="A803" t="s">
        <v>379</v>
      </c>
      <c r="B803" t="s">
        <v>2062</v>
      </c>
      <c r="C803">
        <v>180338</v>
      </c>
    </row>
    <row r="804" spans="1:3">
      <c r="A804" t="s">
        <v>380</v>
      </c>
      <c r="B804" t="s">
        <v>2062</v>
      </c>
      <c r="C804">
        <v>336499</v>
      </c>
    </row>
    <row r="805" spans="1:3">
      <c r="A805" t="s">
        <v>381</v>
      </c>
      <c r="B805" t="s">
        <v>2062</v>
      </c>
      <c r="C805">
        <v>0</v>
      </c>
    </row>
    <row r="806" spans="1:3">
      <c r="A806" t="s">
        <v>2063</v>
      </c>
      <c r="B806" t="s">
        <v>2064</v>
      </c>
      <c r="C806">
        <v>0</v>
      </c>
    </row>
    <row r="807" spans="1:3">
      <c r="A807" t="s">
        <v>2065</v>
      </c>
      <c r="B807" t="s">
        <v>2066</v>
      </c>
      <c r="C807">
        <v>0</v>
      </c>
    </row>
    <row r="808" spans="1:3">
      <c r="A808" t="s">
        <v>2067</v>
      </c>
      <c r="B808" t="s">
        <v>2068</v>
      </c>
      <c r="C808">
        <v>110131</v>
      </c>
    </row>
    <row r="809" spans="1:3">
      <c r="A809" t="s">
        <v>2069</v>
      </c>
      <c r="B809" t="s">
        <v>2070</v>
      </c>
      <c r="C809">
        <v>1861516</v>
      </c>
    </row>
    <row r="810" spans="1:3">
      <c r="A810" t="s">
        <v>2071</v>
      </c>
      <c r="B810" t="s">
        <v>2072</v>
      </c>
      <c r="C810">
        <v>0</v>
      </c>
    </row>
    <row r="811" spans="1:3">
      <c r="A811" t="s">
        <v>2073</v>
      </c>
      <c r="B811" t="s">
        <v>2074</v>
      </c>
      <c r="C811">
        <v>5223913</v>
      </c>
    </row>
    <row r="812" spans="1:3">
      <c r="A812" t="s">
        <v>2075</v>
      </c>
      <c r="B812" t="s">
        <v>2076</v>
      </c>
      <c r="C812">
        <v>77165373</v>
      </c>
    </row>
    <row r="813" spans="1:3">
      <c r="A813" t="s">
        <v>2077</v>
      </c>
      <c r="B813" t="s">
        <v>2078</v>
      </c>
      <c r="C813">
        <v>8157537</v>
      </c>
    </row>
    <row r="814" spans="1:3">
      <c r="A814" t="s">
        <v>2079</v>
      </c>
      <c r="B814" t="s">
        <v>2080</v>
      </c>
      <c r="C814">
        <v>865</v>
      </c>
    </row>
    <row r="815" spans="1:3">
      <c r="A815" t="s">
        <v>2081</v>
      </c>
      <c r="B815" t="s">
        <v>2082</v>
      </c>
      <c r="C815">
        <v>47735218</v>
      </c>
    </row>
    <row r="816" spans="1:3">
      <c r="A816" t="s">
        <v>2083</v>
      </c>
      <c r="B816" t="s">
        <v>2084</v>
      </c>
      <c r="C816">
        <v>120516311</v>
      </c>
    </row>
    <row r="817" spans="1:3">
      <c r="A817" t="s">
        <v>2085</v>
      </c>
      <c r="B817" t="s">
        <v>2086</v>
      </c>
      <c r="C817">
        <v>76243886</v>
      </c>
    </row>
    <row r="818" spans="1:3">
      <c r="A818" t="s">
        <v>2087</v>
      </c>
      <c r="B818" t="s">
        <v>2088</v>
      </c>
      <c r="C818">
        <v>0</v>
      </c>
    </row>
    <row r="819" spans="1:3">
      <c r="A819" t="s">
        <v>2089</v>
      </c>
      <c r="B819" t="s">
        <v>2088</v>
      </c>
      <c r="C819">
        <v>0</v>
      </c>
    </row>
    <row r="820" spans="1:3">
      <c r="A820" t="s">
        <v>2090</v>
      </c>
      <c r="B820" t="s">
        <v>2091</v>
      </c>
      <c r="C820">
        <v>0</v>
      </c>
    </row>
    <row r="821" spans="1:3">
      <c r="A821" t="s">
        <v>2092</v>
      </c>
      <c r="B821" t="s">
        <v>2093</v>
      </c>
      <c r="C821">
        <v>0</v>
      </c>
    </row>
    <row r="822" spans="1:3">
      <c r="A822" t="s">
        <v>2094</v>
      </c>
      <c r="B822" t="s">
        <v>2093</v>
      </c>
      <c r="C822">
        <v>0</v>
      </c>
    </row>
    <row r="823" spans="1:3">
      <c r="A823" t="s">
        <v>2095</v>
      </c>
      <c r="B823" t="s">
        <v>2093</v>
      </c>
      <c r="C823">
        <v>0</v>
      </c>
    </row>
    <row r="824" spans="1:3">
      <c r="A824" t="s">
        <v>2096</v>
      </c>
      <c r="B824" t="s">
        <v>2097</v>
      </c>
      <c r="C824">
        <v>0</v>
      </c>
    </row>
    <row r="825" spans="1:3">
      <c r="A825" t="s">
        <v>2098</v>
      </c>
      <c r="B825" t="s">
        <v>2099</v>
      </c>
      <c r="C825">
        <v>0</v>
      </c>
    </row>
    <row r="826" spans="1:3">
      <c r="A826" t="s">
        <v>2100</v>
      </c>
      <c r="B826" t="s">
        <v>2099</v>
      </c>
      <c r="C826">
        <v>0</v>
      </c>
    </row>
    <row r="827" spans="1:3">
      <c r="A827" t="s">
        <v>2101</v>
      </c>
      <c r="B827" t="s">
        <v>2102</v>
      </c>
      <c r="C827">
        <v>0</v>
      </c>
    </row>
    <row r="828" spans="1:3">
      <c r="A828" t="s">
        <v>2103</v>
      </c>
      <c r="B828" t="s">
        <v>2104</v>
      </c>
      <c r="C828">
        <v>0</v>
      </c>
    </row>
    <row r="829" spans="1:3">
      <c r="A829" t="s">
        <v>2105</v>
      </c>
      <c r="B829" t="s">
        <v>2106</v>
      </c>
      <c r="C829">
        <v>0</v>
      </c>
    </row>
    <row r="830" spans="1:3">
      <c r="A830" t="s">
        <v>2107</v>
      </c>
      <c r="B830" t="s">
        <v>2108</v>
      </c>
      <c r="C830">
        <v>0</v>
      </c>
    </row>
    <row r="831" spans="1:3">
      <c r="A831" t="s">
        <v>2109</v>
      </c>
      <c r="B831" t="s">
        <v>2110</v>
      </c>
      <c r="C831">
        <v>0</v>
      </c>
    </row>
    <row r="832" spans="1:3">
      <c r="A832" t="s">
        <v>2111</v>
      </c>
      <c r="B832" t="s">
        <v>2112</v>
      </c>
      <c r="C832">
        <v>0</v>
      </c>
    </row>
    <row r="833" spans="1:3">
      <c r="A833" t="s">
        <v>2113</v>
      </c>
      <c r="B833" t="s">
        <v>2114</v>
      </c>
      <c r="C833">
        <v>0</v>
      </c>
    </row>
    <row r="834" spans="1:3">
      <c r="A834" t="s">
        <v>2115</v>
      </c>
      <c r="B834" t="s">
        <v>2116</v>
      </c>
      <c r="C834">
        <v>0</v>
      </c>
    </row>
    <row r="835" spans="1:3">
      <c r="A835" t="s">
        <v>2117</v>
      </c>
      <c r="B835" t="s">
        <v>2118</v>
      </c>
      <c r="C835">
        <v>4081006</v>
      </c>
    </row>
    <row r="836" spans="1:3">
      <c r="A836" t="s">
        <v>2119</v>
      </c>
      <c r="B836" t="s">
        <v>2120</v>
      </c>
      <c r="C836">
        <v>0</v>
      </c>
    </row>
    <row r="837" spans="1:3">
      <c r="A837" t="s">
        <v>2121</v>
      </c>
      <c r="B837" t="s">
        <v>2122</v>
      </c>
      <c r="C837">
        <v>587698</v>
      </c>
    </row>
    <row r="838" spans="1:3">
      <c r="A838" t="s">
        <v>2123</v>
      </c>
      <c r="B838" t="s">
        <v>2124</v>
      </c>
      <c r="C838">
        <v>97</v>
      </c>
    </row>
    <row r="839" spans="1:3">
      <c r="A839" t="s">
        <v>2125</v>
      </c>
      <c r="B839" t="s">
        <v>2124</v>
      </c>
      <c r="C839">
        <v>2</v>
      </c>
    </row>
    <row r="840" spans="1:3">
      <c r="A840" t="s">
        <v>2126</v>
      </c>
      <c r="B840" t="s">
        <v>2127</v>
      </c>
      <c r="C840">
        <v>219</v>
      </c>
    </row>
    <row r="841" spans="1:3">
      <c r="A841" t="s">
        <v>2128</v>
      </c>
      <c r="B841" t="s">
        <v>2129</v>
      </c>
      <c r="C841">
        <v>815</v>
      </c>
    </row>
    <row r="842" spans="1:3">
      <c r="A842" t="s">
        <v>2130</v>
      </c>
      <c r="B842" t="s">
        <v>2129</v>
      </c>
      <c r="C842">
        <v>0</v>
      </c>
    </row>
    <row r="843" spans="1:3">
      <c r="A843" t="s">
        <v>2131</v>
      </c>
      <c r="B843" t="s">
        <v>2132</v>
      </c>
      <c r="C843">
        <v>29895</v>
      </c>
    </row>
    <row r="844" spans="1:3">
      <c r="A844" t="s">
        <v>2133</v>
      </c>
      <c r="B844" t="s">
        <v>2134</v>
      </c>
      <c r="C844">
        <v>697</v>
      </c>
    </row>
    <row r="845" spans="1:3">
      <c r="A845" t="s">
        <v>2135</v>
      </c>
      <c r="B845" t="s">
        <v>2134</v>
      </c>
      <c r="C845">
        <v>0</v>
      </c>
    </row>
    <row r="846" spans="1:3">
      <c r="A846" t="s">
        <v>2136</v>
      </c>
      <c r="B846" t="s">
        <v>2134</v>
      </c>
      <c r="C846">
        <v>22398</v>
      </c>
    </row>
    <row r="847" spans="1:3">
      <c r="A847" t="s">
        <v>2137</v>
      </c>
      <c r="B847" t="s">
        <v>2138</v>
      </c>
      <c r="C847">
        <v>0</v>
      </c>
    </row>
    <row r="848" spans="1:3">
      <c r="A848" t="s">
        <v>2139</v>
      </c>
      <c r="B848" t="s">
        <v>2138</v>
      </c>
      <c r="C848">
        <v>0</v>
      </c>
    </row>
    <row r="849" spans="1:3">
      <c r="A849" t="s">
        <v>2140</v>
      </c>
      <c r="B849" t="s">
        <v>2138</v>
      </c>
      <c r="C849">
        <v>0</v>
      </c>
    </row>
    <row r="850" spans="1:3">
      <c r="A850" t="s">
        <v>2141</v>
      </c>
      <c r="B850" t="s">
        <v>2142</v>
      </c>
      <c r="C850">
        <v>0</v>
      </c>
    </row>
    <row r="851" spans="1:3">
      <c r="A851" t="s">
        <v>2143</v>
      </c>
      <c r="B851" t="s">
        <v>2142</v>
      </c>
      <c r="C851">
        <v>0</v>
      </c>
    </row>
    <row r="852" spans="1:3">
      <c r="A852" t="s">
        <v>2144</v>
      </c>
      <c r="B852" t="s">
        <v>2142</v>
      </c>
      <c r="C852">
        <v>0</v>
      </c>
    </row>
    <row r="853" spans="1:3">
      <c r="A853" t="s">
        <v>2145</v>
      </c>
      <c r="B853" t="s">
        <v>2142</v>
      </c>
      <c r="C853">
        <v>0</v>
      </c>
    </row>
    <row r="854" spans="1:3">
      <c r="A854" t="s">
        <v>2146</v>
      </c>
      <c r="B854" t="s">
        <v>2142</v>
      </c>
      <c r="C854">
        <v>0</v>
      </c>
    </row>
    <row r="855" spans="1:3">
      <c r="A855" t="s">
        <v>2147</v>
      </c>
      <c r="B855" t="s">
        <v>2142</v>
      </c>
      <c r="C855">
        <v>0</v>
      </c>
    </row>
    <row r="856" spans="1:3">
      <c r="A856" t="s">
        <v>2148</v>
      </c>
      <c r="B856" t="s">
        <v>2149</v>
      </c>
      <c r="C856">
        <v>0</v>
      </c>
    </row>
    <row r="857" spans="1:3">
      <c r="A857" t="s">
        <v>2150</v>
      </c>
      <c r="B857" t="s">
        <v>2151</v>
      </c>
      <c r="C857">
        <v>0</v>
      </c>
    </row>
    <row r="858" spans="1:3">
      <c r="A858" t="s">
        <v>2152</v>
      </c>
      <c r="B858" t="s">
        <v>2153</v>
      </c>
      <c r="C858">
        <v>0</v>
      </c>
    </row>
    <row r="859" spans="1:3">
      <c r="A859" t="s">
        <v>2154</v>
      </c>
      <c r="B859" t="s">
        <v>2155</v>
      </c>
      <c r="C859">
        <v>0</v>
      </c>
    </row>
    <row r="860" spans="1:3">
      <c r="A860" t="s">
        <v>2156</v>
      </c>
      <c r="B860" t="s">
        <v>2155</v>
      </c>
      <c r="C860">
        <v>0</v>
      </c>
    </row>
    <row r="861" spans="1:3">
      <c r="A861" t="s">
        <v>2157</v>
      </c>
      <c r="B861" t="s">
        <v>2155</v>
      </c>
      <c r="C861">
        <v>0</v>
      </c>
    </row>
    <row r="862" spans="1:3">
      <c r="A862" t="s">
        <v>2158</v>
      </c>
      <c r="B862" t="s">
        <v>2155</v>
      </c>
      <c r="C862">
        <v>0</v>
      </c>
    </row>
    <row r="863" spans="1:3">
      <c r="A863" t="s">
        <v>2159</v>
      </c>
      <c r="B863" t="s">
        <v>2155</v>
      </c>
      <c r="C863">
        <v>0</v>
      </c>
    </row>
    <row r="864" spans="1:3">
      <c r="A864" t="s">
        <v>2160</v>
      </c>
      <c r="B864" t="s">
        <v>2155</v>
      </c>
      <c r="C864">
        <v>0</v>
      </c>
    </row>
    <row r="865" spans="1:3">
      <c r="A865" t="s">
        <v>2161</v>
      </c>
      <c r="B865" t="s">
        <v>2155</v>
      </c>
      <c r="C865">
        <v>0</v>
      </c>
    </row>
    <row r="866" spans="1:3">
      <c r="A866" t="s">
        <v>2162</v>
      </c>
      <c r="B866" t="s">
        <v>2155</v>
      </c>
      <c r="C866">
        <v>0</v>
      </c>
    </row>
    <row r="867" spans="1:3">
      <c r="A867" t="s">
        <v>2163</v>
      </c>
      <c r="B867" t="s">
        <v>2155</v>
      </c>
      <c r="C867">
        <v>0</v>
      </c>
    </row>
    <row r="868" spans="1:3">
      <c r="A868" t="s">
        <v>2164</v>
      </c>
      <c r="B868" t="s">
        <v>2165</v>
      </c>
      <c r="C868">
        <v>0</v>
      </c>
    </row>
    <row r="869" spans="1:3">
      <c r="A869" t="s">
        <v>2166</v>
      </c>
      <c r="B869" t="s">
        <v>2165</v>
      </c>
      <c r="C869">
        <v>0</v>
      </c>
    </row>
    <row r="870" spans="1:3">
      <c r="A870" t="s">
        <v>2167</v>
      </c>
      <c r="B870" t="s">
        <v>2165</v>
      </c>
      <c r="C870">
        <v>0</v>
      </c>
    </row>
    <row r="871" spans="1:3">
      <c r="A871" t="s">
        <v>2168</v>
      </c>
      <c r="B871" t="s">
        <v>2169</v>
      </c>
      <c r="C871">
        <v>0</v>
      </c>
    </row>
    <row r="872" spans="1:3">
      <c r="A872" t="s">
        <v>2170</v>
      </c>
      <c r="B872" t="s">
        <v>2169</v>
      </c>
      <c r="C872">
        <v>0</v>
      </c>
    </row>
    <row r="873" spans="1:3">
      <c r="A873" t="s">
        <v>2171</v>
      </c>
      <c r="B873" t="s">
        <v>2169</v>
      </c>
      <c r="C873">
        <v>0</v>
      </c>
    </row>
    <row r="874" spans="1:3">
      <c r="A874" t="s">
        <v>2172</v>
      </c>
      <c r="B874" t="s">
        <v>2169</v>
      </c>
      <c r="C874">
        <v>0</v>
      </c>
    </row>
    <row r="875" spans="1:3">
      <c r="A875" t="s">
        <v>2173</v>
      </c>
      <c r="B875" t="s">
        <v>2169</v>
      </c>
      <c r="C875">
        <v>0</v>
      </c>
    </row>
    <row r="876" spans="1:3">
      <c r="A876" t="s">
        <v>2174</v>
      </c>
      <c r="B876" t="s">
        <v>2169</v>
      </c>
      <c r="C876">
        <v>0</v>
      </c>
    </row>
    <row r="877" spans="1:3">
      <c r="A877" t="s">
        <v>2175</v>
      </c>
      <c r="B877" t="s">
        <v>2176</v>
      </c>
      <c r="C877">
        <v>0</v>
      </c>
    </row>
    <row r="878" spans="1:3">
      <c r="A878" t="s">
        <v>2177</v>
      </c>
      <c r="B878" t="s">
        <v>2178</v>
      </c>
      <c r="C878">
        <v>0</v>
      </c>
    </row>
    <row r="879" spans="1:3">
      <c r="A879" t="s">
        <v>2179</v>
      </c>
      <c r="B879" t="s">
        <v>2180</v>
      </c>
      <c r="C879">
        <v>0</v>
      </c>
    </row>
    <row r="880" spans="1:3">
      <c r="A880" t="s">
        <v>2181</v>
      </c>
      <c r="B880" t="s">
        <v>2182</v>
      </c>
      <c r="C880">
        <v>0</v>
      </c>
    </row>
    <row r="881" spans="1:3">
      <c r="A881" t="s">
        <v>2183</v>
      </c>
      <c r="B881" t="s">
        <v>2184</v>
      </c>
      <c r="C881">
        <v>0</v>
      </c>
    </row>
    <row r="882" spans="1:3">
      <c r="A882" t="s">
        <v>2185</v>
      </c>
      <c r="B882" t="s">
        <v>2186</v>
      </c>
      <c r="C882">
        <v>0</v>
      </c>
    </row>
    <row r="883" spans="1:3">
      <c r="A883" t="s">
        <v>2187</v>
      </c>
      <c r="B883" t="s">
        <v>2188</v>
      </c>
      <c r="C883">
        <v>0</v>
      </c>
    </row>
    <row r="884" spans="1:3">
      <c r="A884" t="s">
        <v>2189</v>
      </c>
      <c r="B884" t="s">
        <v>2188</v>
      </c>
      <c r="C884">
        <v>0</v>
      </c>
    </row>
    <row r="885" spans="1:3">
      <c r="A885" t="s">
        <v>2190</v>
      </c>
      <c r="B885" t="s">
        <v>2188</v>
      </c>
      <c r="C885">
        <v>0</v>
      </c>
    </row>
    <row r="886" spans="1:3">
      <c r="A886" t="s">
        <v>2191</v>
      </c>
      <c r="B886" t="s">
        <v>2188</v>
      </c>
      <c r="C886">
        <v>0</v>
      </c>
    </row>
    <row r="887" spans="1:3">
      <c r="A887" t="s">
        <v>2192</v>
      </c>
      <c r="B887" t="s">
        <v>2188</v>
      </c>
      <c r="C887">
        <v>0</v>
      </c>
    </row>
    <row r="888" spans="1:3">
      <c r="A888" t="s">
        <v>2193</v>
      </c>
      <c r="B888" t="s">
        <v>2188</v>
      </c>
      <c r="C888">
        <v>0</v>
      </c>
    </row>
    <row r="889" spans="1:3">
      <c r="A889" t="s">
        <v>2194</v>
      </c>
      <c r="B889" t="s">
        <v>2195</v>
      </c>
      <c r="C889">
        <v>0</v>
      </c>
    </row>
    <row r="890" spans="1:3">
      <c r="A890" t="s">
        <v>2196</v>
      </c>
      <c r="B890" t="s">
        <v>2195</v>
      </c>
      <c r="C890">
        <v>0</v>
      </c>
    </row>
    <row r="891" spans="1:3">
      <c r="A891" t="s">
        <v>2197</v>
      </c>
      <c r="B891" t="s">
        <v>2195</v>
      </c>
      <c r="C891">
        <v>0</v>
      </c>
    </row>
    <row r="892" spans="1:3">
      <c r="A892" t="s">
        <v>2198</v>
      </c>
      <c r="B892" t="s">
        <v>2199</v>
      </c>
      <c r="C892">
        <v>0</v>
      </c>
    </row>
    <row r="893" spans="1:3">
      <c r="A893" t="s">
        <v>2200</v>
      </c>
      <c r="B893" t="s">
        <v>2199</v>
      </c>
      <c r="C893">
        <v>0</v>
      </c>
    </row>
    <row r="894" spans="1:3">
      <c r="A894" t="s">
        <v>2201</v>
      </c>
      <c r="B894" t="s">
        <v>2199</v>
      </c>
      <c r="C894">
        <v>0</v>
      </c>
    </row>
    <row r="895" spans="1:3">
      <c r="A895" t="s">
        <v>2202</v>
      </c>
      <c r="B895" t="s">
        <v>2199</v>
      </c>
      <c r="C895">
        <v>13097</v>
      </c>
    </row>
    <row r="896" spans="1:3">
      <c r="A896" t="s">
        <v>2203</v>
      </c>
      <c r="B896" t="s">
        <v>2199</v>
      </c>
      <c r="C896">
        <v>0</v>
      </c>
    </row>
    <row r="897" spans="1:3">
      <c r="A897" t="s">
        <v>2204</v>
      </c>
      <c r="B897" t="s">
        <v>2199</v>
      </c>
      <c r="C897">
        <v>239344</v>
      </c>
    </row>
    <row r="898" spans="1:3">
      <c r="A898" t="s">
        <v>2205</v>
      </c>
      <c r="B898" t="s">
        <v>2206</v>
      </c>
      <c r="C898">
        <v>1972</v>
      </c>
    </row>
    <row r="899" spans="1:3">
      <c r="A899" t="s">
        <v>2207</v>
      </c>
      <c r="B899" t="s">
        <v>2206</v>
      </c>
      <c r="C899">
        <v>1439</v>
      </c>
    </row>
    <row r="900" spans="1:3">
      <c r="A900" t="s">
        <v>2208</v>
      </c>
      <c r="B900" t="s">
        <v>2206</v>
      </c>
      <c r="C900">
        <v>84791</v>
      </c>
    </row>
    <row r="901" spans="1:3">
      <c r="A901" t="s">
        <v>2209</v>
      </c>
      <c r="B901" t="s">
        <v>2210</v>
      </c>
      <c r="C901">
        <v>0</v>
      </c>
    </row>
    <row r="902" spans="1:3">
      <c r="A902" t="s">
        <v>2211</v>
      </c>
      <c r="B902" t="s">
        <v>2210</v>
      </c>
      <c r="C902">
        <v>0</v>
      </c>
    </row>
    <row r="903" spans="1:3">
      <c r="A903" t="s">
        <v>2212</v>
      </c>
      <c r="B903" t="s">
        <v>2210</v>
      </c>
      <c r="C903">
        <v>0</v>
      </c>
    </row>
    <row r="904" spans="1:3">
      <c r="A904" t="s">
        <v>2213</v>
      </c>
      <c r="B904" t="s">
        <v>2214</v>
      </c>
      <c r="C904">
        <v>155203</v>
      </c>
    </row>
    <row r="905" spans="1:3">
      <c r="A905" t="s">
        <v>2215</v>
      </c>
      <c r="B905" t="s">
        <v>2214</v>
      </c>
      <c r="C905">
        <v>76604</v>
      </c>
    </row>
    <row r="906" spans="1:3">
      <c r="A906" t="s">
        <v>2216</v>
      </c>
      <c r="B906" t="s">
        <v>2214</v>
      </c>
      <c r="C906">
        <v>11438</v>
      </c>
    </row>
    <row r="907" spans="1:3">
      <c r="A907" t="s">
        <v>2217</v>
      </c>
      <c r="B907" t="s">
        <v>2218</v>
      </c>
      <c r="C907">
        <v>0</v>
      </c>
    </row>
    <row r="908" spans="1:3">
      <c r="A908" t="s">
        <v>2219</v>
      </c>
      <c r="B908" t="s">
        <v>2218</v>
      </c>
      <c r="C908">
        <v>0</v>
      </c>
    </row>
    <row r="909" spans="1:3">
      <c r="A909" t="s">
        <v>2220</v>
      </c>
      <c r="B909" t="s">
        <v>2218</v>
      </c>
      <c r="C909">
        <v>0</v>
      </c>
    </row>
    <row r="910" spans="1:3">
      <c r="A910" t="s">
        <v>2221</v>
      </c>
      <c r="B910" t="s">
        <v>2218</v>
      </c>
      <c r="C910">
        <v>0</v>
      </c>
    </row>
    <row r="911" spans="1:3">
      <c r="A911" t="s">
        <v>2222</v>
      </c>
      <c r="B911" t="s">
        <v>2218</v>
      </c>
      <c r="C911">
        <v>0</v>
      </c>
    </row>
    <row r="912" spans="1:3">
      <c r="A912" t="s">
        <v>2223</v>
      </c>
      <c r="B912" t="s">
        <v>2218</v>
      </c>
      <c r="C912">
        <v>0</v>
      </c>
    </row>
    <row r="913" spans="1:3">
      <c r="A913" t="s">
        <v>2224</v>
      </c>
      <c r="B913" t="s">
        <v>2218</v>
      </c>
      <c r="C913">
        <v>79539</v>
      </c>
    </row>
    <row r="914" spans="1:3">
      <c r="A914" t="s">
        <v>2225</v>
      </c>
      <c r="B914" t="s">
        <v>2218</v>
      </c>
      <c r="C914">
        <v>76604</v>
      </c>
    </row>
    <row r="915" spans="1:3">
      <c r="A915" t="s">
        <v>2226</v>
      </c>
      <c r="B915" t="s">
        <v>2218</v>
      </c>
      <c r="C915">
        <v>2921</v>
      </c>
    </row>
    <row r="916" spans="1:3">
      <c r="A916" t="s">
        <v>2227</v>
      </c>
      <c r="B916" t="s">
        <v>2218</v>
      </c>
      <c r="C916">
        <v>75664</v>
      </c>
    </row>
    <row r="917" spans="1:3">
      <c r="A917" t="s">
        <v>2228</v>
      </c>
      <c r="B917" t="s">
        <v>2218</v>
      </c>
      <c r="C917">
        <v>0</v>
      </c>
    </row>
    <row r="918" spans="1:3">
      <c r="A918" t="s">
        <v>2229</v>
      </c>
      <c r="B918" t="s">
        <v>2218</v>
      </c>
      <c r="C918">
        <v>8501</v>
      </c>
    </row>
    <row r="919" spans="1:3">
      <c r="A919" t="s">
        <v>2230</v>
      </c>
      <c r="B919" t="s">
        <v>2218</v>
      </c>
      <c r="C919">
        <v>0</v>
      </c>
    </row>
    <row r="920" spans="1:3">
      <c r="A920" t="s">
        <v>2231</v>
      </c>
      <c r="B920" t="s">
        <v>2218</v>
      </c>
      <c r="C920">
        <v>0</v>
      </c>
    </row>
    <row r="921" spans="1:3">
      <c r="A921" t="s">
        <v>2232</v>
      </c>
      <c r="B921" t="s">
        <v>2218</v>
      </c>
      <c r="C921">
        <v>0</v>
      </c>
    </row>
    <row r="922" spans="1:3">
      <c r="A922" t="s">
        <v>2233</v>
      </c>
      <c r="B922" t="s">
        <v>2234</v>
      </c>
      <c r="C922">
        <v>452150</v>
      </c>
    </row>
    <row r="923" spans="1:3">
      <c r="A923" t="s">
        <v>2235</v>
      </c>
      <c r="B923" t="s">
        <v>2236</v>
      </c>
      <c r="C923">
        <v>0</v>
      </c>
    </row>
    <row r="924" spans="1:3">
      <c r="A924" t="s">
        <v>2237</v>
      </c>
      <c r="B924" t="s">
        <v>2238</v>
      </c>
      <c r="C924">
        <v>0</v>
      </c>
    </row>
    <row r="925" spans="1:3">
      <c r="A925" t="s">
        <v>2239</v>
      </c>
      <c r="B925" t="s">
        <v>2240</v>
      </c>
      <c r="C925">
        <v>0</v>
      </c>
    </row>
    <row r="926" spans="1:3">
      <c r="A926" t="s">
        <v>2241</v>
      </c>
      <c r="B926" t="s">
        <v>2242</v>
      </c>
      <c r="C926">
        <v>0</v>
      </c>
    </row>
    <row r="927" spans="1:3">
      <c r="A927" t="s">
        <v>2243</v>
      </c>
      <c r="B927" t="s">
        <v>2244</v>
      </c>
      <c r="C927">
        <v>0</v>
      </c>
    </row>
    <row r="928" spans="1:3">
      <c r="A928" t="s">
        <v>2245</v>
      </c>
      <c r="B928" t="s">
        <v>2246</v>
      </c>
      <c r="C928">
        <v>0</v>
      </c>
    </row>
    <row r="929" spans="1:3">
      <c r="A929" t="s">
        <v>2247</v>
      </c>
      <c r="B929" t="s">
        <v>2248</v>
      </c>
      <c r="C929">
        <v>0</v>
      </c>
    </row>
    <row r="930" spans="1:3">
      <c r="A930" t="s">
        <v>2249</v>
      </c>
      <c r="B930" t="s">
        <v>2250</v>
      </c>
      <c r="C930">
        <v>461298</v>
      </c>
    </row>
    <row r="931" spans="1:3">
      <c r="A931" t="s">
        <v>2251</v>
      </c>
      <c r="B931" t="s">
        <v>2252</v>
      </c>
      <c r="C931" t="s">
        <v>2253</v>
      </c>
    </row>
    <row r="932" spans="1:3">
      <c r="A932" t="s">
        <v>2254</v>
      </c>
      <c r="B932" t="s">
        <v>2255</v>
      </c>
      <c r="C932">
        <v>0</v>
      </c>
    </row>
    <row r="933" spans="1:3">
      <c r="A933" t="s">
        <v>2256</v>
      </c>
      <c r="B933" t="s">
        <v>2257</v>
      </c>
      <c r="C933">
        <v>0</v>
      </c>
    </row>
    <row r="934" spans="1:3">
      <c r="A934" t="s">
        <v>2258</v>
      </c>
      <c r="B934" t="s">
        <v>2259</v>
      </c>
      <c r="C934">
        <v>0</v>
      </c>
    </row>
    <row r="935" spans="1:3">
      <c r="A935" t="s">
        <v>2260</v>
      </c>
      <c r="B935" t="s">
        <v>2261</v>
      </c>
      <c r="C935">
        <v>0</v>
      </c>
    </row>
    <row r="936" spans="1:3">
      <c r="A936" t="s">
        <v>2262</v>
      </c>
      <c r="B936" t="s">
        <v>2263</v>
      </c>
      <c r="C936" t="s">
        <v>2264</v>
      </c>
    </row>
    <row r="937" spans="1:3">
      <c r="A937" t="s">
        <v>2265</v>
      </c>
      <c r="B937" t="s">
        <v>2266</v>
      </c>
      <c r="C937" t="s">
        <v>2267</v>
      </c>
    </row>
    <row r="938" spans="1:3">
      <c r="A938" t="s">
        <v>2268</v>
      </c>
      <c r="B938" t="s">
        <v>2269</v>
      </c>
      <c r="C938">
        <v>0</v>
      </c>
    </row>
    <row r="939" spans="1:3">
      <c r="A939" t="s">
        <v>2270</v>
      </c>
      <c r="B939" t="s">
        <v>2271</v>
      </c>
      <c r="C939">
        <v>0</v>
      </c>
    </row>
    <row r="940" spans="1:3">
      <c r="A940" t="s">
        <v>2272</v>
      </c>
      <c r="B940" t="s">
        <v>2273</v>
      </c>
      <c r="C940">
        <v>0</v>
      </c>
    </row>
    <row r="941" spans="1:3">
      <c r="A941" t="s">
        <v>2274</v>
      </c>
      <c r="B941" t="s">
        <v>2275</v>
      </c>
      <c r="C941">
        <v>0</v>
      </c>
    </row>
    <row r="942" spans="1:3">
      <c r="A942" t="s">
        <v>2276</v>
      </c>
      <c r="B942" t="s">
        <v>2277</v>
      </c>
      <c r="C942">
        <v>0</v>
      </c>
    </row>
    <row r="943" spans="1:3">
      <c r="A943" t="s">
        <v>2278</v>
      </c>
      <c r="B943" t="s">
        <v>2279</v>
      </c>
      <c r="C943">
        <v>35961</v>
      </c>
    </row>
    <row r="944" spans="1:3">
      <c r="A944" t="s">
        <v>2280</v>
      </c>
      <c r="B944" t="s">
        <v>2281</v>
      </c>
      <c r="C944">
        <v>1545211</v>
      </c>
    </row>
    <row r="945" spans="1:3">
      <c r="A945" t="s">
        <v>2282</v>
      </c>
      <c r="B945" t="s">
        <v>2283</v>
      </c>
      <c r="C945">
        <v>0</v>
      </c>
    </row>
    <row r="946" spans="1:3">
      <c r="A946" t="s">
        <v>2284</v>
      </c>
      <c r="B946" t="s">
        <v>2285</v>
      </c>
      <c r="C946">
        <v>0</v>
      </c>
    </row>
    <row r="947" spans="1:3">
      <c r="A947" t="s">
        <v>2286</v>
      </c>
      <c r="B947" t="s">
        <v>2287</v>
      </c>
      <c r="C947">
        <v>0</v>
      </c>
    </row>
    <row r="948" spans="1:3">
      <c r="A948" t="s">
        <v>2288</v>
      </c>
      <c r="B948" t="s">
        <v>2289</v>
      </c>
      <c r="C948" t="s">
        <v>2290</v>
      </c>
    </row>
    <row r="949" spans="1:3">
      <c r="A949" t="s">
        <v>2291</v>
      </c>
      <c r="B949" t="s">
        <v>2292</v>
      </c>
      <c r="C949" t="s">
        <v>2293</v>
      </c>
    </row>
    <row r="950" spans="1:3">
      <c r="A950" t="s">
        <v>2294</v>
      </c>
      <c r="B950" t="s">
        <v>2295</v>
      </c>
      <c r="C950" t="s">
        <v>2296</v>
      </c>
    </row>
    <row r="951" spans="1:3">
      <c r="A951" t="s">
        <v>371</v>
      </c>
      <c r="B951" t="s">
        <v>2297</v>
      </c>
      <c r="C951">
        <v>0</v>
      </c>
    </row>
    <row r="952" spans="1:3">
      <c r="A952" t="s">
        <v>387</v>
      </c>
      <c r="B952" t="s">
        <v>2298</v>
      </c>
      <c r="C952">
        <v>0</v>
      </c>
    </row>
    <row r="953" spans="1:3">
      <c r="A953" t="s">
        <v>2299</v>
      </c>
      <c r="B953" t="s">
        <v>2300</v>
      </c>
      <c r="C953">
        <v>0</v>
      </c>
    </row>
    <row r="954" spans="1:3">
      <c r="A954" t="s">
        <v>2301</v>
      </c>
      <c r="B954" t="s">
        <v>2302</v>
      </c>
      <c r="C954">
        <v>0</v>
      </c>
    </row>
    <row r="955" spans="1:3">
      <c r="A955" t="s">
        <v>2303</v>
      </c>
      <c r="B955" t="s">
        <v>2285</v>
      </c>
      <c r="C955">
        <v>0</v>
      </c>
    </row>
    <row r="956" spans="1:3">
      <c r="A956" t="s">
        <v>2304</v>
      </c>
      <c r="B956" t="s">
        <v>2287</v>
      </c>
      <c r="C956">
        <v>0</v>
      </c>
    </row>
    <row r="957" spans="1:3">
      <c r="A957" t="s">
        <v>2305</v>
      </c>
      <c r="B957" t="s">
        <v>2306</v>
      </c>
      <c r="C957">
        <v>0</v>
      </c>
    </row>
    <row r="958" spans="1:3">
      <c r="A958" t="s">
        <v>2307</v>
      </c>
      <c r="B958" t="s">
        <v>2308</v>
      </c>
      <c r="C958">
        <v>0</v>
      </c>
    </row>
    <row r="959" spans="1:3">
      <c r="A959" t="s">
        <v>2309</v>
      </c>
      <c r="B959" t="s">
        <v>2310</v>
      </c>
      <c r="C959">
        <v>0</v>
      </c>
    </row>
    <row r="960" spans="1:3">
      <c r="A960" t="s">
        <v>2311</v>
      </c>
      <c r="B960" t="s">
        <v>2312</v>
      </c>
      <c r="C960">
        <v>0</v>
      </c>
    </row>
    <row r="961" spans="1:3">
      <c r="A961" t="s">
        <v>2313</v>
      </c>
      <c r="B961" t="s">
        <v>2314</v>
      </c>
      <c r="C961">
        <v>0</v>
      </c>
    </row>
    <row r="962" spans="1:3">
      <c r="A962" t="s">
        <v>2315</v>
      </c>
      <c r="B962" t="s">
        <v>2316</v>
      </c>
      <c r="C962">
        <v>0</v>
      </c>
    </row>
    <row r="963" spans="1:3">
      <c r="A963" t="s">
        <v>2317</v>
      </c>
      <c r="B963" t="s">
        <v>2318</v>
      </c>
      <c r="C963">
        <v>0</v>
      </c>
    </row>
    <row r="964" spans="1:3">
      <c r="A964" t="s">
        <v>2319</v>
      </c>
      <c r="B964" t="s">
        <v>2320</v>
      </c>
      <c r="C964">
        <v>0</v>
      </c>
    </row>
    <row r="965" spans="1:3">
      <c r="A965" t="s">
        <v>2321</v>
      </c>
      <c r="B965" t="s">
        <v>2322</v>
      </c>
      <c r="C965">
        <v>0</v>
      </c>
    </row>
    <row r="966" spans="1:3">
      <c r="A966" t="s">
        <v>2323</v>
      </c>
      <c r="B966" t="s">
        <v>2324</v>
      </c>
      <c r="C966">
        <v>0</v>
      </c>
    </row>
    <row r="967" spans="1:3">
      <c r="A967" t="s">
        <v>2325</v>
      </c>
      <c r="B967" t="s">
        <v>2326</v>
      </c>
      <c r="C967">
        <v>502584</v>
      </c>
    </row>
    <row r="968" spans="1:3">
      <c r="A968" t="s">
        <v>2327</v>
      </c>
      <c r="B968" t="s">
        <v>2328</v>
      </c>
      <c r="C968">
        <v>-9817718</v>
      </c>
    </row>
    <row r="969" spans="1:3">
      <c r="A969" t="s">
        <v>2329</v>
      </c>
      <c r="B969" t="s">
        <v>2330</v>
      </c>
      <c r="C969">
        <v>1</v>
      </c>
    </row>
    <row r="970" spans="1:3">
      <c r="A970" t="s">
        <v>2331</v>
      </c>
      <c r="B970" t="s">
        <v>2332</v>
      </c>
      <c r="C970">
        <v>0</v>
      </c>
    </row>
    <row r="971" spans="1:3">
      <c r="A971" t="s">
        <v>2333</v>
      </c>
      <c r="B971" t="s">
        <v>2334</v>
      </c>
      <c r="C971">
        <v>50911287</v>
      </c>
    </row>
    <row r="972" spans="1:3">
      <c r="A972" t="s">
        <v>2335</v>
      </c>
      <c r="B972" t="s">
        <v>2336</v>
      </c>
      <c r="C972">
        <v>14813317</v>
      </c>
    </row>
    <row r="973" spans="1:3">
      <c r="A973" t="s">
        <v>2337</v>
      </c>
      <c r="B973" t="s">
        <v>2338</v>
      </c>
      <c r="C973">
        <v>350854</v>
      </c>
    </row>
    <row r="974" spans="1:3">
      <c r="A974" t="s">
        <v>2339</v>
      </c>
      <c r="B974" t="s">
        <v>2340</v>
      </c>
      <c r="C974">
        <v>4800</v>
      </c>
    </row>
    <row r="975" spans="1:3">
      <c r="A975" t="s">
        <v>2341</v>
      </c>
      <c r="B975" t="s">
        <v>2342</v>
      </c>
      <c r="C975">
        <v>1999</v>
      </c>
    </row>
    <row r="976" spans="1:3">
      <c r="A976" t="s">
        <v>2343</v>
      </c>
      <c r="B976" t="s">
        <v>2344</v>
      </c>
      <c r="C976">
        <v>0</v>
      </c>
    </row>
    <row r="977" spans="1:3">
      <c r="A977" t="s">
        <v>2345</v>
      </c>
      <c r="B977" t="s">
        <v>2346</v>
      </c>
      <c r="C977">
        <v>45589286</v>
      </c>
    </row>
    <row r="978" spans="1:3">
      <c r="A978" t="s">
        <v>2347</v>
      </c>
      <c r="B978" t="s">
        <v>2348</v>
      </c>
      <c r="C978">
        <v>0</v>
      </c>
    </row>
    <row r="979" spans="1:3">
      <c r="A979" t="s">
        <v>2349</v>
      </c>
      <c r="B979" t="s">
        <v>2350</v>
      </c>
      <c r="C979">
        <v>0</v>
      </c>
    </row>
    <row r="980" spans="1:3">
      <c r="A980" t="s">
        <v>2351</v>
      </c>
      <c r="B980" t="s">
        <v>2352</v>
      </c>
      <c r="C980">
        <v>45589286</v>
      </c>
    </row>
    <row r="981" spans="1:3">
      <c r="A981" t="s">
        <v>2353</v>
      </c>
      <c r="B981" t="s">
        <v>2354</v>
      </c>
      <c r="C981">
        <v>4845262</v>
      </c>
    </row>
    <row r="982" spans="1:3">
      <c r="A982" t="s">
        <v>2355</v>
      </c>
      <c r="B982" t="s">
        <v>2356</v>
      </c>
      <c r="C982">
        <v>0</v>
      </c>
    </row>
    <row r="983" spans="1:3">
      <c r="A983" t="s">
        <v>2357</v>
      </c>
      <c r="B983" t="s">
        <v>2358</v>
      </c>
      <c r="C983">
        <v>0</v>
      </c>
    </row>
    <row r="984" spans="1:3">
      <c r="A984" t="s">
        <v>2359</v>
      </c>
      <c r="B984" t="s">
        <v>2360</v>
      </c>
      <c r="C984">
        <v>4845262</v>
      </c>
    </row>
    <row r="985" spans="1:3">
      <c r="A985" t="s">
        <v>2361</v>
      </c>
      <c r="B985" t="s">
        <v>2362</v>
      </c>
      <c r="C985">
        <v>125</v>
      </c>
    </row>
    <row r="986" spans="1:3">
      <c r="A986" t="s">
        <v>2363</v>
      </c>
      <c r="B986" t="s">
        <v>2364</v>
      </c>
      <c r="C986">
        <v>4845137</v>
      </c>
    </row>
    <row r="987" spans="1:3">
      <c r="A987" t="s">
        <v>2365</v>
      </c>
      <c r="B987" t="s">
        <v>2366</v>
      </c>
      <c r="C987">
        <v>50434423</v>
      </c>
    </row>
    <row r="988" spans="1:3">
      <c r="A988" t="s">
        <v>2367</v>
      </c>
      <c r="B988" t="s">
        <v>2368</v>
      </c>
      <c r="C988">
        <v>2572508</v>
      </c>
    </row>
    <row r="989" spans="1:3">
      <c r="A989" t="s">
        <v>2369</v>
      </c>
      <c r="B989" t="s">
        <v>2370</v>
      </c>
      <c r="C989">
        <v>0</v>
      </c>
    </row>
    <row r="990" spans="1:3">
      <c r="A990" t="s">
        <v>2371</v>
      </c>
      <c r="B990" t="s">
        <v>2372</v>
      </c>
      <c r="C990">
        <v>0</v>
      </c>
    </row>
    <row r="991" spans="1:3">
      <c r="A991" t="s">
        <v>2373</v>
      </c>
      <c r="B991" t="s">
        <v>2374</v>
      </c>
      <c r="C991">
        <v>4600354</v>
      </c>
    </row>
    <row r="992" spans="1:3">
      <c r="A992" t="s">
        <v>2375</v>
      </c>
      <c r="B992" t="s">
        <v>2376</v>
      </c>
      <c r="C992">
        <v>7172862</v>
      </c>
    </row>
    <row r="993" spans="1:3">
      <c r="A993" t="s">
        <v>2377</v>
      </c>
      <c r="B993" t="s">
        <v>2378</v>
      </c>
      <c r="C993">
        <v>125</v>
      </c>
    </row>
    <row r="994" spans="1:3">
      <c r="A994" t="s">
        <v>2379</v>
      </c>
      <c r="B994" t="s">
        <v>2380</v>
      </c>
      <c r="C994">
        <v>7172737</v>
      </c>
    </row>
    <row r="995" spans="1:3">
      <c r="A995" t="s">
        <v>2381</v>
      </c>
      <c r="B995" t="s">
        <v>2382</v>
      </c>
      <c r="C995">
        <v>57607160</v>
      </c>
    </row>
    <row r="996" spans="1:3">
      <c r="A996" t="s">
        <v>2383</v>
      </c>
      <c r="B996" t="s">
        <v>2384</v>
      </c>
      <c r="C996">
        <v>15169096</v>
      </c>
    </row>
    <row r="997" spans="1:3">
      <c r="A997" t="s">
        <v>2385</v>
      </c>
      <c r="B997" t="s">
        <v>2386</v>
      </c>
      <c r="C997">
        <v>-42049</v>
      </c>
    </row>
    <row r="998" spans="1:3">
      <c r="A998" t="s">
        <v>2387</v>
      </c>
      <c r="B998" t="s">
        <v>2388</v>
      </c>
      <c r="C998">
        <v>459732483</v>
      </c>
    </row>
    <row r="999" spans="1:3">
      <c r="A999" t="s">
        <v>2389</v>
      </c>
      <c r="B999" t="s">
        <v>2390</v>
      </c>
      <c r="C999">
        <v>359613253</v>
      </c>
    </row>
    <row r="1000" spans="1:3">
      <c r="A1000" t="s">
        <v>2391</v>
      </c>
      <c r="B1000" t="s">
        <v>2392</v>
      </c>
      <c r="C1000">
        <v>12.677300000000001</v>
      </c>
    </row>
    <row r="1001" spans="1:3">
      <c r="A1001" t="s">
        <v>2393</v>
      </c>
      <c r="B1001" t="s">
        <v>2394</v>
      </c>
      <c r="C1001">
        <v>14.0246</v>
      </c>
    </row>
    <row r="1002" spans="1:3">
      <c r="A1002" t="s">
        <v>2395</v>
      </c>
      <c r="B1002" t="s">
        <v>2396</v>
      </c>
      <c r="C1002">
        <v>16.019200000000001</v>
      </c>
    </row>
    <row r="1003" spans="1:3">
      <c r="A1003" t="s">
        <v>2397</v>
      </c>
      <c r="B1003" t="s">
        <v>2398</v>
      </c>
      <c r="C1003">
        <v>10.9704</v>
      </c>
    </row>
    <row r="1004" spans="1:3">
      <c r="A1004" t="s">
        <v>2399</v>
      </c>
      <c r="B1004" t="s">
        <v>2400</v>
      </c>
      <c r="C1004">
        <v>0</v>
      </c>
    </row>
    <row r="1005" spans="1:3">
      <c r="A1005" t="s">
        <v>2401</v>
      </c>
      <c r="B1005" t="s">
        <v>2402</v>
      </c>
      <c r="C1005">
        <v>0</v>
      </c>
    </row>
    <row r="1006" spans="1:3">
      <c r="A1006" t="s">
        <v>2403</v>
      </c>
      <c r="B1006" t="s">
        <v>2404</v>
      </c>
      <c r="C1006">
        <v>0</v>
      </c>
    </row>
    <row r="1007" spans="1:3">
      <c r="A1007" t="s">
        <v>2405</v>
      </c>
      <c r="B1007" t="s">
        <v>2406</v>
      </c>
      <c r="C1007">
        <v>0</v>
      </c>
    </row>
    <row r="1008" spans="1:3">
      <c r="A1008" t="s">
        <v>2407</v>
      </c>
      <c r="B1008" t="s">
        <v>2408</v>
      </c>
      <c r="C1008">
        <v>0</v>
      </c>
    </row>
    <row r="1009" spans="1:3">
      <c r="A1009" t="s">
        <v>2409</v>
      </c>
      <c r="B1009" t="s">
        <v>2410</v>
      </c>
      <c r="C1009">
        <v>0</v>
      </c>
    </row>
    <row r="1010" spans="1:3">
      <c r="A1010" t="s">
        <v>2411</v>
      </c>
      <c r="B1010" t="s">
        <v>2412</v>
      </c>
      <c r="C1010">
        <v>0</v>
      </c>
    </row>
    <row r="1011" spans="1:3">
      <c r="A1011" t="s">
        <v>2413</v>
      </c>
      <c r="B1011" t="s">
        <v>2414</v>
      </c>
      <c r="C1011">
        <v>0</v>
      </c>
    </row>
    <row r="1012" spans="1:3">
      <c r="A1012" t="s">
        <v>2415</v>
      </c>
      <c r="B1012" t="s">
        <v>2416</v>
      </c>
      <c r="C1012">
        <v>0</v>
      </c>
    </row>
    <row r="1013" spans="1:3">
      <c r="A1013" t="s">
        <v>2417</v>
      </c>
      <c r="B1013" t="s">
        <v>2418</v>
      </c>
      <c r="C1013">
        <v>0</v>
      </c>
    </row>
    <row r="1014" spans="1:3">
      <c r="A1014" t="s">
        <v>2419</v>
      </c>
      <c r="B1014" t="s">
        <v>2420</v>
      </c>
      <c r="C1014">
        <v>0</v>
      </c>
    </row>
    <row r="1015" spans="1:3">
      <c r="A1015" t="s">
        <v>2421</v>
      </c>
      <c r="B1015" t="s">
        <v>2422</v>
      </c>
      <c r="C1015">
        <v>0</v>
      </c>
    </row>
    <row r="1016" spans="1:3">
      <c r="A1016" t="s">
        <v>2423</v>
      </c>
      <c r="B1016" t="s">
        <v>2424</v>
      </c>
      <c r="C1016">
        <v>0</v>
      </c>
    </row>
    <row r="1017" spans="1:3">
      <c r="A1017" t="s">
        <v>2425</v>
      </c>
      <c r="B1017" t="s">
        <v>2426</v>
      </c>
      <c r="C1017">
        <v>0</v>
      </c>
    </row>
    <row r="1018" spans="1:3">
      <c r="A1018" t="s">
        <v>2427</v>
      </c>
      <c r="B1018" t="s">
        <v>2428</v>
      </c>
      <c r="C1018">
        <v>0</v>
      </c>
    </row>
    <row r="1019" spans="1:3">
      <c r="A1019" t="s">
        <v>2429</v>
      </c>
      <c r="B1019" t="s">
        <v>2430</v>
      </c>
      <c r="C1019">
        <v>0</v>
      </c>
    </row>
    <row r="1020" spans="1:3">
      <c r="A1020" t="s">
        <v>2431</v>
      </c>
      <c r="B1020" t="s">
        <v>2432</v>
      </c>
      <c r="C1020">
        <v>0</v>
      </c>
    </row>
    <row r="1021" spans="1:3">
      <c r="A1021" t="s">
        <v>2433</v>
      </c>
      <c r="B1021" t="s">
        <v>2434</v>
      </c>
      <c r="C1021">
        <v>0</v>
      </c>
    </row>
    <row r="1022" spans="1:3">
      <c r="A1022" t="s">
        <v>2435</v>
      </c>
      <c r="B1022" t="s">
        <v>2436</v>
      </c>
      <c r="C1022">
        <v>0</v>
      </c>
    </row>
    <row r="1023" spans="1:3">
      <c r="A1023" t="s">
        <v>2437</v>
      </c>
      <c r="B1023" t="s">
        <v>2438</v>
      </c>
      <c r="C1023">
        <v>0</v>
      </c>
    </row>
    <row r="1024" spans="1:3">
      <c r="A1024" t="s">
        <v>494</v>
      </c>
      <c r="B1024" t="s">
        <v>2439</v>
      </c>
      <c r="C1024">
        <v>0</v>
      </c>
    </row>
    <row r="1025" spans="1:3">
      <c r="A1025" t="s">
        <v>497</v>
      </c>
      <c r="B1025" t="s">
        <v>2440</v>
      </c>
      <c r="C1025">
        <v>0</v>
      </c>
    </row>
    <row r="1026" spans="1:3">
      <c r="A1026" t="s">
        <v>2441</v>
      </c>
      <c r="B1026" t="s">
        <v>2442</v>
      </c>
      <c r="C1026">
        <v>276916</v>
      </c>
    </row>
    <row r="1027" spans="1:3">
      <c r="A1027" t="s">
        <v>2443</v>
      </c>
      <c r="B1027" t="s">
        <v>2444</v>
      </c>
      <c r="C1027">
        <v>871967</v>
      </c>
    </row>
    <row r="1028" spans="1:3">
      <c r="A1028" t="s">
        <v>2445</v>
      </c>
      <c r="B1028" t="s">
        <v>2446</v>
      </c>
      <c r="C1028">
        <v>0</v>
      </c>
    </row>
    <row r="1029" spans="1:3">
      <c r="A1029" t="s">
        <v>2447</v>
      </c>
      <c r="B1029" t="s">
        <v>2448</v>
      </c>
      <c r="C1029">
        <v>665512</v>
      </c>
    </row>
    <row r="1030" spans="1:3">
      <c r="A1030" t="s">
        <v>2449</v>
      </c>
      <c r="B1030" t="s">
        <v>2450</v>
      </c>
      <c r="C1030">
        <v>0</v>
      </c>
    </row>
    <row r="1031" spans="1:3">
      <c r="A1031" t="s">
        <v>385</v>
      </c>
      <c r="B1031" t="s">
        <v>2451</v>
      </c>
      <c r="C1031">
        <v>2721979</v>
      </c>
    </row>
    <row r="1032" spans="1:3">
      <c r="A1032" t="s">
        <v>2452</v>
      </c>
      <c r="B1032" t="s">
        <v>2453</v>
      </c>
      <c r="C1032">
        <v>0</v>
      </c>
    </row>
    <row r="1033" spans="1:3">
      <c r="A1033" t="s">
        <v>2454</v>
      </c>
      <c r="B1033" t="s">
        <v>2455</v>
      </c>
      <c r="C1033">
        <v>8417</v>
      </c>
    </row>
    <row r="1034" spans="1:3">
      <c r="A1034" t="s">
        <v>2456</v>
      </c>
      <c r="B1034" t="s">
        <v>2457</v>
      </c>
      <c r="C1034">
        <v>0</v>
      </c>
    </row>
    <row r="1035" spans="1:3">
      <c r="A1035" t="s">
        <v>2458</v>
      </c>
      <c r="B1035" t="s">
        <v>2459</v>
      </c>
      <c r="C1035">
        <v>0</v>
      </c>
    </row>
    <row r="1036" spans="1:3">
      <c r="A1036" t="s">
        <v>2460</v>
      </c>
      <c r="B1036" t="s">
        <v>2461</v>
      </c>
      <c r="C1036">
        <v>1297</v>
      </c>
    </row>
    <row r="1037" spans="1:3">
      <c r="A1037" t="s">
        <v>2462</v>
      </c>
      <c r="B1037" t="s">
        <v>2463</v>
      </c>
      <c r="C1037">
        <v>0</v>
      </c>
    </row>
    <row r="1038" spans="1:3">
      <c r="A1038" t="s">
        <v>2464</v>
      </c>
      <c r="B1038" t="s">
        <v>2465</v>
      </c>
      <c r="C1038">
        <v>0</v>
      </c>
    </row>
    <row r="1039" spans="1:3">
      <c r="A1039" t="s">
        <v>2466</v>
      </c>
      <c r="B1039" t="s">
        <v>2467</v>
      </c>
      <c r="C1039">
        <v>0</v>
      </c>
    </row>
    <row r="1040" spans="1:3">
      <c r="A1040" t="s">
        <v>2472</v>
      </c>
      <c r="B1040" t="s">
        <v>2473</v>
      </c>
      <c r="C1040">
        <v>0</v>
      </c>
    </row>
    <row r="1041" spans="1:3">
      <c r="A1041" t="s">
        <v>2474</v>
      </c>
      <c r="B1041" t="s">
        <v>2475</v>
      </c>
      <c r="C1041">
        <v>0</v>
      </c>
    </row>
    <row r="1042" spans="1:3">
      <c r="A1042" t="s">
        <v>2476</v>
      </c>
      <c r="B1042" t="s">
        <v>2477</v>
      </c>
      <c r="C1042">
        <v>1120397</v>
      </c>
    </row>
    <row r="1043" spans="1:3">
      <c r="A1043" t="s">
        <v>2478</v>
      </c>
      <c r="B1043" t="s">
        <v>2479</v>
      </c>
      <c r="C1043">
        <v>1117069</v>
      </c>
    </row>
    <row r="1044" spans="1:3">
      <c r="A1044" t="s">
        <v>2480</v>
      </c>
      <c r="B1044" t="s">
        <v>2481</v>
      </c>
      <c r="C1044">
        <v>101396</v>
      </c>
    </row>
    <row r="1045" spans="1:3">
      <c r="A1045" t="s">
        <v>364</v>
      </c>
      <c r="B1045" t="s">
        <v>2482</v>
      </c>
      <c r="C1045">
        <v>101396</v>
      </c>
    </row>
    <row r="1046" spans="1:3">
      <c r="A1046" t="s">
        <v>2483</v>
      </c>
      <c r="B1046" t="s">
        <v>2484</v>
      </c>
      <c r="C1046">
        <v>0</v>
      </c>
    </row>
    <row r="1047" spans="1:3">
      <c r="A1047" t="s">
        <v>2485</v>
      </c>
      <c r="B1047" t="s">
        <v>2486</v>
      </c>
      <c r="C1047">
        <v>0</v>
      </c>
    </row>
    <row r="1048" spans="1:3">
      <c r="A1048" t="s">
        <v>2487</v>
      </c>
      <c r="B1048" t="s">
        <v>2488</v>
      </c>
      <c r="C1048">
        <v>0</v>
      </c>
    </row>
    <row r="1049" spans="1:3">
      <c r="A1049" t="s">
        <v>2489</v>
      </c>
      <c r="B1049" t="s">
        <v>2490</v>
      </c>
      <c r="C1049">
        <v>3000202</v>
      </c>
    </row>
    <row r="1050" spans="1:3">
      <c r="A1050" t="s">
        <v>2491</v>
      </c>
      <c r="B1050" t="s">
        <v>2492</v>
      </c>
      <c r="C1050">
        <v>0</v>
      </c>
    </row>
    <row r="1051" spans="1:3">
      <c r="A1051" t="s">
        <v>2493</v>
      </c>
      <c r="B1051" t="s">
        <v>2494</v>
      </c>
      <c r="C1051">
        <v>0</v>
      </c>
    </row>
    <row r="1052" spans="1:3">
      <c r="A1052" t="s">
        <v>2495</v>
      </c>
      <c r="B1052" t="s">
        <v>2496</v>
      </c>
      <c r="C1052">
        <v>0</v>
      </c>
    </row>
    <row r="1053" spans="1:3">
      <c r="A1053" t="s">
        <v>2497</v>
      </c>
      <c r="B1053" t="s">
        <v>2498</v>
      </c>
      <c r="C1053">
        <v>3486905</v>
      </c>
    </row>
    <row r="1054" spans="1:3">
      <c r="A1054" t="s">
        <v>2499</v>
      </c>
      <c r="B1054" t="s">
        <v>2500</v>
      </c>
      <c r="C1054">
        <v>0</v>
      </c>
    </row>
    <row r="1055" spans="1:3">
      <c r="A1055" t="s">
        <v>2501</v>
      </c>
      <c r="B1055" t="s">
        <v>2502</v>
      </c>
      <c r="C1055">
        <v>17860855</v>
      </c>
    </row>
    <row r="1056" spans="1:3">
      <c r="A1056" t="s">
        <v>2503</v>
      </c>
      <c r="B1056" t="s">
        <v>2504</v>
      </c>
      <c r="C1056">
        <v>2390833</v>
      </c>
    </row>
    <row r="1057" spans="1:3">
      <c r="A1057" t="s">
        <v>2505</v>
      </c>
      <c r="B1057" t="s">
        <v>2506</v>
      </c>
      <c r="C1057">
        <v>54558252</v>
      </c>
    </row>
    <row r="1058" spans="1:3">
      <c r="A1058" t="s">
        <v>2507</v>
      </c>
      <c r="B1058" t="s">
        <v>2508</v>
      </c>
      <c r="C1058">
        <v>1133172</v>
      </c>
    </row>
    <row r="1059" spans="1:3">
      <c r="A1059" t="s">
        <v>2509</v>
      </c>
      <c r="B1059" t="s">
        <v>2510</v>
      </c>
      <c r="C1059">
        <v>14645597</v>
      </c>
    </row>
    <row r="1060" spans="1:3">
      <c r="A1060" t="s">
        <v>2511</v>
      </c>
      <c r="B1060" t="s">
        <v>2512</v>
      </c>
      <c r="C1060">
        <v>78411741</v>
      </c>
    </row>
    <row r="1061" spans="1:3">
      <c r="A1061" t="s">
        <v>2513</v>
      </c>
      <c r="B1061" t="s">
        <v>2514</v>
      </c>
      <c r="C1061">
        <v>1581172</v>
      </c>
    </row>
    <row r="1062" spans="1:3">
      <c r="A1062" t="s">
        <v>2515</v>
      </c>
      <c r="B1062" t="s">
        <v>2516</v>
      </c>
      <c r="C1062">
        <v>2635548</v>
      </c>
    </row>
    <row r="1063" spans="1:3">
      <c r="A1063" t="s">
        <v>2517</v>
      </c>
      <c r="B1063" t="s">
        <v>2518</v>
      </c>
      <c r="C1063">
        <v>21243654</v>
      </c>
    </row>
    <row r="1064" spans="1:3">
      <c r="A1064" t="s">
        <v>2519</v>
      </c>
      <c r="B1064" t="s">
        <v>2520</v>
      </c>
      <c r="C1064">
        <v>16510872</v>
      </c>
    </row>
    <row r="1065" spans="1:3">
      <c r="A1065" t="s">
        <v>2521</v>
      </c>
      <c r="B1065" t="s">
        <v>2522</v>
      </c>
      <c r="C1065">
        <v>45898</v>
      </c>
    </row>
    <row r="1066" spans="1:3">
      <c r="A1066" t="s">
        <v>2523</v>
      </c>
      <c r="B1066" t="s">
        <v>2524</v>
      </c>
      <c r="C1066">
        <v>46083410</v>
      </c>
    </row>
    <row r="1067" spans="1:3">
      <c r="A1067" t="s">
        <v>137</v>
      </c>
      <c r="B1067" t="s">
        <v>2525</v>
      </c>
      <c r="C1067">
        <v>14645597</v>
      </c>
    </row>
    <row r="1068" spans="1:3">
      <c r="A1068" t="s">
        <v>2526</v>
      </c>
      <c r="B1068" t="s">
        <v>2527</v>
      </c>
      <c r="C1068">
        <v>467799623</v>
      </c>
    </row>
    <row r="1069" spans="1:3">
      <c r="A1069" t="s">
        <v>485</v>
      </c>
      <c r="B1069" t="s">
        <v>2528</v>
      </c>
      <c r="C1069">
        <v>2707</v>
      </c>
    </row>
    <row r="1070" spans="1:3">
      <c r="A1070" t="s">
        <v>488</v>
      </c>
      <c r="B1070" t="s">
        <v>2529</v>
      </c>
      <c r="C1070">
        <v>63241</v>
      </c>
    </row>
    <row r="1071" spans="1:3">
      <c r="A1071" t="s">
        <v>491</v>
      </c>
      <c r="B1071" t="s">
        <v>2530</v>
      </c>
      <c r="C1071">
        <v>0</v>
      </c>
    </row>
    <row r="1072" spans="1:3">
      <c r="A1072" t="s">
        <v>2531</v>
      </c>
      <c r="B1072" t="s">
        <v>2532</v>
      </c>
      <c r="C1072">
        <v>-778</v>
      </c>
    </row>
    <row r="1073" spans="1:3">
      <c r="A1073" t="s">
        <v>2533</v>
      </c>
      <c r="B1073" t="s">
        <v>2534</v>
      </c>
      <c r="C1073">
        <v>0</v>
      </c>
    </row>
    <row r="1074" spans="1:3">
      <c r="A1074" t="s">
        <v>2535</v>
      </c>
      <c r="B1074" t="s">
        <v>2536</v>
      </c>
      <c r="C1074">
        <v>0</v>
      </c>
    </row>
    <row r="1075" spans="1:3">
      <c r="A1075" t="s">
        <v>2537</v>
      </c>
      <c r="B1075" t="s">
        <v>2538</v>
      </c>
      <c r="C1075">
        <v>0</v>
      </c>
    </row>
    <row r="1076" spans="1:3">
      <c r="A1076" t="s">
        <v>2539</v>
      </c>
      <c r="B1076" t="s">
        <v>2540</v>
      </c>
      <c r="C1076">
        <v>0</v>
      </c>
    </row>
    <row r="1077" spans="1:3">
      <c r="A1077" t="s">
        <v>2541</v>
      </c>
      <c r="B1077" t="s">
        <v>2542</v>
      </c>
      <c r="C1077">
        <v>0</v>
      </c>
    </row>
    <row r="1078" spans="1:3">
      <c r="A1078" t="s">
        <v>2543</v>
      </c>
      <c r="B1078" t="s">
        <v>2544</v>
      </c>
      <c r="C1078">
        <v>0</v>
      </c>
    </row>
    <row r="1079" spans="1:3">
      <c r="A1079" t="s">
        <v>2545</v>
      </c>
      <c r="B1079" t="s">
        <v>2546</v>
      </c>
      <c r="C1079">
        <v>0</v>
      </c>
    </row>
    <row r="1080" spans="1:3">
      <c r="A1080" t="s">
        <v>2547</v>
      </c>
      <c r="B1080" t="s">
        <v>2548</v>
      </c>
      <c r="C1080">
        <v>0</v>
      </c>
    </row>
    <row r="1081" spans="1:3">
      <c r="A1081" t="s">
        <v>2549</v>
      </c>
      <c r="B1081" t="s">
        <v>2550</v>
      </c>
      <c r="C1081">
        <v>70</v>
      </c>
    </row>
    <row r="1082" spans="1:3">
      <c r="A1082" t="s">
        <v>2551</v>
      </c>
      <c r="B1082" t="s">
        <v>2552</v>
      </c>
      <c r="C1082">
        <v>0</v>
      </c>
    </row>
    <row r="1083" spans="1:3">
      <c r="A1083" t="s">
        <v>2553</v>
      </c>
      <c r="B1083" t="s">
        <v>2554</v>
      </c>
      <c r="C1083">
        <v>484</v>
      </c>
    </row>
    <row r="1084" spans="1:3">
      <c r="A1084" t="s">
        <v>2555</v>
      </c>
      <c r="B1084" t="s">
        <v>2556</v>
      </c>
      <c r="C1084">
        <v>244</v>
      </c>
    </row>
    <row r="1085" spans="1:3">
      <c r="A1085" t="s">
        <v>2557</v>
      </c>
      <c r="B1085" t="s">
        <v>2558</v>
      </c>
      <c r="C1085">
        <v>378209</v>
      </c>
    </row>
    <row r="1086" spans="1:3">
      <c r="A1086" t="s">
        <v>2559</v>
      </c>
      <c r="B1086" t="s">
        <v>2560</v>
      </c>
      <c r="C1086">
        <v>1939</v>
      </c>
    </row>
    <row r="1087" spans="1:3">
      <c r="A1087" t="s">
        <v>2561</v>
      </c>
      <c r="B1087" t="s">
        <v>2562</v>
      </c>
      <c r="C1087">
        <v>0</v>
      </c>
    </row>
    <row r="1088" spans="1:3">
      <c r="A1088" t="s">
        <v>2563</v>
      </c>
      <c r="B1088" t="s">
        <v>2564</v>
      </c>
      <c r="C1088">
        <v>0</v>
      </c>
    </row>
    <row r="1089" spans="1:3">
      <c r="A1089" t="s">
        <v>386</v>
      </c>
      <c r="B1089" t="s">
        <v>3395</v>
      </c>
      <c r="C1089">
        <v>0</v>
      </c>
    </row>
    <row r="1090" spans="1:3">
      <c r="A1090" t="s">
        <v>356</v>
      </c>
      <c r="B1090" t="s">
        <v>2565</v>
      </c>
      <c r="C1090">
        <v>3013</v>
      </c>
    </row>
    <row r="1091" spans="1:3">
      <c r="A1091" t="s">
        <v>11</v>
      </c>
      <c r="B1091" t="s">
        <v>2566</v>
      </c>
      <c r="C1091">
        <v>2643653</v>
      </c>
    </row>
    <row r="1092" spans="1:3">
      <c r="A1092" t="s">
        <v>14</v>
      </c>
      <c r="B1092" t="s">
        <v>2567</v>
      </c>
      <c r="C1092">
        <v>1740437</v>
      </c>
    </row>
    <row r="1093" spans="1:3">
      <c r="A1093" t="s">
        <v>15</v>
      </c>
      <c r="B1093" t="s">
        <v>2568</v>
      </c>
      <c r="C1093">
        <v>15786272</v>
      </c>
    </row>
    <row r="1094" spans="1:3">
      <c r="A1094" t="s">
        <v>2569</v>
      </c>
      <c r="B1094" t="s">
        <v>2570</v>
      </c>
      <c r="C1094">
        <v>107</v>
      </c>
    </row>
    <row r="1095" spans="1:3">
      <c r="A1095" t="s">
        <v>2571</v>
      </c>
      <c r="B1095" t="s">
        <v>2572</v>
      </c>
      <c r="C1095">
        <v>4146086</v>
      </c>
    </row>
    <row r="1096" spans="1:3">
      <c r="A1096" t="s">
        <v>2573</v>
      </c>
      <c r="B1096" t="s">
        <v>2574</v>
      </c>
      <c r="C1096">
        <v>0</v>
      </c>
    </row>
    <row r="1097" spans="1:3">
      <c r="A1097" t="s">
        <v>2575</v>
      </c>
      <c r="B1097" t="s">
        <v>2576</v>
      </c>
      <c r="C1097">
        <v>0</v>
      </c>
    </row>
    <row r="1098" spans="1:3">
      <c r="A1098" t="s">
        <v>2577</v>
      </c>
      <c r="B1098" t="s">
        <v>2578</v>
      </c>
      <c r="C1098">
        <v>0</v>
      </c>
    </row>
    <row r="1099" spans="1:3">
      <c r="A1099" t="s">
        <v>2579</v>
      </c>
      <c r="B1099" t="s">
        <v>2580</v>
      </c>
      <c r="C1099">
        <v>0</v>
      </c>
    </row>
    <row r="1100" spans="1:3">
      <c r="A1100" t="s">
        <v>2581</v>
      </c>
      <c r="B1100" t="s">
        <v>2582</v>
      </c>
      <c r="C1100">
        <v>0</v>
      </c>
    </row>
    <row r="1101" spans="1:3">
      <c r="A1101" t="s">
        <v>2583</v>
      </c>
      <c r="B1101" t="s">
        <v>2584</v>
      </c>
      <c r="C1101">
        <v>0</v>
      </c>
    </row>
    <row r="1102" spans="1:3">
      <c r="A1102" t="s">
        <v>2585</v>
      </c>
      <c r="B1102" t="s">
        <v>2586</v>
      </c>
      <c r="C1102">
        <v>0</v>
      </c>
    </row>
    <row r="1103" spans="1:3">
      <c r="A1103" t="s">
        <v>2587</v>
      </c>
      <c r="B1103" t="s">
        <v>2588</v>
      </c>
      <c r="C1103">
        <v>0</v>
      </c>
    </row>
    <row r="1104" spans="1:3">
      <c r="A1104" t="s">
        <v>2589</v>
      </c>
      <c r="B1104" t="s">
        <v>2590</v>
      </c>
      <c r="C1104">
        <v>0</v>
      </c>
    </row>
    <row r="1105" spans="1:3">
      <c r="A1105" t="s">
        <v>2591</v>
      </c>
      <c r="B1105" t="s">
        <v>2592</v>
      </c>
      <c r="C1105">
        <v>10028</v>
      </c>
    </row>
    <row r="1106" spans="1:3">
      <c r="A1106" t="s">
        <v>2593</v>
      </c>
      <c r="B1106" t="s">
        <v>2594</v>
      </c>
      <c r="C1106">
        <v>0</v>
      </c>
    </row>
    <row r="1107" spans="1:3">
      <c r="A1107" t="s">
        <v>2595</v>
      </c>
      <c r="B1107" t="s">
        <v>2596</v>
      </c>
      <c r="C1107">
        <v>12832</v>
      </c>
    </row>
    <row r="1108" spans="1:3">
      <c r="A1108" t="s">
        <v>2597</v>
      </c>
      <c r="B1108" t="s">
        <v>2598</v>
      </c>
      <c r="C1108">
        <v>2884</v>
      </c>
    </row>
    <row r="1109" spans="1:3">
      <c r="A1109" t="s">
        <v>2599</v>
      </c>
      <c r="B1109" t="s">
        <v>2600</v>
      </c>
      <c r="C1109">
        <v>0</v>
      </c>
    </row>
    <row r="1110" spans="1:3">
      <c r="A1110" t="s">
        <v>2601</v>
      </c>
      <c r="B1110" t="s">
        <v>2602</v>
      </c>
      <c r="C1110">
        <v>17838</v>
      </c>
    </row>
    <row r="1111" spans="1:3">
      <c r="A1111" t="s">
        <v>2603</v>
      </c>
      <c r="B1111" t="s">
        <v>2604</v>
      </c>
      <c r="C1111">
        <v>15938</v>
      </c>
    </row>
    <row r="1112" spans="1:3">
      <c r="A1112" t="s">
        <v>2605</v>
      </c>
      <c r="B1112" t="s">
        <v>2606</v>
      </c>
      <c r="C1112">
        <v>0</v>
      </c>
    </row>
    <row r="1113" spans="1:3">
      <c r="A1113" t="s">
        <v>2607</v>
      </c>
      <c r="B1113" t="s">
        <v>2608</v>
      </c>
      <c r="C1113">
        <v>583039</v>
      </c>
    </row>
    <row r="1114" spans="1:3">
      <c r="A1114" t="s">
        <v>2609</v>
      </c>
      <c r="B1114" t="s">
        <v>2610</v>
      </c>
      <c r="C1114">
        <v>0</v>
      </c>
    </row>
    <row r="1115" spans="1:3">
      <c r="A1115" t="s">
        <v>2611</v>
      </c>
      <c r="B1115" t="s">
        <v>2612</v>
      </c>
      <c r="C1115">
        <v>0</v>
      </c>
    </row>
    <row r="1116" spans="1:3">
      <c r="A1116" t="s">
        <v>2613</v>
      </c>
      <c r="B1116" t="s">
        <v>2614</v>
      </c>
      <c r="C1116">
        <v>0</v>
      </c>
    </row>
    <row r="1117" spans="1:3">
      <c r="A1117" t="s">
        <v>2615</v>
      </c>
      <c r="B1117" t="s">
        <v>2616</v>
      </c>
      <c r="C1117">
        <v>0</v>
      </c>
    </row>
    <row r="1118" spans="1:3">
      <c r="A1118" t="s">
        <v>2617</v>
      </c>
      <c r="B1118" t="s">
        <v>2618</v>
      </c>
      <c r="C1118">
        <v>0</v>
      </c>
    </row>
    <row r="1119" spans="1:3">
      <c r="A1119" t="s">
        <v>2619</v>
      </c>
      <c r="B1119" t="s">
        <v>2620</v>
      </c>
      <c r="C1119">
        <v>0</v>
      </c>
    </row>
    <row r="1120" spans="1:3">
      <c r="A1120" t="s">
        <v>2621</v>
      </c>
      <c r="B1120" t="s">
        <v>2622</v>
      </c>
      <c r="C1120">
        <v>0</v>
      </c>
    </row>
    <row r="1121" spans="1:3">
      <c r="A1121" t="s">
        <v>2623</v>
      </c>
      <c r="B1121" t="s">
        <v>2624</v>
      </c>
      <c r="C1121">
        <v>0</v>
      </c>
    </row>
    <row r="1122" spans="1:3">
      <c r="A1122" t="s">
        <v>2625</v>
      </c>
      <c r="B1122" t="s">
        <v>2626</v>
      </c>
      <c r="C1122">
        <v>0</v>
      </c>
    </row>
    <row r="1123" spans="1:3">
      <c r="A1123" t="s">
        <v>2627</v>
      </c>
      <c r="B1123" t="s">
        <v>2628</v>
      </c>
      <c r="C1123">
        <v>3183</v>
      </c>
    </row>
    <row r="1124" spans="1:3">
      <c r="A1124" t="s">
        <v>2629</v>
      </c>
      <c r="B1124" t="s">
        <v>2630</v>
      </c>
      <c r="C1124">
        <v>964573</v>
      </c>
    </row>
    <row r="1125" spans="1:3">
      <c r="A1125" t="s">
        <v>2631</v>
      </c>
      <c r="B1125" t="s">
        <v>2632</v>
      </c>
      <c r="C1125">
        <v>16190393</v>
      </c>
    </row>
    <row r="1126" spans="1:3">
      <c r="A1126" t="s">
        <v>2633</v>
      </c>
      <c r="B1126" t="s">
        <v>2634</v>
      </c>
      <c r="C1126">
        <v>2351540</v>
      </c>
    </row>
    <row r="1127" spans="1:3">
      <c r="A1127" t="s">
        <v>518</v>
      </c>
      <c r="B1127" t="s">
        <v>2635</v>
      </c>
      <c r="C1127">
        <v>0</v>
      </c>
    </row>
    <row r="1128" spans="1:3">
      <c r="A1128" t="s">
        <v>521</v>
      </c>
      <c r="B1128" t="s">
        <v>2636</v>
      </c>
      <c r="C1128">
        <v>0</v>
      </c>
    </row>
    <row r="1129" spans="1:3">
      <c r="A1129" t="s">
        <v>524</v>
      </c>
      <c r="B1129" t="s">
        <v>2637</v>
      </c>
      <c r="C1129">
        <v>0</v>
      </c>
    </row>
    <row r="1130" spans="1:3">
      <c r="A1130" t="s">
        <v>2638</v>
      </c>
      <c r="B1130" t="s">
        <v>2639</v>
      </c>
      <c r="C1130">
        <v>0</v>
      </c>
    </row>
    <row r="1131" spans="1:3">
      <c r="A1131" t="s">
        <v>2640</v>
      </c>
      <c r="B1131" t="s">
        <v>2641</v>
      </c>
      <c r="C1131">
        <v>0</v>
      </c>
    </row>
    <row r="1132" spans="1:3">
      <c r="A1132" t="s">
        <v>2642</v>
      </c>
      <c r="B1132" t="s">
        <v>2643</v>
      </c>
      <c r="C1132">
        <v>0</v>
      </c>
    </row>
    <row r="1133" spans="1:3">
      <c r="A1133" t="s">
        <v>2644</v>
      </c>
      <c r="B1133" t="s">
        <v>2645</v>
      </c>
      <c r="C1133">
        <v>0</v>
      </c>
    </row>
    <row r="1134" spans="1:3">
      <c r="A1134" t="s">
        <v>2646</v>
      </c>
      <c r="B1134" t="s">
        <v>2647</v>
      </c>
      <c r="C1134">
        <v>0</v>
      </c>
    </row>
    <row r="1135" spans="1:3">
      <c r="A1135" t="s">
        <v>2648</v>
      </c>
      <c r="B1135" t="s">
        <v>2649</v>
      </c>
      <c r="C1135">
        <v>122988</v>
      </c>
    </row>
    <row r="1136" spans="1:3">
      <c r="A1136" t="s">
        <v>2650</v>
      </c>
      <c r="B1136" t="s">
        <v>2651</v>
      </c>
      <c r="C1136">
        <v>30828002</v>
      </c>
    </row>
    <row r="1137" spans="1:3">
      <c r="A1137" t="s">
        <v>2652</v>
      </c>
      <c r="B1137" t="s">
        <v>2653</v>
      </c>
      <c r="C1137">
        <v>0</v>
      </c>
    </row>
    <row r="1138" spans="1:3">
      <c r="A1138" t="s">
        <v>2654</v>
      </c>
      <c r="B1138" t="s">
        <v>2655</v>
      </c>
      <c r="C1138">
        <v>0</v>
      </c>
    </row>
    <row r="1139" spans="1:3">
      <c r="A1139" t="s">
        <v>2656</v>
      </c>
      <c r="B1139" t="s">
        <v>2657</v>
      </c>
      <c r="C1139">
        <v>116</v>
      </c>
    </row>
    <row r="1140" spans="1:3">
      <c r="A1140" t="s">
        <v>2658</v>
      </c>
      <c r="B1140" t="s">
        <v>2659</v>
      </c>
      <c r="C1140">
        <v>0</v>
      </c>
    </row>
    <row r="1141" spans="1:3">
      <c r="A1141" t="s">
        <v>2660</v>
      </c>
      <c r="B1141" t="s">
        <v>2661</v>
      </c>
      <c r="C1141">
        <v>0</v>
      </c>
    </row>
    <row r="1142" spans="1:3">
      <c r="A1142" t="s">
        <v>2662</v>
      </c>
      <c r="B1142" t="s">
        <v>2663</v>
      </c>
      <c r="C1142">
        <v>0</v>
      </c>
    </row>
    <row r="1143" spans="1:3">
      <c r="A1143" t="s">
        <v>2664</v>
      </c>
      <c r="B1143" t="s">
        <v>2665</v>
      </c>
      <c r="C1143">
        <v>0</v>
      </c>
    </row>
    <row r="1144" spans="1:3">
      <c r="A1144" t="s">
        <v>2666</v>
      </c>
      <c r="B1144" t="s">
        <v>2667</v>
      </c>
      <c r="C1144">
        <v>0</v>
      </c>
    </row>
    <row r="1145" spans="1:3">
      <c r="A1145" t="s">
        <v>2668</v>
      </c>
      <c r="B1145" t="s">
        <v>2669</v>
      </c>
      <c r="C1145">
        <v>0</v>
      </c>
    </row>
    <row r="1146" spans="1:3">
      <c r="A1146" t="s">
        <v>2670</v>
      </c>
      <c r="B1146" t="s">
        <v>2671</v>
      </c>
      <c r="C1146">
        <v>0</v>
      </c>
    </row>
    <row r="1147" spans="1:3">
      <c r="A1147" t="s">
        <v>2672</v>
      </c>
      <c r="B1147" t="s">
        <v>2673</v>
      </c>
      <c r="C1147">
        <v>2390886</v>
      </c>
    </row>
    <row r="1148" spans="1:3">
      <c r="A1148" t="s">
        <v>2674</v>
      </c>
      <c r="B1148" t="s">
        <v>2675</v>
      </c>
      <c r="C1148">
        <v>53</v>
      </c>
    </row>
    <row r="1149" spans="1:3">
      <c r="A1149" t="s">
        <v>2676</v>
      </c>
      <c r="B1149" t="s">
        <v>2677</v>
      </c>
      <c r="C1149">
        <v>54558731</v>
      </c>
    </row>
    <row r="1150" spans="1:3">
      <c r="A1150" t="s">
        <v>388</v>
      </c>
      <c r="B1150" t="s">
        <v>3396</v>
      </c>
      <c r="C1150">
        <v>0</v>
      </c>
    </row>
    <row r="1151" spans="1:3">
      <c r="A1151" t="s">
        <v>392</v>
      </c>
      <c r="B1151" t="s">
        <v>3397</v>
      </c>
      <c r="C1151">
        <v>0</v>
      </c>
    </row>
    <row r="1152" spans="1:3">
      <c r="A1152" t="s">
        <v>396</v>
      </c>
      <c r="B1152" t="s">
        <v>3398</v>
      </c>
      <c r="C1152">
        <v>0</v>
      </c>
    </row>
    <row r="1153" spans="1:3">
      <c r="A1153" t="s">
        <v>389</v>
      </c>
      <c r="B1153" t="s">
        <v>3399</v>
      </c>
      <c r="C1153">
        <v>0</v>
      </c>
    </row>
    <row r="1154" spans="1:3">
      <c r="A1154" t="s">
        <v>393</v>
      </c>
      <c r="B1154" t="s">
        <v>3400</v>
      </c>
      <c r="C1154">
        <v>0</v>
      </c>
    </row>
    <row r="1155" spans="1:3">
      <c r="A1155" t="s">
        <v>397</v>
      </c>
      <c r="B1155" t="s">
        <v>3401</v>
      </c>
      <c r="C1155">
        <v>0</v>
      </c>
    </row>
    <row r="1156" spans="1:3">
      <c r="A1156" t="s">
        <v>390</v>
      </c>
      <c r="B1156" t="s">
        <v>3402</v>
      </c>
      <c r="C1156">
        <v>0</v>
      </c>
    </row>
    <row r="1157" spans="1:3">
      <c r="A1157" t="s">
        <v>394</v>
      </c>
      <c r="B1157" t="s">
        <v>3403</v>
      </c>
      <c r="C1157">
        <v>0</v>
      </c>
    </row>
    <row r="1158" spans="1:3">
      <c r="A1158" t="s">
        <v>398</v>
      </c>
      <c r="B1158" t="s">
        <v>3404</v>
      </c>
      <c r="C1158">
        <v>0</v>
      </c>
    </row>
    <row r="1159" spans="1:3">
      <c r="A1159" t="s">
        <v>391</v>
      </c>
      <c r="B1159" t="s">
        <v>3405</v>
      </c>
      <c r="C1159">
        <v>0</v>
      </c>
    </row>
    <row r="1160" spans="1:3">
      <c r="A1160" t="s">
        <v>395</v>
      </c>
      <c r="B1160" t="s">
        <v>3406</v>
      </c>
      <c r="C1160">
        <v>0</v>
      </c>
    </row>
    <row r="1161" spans="1:3">
      <c r="A1161" t="s">
        <v>399</v>
      </c>
      <c r="B1161" t="s">
        <v>3407</v>
      </c>
      <c r="C1161">
        <v>0</v>
      </c>
    </row>
    <row r="1162" spans="1:3">
      <c r="A1162" t="s">
        <v>2678</v>
      </c>
      <c r="B1162" t="s">
        <v>2679</v>
      </c>
      <c r="C1162">
        <v>0</v>
      </c>
    </row>
    <row r="1163" spans="1:3">
      <c r="A1163" t="s">
        <v>2680</v>
      </c>
      <c r="B1163" t="s">
        <v>2681</v>
      </c>
      <c r="C1163">
        <v>0</v>
      </c>
    </row>
    <row r="1164" spans="1:3">
      <c r="A1164" t="s">
        <v>2682</v>
      </c>
      <c r="B1164" t="s">
        <v>2683</v>
      </c>
      <c r="C1164">
        <v>0</v>
      </c>
    </row>
    <row r="1165" spans="1:3">
      <c r="A1165" t="s">
        <v>2684</v>
      </c>
      <c r="B1165" t="s">
        <v>2685</v>
      </c>
      <c r="C1165">
        <v>0</v>
      </c>
    </row>
    <row r="1166" spans="1:3">
      <c r="A1166" t="s">
        <v>2686</v>
      </c>
      <c r="B1166" t="s">
        <v>2687</v>
      </c>
      <c r="C1166">
        <v>0</v>
      </c>
    </row>
    <row r="1167" spans="1:3">
      <c r="A1167" t="s">
        <v>2688</v>
      </c>
      <c r="B1167" t="s">
        <v>2689</v>
      </c>
      <c r="C1167" t="s">
        <v>2690</v>
      </c>
    </row>
    <row r="1168" spans="1:3">
      <c r="A1168" t="s">
        <v>2691</v>
      </c>
      <c r="B1168" t="s">
        <v>2692</v>
      </c>
      <c r="C1168" t="s">
        <v>3424</v>
      </c>
    </row>
    <row r="1169" spans="1:3">
      <c r="A1169" t="s">
        <v>2694</v>
      </c>
      <c r="B1169" t="s">
        <v>2695</v>
      </c>
      <c r="C1169" t="s">
        <v>3425</v>
      </c>
    </row>
    <row r="1170" spans="1:3">
      <c r="A1170" t="s">
        <v>2697</v>
      </c>
      <c r="B1170" t="s">
        <v>2698</v>
      </c>
      <c r="C1170" t="s">
        <v>2699</v>
      </c>
    </row>
    <row r="1171" spans="1:3">
      <c r="A1171" t="s">
        <v>2700</v>
      </c>
      <c r="B1171" t="s">
        <v>2701</v>
      </c>
      <c r="C1171" t="s">
        <v>3426</v>
      </c>
    </row>
    <row r="1172" spans="1:3">
      <c r="A1172" t="s">
        <v>2703</v>
      </c>
      <c r="B1172" t="s">
        <v>2704</v>
      </c>
      <c r="C1172" s="78">
        <v>45145</v>
      </c>
    </row>
    <row r="1173" spans="1:3">
      <c r="A1173" t="s">
        <v>2705</v>
      </c>
      <c r="B1173" t="s">
        <v>2706</v>
      </c>
      <c r="C1173">
        <v>-7601983</v>
      </c>
    </row>
    <row r="1174" spans="1:3">
      <c r="A1174" t="s">
        <v>2707</v>
      </c>
      <c r="B1174" t="s">
        <v>2708</v>
      </c>
      <c r="C1174">
        <v>-2204863</v>
      </c>
    </row>
    <row r="1175" spans="1:3">
      <c r="A1175" t="s">
        <v>2709</v>
      </c>
      <c r="B1175" t="s">
        <v>2710</v>
      </c>
      <c r="C1175">
        <v>-42123</v>
      </c>
    </row>
    <row r="1176" spans="1:3">
      <c r="A1176" t="s">
        <v>2711</v>
      </c>
      <c r="B1176" t="s">
        <v>2712</v>
      </c>
      <c r="C1176">
        <v>0</v>
      </c>
    </row>
    <row r="1177" spans="1:3">
      <c r="A1177" t="s">
        <v>28</v>
      </c>
      <c r="B1177" t="s">
        <v>2713</v>
      </c>
      <c r="C1177">
        <v>41776269</v>
      </c>
    </row>
    <row r="1178" spans="1:3">
      <c r="A1178" t="s">
        <v>29</v>
      </c>
      <c r="B1178" t="s">
        <v>2714</v>
      </c>
      <c r="C1178">
        <v>0</v>
      </c>
    </row>
    <row r="1179" spans="1:3">
      <c r="A1179" t="s">
        <v>30</v>
      </c>
      <c r="B1179" t="s">
        <v>2715</v>
      </c>
      <c r="C1179">
        <v>37797614</v>
      </c>
    </row>
    <row r="1180" spans="1:3">
      <c r="A1180" t="s">
        <v>9</v>
      </c>
      <c r="B1180" t="s">
        <v>2716</v>
      </c>
      <c r="C1180">
        <v>3978655</v>
      </c>
    </row>
    <row r="1181" spans="1:3">
      <c r="A1181" t="s">
        <v>31</v>
      </c>
      <c r="B1181" t="s">
        <v>2717</v>
      </c>
      <c r="C1181">
        <v>0</v>
      </c>
    </row>
    <row r="1182" spans="1:3">
      <c r="A1182" t="s">
        <v>32</v>
      </c>
      <c r="B1182" t="s">
        <v>2718</v>
      </c>
      <c r="C1182">
        <v>0</v>
      </c>
    </row>
    <row r="1183" spans="1:3">
      <c r="A1183" t="s">
        <v>33</v>
      </c>
      <c r="B1183" t="s">
        <v>2719</v>
      </c>
      <c r="C1183">
        <v>0</v>
      </c>
    </row>
    <row r="1184" spans="1:3">
      <c r="A1184" t="s">
        <v>34</v>
      </c>
      <c r="B1184" t="s">
        <v>2720</v>
      </c>
      <c r="C1184">
        <v>0</v>
      </c>
    </row>
    <row r="1185" spans="1:3">
      <c r="A1185" t="s">
        <v>35</v>
      </c>
      <c r="B1185" t="s">
        <v>2721</v>
      </c>
      <c r="C1185">
        <v>0</v>
      </c>
    </row>
    <row r="1186" spans="1:3">
      <c r="A1186" t="s">
        <v>36</v>
      </c>
      <c r="B1186" t="s">
        <v>2722</v>
      </c>
      <c r="C1186">
        <v>0</v>
      </c>
    </row>
    <row r="1187" spans="1:3">
      <c r="A1187" t="s">
        <v>39</v>
      </c>
      <c r="B1187" t="s">
        <v>2723</v>
      </c>
      <c r="C1187">
        <v>0</v>
      </c>
    </row>
    <row r="1188" spans="1:3">
      <c r="A1188" t="s">
        <v>40</v>
      </c>
      <c r="B1188" t="s">
        <v>2724</v>
      </c>
      <c r="C1188">
        <v>0</v>
      </c>
    </row>
    <row r="1189" spans="1:3">
      <c r="A1189" t="s">
        <v>27</v>
      </c>
      <c r="B1189" t="s">
        <v>2725</v>
      </c>
      <c r="C1189">
        <v>0</v>
      </c>
    </row>
    <row r="1190" spans="1:3">
      <c r="A1190" t="s">
        <v>41</v>
      </c>
      <c r="B1190" t="s">
        <v>2726</v>
      </c>
      <c r="C1190">
        <v>0</v>
      </c>
    </row>
    <row r="1191" spans="1:3">
      <c r="A1191" t="s">
        <v>43</v>
      </c>
      <c r="B1191" t="s">
        <v>2727</v>
      </c>
      <c r="C1191">
        <v>-10112194</v>
      </c>
    </row>
    <row r="1192" spans="1:3">
      <c r="A1192" t="s">
        <v>44</v>
      </c>
      <c r="B1192" t="s">
        <v>2728</v>
      </c>
      <c r="C1192">
        <v>36347839</v>
      </c>
    </row>
    <row r="1193" spans="1:3">
      <c r="A1193" t="s">
        <v>47</v>
      </c>
      <c r="B1193" t="s">
        <v>2729</v>
      </c>
      <c r="C1193">
        <v>50499693</v>
      </c>
    </row>
    <row r="1194" spans="1:3">
      <c r="A1194" t="s">
        <v>48</v>
      </c>
      <c r="B1194" t="s">
        <v>2730</v>
      </c>
      <c r="C1194">
        <v>0</v>
      </c>
    </row>
    <row r="1195" spans="1:3">
      <c r="A1195" t="s">
        <v>26</v>
      </c>
      <c r="B1195" t="s">
        <v>2731</v>
      </c>
      <c r="C1195">
        <v>661102</v>
      </c>
    </row>
    <row r="1196" spans="1:3">
      <c r="A1196" t="s">
        <v>49</v>
      </c>
      <c r="B1196" t="s">
        <v>2732</v>
      </c>
      <c r="C1196">
        <v>0</v>
      </c>
    </row>
    <row r="1197" spans="1:3">
      <c r="A1197" t="s">
        <v>50</v>
      </c>
      <c r="B1197" t="s">
        <v>2733</v>
      </c>
      <c r="C1197">
        <v>0</v>
      </c>
    </row>
    <row r="1198" spans="1:3">
      <c r="A1198" t="s">
        <v>51</v>
      </c>
      <c r="B1198" t="s">
        <v>2734</v>
      </c>
      <c r="C1198">
        <v>0</v>
      </c>
    </row>
    <row r="1199" spans="1:3">
      <c r="A1199" t="s">
        <v>52</v>
      </c>
      <c r="B1199" t="s">
        <v>2735</v>
      </c>
      <c r="C1199">
        <v>0</v>
      </c>
    </row>
    <row r="1200" spans="1:3">
      <c r="A1200" t="s">
        <v>53</v>
      </c>
      <c r="B1200" t="s">
        <v>2736</v>
      </c>
      <c r="C1200">
        <v>0</v>
      </c>
    </row>
    <row r="1201" spans="1:3">
      <c r="A1201" t="s">
        <v>54</v>
      </c>
      <c r="B1201" t="s">
        <v>2737</v>
      </c>
      <c r="C1201">
        <v>0</v>
      </c>
    </row>
    <row r="1202" spans="1:3">
      <c r="A1202" t="s">
        <v>55</v>
      </c>
      <c r="B1202" t="s">
        <v>2738</v>
      </c>
      <c r="C1202">
        <v>0</v>
      </c>
    </row>
    <row r="1203" spans="1:3">
      <c r="A1203" t="s">
        <v>56</v>
      </c>
      <c r="B1203" t="s">
        <v>2739</v>
      </c>
      <c r="C1203">
        <v>0</v>
      </c>
    </row>
    <row r="1204" spans="1:3">
      <c r="A1204" t="s">
        <v>57</v>
      </c>
      <c r="B1204" t="s">
        <v>2740</v>
      </c>
      <c r="C1204">
        <v>0</v>
      </c>
    </row>
    <row r="1205" spans="1:3">
      <c r="A1205" t="s">
        <v>58</v>
      </c>
      <c r="B1205" t="s">
        <v>2741</v>
      </c>
      <c r="C1205">
        <v>0</v>
      </c>
    </row>
    <row r="1206" spans="1:3">
      <c r="A1206" t="s">
        <v>59</v>
      </c>
      <c r="B1206" t="s">
        <v>2742</v>
      </c>
      <c r="C1206">
        <v>0</v>
      </c>
    </row>
    <row r="1207" spans="1:3">
      <c r="A1207" t="s">
        <v>60</v>
      </c>
      <c r="B1207" t="s">
        <v>2743</v>
      </c>
      <c r="C1207">
        <v>0</v>
      </c>
    </row>
    <row r="1208" spans="1:3">
      <c r="A1208" t="s">
        <v>61</v>
      </c>
      <c r="B1208" t="s">
        <v>2744</v>
      </c>
      <c r="C1208">
        <v>0</v>
      </c>
    </row>
    <row r="1209" spans="1:3">
      <c r="A1209" t="s">
        <v>62</v>
      </c>
      <c r="B1209" t="s">
        <v>2745</v>
      </c>
      <c r="C1209">
        <v>0</v>
      </c>
    </row>
    <row r="1210" spans="1:3">
      <c r="A1210" t="s">
        <v>63</v>
      </c>
      <c r="B1210" t="s">
        <v>2746</v>
      </c>
      <c r="C1210">
        <v>0</v>
      </c>
    </row>
    <row r="1211" spans="1:3">
      <c r="A1211" t="s">
        <v>64</v>
      </c>
      <c r="B1211" t="s">
        <v>2747</v>
      </c>
      <c r="C1211">
        <v>0</v>
      </c>
    </row>
    <row r="1212" spans="1:3">
      <c r="A1212" t="s">
        <v>65</v>
      </c>
      <c r="B1212" t="s">
        <v>2748</v>
      </c>
      <c r="C1212">
        <v>0</v>
      </c>
    </row>
    <row r="1213" spans="1:3">
      <c r="A1213" t="s">
        <v>66</v>
      </c>
      <c r="B1213" t="s">
        <v>2749</v>
      </c>
      <c r="C1213">
        <v>0</v>
      </c>
    </row>
    <row r="1214" spans="1:3">
      <c r="A1214" t="s">
        <v>67</v>
      </c>
      <c r="B1214" t="s">
        <v>2750</v>
      </c>
      <c r="C1214">
        <v>0</v>
      </c>
    </row>
    <row r="1215" spans="1:3">
      <c r="A1215" t="s">
        <v>68</v>
      </c>
      <c r="B1215" t="s">
        <v>2751</v>
      </c>
      <c r="C1215">
        <v>0</v>
      </c>
    </row>
    <row r="1216" spans="1:3">
      <c r="A1216" t="s">
        <v>69</v>
      </c>
      <c r="B1216" t="s">
        <v>2752</v>
      </c>
      <c r="C1216">
        <v>0</v>
      </c>
    </row>
    <row r="1217" spans="1:3">
      <c r="A1217" t="s">
        <v>70</v>
      </c>
      <c r="B1217" t="s">
        <v>2753</v>
      </c>
      <c r="C1217">
        <v>0</v>
      </c>
    </row>
    <row r="1218" spans="1:3">
      <c r="A1218" t="s">
        <v>71</v>
      </c>
      <c r="B1218" t="s">
        <v>2754</v>
      </c>
      <c r="C1218">
        <v>0</v>
      </c>
    </row>
    <row r="1219" spans="1:3">
      <c r="A1219" t="s">
        <v>72</v>
      </c>
      <c r="B1219" t="s">
        <v>2755</v>
      </c>
      <c r="C1219">
        <v>0</v>
      </c>
    </row>
    <row r="1220" spans="1:3">
      <c r="A1220" t="s">
        <v>73</v>
      </c>
      <c r="B1220" t="s">
        <v>2756</v>
      </c>
      <c r="C1220">
        <v>0</v>
      </c>
    </row>
    <row r="1221" spans="1:3">
      <c r="A1221" t="s">
        <v>74</v>
      </c>
      <c r="B1221" t="s">
        <v>2757</v>
      </c>
      <c r="C1221">
        <v>0</v>
      </c>
    </row>
    <row r="1222" spans="1:3">
      <c r="A1222" t="s">
        <v>75</v>
      </c>
      <c r="B1222" t="s">
        <v>2758</v>
      </c>
      <c r="C1222">
        <v>0</v>
      </c>
    </row>
    <row r="1223" spans="1:3">
      <c r="A1223" t="s">
        <v>76</v>
      </c>
      <c r="B1223" t="s">
        <v>2759</v>
      </c>
      <c r="C1223">
        <v>0</v>
      </c>
    </row>
    <row r="1224" spans="1:3">
      <c r="A1224" t="s">
        <v>77</v>
      </c>
      <c r="B1224" t="s">
        <v>2760</v>
      </c>
      <c r="C1224">
        <v>0</v>
      </c>
    </row>
    <row r="1225" spans="1:3">
      <c r="A1225" t="s">
        <v>78</v>
      </c>
      <c r="B1225" t="s">
        <v>2761</v>
      </c>
      <c r="C1225">
        <v>0</v>
      </c>
    </row>
    <row r="1226" spans="1:3">
      <c r="A1226" t="s">
        <v>79</v>
      </c>
      <c r="B1226" t="s">
        <v>2762</v>
      </c>
      <c r="C1226">
        <v>94928</v>
      </c>
    </row>
    <row r="1227" spans="1:3">
      <c r="A1227" t="s">
        <v>80</v>
      </c>
      <c r="B1227" t="s">
        <v>2763</v>
      </c>
      <c r="C1227">
        <v>0</v>
      </c>
    </row>
    <row r="1228" spans="1:3">
      <c r="A1228" t="s">
        <v>81</v>
      </c>
      <c r="B1228" t="s">
        <v>2764</v>
      </c>
      <c r="C1228">
        <v>0</v>
      </c>
    </row>
    <row r="1229" spans="1:3">
      <c r="A1229" t="s">
        <v>84</v>
      </c>
      <c r="B1229" t="s">
        <v>2765</v>
      </c>
      <c r="C1229">
        <v>0</v>
      </c>
    </row>
    <row r="1230" spans="1:3">
      <c r="A1230" t="s">
        <v>85</v>
      </c>
      <c r="B1230" t="s">
        <v>2766</v>
      </c>
      <c r="C1230">
        <v>0</v>
      </c>
    </row>
    <row r="1231" spans="1:3">
      <c r="A1231" t="s">
        <v>86</v>
      </c>
      <c r="B1231" t="s">
        <v>2767</v>
      </c>
      <c r="C1231">
        <v>0</v>
      </c>
    </row>
    <row r="1232" spans="1:3">
      <c r="A1232" t="s">
        <v>87</v>
      </c>
      <c r="B1232" t="s">
        <v>2768</v>
      </c>
      <c r="C1232">
        <v>94928</v>
      </c>
    </row>
    <row r="1233" spans="1:3">
      <c r="A1233" t="s">
        <v>88</v>
      </c>
      <c r="B1233" t="s">
        <v>2769</v>
      </c>
      <c r="C1233">
        <v>0</v>
      </c>
    </row>
    <row r="1234" spans="1:3">
      <c r="A1234" t="s">
        <v>89</v>
      </c>
      <c r="B1234" t="s">
        <v>2770</v>
      </c>
      <c r="C1234">
        <v>0</v>
      </c>
    </row>
    <row r="1235" spans="1:3">
      <c r="A1235" t="s">
        <v>90</v>
      </c>
      <c r="B1235" t="s">
        <v>2771</v>
      </c>
      <c r="C1235">
        <v>1116393</v>
      </c>
    </row>
    <row r="1236" spans="1:3">
      <c r="A1236" t="s">
        <v>91</v>
      </c>
      <c r="B1236" t="s">
        <v>2772</v>
      </c>
      <c r="C1236">
        <v>0</v>
      </c>
    </row>
    <row r="1237" spans="1:3">
      <c r="A1237" t="s">
        <v>92</v>
      </c>
      <c r="B1237" t="s">
        <v>2773</v>
      </c>
      <c r="C1237">
        <v>0</v>
      </c>
    </row>
    <row r="1238" spans="1:3">
      <c r="A1238" t="s">
        <v>95</v>
      </c>
      <c r="B1238" t="s">
        <v>2774</v>
      </c>
      <c r="C1238">
        <v>0</v>
      </c>
    </row>
    <row r="1239" spans="1:3">
      <c r="A1239" t="s">
        <v>96</v>
      </c>
      <c r="B1239" t="s">
        <v>2775</v>
      </c>
      <c r="C1239">
        <v>0</v>
      </c>
    </row>
    <row r="1240" spans="1:3">
      <c r="A1240" t="s">
        <v>97</v>
      </c>
      <c r="B1240" t="s">
        <v>2776</v>
      </c>
      <c r="C1240">
        <v>1116393</v>
      </c>
    </row>
    <row r="1241" spans="1:3">
      <c r="A1241" t="s">
        <v>98</v>
      </c>
      <c r="B1241" t="s">
        <v>2777</v>
      </c>
      <c r="C1241">
        <v>0</v>
      </c>
    </row>
    <row r="1242" spans="1:3">
      <c r="A1242" t="s">
        <v>99</v>
      </c>
      <c r="B1242" t="s">
        <v>2778</v>
      </c>
      <c r="C1242">
        <v>0</v>
      </c>
    </row>
    <row r="1243" spans="1:3">
      <c r="A1243" t="s">
        <v>100</v>
      </c>
      <c r="B1243" t="s">
        <v>2779</v>
      </c>
      <c r="C1243">
        <v>0</v>
      </c>
    </row>
    <row r="1244" spans="1:3">
      <c r="A1244" t="s">
        <v>10</v>
      </c>
      <c r="B1244" t="s">
        <v>2780</v>
      </c>
      <c r="C1244">
        <v>2536245</v>
      </c>
    </row>
    <row r="1245" spans="1:3">
      <c r="A1245" t="s">
        <v>101</v>
      </c>
      <c r="B1245" t="s">
        <v>2781</v>
      </c>
      <c r="C1245">
        <v>0</v>
      </c>
    </row>
    <row r="1246" spans="1:3">
      <c r="A1246" t="s">
        <v>102</v>
      </c>
      <c r="B1246" t="s">
        <v>2782</v>
      </c>
      <c r="C1246">
        <v>0</v>
      </c>
    </row>
    <row r="1247" spans="1:3">
      <c r="A1247" t="s">
        <v>103</v>
      </c>
      <c r="B1247" t="s">
        <v>2783</v>
      </c>
      <c r="C1247">
        <v>0</v>
      </c>
    </row>
    <row r="1248" spans="1:3">
      <c r="A1248" t="s">
        <v>6</v>
      </c>
      <c r="B1248" t="s">
        <v>2784</v>
      </c>
      <c r="C1248">
        <v>2410378</v>
      </c>
    </row>
    <row r="1249" spans="1:3">
      <c r="A1249" t="s">
        <v>104</v>
      </c>
      <c r="B1249" t="s">
        <v>2785</v>
      </c>
      <c r="C1249">
        <v>125867</v>
      </c>
    </row>
    <row r="1250" spans="1:3">
      <c r="A1250" t="s">
        <v>105</v>
      </c>
      <c r="B1250" t="s">
        <v>2786</v>
      </c>
      <c r="C1250">
        <v>0</v>
      </c>
    </row>
    <row r="1251" spans="1:3">
      <c r="A1251" t="s">
        <v>106</v>
      </c>
      <c r="B1251" t="s">
        <v>2787</v>
      </c>
      <c r="C1251">
        <v>0</v>
      </c>
    </row>
    <row r="1252" spans="1:3">
      <c r="A1252" t="s">
        <v>107</v>
      </c>
      <c r="B1252" t="s">
        <v>2788</v>
      </c>
      <c r="C1252">
        <v>207937</v>
      </c>
    </row>
    <row r="1253" spans="1:3">
      <c r="A1253" t="s">
        <v>108</v>
      </c>
      <c r="B1253" t="s">
        <v>2789</v>
      </c>
      <c r="C1253">
        <v>0</v>
      </c>
    </row>
    <row r="1254" spans="1:3">
      <c r="A1254" t="s">
        <v>109</v>
      </c>
      <c r="B1254" t="s">
        <v>2790</v>
      </c>
      <c r="C1254">
        <v>0</v>
      </c>
    </row>
    <row r="1255" spans="1:3">
      <c r="A1255" t="s">
        <v>110</v>
      </c>
      <c r="B1255" t="s">
        <v>2791</v>
      </c>
      <c r="C1255">
        <v>0</v>
      </c>
    </row>
    <row r="1256" spans="1:3">
      <c r="A1256" t="s">
        <v>111</v>
      </c>
      <c r="B1256" t="s">
        <v>2792</v>
      </c>
      <c r="C1256">
        <v>0</v>
      </c>
    </row>
    <row r="1257" spans="1:3">
      <c r="A1257" t="s">
        <v>112</v>
      </c>
      <c r="B1257" t="s">
        <v>2793</v>
      </c>
      <c r="C1257">
        <v>0</v>
      </c>
    </row>
    <row r="1258" spans="1:3">
      <c r="A1258" t="s">
        <v>113</v>
      </c>
      <c r="B1258" t="s">
        <v>2794</v>
      </c>
      <c r="C1258">
        <v>207937</v>
      </c>
    </row>
    <row r="1259" spans="1:3">
      <c r="A1259" t="s">
        <v>114</v>
      </c>
      <c r="B1259" t="s">
        <v>2795</v>
      </c>
      <c r="C1259">
        <v>0</v>
      </c>
    </row>
    <row r="1260" spans="1:3">
      <c r="A1260" t="s">
        <v>115</v>
      </c>
      <c r="B1260" t="s">
        <v>2796</v>
      </c>
      <c r="C1260">
        <v>0</v>
      </c>
    </row>
    <row r="1261" spans="1:3">
      <c r="A1261" t="s">
        <v>116</v>
      </c>
      <c r="B1261" t="s">
        <v>2797</v>
      </c>
      <c r="C1261">
        <v>4446423</v>
      </c>
    </row>
    <row r="1262" spans="1:3">
      <c r="A1262" t="s">
        <v>117</v>
      </c>
      <c r="B1262" t="s">
        <v>2798</v>
      </c>
      <c r="C1262">
        <v>0</v>
      </c>
    </row>
    <row r="1263" spans="1:3">
      <c r="A1263" t="s">
        <v>118</v>
      </c>
      <c r="B1263" t="s">
        <v>2799</v>
      </c>
      <c r="C1263">
        <v>0</v>
      </c>
    </row>
    <row r="1264" spans="1:3">
      <c r="A1264" t="s">
        <v>121</v>
      </c>
      <c r="B1264" t="s">
        <v>2800</v>
      </c>
      <c r="C1264">
        <v>17</v>
      </c>
    </row>
    <row r="1265" spans="1:3">
      <c r="A1265" t="s">
        <v>122</v>
      </c>
      <c r="B1265" t="s">
        <v>2801</v>
      </c>
      <c r="C1265">
        <v>0</v>
      </c>
    </row>
    <row r="1266" spans="1:3">
      <c r="A1266" t="s">
        <v>123</v>
      </c>
      <c r="B1266" t="s">
        <v>2802</v>
      </c>
      <c r="C1266">
        <v>0</v>
      </c>
    </row>
    <row r="1267" spans="1:3">
      <c r="A1267" t="s">
        <v>16</v>
      </c>
      <c r="B1267" t="s">
        <v>2803</v>
      </c>
      <c r="C1267">
        <v>4446406</v>
      </c>
    </row>
    <row r="1268" spans="1:3">
      <c r="A1268" t="s">
        <v>124</v>
      </c>
      <c r="B1268" t="s">
        <v>2804</v>
      </c>
      <c r="C1268">
        <v>0</v>
      </c>
    </row>
    <row r="1269" spans="1:3">
      <c r="A1269" t="s">
        <v>125</v>
      </c>
      <c r="B1269" t="s">
        <v>2805</v>
      </c>
      <c r="C1269">
        <v>0</v>
      </c>
    </row>
    <row r="1270" spans="1:3">
      <c r="A1270" t="s">
        <v>126</v>
      </c>
      <c r="B1270" t="s">
        <v>2806</v>
      </c>
      <c r="C1270">
        <v>288340012</v>
      </c>
    </row>
    <row r="1271" spans="1:3">
      <c r="A1271" t="s">
        <v>127</v>
      </c>
      <c r="B1271" t="s">
        <v>2807</v>
      </c>
      <c r="C1271">
        <v>6580</v>
      </c>
    </row>
    <row r="1272" spans="1:3">
      <c r="A1272" t="s">
        <v>128</v>
      </c>
      <c r="B1272" t="s">
        <v>2808</v>
      </c>
      <c r="C1272">
        <v>84028</v>
      </c>
    </row>
    <row r="1273" spans="1:3">
      <c r="A1273" t="s">
        <v>131</v>
      </c>
      <c r="B1273" t="s">
        <v>2809</v>
      </c>
      <c r="C1273">
        <v>2886330</v>
      </c>
    </row>
    <row r="1274" spans="1:3">
      <c r="A1274" t="s">
        <v>132</v>
      </c>
      <c r="B1274" t="s">
        <v>2810</v>
      </c>
      <c r="C1274">
        <v>4031011</v>
      </c>
    </row>
    <row r="1275" spans="1:3">
      <c r="A1275" t="s">
        <v>133</v>
      </c>
      <c r="B1275" t="s">
        <v>2811</v>
      </c>
      <c r="C1275">
        <v>281332063</v>
      </c>
    </row>
    <row r="1276" spans="1:3">
      <c r="A1276" t="s">
        <v>134</v>
      </c>
      <c r="B1276" t="s">
        <v>2812</v>
      </c>
      <c r="C1276">
        <v>0</v>
      </c>
    </row>
    <row r="1277" spans="1:3">
      <c r="A1277" t="s">
        <v>135</v>
      </c>
      <c r="B1277" t="s">
        <v>2813</v>
      </c>
      <c r="C1277">
        <v>0</v>
      </c>
    </row>
    <row r="1278" spans="1:3">
      <c r="A1278" t="s">
        <v>136</v>
      </c>
      <c r="B1278" t="s">
        <v>2814</v>
      </c>
      <c r="C1278">
        <v>0</v>
      </c>
    </row>
    <row r="1279" spans="1:3">
      <c r="A1279" t="s">
        <v>138</v>
      </c>
      <c r="B1279" t="s">
        <v>2815</v>
      </c>
      <c r="C1279">
        <v>14645597</v>
      </c>
    </row>
    <row r="1280" spans="1:3">
      <c r="A1280" t="s">
        <v>139</v>
      </c>
      <c r="B1280" t="s">
        <v>2816</v>
      </c>
      <c r="C1280">
        <v>1545211</v>
      </c>
    </row>
    <row r="1281" spans="1:3">
      <c r="A1281" t="s">
        <v>140</v>
      </c>
      <c r="B1281" t="s">
        <v>2817</v>
      </c>
      <c r="C1281">
        <v>1545211</v>
      </c>
    </row>
    <row r="1282" spans="1:3">
      <c r="A1282" t="s">
        <v>141</v>
      </c>
      <c r="B1282" t="s">
        <v>2818</v>
      </c>
      <c r="C1282">
        <v>0</v>
      </c>
    </row>
    <row r="1283" spans="1:3">
      <c r="A1283" t="s">
        <v>144</v>
      </c>
      <c r="B1283" t="s">
        <v>2819</v>
      </c>
      <c r="C1283">
        <v>0</v>
      </c>
    </row>
    <row r="1284" spans="1:3">
      <c r="A1284" t="s">
        <v>145</v>
      </c>
      <c r="B1284" t="s">
        <v>2820</v>
      </c>
      <c r="C1284">
        <v>0</v>
      </c>
    </row>
    <row r="1285" spans="1:3">
      <c r="A1285" t="s">
        <v>146</v>
      </c>
      <c r="B1285" t="s">
        <v>2821</v>
      </c>
      <c r="C1285">
        <v>0</v>
      </c>
    </row>
    <row r="1286" spans="1:3">
      <c r="A1286" t="s">
        <v>147</v>
      </c>
      <c r="B1286" t="s">
        <v>2822</v>
      </c>
      <c r="C1286">
        <v>0</v>
      </c>
    </row>
    <row r="1287" spans="1:3">
      <c r="A1287" t="s">
        <v>148</v>
      </c>
      <c r="B1287" t="s">
        <v>2823</v>
      </c>
      <c r="C1287">
        <v>0</v>
      </c>
    </row>
    <row r="1288" spans="1:3">
      <c r="A1288" t="s">
        <v>149</v>
      </c>
      <c r="B1288" t="s">
        <v>2824</v>
      </c>
      <c r="C1288">
        <v>0</v>
      </c>
    </row>
    <row r="1289" spans="1:3">
      <c r="A1289" t="s">
        <v>150</v>
      </c>
      <c r="B1289" t="s">
        <v>2825</v>
      </c>
      <c r="C1289">
        <v>0</v>
      </c>
    </row>
    <row r="1290" spans="1:3">
      <c r="A1290" t="s">
        <v>151</v>
      </c>
      <c r="B1290" t="s">
        <v>2826</v>
      </c>
      <c r="C1290">
        <v>0</v>
      </c>
    </row>
    <row r="1291" spans="1:3">
      <c r="A1291" t="s">
        <v>152</v>
      </c>
      <c r="B1291" t="s">
        <v>2827</v>
      </c>
      <c r="C1291">
        <v>0</v>
      </c>
    </row>
    <row r="1292" spans="1:3">
      <c r="A1292" t="s">
        <v>153</v>
      </c>
      <c r="B1292" t="s">
        <v>2828</v>
      </c>
      <c r="C1292">
        <v>47325866</v>
      </c>
    </row>
    <row r="1293" spans="1:3">
      <c r="A1293" t="s">
        <v>154</v>
      </c>
      <c r="B1293" t="s">
        <v>2829</v>
      </c>
      <c r="C1293">
        <v>18455550</v>
      </c>
    </row>
    <row r="1294" spans="1:3">
      <c r="A1294" t="s">
        <v>155</v>
      </c>
      <c r="B1294" t="s">
        <v>2830</v>
      </c>
      <c r="C1294">
        <v>3260758</v>
      </c>
    </row>
    <row r="1295" spans="1:3">
      <c r="A1295" t="s">
        <v>158</v>
      </c>
      <c r="B1295" t="s">
        <v>2831</v>
      </c>
      <c r="C1295">
        <v>451648</v>
      </c>
    </row>
    <row r="1296" spans="1:3">
      <c r="A1296" t="s">
        <v>159</v>
      </c>
      <c r="B1296" t="s">
        <v>2832</v>
      </c>
      <c r="C1296">
        <v>45534</v>
      </c>
    </row>
    <row r="1297" spans="1:3">
      <c r="A1297" t="s">
        <v>160</v>
      </c>
      <c r="B1297" t="s">
        <v>2833</v>
      </c>
      <c r="C1297">
        <v>18973250</v>
      </c>
    </row>
    <row r="1298" spans="1:3">
      <c r="A1298" t="s">
        <v>161</v>
      </c>
      <c r="B1298" t="s">
        <v>2834</v>
      </c>
      <c r="C1298">
        <v>77769</v>
      </c>
    </row>
    <row r="1299" spans="1:3">
      <c r="A1299" t="s">
        <v>163</v>
      </c>
      <c r="B1299" t="s">
        <v>2835</v>
      </c>
      <c r="C1299">
        <v>0</v>
      </c>
    </row>
    <row r="1300" spans="1:3">
      <c r="A1300" t="s">
        <v>164</v>
      </c>
      <c r="B1300" t="s">
        <v>2836</v>
      </c>
      <c r="C1300">
        <v>0</v>
      </c>
    </row>
    <row r="1301" spans="1:3">
      <c r="A1301" t="s">
        <v>165</v>
      </c>
      <c r="B1301" t="s">
        <v>2837</v>
      </c>
      <c r="C1301">
        <v>0</v>
      </c>
    </row>
    <row r="1302" spans="1:3">
      <c r="A1302" t="s">
        <v>166</v>
      </c>
      <c r="B1302" t="s">
        <v>2838</v>
      </c>
      <c r="C1302">
        <v>0</v>
      </c>
    </row>
    <row r="1303" spans="1:3">
      <c r="A1303" t="s">
        <v>167</v>
      </c>
      <c r="B1303" t="s">
        <v>2839</v>
      </c>
      <c r="C1303">
        <v>0</v>
      </c>
    </row>
    <row r="1304" spans="1:3">
      <c r="A1304" t="s">
        <v>21</v>
      </c>
      <c r="B1304" t="s">
        <v>2840</v>
      </c>
      <c r="C1304">
        <v>1813430</v>
      </c>
    </row>
    <row r="1305" spans="1:3">
      <c r="A1305" t="s">
        <v>168</v>
      </c>
      <c r="B1305" t="s">
        <v>2841</v>
      </c>
      <c r="C1305">
        <v>436317</v>
      </c>
    </row>
    <row r="1306" spans="1:3">
      <c r="A1306" t="s">
        <v>169</v>
      </c>
      <c r="B1306" t="s">
        <v>2842</v>
      </c>
      <c r="C1306">
        <v>2419</v>
      </c>
    </row>
    <row r="1307" spans="1:3">
      <c r="A1307" t="s">
        <v>170</v>
      </c>
      <c r="B1307" t="s">
        <v>2843</v>
      </c>
      <c r="C1307">
        <v>0</v>
      </c>
    </row>
    <row r="1308" spans="1:3">
      <c r="A1308" t="s">
        <v>172</v>
      </c>
      <c r="B1308" t="s">
        <v>2844</v>
      </c>
      <c r="C1308">
        <v>0</v>
      </c>
    </row>
    <row r="1309" spans="1:3">
      <c r="A1309" t="s">
        <v>173</v>
      </c>
      <c r="B1309" t="s">
        <v>2845</v>
      </c>
      <c r="C1309">
        <v>0</v>
      </c>
    </row>
    <row r="1310" spans="1:3">
      <c r="A1310" t="s">
        <v>174</v>
      </c>
      <c r="B1310" t="s">
        <v>2846</v>
      </c>
      <c r="C1310">
        <v>0</v>
      </c>
    </row>
    <row r="1311" spans="1:3">
      <c r="A1311" t="s">
        <v>175</v>
      </c>
      <c r="B1311" t="s">
        <v>2847</v>
      </c>
      <c r="C1311">
        <v>0</v>
      </c>
    </row>
    <row r="1312" spans="1:3">
      <c r="A1312" t="s">
        <v>176</v>
      </c>
      <c r="B1312" t="s">
        <v>2848</v>
      </c>
      <c r="C1312">
        <v>0</v>
      </c>
    </row>
    <row r="1313" spans="1:3">
      <c r="A1313" t="s">
        <v>177</v>
      </c>
      <c r="B1313" t="s">
        <v>2849</v>
      </c>
      <c r="C1313">
        <v>1831029</v>
      </c>
    </row>
    <row r="1314" spans="1:3">
      <c r="A1314" t="s">
        <v>178</v>
      </c>
      <c r="B1314" t="s">
        <v>2850</v>
      </c>
      <c r="C1314">
        <v>1831029</v>
      </c>
    </row>
    <row r="1315" spans="1:3">
      <c r="A1315" t="s">
        <v>179</v>
      </c>
      <c r="B1315" t="s">
        <v>2851</v>
      </c>
      <c r="C1315">
        <v>0</v>
      </c>
    </row>
    <row r="1316" spans="1:3">
      <c r="A1316" t="s">
        <v>180</v>
      </c>
      <c r="B1316" t="s">
        <v>2852</v>
      </c>
      <c r="C1316">
        <v>1616711</v>
      </c>
    </row>
    <row r="1317" spans="1:3">
      <c r="A1317" t="s">
        <v>181</v>
      </c>
      <c r="B1317" t="s">
        <v>2853</v>
      </c>
      <c r="C1317">
        <v>0</v>
      </c>
    </row>
    <row r="1318" spans="1:3">
      <c r="A1318" t="s">
        <v>182</v>
      </c>
      <c r="B1318" t="s">
        <v>2854</v>
      </c>
      <c r="C1318">
        <v>35961</v>
      </c>
    </row>
    <row r="1319" spans="1:3">
      <c r="A1319" t="s">
        <v>183</v>
      </c>
      <c r="B1319" t="s">
        <v>2855</v>
      </c>
      <c r="C1319">
        <v>35949</v>
      </c>
    </row>
    <row r="1320" spans="1:3">
      <c r="A1320" t="s">
        <v>184</v>
      </c>
      <c r="B1320" t="s">
        <v>2856</v>
      </c>
      <c r="C1320">
        <v>12</v>
      </c>
    </row>
    <row r="1321" spans="1:3">
      <c r="A1321" t="s">
        <v>185</v>
      </c>
      <c r="B1321" t="s">
        <v>2857</v>
      </c>
      <c r="C1321">
        <v>96499</v>
      </c>
    </row>
    <row r="1322" spans="1:3">
      <c r="A1322" t="s">
        <v>186</v>
      </c>
      <c r="B1322" t="s">
        <v>2858</v>
      </c>
      <c r="C1322">
        <v>0</v>
      </c>
    </row>
    <row r="1323" spans="1:3">
      <c r="A1323" t="s">
        <v>187</v>
      </c>
      <c r="B1323" t="s">
        <v>2859</v>
      </c>
      <c r="C1323">
        <v>15792506</v>
      </c>
    </row>
    <row r="1324" spans="1:3">
      <c r="A1324" t="s">
        <v>188</v>
      </c>
      <c r="B1324" t="s">
        <v>2860</v>
      </c>
      <c r="C1324">
        <v>15792506</v>
      </c>
    </row>
    <row r="1325" spans="1:3">
      <c r="A1325" t="s">
        <v>189</v>
      </c>
      <c r="B1325" t="s">
        <v>2861</v>
      </c>
      <c r="C1325">
        <v>0</v>
      </c>
    </row>
    <row r="1326" spans="1:3">
      <c r="A1326" t="s">
        <v>190</v>
      </c>
      <c r="B1326" t="s">
        <v>2862</v>
      </c>
      <c r="C1326">
        <v>4632534</v>
      </c>
    </row>
    <row r="1327" spans="1:3">
      <c r="A1327" t="s">
        <v>191</v>
      </c>
      <c r="B1327" t="s">
        <v>2863</v>
      </c>
      <c r="C1327">
        <v>0</v>
      </c>
    </row>
    <row r="1328" spans="1:3">
      <c r="A1328" t="s">
        <v>192</v>
      </c>
      <c r="B1328" t="s">
        <v>2864</v>
      </c>
      <c r="C1328">
        <v>3479679</v>
      </c>
    </row>
    <row r="1329" spans="1:3">
      <c r="A1329" t="s">
        <v>193</v>
      </c>
      <c r="B1329" t="s">
        <v>2865</v>
      </c>
      <c r="C1329">
        <v>3479679</v>
      </c>
    </row>
    <row r="1330" spans="1:3">
      <c r="A1330" t="s">
        <v>194</v>
      </c>
      <c r="B1330" t="s">
        <v>2866</v>
      </c>
      <c r="C1330">
        <v>0</v>
      </c>
    </row>
    <row r="1331" spans="1:3">
      <c r="A1331" t="s">
        <v>195</v>
      </c>
      <c r="B1331" t="s">
        <v>2867</v>
      </c>
      <c r="C1331">
        <v>696834</v>
      </c>
    </row>
    <row r="1332" spans="1:3">
      <c r="A1332" t="s">
        <v>196</v>
      </c>
      <c r="B1332" t="s">
        <v>2868</v>
      </c>
      <c r="C1332">
        <v>0</v>
      </c>
    </row>
    <row r="1333" spans="1:3">
      <c r="A1333" t="s">
        <v>199</v>
      </c>
      <c r="B1333" t="s">
        <v>2869</v>
      </c>
      <c r="C1333">
        <v>12909034</v>
      </c>
    </row>
    <row r="1334" spans="1:3">
      <c r="A1334" t="s">
        <v>200</v>
      </c>
      <c r="B1334" t="s">
        <v>2870</v>
      </c>
      <c r="C1334">
        <v>77490239</v>
      </c>
    </row>
    <row r="1335" spans="1:3">
      <c r="A1335" t="s">
        <v>203</v>
      </c>
      <c r="B1335" t="s">
        <v>2871</v>
      </c>
      <c r="C1335">
        <v>57816343</v>
      </c>
    </row>
    <row r="1336" spans="1:3">
      <c r="A1336" t="s">
        <v>204</v>
      </c>
      <c r="B1336" t="s">
        <v>2872</v>
      </c>
      <c r="C1336">
        <v>6486923</v>
      </c>
    </row>
    <row r="1337" spans="1:3">
      <c r="A1337" t="s">
        <v>205</v>
      </c>
      <c r="B1337" t="s">
        <v>2873</v>
      </c>
      <c r="C1337">
        <v>302208675</v>
      </c>
    </row>
    <row r="1338" spans="1:3">
      <c r="A1338" t="s">
        <v>206</v>
      </c>
      <c r="B1338" t="s">
        <v>2874</v>
      </c>
      <c r="C1338">
        <v>4827040</v>
      </c>
    </row>
    <row r="1339" spans="1:3">
      <c r="A1339" t="s">
        <v>208</v>
      </c>
      <c r="B1339" t="s">
        <v>2875</v>
      </c>
      <c r="C1339">
        <v>0</v>
      </c>
    </row>
    <row r="1340" spans="1:3">
      <c r="A1340" t="s">
        <v>209</v>
      </c>
      <c r="B1340" t="s">
        <v>2876</v>
      </c>
      <c r="C1340">
        <v>0</v>
      </c>
    </row>
    <row r="1341" spans="1:3">
      <c r="A1341" t="s">
        <v>210</v>
      </c>
      <c r="B1341" t="s">
        <v>2877</v>
      </c>
      <c r="C1341">
        <v>0</v>
      </c>
    </row>
    <row r="1342" spans="1:3">
      <c r="A1342" t="s">
        <v>211</v>
      </c>
      <c r="B1342" t="s">
        <v>2878</v>
      </c>
      <c r="C1342">
        <v>12</v>
      </c>
    </row>
    <row r="1343" spans="1:3">
      <c r="A1343" t="s">
        <v>212</v>
      </c>
      <c r="B1343" t="s">
        <v>2879</v>
      </c>
      <c r="C1343">
        <v>1815849</v>
      </c>
    </row>
    <row r="1344" spans="1:3">
      <c r="A1344" t="s">
        <v>214</v>
      </c>
      <c r="B1344" t="s">
        <v>2880</v>
      </c>
      <c r="C1344">
        <v>1281606</v>
      </c>
    </row>
    <row r="1345" spans="1:3">
      <c r="A1345" t="s">
        <v>215</v>
      </c>
      <c r="B1345" t="s">
        <v>2881</v>
      </c>
      <c r="C1345">
        <v>1281606</v>
      </c>
    </row>
    <row r="1346" spans="1:3">
      <c r="A1346" t="s">
        <v>216</v>
      </c>
      <c r="B1346" t="s">
        <v>2882</v>
      </c>
      <c r="C1346">
        <v>103437</v>
      </c>
    </row>
    <row r="1347" spans="1:3">
      <c r="A1347" t="s">
        <v>219</v>
      </c>
      <c r="B1347" t="s">
        <v>2883</v>
      </c>
      <c r="C1347">
        <v>0</v>
      </c>
    </row>
    <row r="1348" spans="1:3">
      <c r="A1348" t="s">
        <v>220</v>
      </c>
      <c r="B1348" t="s">
        <v>2884</v>
      </c>
      <c r="C1348">
        <v>0</v>
      </c>
    </row>
    <row r="1349" spans="1:3">
      <c r="A1349" t="s">
        <v>221</v>
      </c>
      <c r="B1349" t="s">
        <v>2885</v>
      </c>
      <c r="C1349">
        <v>1178169</v>
      </c>
    </row>
    <row r="1350" spans="1:3">
      <c r="A1350" t="s">
        <v>222</v>
      </c>
      <c r="B1350" t="s">
        <v>2886</v>
      </c>
      <c r="C1350">
        <v>0</v>
      </c>
    </row>
    <row r="1351" spans="1:3">
      <c r="A1351" t="s">
        <v>224</v>
      </c>
      <c r="B1351" t="s">
        <v>2887</v>
      </c>
      <c r="C1351">
        <v>204772</v>
      </c>
    </row>
    <row r="1352" spans="1:3">
      <c r="A1352" t="s">
        <v>225</v>
      </c>
      <c r="B1352" t="s">
        <v>2888</v>
      </c>
      <c r="C1352">
        <v>102386</v>
      </c>
    </row>
    <row r="1353" spans="1:3">
      <c r="A1353" t="s">
        <v>226</v>
      </c>
      <c r="B1353" t="s">
        <v>2889</v>
      </c>
      <c r="C1353">
        <v>547</v>
      </c>
    </row>
    <row r="1354" spans="1:3">
      <c r="A1354" t="s">
        <v>227</v>
      </c>
      <c r="B1354" t="s">
        <v>2890</v>
      </c>
      <c r="C1354">
        <v>0</v>
      </c>
    </row>
    <row r="1355" spans="1:3">
      <c r="A1355" t="s">
        <v>228</v>
      </c>
      <c r="B1355" t="s">
        <v>2891</v>
      </c>
      <c r="C1355">
        <v>0</v>
      </c>
    </row>
    <row r="1356" spans="1:3">
      <c r="A1356" t="s">
        <v>229</v>
      </c>
      <c r="B1356" t="s">
        <v>2892</v>
      </c>
      <c r="C1356">
        <v>101839</v>
      </c>
    </row>
    <row r="1357" spans="1:3">
      <c r="A1357" t="s">
        <v>230</v>
      </c>
      <c r="B1357" t="s">
        <v>2893</v>
      </c>
      <c r="C1357">
        <v>0</v>
      </c>
    </row>
    <row r="1358" spans="1:3">
      <c r="A1358" t="s">
        <v>232</v>
      </c>
      <c r="B1358" t="s">
        <v>2894</v>
      </c>
      <c r="C1358">
        <v>95</v>
      </c>
    </row>
    <row r="1359" spans="1:3">
      <c r="A1359" t="s">
        <v>233</v>
      </c>
      <c r="B1359" t="s">
        <v>2895</v>
      </c>
      <c r="C1359">
        <v>19</v>
      </c>
    </row>
    <row r="1360" spans="1:3">
      <c r="A1360" t="s">
        <v>234</v>
      </c>
      <c r="B1360" t="s">
        <v>2896</v>
      </c>
      <c r="C1360">
        <v>0</v>
      </c>
    </row>
    <row r="1361" spans="1:3">
      <c r="A1361" t="s">
        <v>237</v>
      </c>
      <c r="B1361" t="s">
        <v>2897</v>
      </c>
      <c r="C1361">
        <v>0</v>
      </c>
    </row>
    <row r="1362" spans="1:3">
      <c r="A1362" t="s">
        <v>238</v>
      </c>
      <c r="B1362" t="s">
        <v>2898</v>
      </c>
      <c r="C1362">
        <v>0</v>
      </c>
    </row>
    <row r="1363" spans="1:3">
      <c r="A1363" t="s">
        <v>239</v>
      </c>
      <c r="B1363" t="s">
        <v>2899</v>
      </c>
      <c r="C1363">
        <v>19</v>
      </c>
    </row>
    <row r="1364" spans="1:3">
      <c r="A1364" t="s">
        <v>240</v>
      </c>
      <c r="B1364" t="s">
        <v>2900</v>
      </c>
      <c r="C1364">
        <v>0</v>
      </c>
    </row>
    <row r="1365" spans="1:3">
      <c r="A1365" t="s">
        <v>242</v>
      </c>
      <c r="B1365" t="s">
        <v>2901</v>
      </c>
      <c r="C1365">
        <v>0</v>
      </c>
    </row>
    <row r="1366" spans="1:3">
      <c r="A1366" t="s">
        <v>243</v>
      </c>
      <c r="B1366" t="s">
        <v>2902</v>
      </c>
      <c r="C1366">
        <v>0</v>
      </c>
    </row>
    <row r="1367" spans="1:3">
      <c r="A1367" t="s">
        <v>244</v>
      </c>
      <c r="B1367" t="s">
        <v>2903</v>
      </c>
      <c r="C1367">
        <v>0</v>
      </c>
    </row>
    <row r="1368" spans="1:3">
      <c r="A1368" t="s">
        <v>245</v>
      </c>
      <c r="B1368" t="s">
        <v>2904</v>
      </c>
      <c r="C1368">
        <v>0</v>
      </c>
    </row>
    <row r="1369" spans="1:3">
      <c r="A1369" t="s">
        <v>246</v>
      </c>
      <c r="B1369" t="s">
        <v>2905</v>
      </c>
      <c r="C1369">
        <v>0</v>
      </c>
    </row>
    <row r="1370" spans="1:3">
      <c r="A1370" t="s">
        <v>247</v>
      </c>
      <c r="B1370" t="s">
        <v>2906</v>
      </c>
      <c r="C1370">
        <v>0</v>
      </c>
    </row>
    <row r="1371" spans="1:3">
      <c r="A1371" t="s">
        <v>248</v>
      </c>
      <c r="B1371" t="s">
        <v>2907</v>
      </c>
      <c r="C1371">
        <v>0</v>
      </c>
    </row>
    <row r="1372" spans="1:3">
      <c r="A1372" t="s">
        <v>249</v>
      </c>
      <c r="B1372" t="s">
        <v>2908</v>
      </c>
      <c r="C1372">
        <v>661617</v>
      </c>
    </row>
    <row r="1373" spans="1:3">
      <c r="A1373" t="s">
        <v>22</v>
      </c>
      <c r="B1373" t="s">
        <v>2909</v>
      </c>
      <c r="C1373">
        <v>661617</v>
      </c>
    </row>
    <row r="1374" spans="1:3">
      <c r="A1374" t="s">
        <v>250</v>
      </c>
      <c r="B1374" t="s">
        <v>2910</v>
      </c>
      <c r="C1374">
        <v>611204</v>
      </c>
    </row>
    <row r="1375" spans="1:3">
      <c r="A1375" t="s">
        <v>251</v>
      </c>
      <c r="B1375" t="s">
        <v>2911</v>
      </c>
      <c r="C1375">
        <v>0</v>
      </c>
    </row>
    <row r="1376" spans="1:3">
      <c r="A1376" t="s">
        <v>252</v>
      </c>
      <c r="B1376" t="s">
        <v>2912</v>
      </c>
      <c r="C1376">
        <v>0</v>
      </c>
    </row>
    <row r="1377" spans="1:3">
      <c r="A1377" t="s">
        <v>253</v>
      </c>
      <c r="B1377" t="s">
        <v>2913</v>
      </c>
      <c r="C1377">
        <v>0</v>
      </c>
    </row>
    <row r="1378" spans="1:3">
      <c r="A1378" t="s">
        <v>254</v>
      </c>
      <c r="B1378" t="s">
        <v>2914</v>
      </c>
      <c r="C1378">
        <v>0</v>
      </c>
    </row>
    <row r="1379" spans="1:3">
      <c r="A1379" t="s">
        <v>255</v>
      </c>
      <c r="B1379" t="s">
        <v>2915</v>
      </c>
      <c r="C1379">
        <v>50413</v>
      </c>
    </row>
    <row r="1380" spans="1:3">
      <c r="A1380" t="s">
        <v>256</v>
      </c>
      <c r="B1380" t="s">
        <v>2916</v>
      </c>
      <c r="C1380">
        <v>0</v>
      </c>
    </row>
    <row r="1381" spans="1:3">
      <c r="A1381" t="s">
        <v>257</v>
      </c>
      <c r="B1381" t="s">
        <v>2917</v>
      </c>
      <c r="C1381">
        <v>0</v>
      </c>
    </row>
    <row r="1382" spans="1:3">
      <c r="A1382" t="s">
        <v>258</v>
      </c>
      <c r="B1382" t="s">
        <v>2918</v>
      </c>
      <c r="C1382">
        <v>0</v>
      </c>
    </row>
    <row r="1383" spans="1:3">
      <c r="A1383" t="s">
        <v>260</v>
      </c>
      <c r="B1383" t="s">
        <v>2919</v>
      </c>
      <c r="C1383">
        <v>6596086</v>
      </c>
    </row>
    <row r="1384" spans="1:3">
      <c r="A1384" t="s">
        <v>261</v>
      </c>
      <c r="B1384" t="s">
        <v>2920</v>
      </c>
      <c r="C1384">
        <v>6596086</v>
      </c>
    </row>
    <row r="1385" spans="1:3">
      <c r="A1385" t="s">
        <v>262</v>
      </c>
      <c r="B1385" t="s">
        <v>2921</v>
      </c>
      <c r="C1385">
        <v>0</v>
      </c>
    </row>
    <row r="1386" spans="1:3">
      <c r="A1386" t="s">
        <v>263</v>
      </c>
      <c r="B1386" t="s">
        <v>2922</v>
      </c>
      <c r="C1386">
        <v>0</v>
      </c>
    </row>
    <row r="1387" spans="1:3">
      <c r="A1387" t="s">
        <v>264</v>
      </c>
      <c r="B1387" t="s">
        <v>2923</v>
      </c>
      <c r="C1387">
        <v>5494270</v>
      </c>
    </row>
    <row r="1388" spans="1:3">
      <c r="A1388" t="s">
        <v>265</v>
      </c>
      <c r="B1388" t="s">
        <v>2924</v>
      </c>
      <c r="C1388">
        <v>1098127</v>
      </c>
    </row>
    <row r="1389" spans="1:3">
      <c r="A1389" t="s">
        <v>266</v>
      </c>
      <c r="B1389" t="s">
        <v>2925</v>
      </c>
      <c r="C1389">
        <v>3689</v>
      </c>
    </row>
    <row r="1390" spans="1:3">
      <c r="A1390" t="s">
        <v>23</v>
      </c>
      <c r="B1390" t="s">
        <v>2926</v>
      </c>
      <c r="C1390">
        <v>1300790</v>
      </c>
    </row>
    <row r="1391" spans="1:3">
      <c r="A1391" t="s">
        <v>267</v>
      </c>
      <c r="B1391" t="s">
        <v>2927</v>
      </c>
      <c r="C1391">
        <v>260158</v>
      </c>
    </row>
    <row r="1392" spans="1:3">
      <c r="A1392" t="s">
        <v>268</v>
      </c>
      <c r="B1392" t="s">
        <v>2928</v>
      </c>
      <c r="C1392">
        <v>0</v>
      </c>
    </row>
    <row r="1393" spans="1:3">
      <c r="A1393" t="s">
        <v>271</v>
      </c>
      <c r="B1393" t="s">
        <v>2929</v>
      </c>
      <c r="C1393">
        <v>12700</v>
      </c>
    </row>
    <row r="1394" spans="1:3">
      <c r="A1394" t="s">
        <v>272</v>
      </c>
      <c r="B1394" t="s">
        <v>2930</v>
      </c>
      <c r="C1394">
        <v>0</v>
      </c>
    </row>
    <row r="1395" spans="1:3">
      <c r="A1395" t="s">
        <v>273</v>
      </c>
      <c r="B1395" t="s">
        <v>2931</v>
      </c>
      <c r="C1395">
        <v>247415</v>
      </c>
    </row>
    <row r="1396" spans="1:3">
      <c r="A1396" t="s">
        <v>274</v>
      </c>
      <c r="B1396" t="s">
        <v>2932</v>
      </c>
      <c r="C1396">
        <v>43</v>
      </c>
    </row>
    <row r="1397" spans="1:3">
      <c r="A1397" t="s">
        <v>275</v>
      </c>
      <c r="B1397" t="s">
        <v>2933</v>
      </c>
      <c r="C1397">
        <v>0</v>
      </c>
    </row>
    <row r="1398" spans="1:3">
      <c r="A1398" t="s">
        <v>276</v>
      </c>
      <c r="B1398" t="s">
        <v>2934</v>
      </c>
      <c r="C1398">
        <v>0</v>
      </c>
    </row>
    <row r="1399" spans="1:3">
      <c r="A1399" t="s">
        <v>24</v>
      </c>
      <c r="B1399" t="s">
        <v>2935</v>
      </c>
      <c r="C1399">
        <v>39091342</v>
      </c>
    </row>
    <row r="1400" spans="1:3">
      <c r="A1400" t="s">
        <v>277</v>
      </c>
      <c r="B1400" t="s">
        <v>2936</v>
      </c>
      <c r="C1400">
        <v>19545671</v>
      </c>
    </row>
    <row r="1401" spans="1:3">
      <c r="A1401" t="s">
        <v>278</v>
      </c>
      <c r="B1401" t="s">
        <v>2937</v>
      </c>
      <c r="C1401">
        <v>0</v>
      </c>
    </row>
    <row r="1402" spans="1:3">
      <c r="A1402" t="s">
        <v>281</v>
      </c>
      <c r="B1402" t="s">
        <v>2938</v>
      </c>
      <c r="C1402">
        <v>869398</v>
      </c>
    </row>
    <row r="1403" spans="1:3">
      <c r="A1403" t="s">
        <v>282</v>
      </c>
      <c r="B1403" t="s">
        <v>2939</v>
      </c>
      <c r="C1403">
        <v>0</v>
      </c>
    </row>
    <row r="1404" spans="1:3">
      <c r="A1404" t="s">
        <v>283</v>
      </c>
      <c r="B1404" t="s">
        <v>2940</v>
      </c>
      <c r="C1404">
        <v>18332389</v>
      </c>
    </row>
    <row r="1405" spans="1:3">
      <c r="A1405" t="s">
        <v>284</v>
      </c>
      <c r="B1405" t="s">
        <v>2941</v>
      </c>
      <c r="C1405">
        <v>343884</v>
      </c>
    </row>
    <row r="1406" spans="1:3">
      <c r="A1406" t="s">
        <v>285</v>
      </c>
      <c r="B1406" t="s">
        <v>2942</v>
      </c>
      <c r="C1406">
        <v>0</v>
      </c>
    </row>
    <row r="1407" spans="1:3">
      <c r="A1407" t="s">
        <v>286</v>
      </c>
      <c r="B1407" t="s">
        <v>2943</v>
      </c>
      <c r="C1407">
        <v>0</v>
      </c>
    </row>
    <row r="1408" spans="1:3">
      <c r="A1408" t="s">
        <v>25</v>
      </c>
      <c r="B1408" t="s">
        <v>2944</v>
      </c>
      <c r="C1408">
        <v>387601292</v>
      </c>
    </row>
    <row r="1409" spans="1:3">
      <c r="A1409" t="s">
        <v>287</v>
      </c>
      <c r="B1409" t="s">
        <v>2945</v>
      </c>
      <c r="C1409">
        <v>0</v>
      </c>
    </row>
    <row r="1410" spans="1:3">
      <c r="A1410" t="s">
        <v>289</v>
      </c>
      <c r="B1410" t="s">
        <v>2946</v>
      </c>
      <c r="C1410">
        <v>2590825</v>
      </c>
    </row>
    <row r="1411" spans="1:3">
      <c r="A1411" t="s">
        <v>290</v>
      </c>
      <c r="B1411" t="s">
        <v>2947</v>
      </c>
      <c r="C1411">
        <v>815010</v>
      </c>
    </row>
    <row r="1412" spans="1:3">
      <c r="A1412" t="s">
        <v>293</v>
      </c>
      <c r="B1412" t="s">
        <v>2948</v>
      </c>
      <c r="C1412">
        <v>0</v>
      </c>
    </row>
    <row r="1413" spans="1:3">
      <c r="A1413" t="s">
        <v>294</v>
      </c>
      <c r="B1413" t="s">
        <v>2949</v>
      </c>
      <c r="C1413">
        <v>818775</v>
      </c>
    </row>
    <row r="1414" spans="1:3">
      <c r="A1414" t="s">
        <v>295</v>
      </c>
      <c r="B1414" t="s">
        <v>2950</v>
      </c>
      <c r="C1414">
        <v>0</v>
      </c>
    </row>
    <row r="1415" spans="1:3">
      <c r="A1415" t="s">
        <v>296</v>
      </c>
      <c r="B1415" t="s">
        <v>2951</v>
      </c>
      <c r="C1415">
        <v>957040</v>
      </c>
    </row>
    <row r="1416" spans="1:3">
      <c r="A1416" t="s">
        <v>297</v>
      </c>
      <c r="B1416" t="s">
        <v>2952</v>
      </c>
      <c r="C1416">
        <v>0</v>
      </c>
    </row>
    <row r="1417" spans="1:3">
      <c r="A1417" t="s">
        <v>298</v>
      </c>
      <c r="B1417" t="s">
        <v>2953</v>
      </c>
      <c r="C1417">
        <v>0</v>
      </c>
    </row>
    <row r="1418" spans="1:3">
      <c r="A1418" t="s">
        <v>299</v>
      </c>
      <c r="B1418" t="s">
        <v>2954</v>
      </c>
      <c r="C1418">
        <v>0</v>
      </c>
    </row>
    <row r="1419" spans="1:3">
      <c r="A1419" t="s">
        <v>301</v>
      </c>
      <c r="B1419" t="s">
        <v>2955</v>
      </c>
      <c r="C1419">
        <v>5255480</v>
      </c>
    </row>
    <row r="1420" spans="1:3">
      <c r="A1420" t="s">
        <v>302</v>
      </c>
      <c r="B1420" t="s">
        <v>2956</v>
      </c>
      <c r="C1420">
        <v>0</v>
      </c>
    </row>
    <row r="1421" spans="1:3">
      <c r="A1421" t="s">
        <v>303</v>
      </c>
      <c r="B1421" t="s">
        <v>2957</v>
      </c>
      <c r="C1421">
        <v>5255480</v>
      </c>
    </row>
    <row r="1422" spans="1:3">
      <c r="A1422" t="s">
        <v>304</v>
      </c>
      <c r="B1422" t="s">
        <v>2958</v>
      </c>
      <c r="C1422">
        <v>0</v>
      </c>
    </row>
    <row r="1423" spans="1:3">
      <c r="A1423" t="s">
        <v>305</v>
      </c>
      <c r="B1423" t="s">
        <v>2959</v>
      </c>
      <c r="C1423">
        <v>0</v>
      </c>
    </row>
    <row r="1424" spans="1:3">
      <c r="A1424" t="s">
        <v>306</v>
      </c>
      <c r="B1424" t="s">
        <v>2960</v>
      </c>
      <c r="C1424">
        <v>0</v>
      </c>
    </row>
    <row r="1425" spans="1:3">
      <c r="A1425" t="s">
        <v>307</v>
      </c>
      <c r="B1425" t="s">
        <v>2961</v>
      </c>
      <c r="C1425">
        <v>0</v>
      </c>
    </row>
    <row r="1426" spans="1:3">
      <c r="A1426" t="s">
        <v>308</v>
      </c>
      <c r="B1426" t="s">
        <v>2962</v>
      </c>
      <c r="C1426">
        <v>0</v>
      </c>
    </row>
    <row r="1427" spans="1:3">
      <c r="A1427" t="s">
        <v>309</v>
      </c>
      <c r="B1427" t="s">
        <v>2963</v>
      </c>
      <c r="C1427">
        <v>0</v>
      </c>
    </row>
    <row r="1428" spans="1:3">
      <c r="A1428" t="s">
        <v>310</v>
      </c>
      <c r="B1428" t="s">
        <v>2964</v>
      </c>
      <c r="C1428">
        <v>0</v>
      </c>
    </row>
    <row r="1429" spans="1:3">
      <c r="A1429" t="s">
        <v>311</v>
      </c>
      <c r="B1429" t="s">
        <v>2965</v>
      </c>
      <c r="C1429">
        <v>0</v>
      </c>
    </row>
    <row r="1430" spans="1:3">
      <c r="A1430" t="s">
        <v>312</v>
      </c>
      <c r="B1430" t="s">
        <v>2966</v>
      </c>
      <c r="C1430">
        <v>0</v>
      </c>
    </row>
    <row r="1431" spans="1:3">
      <c r="A1431" t="s">
        <v>313</v>
      </c>
      <c r="B1431" t="s">
        <v>2967</v>
      </c>
      <c r="C1431">
        <v>0</v>
      </c>
    </row>
    <row r="1432" spans="1:3">
      <c r="A1432" t="s">
        <v>314</v>
      </c>
      <c r="B1432" t="s">
        <v>2968</v>
      </c>
      <c r="C1432">
        <v>0</v>
      </c>
    </row>
    <row r="1433" spans="1:3">
      <c r="A1433" t="s">
        <v>315</v>
      </c>
      <c r="B1433" t="s">
        <v>2969</v>
      </c>
      <c r="C1433">
        <v>0</v>
      </c>
    </row>
    <row r="1434" spans="1:3">
      <c r="A1434" t="s">
        <v>316</v>
      </c>
      <c r="B1434" t="s">
        <v>2970</v>
      </c>
      <c r="C1434">
        <v>0</v>
      </c>
    </row>
    <row r="1435" spans="1:3">
      <c r="A1435" t="s">
        <v>317</v>
      </c>
      <c r="B1435" t="s">
        <v>2971</v>
      </c>
      <c r="C1435">
        <v>0</v>
      </c>
    </row>
    <row r="1436" spans="1:3">
      <c r="A1436" t="s">
        <v>318</v>
      </c>
      <c r="B1436" t="s">
        <v>2972</v>
      </c>
      <c r="C1436">
        <v>79020437</v>
      </c>
    </row>
    <row r="1437" spans="1:3">
      <c r="A1437" t="s">
        <v>319</v>
      </c>
      <c r="B1437" t="s">
        <v>2973</v>
      </c>
      <c r="C1437">
        <v>5255480</v>
      </c>
    </row>
    <row r="1438" spans="1:3">
      <c r="A1438" t="s">
        <v>320</v>
      </c>
      <c r="B1438" t="s">
        <v>2974</v>
      </c>
      <c r="C1438">
        <v>0</v>
      </c>
    </row>
    <row r="1439" spans="1:3">
      <c r="A1439" t="s">
        <v>321</v>
      </c>
      <c r="B1439" t="s">
        <v>2975</v>
      </c>
      <c r="C1439">
        <v>0</v>
      </c>
    </row>
    <row r="1440" spans="1:3">
      <c r="A1440" t="s">
        <v>322</v>
      </c>
      <c r="B1440" t="s">
        <v>2976</v>
      </c>
      <c r="C1440">
        <v>59517216</v>
      </c>
    </row>
    <row r="1441" spans="1:3">
      <c r="A1441" t="s">
        <v>323</v>
      </c>
      <c r="B1441" t="s">
        <v>2977</v>
      </c>
      <c r="C1441">
        <v>11981193</v>
      </c>
    </row>
    <row r="1442" spans="1:3">
      <c r="A1442" t="s">
        <v>324</v>
      </c>
      <c r="B1442" t="s">
        <v>2978</v>
      </c>
      <c r="C1442">
        <v>324174086</v>
      </c>
    </row>
    <row r="1443" spans="1:3">
      <c r="A1443" t="s">
        <v>325</v>
      </c>
      <c r="B1443" t="s">
        <v>2979</v>
      </c>
      <c r="C1443">
        <v>5174656</v>
      </c>
    </row>
    <row r="1444" spans="1:3">
      <c r="A1444" t="s">
        <v>327</v>
      </c>
      <c r="B1444" t="s">
        <v>2980</v>
      </c>
      <c r="C1444">
        <v>0</v>
      </c>
    </row>
    <row r="1445" spans="1:3">
      <c r="A1445" t="s">
        <v>328</v>
      </c>
      <c r="B1445" t="s">
        <v>2981</v>
      </c>
      <c r="C1445">
        <v>0</v>
      </c>
    </row>
    <row r="1446" spans="1:3">
      <c r="A1446" t="s">
        <v>329</v>
      </c>
      <c r="B1446" t="s">
        <v>2982</v>
      </c>
      <c r="C1446">
        <v>0</v>
      </c>
    </row>
    <row r="1447" spans="1:3">
      <c r="A1447" t="s">
        <v>330</v>
      </c>
      <c r="B1447" t="s">
        <v>2983</v>
      </c>
      <c r="C1447">
        <v>0</v>
      </c>
    </row>
    <row r="1448" spans="1:3">
      <c r="A1448" t="s">
        <v>331</v>
      </c>
      <c r="B1448" t="s">
        <v>2984</v>
      </c>
      <c r="C1448">
        <v>0</v>
      </c>
    </row>
    <row r="1449" spans="1:3">
      <c r="A1449" t="s">
        <v>332</v>
      </c>
      <c r="B1449" t="s">
        <v>2985</v>
      </c>
      <c r="C1449">
        <v>12</v>
      </c>
    </row>
    <row r="1450" spans="1:3">
      <c r="A1450" t="s">
        <v>333</v>
      </c>
      <c r="B1450" t="s">
        <v>2986</v>
      </c>
      <c r="C1450">
        <v>0</v>
      </c>
    </row>
    <row r="1451" spans="1:3">
      <c r="A1451" t="s">
        <v>334</v>
      </c>
      <c r="B1451" t="s">
        <v>2987</v>
      </c>
      <c r="C1451">
        <v>105110</v>
      </c>
    </row>
    <row r="1452" spans="1:3">
      <c r="A1452" t="s">
        <v>335</v>
      </c>
      <c r="B1452" t="s">
        <v>2988</v>
      </c>
      <c r="C1452">
        <v>0</v>
      </c>
    </row>
    <row r="1453" spans="1:3">
      <c r="A1453" t="s">
        <v>336</v>
      </c>
      <c r="B1453" t="s">
        <v>2989</v>
      </c>
      <c r="C1453">
        <v>0</v>
      </c>
    </row>
    <row r="1454" spans="1:3">
      <c r="A1454" t="s">
        <v>337</v>
      </c>
      <c r="B1454" t="s">
        <v>2990</v>
      </c>
      <c r="C1454">
        <v>11903443</v>
      </c>
    </row>
    <row r="1455" spans="1:3">
      <c r="A1455" t="s">
        <v>338</v>
      </c>
      <c r="B1455" t="s">
        <v>2991</v>
      </c>
      <c r="C1455">
        <v>5990597</v>
      </c>
    </row>
    <row r="1456" spans="1:3">
      <c r="A1456" t="s">
        <v>339</v>
      </c>
      <c r="B1456" t="s">
        <v>2992</v>
      </c>
      <c r="C1456">
        <v>324174086</v>
      </c>
    </row>
    <row r="1457" spans="1:3">
      <c r="A1457" t="s">
        <v>340</v>
      </c>
      <c r="B1457" t="s">
        <v>2993</v>
      </c>
      <c r="C1457">
        <v>7761984</v>
      </c>
    </row>
    <row r="1458" spans="1:3">
      <c r="A1458" t="s">
        <v>342</v>
      </c>
      <c r="B1458" t="s">
        <v>2994</v>
      </c>
      <c r="C1458">
        <v>0</v>
      </c>
    </row>
    <row r="1459" spans="1:3">
      <c r="A1459" t="s">
        <v>343</v>
      </c>
      <c r="B1459" t="s">
        <v>2995</v>
      </c>
      <c r="C1459">
        <v>0</v>
      </c>
    </row>
    <row r="1460" spans="1:3">
      <c r="A1460" t="s">
        <v>344</v>
      </c>
      <c r="B1460" t="s">
        <v>2996</v>
      </c>
      <c r="C1460">
        <v>0</v>
      </c>
    </row>
    <row r="1461" spans="1:3">
      <c r="A1461" t="s">
        <v>345</v>
      </c>
      <c r="B1461" t="s">
        <v>2997</v>
      </c>
      <c r="C1461">
        <v>0</v>
      </c>
    </row>
    <row r="1462" spans="1:3">
      <c r="A1462" t="s">
        <v>346</v>
      </c>
      <c r="B1462" t="s">
        <v>2998</v>
      </c>
      <c r="C1462">
        <v>0</v>
      </c>
    </row>
    <row r="1463" spans="1:3">
      <c r="A1463" t="s">
        <v>347</v>
      </c>
      <c r="B1463" t="s">
        <v>2999</v>
      </c>
      <c r="C1463">
        <v>150</v>
      </c>
    </row>
    <row r="1464" spans="1:3">
      <c r="A1464" t="s">
        <v>348</v>
      </c>
      <c r="B1464" t="s">
        <v>3000</v>
      </c>
      <c r="C1464">
        <v>368028285</v>
      </c>
    </row>
    <row r="1465" spans="1:3">
      <c r="A1465" t="s">
        <v>349</v>
      </c>
      <c r="B1465" t="s">
        <v>3001</v>
      </c>
      <c r="C1465">
        <v>275225</v>
      </c>
    </row>
    <row r="1466" spans="1:3">
      <c r="A1466" t="s">
        <v>354</v>
      </c>
      <c r="B1466" t="s">
        <v>3002</v>
      </c>
      <c r="C1466">
        <v>359613253</v>
      </c>
    </row>
    <row r="1467" spans="1:3">
      <c r="A1467" t="s">
        <v>3003</v>
      </c>
      <c r="B1467" t="s">
        <v>3004</v>
      </c>
      <c r="C1467">
        <v>3331332</v>
      </c>
    </row>
    <row r="1468" spans="1:3">
      <c r="A1468" t="s">
        <v>3005</v>
      </c>
      <c r="B1468" t="s">
        <v>3006</v>
      </c>
      <c r="C1468">
        <v>28051412</v>
      </c>
    </row>
    <row r="1469" spans="1:3">
      <c r="A1469" t="s">
        <v>3007</v>
      </c>
      <c r="B1469" t="s">
        <v>3008</v>
      </c>
      <c r="C1469">
        <v>64749809</v>
      </c>
    </row>
    <row r="1470" spans="1:3">
      <c r="A1470" t="s">
        <v>3009</v>
      </c>
      <c r="B1470" t="s">
        <v>3010</v>
      </c>
      <c r="C1470">
        <v>13371782</v>
      </c>
    </row>
    <row r="1471" spans="1:3">
      <c r="A1471" t="s">
        <v>3011</v>
      </c>
      <c r="B1471" t="s">
        <v>3012</v>
      </c>
      <c r="C1471">
        <v>13217640</v>
      </c>
    </row>
    <row r="1472" spans="1:3">
      <c r="A1472" t="s">
        <v>3013</v>
      </c>
      <c r="B1472" t="s">
        <v>3014</v>
      </c>
      <c r="C1472">
        <v>1456796</v>
      </c>
    </row>
    <row r="1473" spans="1:3">
      <c r="A1473" t="s">
        <v>3015</v>
      </c>
      <c r="B1473" t="s">
        <v>3016</v>
      </c>
      <c r="C1473">
        <v>545450</v>
      </c>
    </row>
    <row r="1474" spans="1:3">
      <c r="A1474" t="s">
        <v>3017</v>
      </c>
      <c r="B1474" t="s">
        <v>3018</v>
      </c>
      <c r="C1474">
        <v>0</v>
      </c>
    </row>
    <row r="1475" spans="1:3">
      <c r="A1475" t="s">
        <v>3019</v>
      </c>
      <c r="B1475" t="s">
        <v>3020</v>
      </c>
      <c r="C1475">
        <v>0</v>
      </c>
    </row>
    <row r="1476" spans="1:3">
      <c r="A1476" t="s">
        <v>3021</v>
      </c>
      <c r="B1476" t="s">
        <v>3022</v>
      </c>
      <c r="C1476">
        <v>0</v>
      </c>
    </row>
    <row r="1477" spans="1:3">
      <c r="A1477" t="s">
        <v>3023</v>
      </c>
      <c r="B1477" t="s">
        <v>3024</v>
      </c>
      <c r="C1477">
        <v>876013</v>
      </c>
    </row>
    <row r="1478" spans="1:3">
      <c r="A1478" t="s">
        <v>3025</v>
      </c>
      <c r="B1478" t="s">
        <v>3026</v>
      </c>
      <c r="C1478">
        <v>4378784</v>
      </c>
    </row>
    <row r="1479" spans="1:3">
      <c r="A1479" t="s">
        <v>3027</v>
      </c>
      <c r="B1479" t="s">
        <v>3028</v>
      </c>
      <c r="C1479">
        <v>1232310</v>
      </c>
    </row>
    <row r="1480" spans="1:3">
      <c r="A1480" t="s">
        <v>3029</v>
      </c>
      <c r="B1480" t="s">
        <v>3030</v>
      </c>
      <c r="C1480">
        <v>0</v>
      </c>
    </row>
    <row r="1481" spans="1:3">
      <c r="A1481" t="s">
        <v>3031</v>
      </c>
      <c r="B1481" t="s">
        <v>3032</v>
      </c>
      <c r="C1481">
        <v>0</v>
      </c>
    </row>
    <row r="1482" spans="1:3">
      <c r="A1482" t="s">
        <v>3033</v>
      </c>
      <c r="B1482" t="s">
        <v>3034</v>
      </c>
      <c r="C1482">
        <v>0</v>
      </c>
    </row>
    <row r="1483" spans="1:3">
      <c r="A1483" t="s">
        <v>3035</v>
      </c>
      <c r="B1483" t="s">
        <v>3036</v>
      </c>
      <c r="C1483">
        <v>0</v>
      </c>
    </row>
    <row r="1484" spans="1:3">
      <c r="A1484" t="s">
        <v>3037</v>
      </c>
      <c r="B1484" t="s">
        <v>3038</v>
      </c>
      <c r="C1484">
        <v>0</v>
      </c>
    </row>
    <row r="1485" spans="1:3">
      <c r="A1485" t="s">
        <v>3039</v>
      </c>
      <c r="B1485" t="s">
        <v>3040</v>
      </c>
      <c r="C1485">
        <v>0</v>
      </c>
    </row>
    <row r="1486" spans="1:3">
      <c r="A1486" t="s">
        <v>3041</v>
      </c>
      <c r="B1486" t="s">
        <v>3042</v>
      </c>
      <c r="C1486">
        <v>3242068</v>
      </c>
    </row>
    <row r="1487" spans="1:3">
      <c r="A1487" t="s">
        <v>3043</v>
      </c>
      <c r="B1487" t="s">
        <v>3044</v>
      </c>
      <c r="C1487">
        <v>0</v>
      </c>
    </row>
    <row r="1488" spans="1:3">
      <c r="A1488" t="s">
        <v>3045</v>
      </c>
      <c r="B1488" t="s">
        <v>3046</v>
      </c>
      <c r="C1488">
        <v>0</v>
      </c>
    </row>
    <row r="1489" spans="1:3">
      <c r="A1489" t="s">
        <v>3047</v>
      </c>
      <c r="B1489" t="s">
        <v>3048</v>
      </c>
      <c r="C1489">
        <v>28137452</v>
      </c>
    </row>
    <row r="1490" spans="1:3">
      <c r="A1490" t="s">
        <v>3049</v>
      </c>
      <c r="B1490" t="s">
        <v>3050</v>
      </c>
      <c r="C1490">
        <v>93519785</v>
      </c>
    </row>
    <row r="1491" spans="1:3">
      <c r="A1491" t="s">
        <v>3051</v>
      </c>
      <c r="B1491" t="s">
        <v>3052</v>
      </c>
      <c r="C1491">
        <v>17059859</v>
      </c>
    </row>
    <row r="1492" spans="1:3">
      <c r="A1492" t="s">
        <v>3053</v>
      </c>
      <c r="B1492" t="s">
        <v>3054</v>
      </c>
      <c r="C1492">
        <v>0</v>
      </c>
    </row>
    <row r="1493" spans="1:3">
      <c r="A1493" t="s">
        <v>3055</v>
      </c>
      <c r="B1493" t="s">
        <v>3056</v>
      </c>
      <c r="C1493">
        <v>0</v>
      </c>
    </row>
    <row r="1494" spans="1:3">
      <c r="A1494" t="s">
        <v>3057</v>
      </c>
      <c r="B1494" t="s">
        <v>3058</v>
      </c>
      <c r="C1494">
        <v>0</v>
      </c>
    </row>
    <row r="1495" spans="1:3">
      <c r="A1495" t="s">
        <v>3059</v>
      </c>
      <c r="B1495" t="s">
        <v>3060</v>
      </c>
      <c r="C1495">
        <v>0</v>
      </c>
    </row>
    <row r="1496" spans="1:3">
      <c r="A1496" t="s">
        <v>3061</v>
      </c>
      <c r="B1496" t="s">
        <v>3062</v>
      </c>
      <c r="C1496">
        <v>0</v>
      </c>
    </row>
    <row r="1497" spans="1:3">
      <c r="A1497" t="s">
        <v>3063</v>
      </c>
      <c r="B1497" t="s">
        <v>3064</v>
      </c>
      <c r="C1497">
        <v>0</v>
      </c>
    </row>
    <row r="1498" spans="1:3">
      <c r="A1498" t="s">
        <v>3065</v>
      </c>
      <c r="B1498" t="s">
        <v>3066</v>
      </c>
      <c r="C1498">
        <v>0</v>
      </c>
    </row>
    <row r="1499" spans="1:3">
      <c r="A1499" t="s">
        <v>3067</v>
      </c>
      <c r="B1499" t="s">
        <v>3068</v>
      </c>
      <c r="C1499">
        <v>0</v>
      </c>
    </row>
    <row r="1500" spans="1:3">
      <c r="A1500" t="s">
        <v>3069</v>
      </c>
      <c r="B1500" t="s">
        <v>3070</v>
      </c>
      <c r="C1500">
        <v>0</v>
      </c>
    </row>
    <row r="1501" spans="1:3">
      <c r="A1501" t="s">
        <v>3071</v>
      </c>
      <c r="B1501" t="s">
        <v>3072</v>
      </c>
      <c r="C1501">
        <v>0</v>
      </c>
    </row>
    <row r="1502" spans="1:3">
      <c r="A1502" t="s">
        <v>3073</v>
      </c>
      <c r="B1502" t="s">
        <v>3074</v>
      </c>
      <c r="C1502">
        <v>0</v>
      </c>
    </row>
    <row r="1503" spans="1:3">
      <c r="A1503" t="s">
        <v>3075</v>
      </c>
      <c r="B1503" t="s">
        <v>3076</v>
      </c>
      <c r="C1503">
        <v>0</v>
      </c>
    </row>
    <row r="1504" spans="1:3">
      <c r="A1504" t="s">
        <v>3077</v>
      </c>
      <c r="B1504" t="s">
        <v>3078</v>
      </c>
      <c r="C1504">
        <v>0</v>
      </c>
    </row>
    <row r="1505" spans="1:3">
      <c r="A1505" t="s">
        <v>3079</v>
      </c>
      <c r="B1505" t="s">
        <v>3080</v>
      </c>
      <c r="C1505">
        <v>0</v>
      </c>
    </row>
    <row r="1506" spans="1:3">
      <c r="A1506" t="s">
        <v>3081</v>
      </c>
      <c r="B1506" t="s">
        <v>3082</v>
      </c>
      <c r="C1506">
        <v>0</v>
      </c>
    </row>
    <row r="1507" spans="1:3">
      <c r="A1507" t="s">
        <v>3083</v>
      </c>
      <c r="B1507" t="s">
        <v>3084</v>
      </c>
      <c r="C1507">
        <v>7500332</v>
      </c>
    </row>
    <row r="1508" spans="1:3">
      <c r="A1508" t="s">
        <v>3085</v>
      </c>
      <c r="B1508" t="s">
        <v>3086</v>
      </c>
      <c r="C1508">
        <v>4386012</v>
      </c>
    </row>
    <row r="1509" spans="1:3">
      <c r="A1509" t="s">
        <v>3087</v>
      </c>
      <c r="B1509" t="s">
        <v>3088</v>
      </c>
      <c r="C1509">
        <v>2419</v>
      </c>
    </row>
    <row r="1510" spans="1:3">
      <c r="A1510" t="s">
        <v>3089</v>
      </c>
      <c r="B1510" t="s">
        <v>3090</v>
      </c>
      <c r="C1510">
        <v>0</v>
      </c>
    </row>
    <row r="1511" spans="1:3">
      <c r="A1511" t="s">
        <v>3091</v>
      </c>
      <c r="B1511" t="s">
        <v>3092</v>
      </c>
      <c r="C1511">
        <v>215</v>
      </c>
    </row>
    <row r="1512" spans="1:3">
      <c r="A1512" t="s">
        <v>3093</v>
      </c>
      <c r="B1512" t="s">
        <v>3094</v>
      </c>
      <c r="C1512">
        <v>283</v>
      </c>
    </row>
    <row r="1513" spans="1:3">
      <c r="A1513" t="s">
        <v>3095</v>
      </c>
      <c r="B1513" t="s">
        <v>3096</v>
      </c>
      <c r="C1513" t="s">
        <v>3097</v>
      </c>
    </row>
    <row r="1514" spans="1:3">
      <c r="A1514" t="s">
        <v>3098</v>
      </c>
      <c r="B1514" t="s">
        <v>3099</v>
      </c>
      <c r="C1514">
        <v>68</v>
      </c>
    </row>
    <row r="1515" spans="1:3">
      <c r="A1515" t="s">
        <v>3100</v>
      </c>
      <c r="B1515" t="s">
        <v>3094</v>
      </c>
      <c r="C1515">
        <v>0</v>
      </c>
    </row>
    <row r="1516" spans="1:3">
      <c r="A1516" t="s">
        <v>3101</v>
      </c>
      <c r="B1516" t="s">
        <v>3102</v>
      </c>
      <c r="C1516">
        <v>0</v>
      </c>
    </row>
    <row r="1517" spans="1:3">
      <c r="A1517" t="s">
        <v>3103</v>
      </c>
      <c r="B1517" t="s">
        <v>3104</v>
      </c>
      <c r="C1517">
        <v>0</v>
      </c>
    </row>
    <row r="1518" spans="1:3">
      <c r="A1518" t="s">
        <v>3105</v>
      </c>
      <c r="B1518" t="s">
        <v>3106</v>
      </c>
      <c r="C1518">
        <v>0</v>
      </c>
    </row>
    <row r="1519" spans="1:3">
      <c r="A1519" t="s">
        <v>3107</v>
      </c>
      <c r="B1519" t="s">
        <v>3108</v>
      </c>
      <c r="C1519">
        <v>0</v>
      </c>
    </row>
    <row r="1520" spans="1:3">
      <c r="A1520" t="s">
        <v>3109</v>
      </c>
      <c r="B1520" t="s">
        <v>3110</v>
      </c>
      <c r="C1520">
        <v>9.4181000000000008</v>
      </c>
    </row>
    <row r="1521" spans="1:3">
      <c r="A1521" t="s">
        <v>37</v>
      </c>
      <c r="B1521" t="s">
        <v>3111</v>
      </c>
      <c r="C1521">
        <v>0</v>
      </c>
    </row>
    <row r="1522" spans="1:3">
      <c r="A1522" t="s">
        <v>38</v>
      </c>
      <c r="B1522" t="s">
        <v>3112</v>
      </c>
      <c r="C1522">
        <v>0</v>
      </c>
    </row>
    <row r="1523" spans="1:3">
      <c r="A1523" t="s">
        <v>45</v>
      </c>
      <c r="B1523" t="s">
        <v>3113</v>
      </c>
      <c r="C1523">
        <v>0</v>
      </c>
    </row>
    <row r="1524" spans="1:3">
      <c r="A1524" t="s">
        <v>46</v>
      </c>
      <c r="B1524" t="s">
        <v>3114</v>
      </c>
      <c r="C1524">
        <v>0</v>
      </c>
    </row>
    <row r="1525" spans="1:3">
      <c r="A1525" t="s">
        <v>82</v>
      </c>
      <c r="B1525" t="s">
        <v>3115</v>
      </c>
      <c r="C1525">
        <v>0</v>
      </c>
    </row>
    <row r="1526" spans="1:3">
      <c r="A1526" t="s">
        <v>83</v>
      </c>
      <c r="B1526" t="s">
        <v>3116</v>
      </c>
      <c r="C1526">
        <v>0</v>
      </c>
    </row>
    <row r="1527" spans="1:3">
      <c r="A1527" t="s">
        <v>93</v>
      </c>
      <c r="B1527" t="s">
        <v>3117</v>
      </c>
      <c r="C1527">
        <v>0</v>
      </c>
    </row>
    <row r="1528" spans="1:3">
      <c r="A1528" t="s">
        <v>94</v>
      </c>
      <c r="B1528" t="s">
        <v>3118</v>
      </c>
      <c r="C1528">
        <v>0</v>
      </c>
    </row>
    <row r="1529" spans="1:3">
      <c r="A1529" t="s">
        <v>119</v>
      </c>
      <c r="B1529" t="s">
        <v>3119</v>
      </c>
      <c r="C1529">
        <v>0</v>
      </c>
    </row>
    <row r="1530" spans="1:3">
      <c r="A1530" t="s">
        <v>120</v>
      </c>
      <c r="B1530" t="s">
        <v>3120</v>
      </c>
      <c r="C1530">
        <v>0</v>
      </c>
    </row>
    <row r="1531" spans="1:3">
      <c r="A1531" t="s">
        <v>129</v>
      </c>
      <c r="B1531" t="s">
        <v>3121</v>
      </c>
      <c r="C1531">
        <v>0</v>
      </c>
    </row>
    <row r="1532" spans="1:3">
      <c r="A1532" t="s">
        <v>130</v>
      </c>
      <c r="B1532" t="s">
        <v>3122</v>
      </c>
      <c r="C1532">
        <v>0</v>
      </c>
    </row>
    <row r="1533" spans="1:3">
      <c r="A1533" t="s">
        <v>142</v>
      </c>
      <c r="B1533" t="s">
        <v>3123</v>
      </c>
      <c r="C1533">
        <v>0</v>
      </c>
    </row>
    <row r="1534" spans="1:3">
      <c r="A1534" t="s">
        <v>143</v>
      </c>
      <c r="B1534" t="s">
        <v>3124</v>
      </c>
      <c r="C1534">
        <v>0</v>
      </c>
    </row>
    <row r="1535" spans="1:3">
      <c r="A1535" t="s">
        <v>156</v>
      </c>
      <c r="B1535" t="s">
        <v>3125</v>
      </c>
      <c r="C1535">
        <v>0</v>
      </c>
    </row>
    <row r="1536" spans="1:3">
      <c r="A1536" t="s">
        <v>157</v>
      </c>
      <c r="B1536" t="s">
        <v>3126</v>
      </c>
      <c r="C1536">
        <v>0</v>
      </c>
    </row>
    <row r="1537" spans="1:3">
      <c r="A1537" t="s">
        <v>201</v>
      </c>
      <c r="B1537" t="s">
        <v>3127</v>
      </c>
      <c r="C1537">
        <v>0</v>
      </c>
    </row>
    <row r="1538" spans="1:3">
      <c r="A1538" t="s">
        <v>202</v>
      </c>
      <c r="B1538" t="s">
        <v>3128</v>
      </c>
      <c r="C1538">
        <v>0</v>
      </c>
    </row>
    <row r="1539" spans="1:3">
      <c r="A1539" t="s">
        <v>217</v>
      </c>
      <c r="B1539" t="s">
        <v>3129</v>
      </c>
      <c r="C1539">
        <v>0</v>
      </c>
    </row>
    <row r="1540" spans="1:3">
      <c r="A1540" t="s">
        <v>218</v>
      </c>
      <c r="B1540" t="s">
        <v>3130</v>
      </c>
      <c r="C1540">
        <v>0</v>
      </c>
    </row>
    <row r="1541" spans="1:3">
      <c r="A1541" t="s">
        <v>235</v>
      </c>
      <c r="B1541" t="s">
        <v>3131</v>
      </c>
      <c r="C1541">
        <v>0</v>
      </c>
    </row>
    <row r="1542" spans="1:3">
      <c r="A1542" t="s">
        <v>236</v>
      </c>
      <c r="B1542" t="s">
        <v>3132</v>
      </c>
      <c r="C1542">
        <v>0</v>
      </c>
    </row>
    <row r="1543" spans="1:3">
      <c r="A1543" t="s">
        <v>269</v>
      </c>
      <c r="B1543" t="s">
        <v>3133</v>
      </c>
      <c r="C1543">
        <v>0</v>
      </c>
    </row>
    <row r="1544" spans="1:3">
      <c r="A1544" t="s">
        <v>270</v>
      </c>
      <c r="B1544" t="s">
        <v>3134</v>
      </c>
      <c r="C1544">
        <v>0</v>
      </c>
    </row>
    <row r="1545" spans="1:3">
      <c r="A1545" t="s">
        <v>279</v>
      </c>
      <c r="B1545" t="s">
        <v>3135</v>
      </c>
      <c r="C1545">
        <v>0</v>
      </c>
    </row>
    <row r="1546" spans="1:3">
      <c r="A1546" t="s">
        <v>280</v>
      </c>
      <c r="B1546" t="s">
        <v>3136</v>
      </c>
      <c r="C1546">
        <v>0</v>
      </c>
    </row>
    <row r="1547" spans="1:3">
      <c r="A1547" t="s">
        <v>291</v>
      </c>
      <c r="B1547" t="s">
        <v>3137</v>
      </c>
      <c r="C1547">
        <v>0</v>
      </c>
    </row>
    <row r="1548" spans="1:3">
      <c r="A1548" t="s">
        <v>292</v>
      </c>
      <c r="B1548" t="s">
        <v>3138</v>
      </c>
      <c r="C1548">
        <v>0</v>
      </c>
    </row>
    <row r="1549" spans="1:3">
      <c r="A1549" t="s">
        <v>382</v>
      </c>
      <c r="B1549" t="s">
        <v>3139</v>
      </c>
      <c r="C1549">
        <v>949503</v>
      </c>
    </row>
    <row r="1550" spans="1:3">
      <c r="A1550" t="s">
        <v>3140</v>
      </c>
      <c r="B1550" t="s">
        <v>3141</v>
      </c>
      <c r="C1550">
        <v>170272</v>
      </c>
    </row>
    <row r="1551" spans="1:3">
      <c r="A1551" t="s">
        <v>3142</v>
      </c>
      <c r="B1551" t="s">
        <v>3143</v>
      </c>
      <c r="C1551">
        <v>78043</v>
      </c>
    </row>
    <row r="1552" spans="1:3">
      <c r="A1552" t="s">
        <v>3144</v>
      </c>
      <c r="B1552" t="s">
        <v>3145</v>
      </c>
      <c r="C1552">
        <v>335689</v>
      </c>
    </row>
    <row r="1553" spans="1:3">
      <c r="A1553" t="s">
        <v>162</v>
      </c>
      <c r="B1553" t="s">
        <v>3146</v>
      </c>
      <c r="C1553">
        <v>4245508</v>
      </c>
    </row>
    <row r="1554" spans="1:3">
      <c r="A1554" t="s">
        <v>3147</v>
      </c>
      <c r="B1554" t="s">
        <v>3148</v>
      </c>
      <c r="C1554">
        <v>2842877</v>
      </c>
    </row>
    <row r="1555" spans="1:3">
      <c r="A1555" t="s">
        <v>3149</v>
      </c>
      <c r="B1555" t="s">
        <v>3150</v>
      </c>
      <c r="C1555">
        <v>48213</v>
      </c>
    </row>
    <row r="1556" spans="1:3">
      <c r="A1556" t="s">
        <v>42</v>
      </c>
      <c r="B1556" t="s">
        <v>3151</v>
      </c>
      <c r="C1556">
        <v>77396440</v>
      </c>
    </row>
    <row r="1557" spans="1:3">
      <c r="A1557" t="s">
        <v>20</v>
      </c>
      <c r="B1557" t="s">
        <v>3152</v>
      </c>
      <c r="C1557">
        <v>815728</v>
      </c>
    </row>
    <row r="1558" spans="1:3">
      <c r="A1558" t="s">
        <v>207</v>
      </c>
      <c r="B1558" t="s">
        <v>3153</v>
      </c>
      <c r="C1558">
        <v>4245508</v>
      </c>
    </row>
    <row r="1559" spans="1:3">
      <c r="A1559" t="s">
        <v>326</v>
      </c>
      <c r="B1559" t="s">
        <v>3154</v>
      </c>
      <c r="C1559">
        <v>4245508</v>
      </c>
    </row>
    <row r="1560" spans="1:3">
      <c r="A1560" t="s">
        <v>341</v>
      </c>
      <c r="B1560" t="s">
        <v>3155</v>
      </c>
      <c r="C1560">
        <v>10613770</v>
      </c>
    </row>
    <row r="1561" spans="1:3">
      <c r="A1561" t="s">
        <v>3156</v>
      </c>
      <c r="B1561" t="s">
        <v>3157</v>
      </c>
      <c r="C1561">
        <v>79227469</v>
      </c>
    </row>
    <row r="1562" spans="1:3">
      <c r="A1562" t="s">
        <v>3158</v>
      </c>
      <c r="B1562" t="s">
        <v>3159</v>
      </c>
      <c r="C1562">
        <v>15833482</v>
      </c>
    </row>
    <row r="1563" spans="1:3">
      <c r="A1563" t="s">
        <v>3160</v>
      </c>
      <c r="B1563" t="s">
        <v>3161</v>
      </c>
      <c r="C1563">
        <v>0</v>
      </c>
    </row>
    <row r="1564" spans="1:3">
      <c r="A1564" t="s">
        <v>3162</v>
      </c>
      <c r="B1564" t="s">
        <v>3163</v>
      </c>
      <c r="C1564">
        <v>0</v>
      </c>
    </row>
    <row r="1565" spans="1:3">
      <c r="A1565" t="s">
        <v>3164</v>
      </c>
      <c r="B1565" t="s">
        <v>3165</v>
      </c>
      <c r="C1565">
        <v>0</v>
      </c>
    </row>
    <row r="1566" spans="1:3">
      <c r="A1566" t="s">
        <v>3166</v>
      </c>
      <c r="B1566" t="s">
        <v>3167</v>
      </c>
      <c r="C1566">
        <v>0</v>
      </c>
    </row>
    <row r="1567" spans="1:3">
      <c r="A1567" t="s">
        <v>3168</v>
      </c>
      <c r="B1567" t="s">
        <v>3169</v>
      </c>
      <c r="C1567">
        <v>0</v>
      </c>
    </row>
    <row r="1568" spans="1:3">
      <c r="A1568" t="s">
        <v>3170</v>
      </c>
      <c r="B1568" t="s">
        <v>3171</v>
      </c>
      <c r="C1568">
        <v>0</v>
      </c>
    </row>
    <row r="1569" spans="1:3">
      <c r="A1569" t="s">
        <v>3172</v>
      </c>
      <c r="B1569" t="s">
        <v>3173</v>
      </c>
      <c r="C1569">
        <v>5363390</v>
      </c>
    </row>
    <row r="1570" spans="1:3">
      <c r="A1570" t="s">
        <v>3174</v>
      </c>
      <c r="B1570" t="s">
        <v>3175</v>
      </c>
      <c r="C1570">
        <v>4961922</v>
      </c>
    </row>
    <row r="1571" spans="1:3">
      <c r="A1571" t="s">
        <v>3176</v>
      </c>
      <c r="B1571" t="s">
        <v>3177</v>
      </c>
      <c r="C1571">
        <v>0</v>
      </c>
    </row>
    <row r="1572" spans="1:3">
      <c r="A1572" t="s">
        <v>3178</v>
      </c>
      <c r="B1572" t="s">
        <v>3179</v>
      </c>
      <c r="C1572">
        <v>0</v>
      </c>
    </row>
    <row r="1573" spans="1:3">
      <c r="A1573" t="s">
        <v>3180</v>
      </c>
      <c r="B1573" t="s">
        <v>3181</v>
      </c>
      <c r="C1573">
        <v>0</v>
      </c>
    </row>
    <row r="1574" spans="1:3">
      <c r="A1574" t="s">
        <v>3182</v>
      </c>
      <c r="B1574" t="s">
        <v>3183</v>
      </c>
      <c r="C1574">
        <v>0</v>
      </c>
    </row>
    <row r="1575" spans="1:3">
      <c r="A1575" t="s">
        <v>3184</v>
      </c>
      <c r="B1575" t="s">
        <v>3185</v>
      </c>
      <c r="C1575">
        <v>0</v>
      </c>
    </row>
    <row r="1576" spans="1:3">
      <c r="A1576" t="s">
        <v>3186</v>
      </c>
      <c r="B1576" t="s">
        <v>3187</v>
      </c>
      <c r="C1576">
        <v>0</v>
      </c>
    </row>
    <row r="1577" spans="1:3">
      <c r="A1577" t="s">
        <v>3188</v>
      </c>
      <c r="B1577" t="s">
        <v>3189</v>
      </c>
      <c r="C1577">
        <v>0</v>
      </c>
    </row>
    <row r="1578" spans="1:3">
      <c r="A1578" t="s">
        <v>3190</v>
      </c>
      <c r="B1578" t="s">
        <v>3191</v>
      </c>
      <c r="C1578">
        <v>0</v>
      </c>
    </row>
    <row r="1579" spans="1:3">
      <c r="A1579" t="s">
        <v>3192</v>
      </c>
      <c r="B1579" t="s">
        <v>3193</v>
      </c>
      <c r="C1579">
        <v>0</v>
      </c>
    </row>
    <row r="1580" spans="1:3">
      <c r="A1580" t="s">
        <v>3194</v>
      </c>
      <c r="B1580" t="s">
        <v>3195</v>
      </c>
      <c r="C1580">
        <v>0</v>
      </c>
    </row>
    <row r="1581" spans="1:3">
      <c r="A1581" t="s">
        <v>3196</v>
      </c>
      <c r="B1581" t="s">
        <v>3197</v>
      </c>
      <c r="C1581">
        <v>0</v>
      </c>
    </row>
    <row r="1582" spans="1:3">
      <c r="A1582" t="s">
        <v>3198</v>
      </c>
      <c r="B1582" t="s">
        <v>3199</v>
      </c>
      <c r="C1582">
        <v>0</v>
      </c>
    </row>
    <row r="1583" spans="1:3">
      <c r="A1583" t="s">
        <v>3200</v>
      </c>
      <c r="B1583" t="s">
        <v>3201</v>
      </c>
      <c r="C1583">
        <v>0</v>
      </c>
    </row>
    <row r="1584" spans="1:3">
      <c r="A1584" t="s">
        <v>3202</v>
      </c>
      <c r="B1584" t="s">
        <v>3203</v>
      </c>
      <c r="C1584">
        <v>0</v>
      </c>
    </row>
    <row r="1585" spans="1:3">
      <c r="A1585" t="s">
        <v>3204</v>
      </c>
      <c r="B1585" t="s">
        <v>3205</v>
      </c>
      <c r="C1585">
        <v>0</v>
      </c>
    </row>
    <row r="1586" spans="1:3">
      <c r="A1586" t="s">
        <v>3206</v>
      </c>
      <c r="B1586" t="s">
        <v>3207</v>
      </c>
      <c r="C1586">
        <v>0</v>
      </c>
    </row>
    <row r="1587" spans="1:3">
      <c r="A1587" t="s">
        <v>3208</v>
      </c>
      <c r="B1587" t="s">
        <v>3209</v>
      </c>
      <c r="C1587">
        <v>0</v>
      </c>
    </row>
    <row r="1588" spans="1:3">
      <c r="A1588" t="s">
        <v>3210</v>
      </c>
      <c r="B1588" t="s">
        <v>3211</v>
      </c>
      <c r="C1588">
        <v>0</v>
      </c>
    </row>
    <row r="1589" spans="1:3">
      <c r="A1589" t="s">
        <v>3212</v>
      </c>
      <c r="B1589" t="s">
        <v>3213</v>
      </c>
      <c r="C1589">
        <v>15174</v>
      </c>
    </row>
    <row r="1590" spans="1:3">
      <c r="A1590" t="s">
        <v>3214</v>
      </c>
      <c r="B1590" t="s">
        <v>3215</v>
      </c>
      <c r="C1590">
        <v>0</v>
      </c>
    </row>
    <row r="1591" spans="1:3">
      <c r="A1591" t="s">
        <v>3216</v>
      </c>
      <c r="B1591" t="s">
        <v>3217</v>
      </c>
      <c r="C1591">
        <v>0</v>
      </c>
    </row>
    <row r="1592" spans="1:3">
      <c r="A1592" t="s">
        <v>3218</v>
      </c>
      <c r="B1592" t="s">
        <v>3219</v>
      </c>
      <c r="C1592">
        <v>0</v>
      </c>
    </row>
    <row r="1593" spans="1:3">
      <c r="A1593" t="s">
        <v>3220</v>
      </c>
      <c r="B1593" t="s">
        <v>3221</v>
      </c>
      <c r="C1593">
        <v>0</v>
      </c>
    </row>
    <row r="1594" spans="1:3">
      <c r="A1594" t="s">
        <v>3222</v>
      </c>
      <c r="B1594" t="s">
        <v>3223</v>
      </c>
      <c r="C1594">
        <v>0</v>
      </c>
    </row>
    <row r="1595" spans="1:3">
      <c r="A1595" t="s">
        <v>3224</v>
      </c>
      <c r="B1595" t="s">
        <v>3225</v>
      </c>
      <c r="C1595">
        <v>0</v>
      </c>
    </row>
    <row r="1596" spans="1:3">
      <c r="A1596" t="s">
        <v>3226</v>
      </c>
      <c r="B1596" t="s">
        <v>3227</v>
      </c>
      <c r="C1596">
        <v>0</v>
      </c>
    </row>
    <row r="1597" spans="1:3">
      <c r="A1597" t="s">
        <v>3228</v>
      </c>
      <c r="B1597" t="s">
        <v>3229</v>
      </c>
      <c r="C1597">
        <v>28754783</v>
      </c>
    </row>
    <row r="1598" spans="1:3">
      <c r="A1598" t="s">
        <v>3230</v>
      </c>
      <c r="B1598" t="s">
        <v>3229</v>
      </c>
      <c r="C1598">
        <v>35731</v>
      </c>
    </row>
    <row r="1599" spans="1:3">
      <c r="A1599" t="s">
        <v>3231</v>
      </c>
      <c r="B1599" t="s">
        <v>3232</v>
      </c>
      <c r="C1599">
        <v>0</v>
      </c>
    </row>
    <row r="1600" spans="1:3">
      <c r="A1600" t="s">
        <v>3233</v>
      </c>
      <c r="B1600" t="s">
        <v>3234</v>
      </c>
      <c r="C1600">
        <v>0</v>
      </c>
    </row>
    <row r="1601" spans="1:3">
      <c r="A1601" t="s">
        <v>3235</v>
      </c>
      <c r="B1601" t="s">
        <v>3236</v>
      </c>
      <c r="C1601">
        <v>15036</v>
      </c>
    </row>
    <row r="1602" spans="1:3">
      <c r="A1602" t="s">
        <v>3237</v>
      </c>
      <c r="B1602" t="s">
        <v>3238</v>
      </c>
      <c r="C1602">
        <v>0</v>
      </c>
    </row>
    <row r="1603" spans="1:3">
      <c r="A1603" t="s">
        <v>3239</v>
      </c>
      <c r="B1603" t="s">
        <v>3240</v>
      </c>
      <c r="C1603">
        <v>24526</v>
      </c>
    </row>
    <row r="1604" spans="1:3">
      <c r="A1604" t="s">
        <v>3241</v>
      </c>
      <c r="B1604" t="s">
        <v>3242</v>
      </c>
      <c r="C1604">
        <v>0</v>
      </c>
    </row>
    <row r="1605" spans="1:3">
      <c r="A1605" t="s">
        <v>3243</v>
      </c>
      <c r="B1605" t="s">
        <v>3244</v>
      </c>
      <c r="C1605">
        <v>0</v>
      </c>
    </row>
    <row r="1606" spans="1:3">
      <c r="A1606" t="s">
        <v>3245</v>
      </c>
      <c r="B1606" t="s">
        <v>3246</v>
      </c>
      <c r="C1606">
        <v>0</v>
      </c>
    </row>
    <row r="1607" spans="1:3">
      <c r="A1607" t="s">
        <v>3247</v>
      </c>
      <c r="B1607" t="s">
        <v>3248</v>
      </c>
      <c r="C1607">
        <v>2777297</v>
      </c>
    </row>
    <row r="1608" spans="1:3">
      <c r="A1608" t="s">
        <v>3249</v>
      </c>
      <c r="B1608" t="s">
        <v>3250</v>
      </c>
      <c r="C1608">
        <v>544670</v>
      </c>
    </row>
    <row r="1609" spans="1:3">
      <c r="A1609" t="s">
        <v>3251</v>
      </c>
      <c r="B1609" t="s">
        <v>3238</v>
      </c>
      <c r="C1609">
        <v>17860855</v>
      </c>
    </row>
    <row r="1610" spans="1:3">
      <c r="A1610" t="s">
        <v>3252</v>
      </c>
      <c r="B1610" t="s">
        <v>3253</v>
      </c>
      <c r="C1610">
        <v>0</v>
      </c>
    </row>
    <row r="1611" spans="1:3">
      <c r="A1611" t="s">
        <v>3254</v>
      </c>
      <c r="B1611" t="s">
        <v>3255</v>
      </c>
      <c r="C1611">
        <v>15833482</v>
      </c>
    </row>
    <row r="1612" spans="1:3">
      <c r="A1612" t="s">
        <v>3256</v>
      </c>
      <c r="B1612" t="s">
        <v>3257</v>
      </c>
      <c r="C1612">
        <v>356334</v>
      </c>
    </row>
    <row r="1613" spans="1:3">
      <c r="A1613" t="s">
        <v>3258</v>
      </c>
      <c r="B1613" t="s">
        <v>3259</v>
      </c>
      <c r="C1613">
        <v>2</v>
      </c>
    </row>
    <row r="1614" spans="1:3">
      <c r="A1614" t="s">
        <v>3260</v>
      </c>
      <c r="B1614" t="s">
        <v>3261</v>
      </c>
      <c r="C1614">
        <v>60226421</v>
      </c>
    </row>
    <row r="1615" spans="1:3">
      <c r="A1615" t="s">
        <v>3262</v>
      </c>
      <c r="B1615" t="s">
        <v>3263</v>
      </c>
      <c r="C1615">
        <v>474859530</v>
      </c>
    </row>
    <row r="1616" spans="1:3">
      <c r="A1616" t="s">
        <v>3264</v>
      </c>
      <c r="B1616" t="s">
        <v>955</v>
      </c>
      <c r="C1616">
        <v>0</v>
      </c>
    </row>
    <row r="1617" spans="1:3">
      <c r="A1617" t="s">
        <v>3265</v>
      </c>
      <c r="B1617" t="s">
        <v>3266</v>
      </c>
      <c r="C1617">
        <v>0</v>
      </c>
    </row>
    <row r="1618" spans="1:3">
      <c r="A1618" t="s">
        <v>3267</v>
      </c>
      <c r="B1618" t="s">
        <v>3268</v>
      </c>
      <c r="C1618">
        <v>0</v>
      </c>
    </row>
    <row r="1619" spans="1:3">
      <c r="A1619" t="s">
        <v>3269</v>
      </c>
      <c r="B1619" t="s">
        <v>3270</v>
      </c>
      <c r="C1619">
        <v>0</v>
      </c>
    </row>
    <row r="1620" spans="1:3">
      <c r="A1620" t="s">
        <v>3271</v>
      </c>
      <c r="B1620" t="s">
        <v>1047</v>
      </c>
      <c r="C1620">
        <v>0</v>
      </c>
    </row>
    <row r="1621" spans="1:3">
      <c r="A1621" t="s">
        <v>3272</v>
      </c>
      <c r="B1621" t="s">
        <v>3273</v>
      </c>
      <c r="C1621">
        <v>0</v>
      </c>
    </row>
    <row r="1622" spans="1:3">
      <c r="A1622" t="s">
        <v>3274</v>
      </c>
      <c r="B1622" t="s">
        <v>955</v>
      </c>
      <c r="C1622">
        <v>3057</v>
      </c>
    </row>
    <row r="1623" spans="1:3">
      <c r="A1623" t="s">
        <v>3275</v>
      </c>
      <c r="B1623" t="s">
        <v>3276</v>
      </c>
      <c r="C1623">
        <v>1525</v>
      </c>
    </row>
    <row r="1624" spans="1:3">
      <c r="A1624" t="s">
        <v>3277</v>
      </c>
      <c r="B1624" t="s">
        <v>3278</v>
      </c>
      <c r="C1624">
        <v>1710</v>
      </c>
    </row>
    <row r="1625" spans="1:3">
      <c r="A1625" t="s">
        <v>3279</v>
      </c>
      <c r="B1625" t="s">
        <v>3280</v>
      </c>
      <c r="C1625">
        <v>0</v>
      </c>
    </row>
    <row r="1626" spans="1:3">
      <c r="A1626" t="s">
        <v>3281</v>
      </c>
      <c r="B1626" t="s">
        <v>1047</v>
      </c>
      <c r="C1626">
        <v>1919</v>
      </c>
    </row>
    <row r="1627" spans="1:3">
      <c r="A1627" t="s">
        <v>3282</v>
      </c>
      <c r="B1627" t="s">
        <v>3283</v>
      </c>
      <c r="C1627">
        <v>4373</v>
      </c>
    </row>
    <row r="1628" spans="1:3">
      <c r="A1628" t="s">
        <v>3284</v>
      </c>
      <c r="B1628" t="s">
        <v>1049</v>
      </c>
      <c r="C1628">
        <v>0</v>
      </c>
    </row>
    <row r="1629" spans="1:3">
      <c r="A1629" t="s">
        <v>3285</v>
      </c>
      <c r="B1629" t="s">
        <v>1049</v>
      </c>
      <c r="C1629">
        <v>0</v>
      </c>
    </row>
    <row r="1630" spans="1:3">
      <c r="A1630" t="s">
        <v>3286</v>
      </c>
      <c r="B1630" t="s">
        <v>3287</v>
      </c>
      <c r="C1630">
        <v>0</v>
      </c>
    </row>
    <row r="1631" spans="1:3">
      <c r="A1631" t="s">
        <v>3288</v>
      </c>
      <c r="B1631" t="s">
        <v>3289</v>
      </c>
      <c r="C1631">
        <v>0</v>
      </c>
    </row>
    <row r="1632" spans="1:3">
      <c r="A1632" t="s">
        <v>3290</v>
      </c>
      <c r="B1632" t="s">
        <v>3291</v>
      </c>
      <c r="C1632">
        <v>0</v>
      </c>
    </row>
    <row r="1633" spans="1:3">
      <c r="A1633" t="s">
        <v>3292</v>
      </c>
      <c r="B1633" t="s">
        <v>3293</v>
      </c>
      <c r="C1633">
        <v>0</v>
      </c>
    </row>
    <row r="1634" spans="1:3">
      <c r="A1634" t="s">
        <v>3294</v>
      </c>
      <c r="B1634" t="s">
        <v>3295</v>
      </c>
      <c r="C1634">
        <v>0</v>
      </c>
    </row>
    <row r="1635" spans="1:3">
      <c r="A1635" t="s">
        <v>3296</v>
      </c>
      <c r="B1635" t="s">
        <v>3297</v>
      </c>
      <c r="C1635">
        <v>91551573</v>
      </c>
    </row>
    <row r="1636" spans="1:3">
      <c r="A1636" t="s">
        <v>3298</v>
      </c>
      <c r="B1636" t="s">
        <v>3299</v>
      </c>
      <c r="C1636">
        <v>142491512</v>
      </c>
    </row>
    <row r="1637" spans="1:3">
      <c r="A1637" t="s">
        <v>3300</v>
      </c>
      <c r="B1637" t="s">
        <v>3301</v>
      </c>
      <c r="C1637">
        <v>77280038</v>
      </c>
    </row>
    <row r="1638" spans="1:3">
      <c r="A1638" t="s">
        <v>3302</v>
      </c>
      <c r="B1638" t="s">
        <v>3303</v>
      </c>
      <c r="C1638">
        <v>311323123</v>
      </c>
    </row>
    <row r="1639" spans="1:3">
      <c r="A1639" t="s">
        <v>3304</v>
      </c>
      <c r="B1639" t="s">
        <v>3305</v>
      </c>
      <c r="C1639">
        <v>0</v>
      </c>
    </row>
    <row r="1640" spans="1:3">
      <c r="A1640" t="s">
        <v>3306</v>
      </c>
      <c r="B1640" t="s">
        <v>3307</v>
      </c>
      <c r="C1640">
        <v>0</v>
      </c>
    </row>
    <row r="1641" spans="1:3">
      <c r="A1641" t="s">
        <v>3308</v>
      </c>
      <c r="B1641" t="s">
        <v>3309</v>
      </c>
      <c r="C1641">
        <v>0</v>
      </c>
    </row>
    <row r="1642" spans="1:3">
      <c r="A1642" t="s">
        <v>3310</v>
      </c>
      <c r="B1642" t="s">
        <v>3311</v>
      </c>
      <c r="C1642">
        <v>1485000</v>
      </c>
    </row>
    <row r="1643" spans="1:3">
      <c r="A1643" t="s">
        <v>3312</v>
      </c>
      <c r="B1643" t="s">
        <v>3313</v>
      </c>
      <c r="C1643">
        <v>10976045</v>
      </c>
    </row>
    <row r="1644" spans="1:3">
      <c r="A1644" t="s">
        <v>3314</v>
      </c>
      <c r="B1644" t="s">
        <v>3315</v>
      </c>
      <c r="C1644">
        <v>2184552</v>
      </c>
    </row>
    <row r="1645" spans="1:3">
      <c r="A1645" t="s">
        <v>3316</v>
      </c>
      <c r="B1645" t="s">
        <v>3317</v>
      </c>
      <c r="C1645">
        <v>0</v>
      </c>
    </row>
    <row r="1646" spans="1:3">
      <c r="A1646" t="s">
        <v>3318</v>
      </c>
      <c r="B1646" t="s">
        <v>3319</v>
      </c>
      <c r="C1646">
        <v>14645597</v>
      </c>
    </row>
    <row r="1647" spans="1:3">
      <c r="A1647" t="s">
        <v>3320</v>
      </c>
      <c r="B1647" t="s">
        <v>3321</v>
      </c>
      <c r="C1647">
        <v>0</v>
      </c>
    </row>
    <row r="1648" spans="1:3">
      <c r="A1648" t="s">
        <v>3322</v>
      </c>
      <c r="B1648" t="s">
        <v>3323</v>
      </c>
      <c r="C1648">
        <v>0</v>
      </c>
    </row>
    <row r="1649" spans="1:3">
      <c r="A1649" t="s">
        <v>3324</v>
      </c>
      <c r="B1649" t="s">
        <v>3325</v>
      </c>
      <c r="C1649">
        <v>0</v>
      </c>
    </row>
    <row r="1650" spans="1:3">
      <c r="A1650" t="s">
        <v>3326</v>
      </c>
      <c r="B1650" t="s">
        <v>3327</v>
      </c>
      <c r="C1650">
        <v>0</v>
      </c>
    </row>
    <row r="1651" spans="1:3">
      <c r="A1651" t="s">
        <v>3328</v>
      </c>
      <c r="B1651" t="s">
        <v>3329</v>
      </c>
      <c r="C1651">
        <v>0</v>
      </c>
    </row>
    <row r="1652" spans="1:3">
      <c r="A1652" t="s">
        <v>3330</v>
      </c>
      <c r="B1652" t="s">
        <v>3331</v>
      </c>
      <c r="C1652">
        <v>0</v>
      </c>
    </row>
    <row r="1653" spans="1:3">
      <c r="A1653" t="s">
        <v>3332</v>
      </c>
      <c r="B1653" t="s">
        <v>3333</v>
      </c>
      <c r="C1653">
        <v>6517</v>
      </c>
    </row>
    <row r="1654" spans="1:3">
      <c r="A1654" t="s">
        <v>3334</v>
      </c>
      <c r="B1654" t="s">
        <v>3335</v>
      </c>
      <c r="C1654">
        <v>0</v>
      </c>
    </row>
    <row r="1655" spans="1:3">
      <c r="A1655" t="s">
        <v>3336</v>
      </c>
      <c r="B1655" t="s">
        <v>3337</v>
      </c>
      <c r="C1655">
        <v>0</v>
      </c>
    </row>
    <row r="1656" spans="1:3">
      <c r="A1656" t="s">
        <v>3338</v>
      </c>
      <c r="B1656" t="s">
        <v>3339</v>
      </c>
      <c r="C1656">
        <v>5284930</v>
      </c>
    </row>
    <row r="1657" spans="1:3">
      <c r="A1657" t="s">
        <v>457</v>
      </c>
      <c r="B1657" t="s">
        <v>3340</v>
      </c>
      <c r="C1657">
        <v>0</v>
      </c>
    </row>
    <row r="1658" spans="1:3">
      <c r="A1658" t="s">
        <v>3341</v>
      </c>
      <c r="B1658" t="s">
        <v>3342</v>
      </c>
      <c r="C1658">
        <v>0</v>
      </c>
    </row>
    <row r="1659" spans="1:3">
      <c r="A1659" t="s">
        <v>3343</v>
      </c>
      <c r="B1659" t="s">
        <v>3344</v>
      </c>
      <c r="C1659">
        <v>0</v>
      </c>
    </row>
    <row r="1660" spans="1:3">
      <c r="A1660" t="s">
        <v>3345</v>
      </c>
      <c r="B1660" t="s">
        <v>3346</v>
      </c>
      <c r="C1660">
        <v>0</v>
      </c>
    </row>
    <row r="1661" spans="1:3">
      <c r="A1661" t="s">
        <v>3347</v>
      </c>
      <c r="B1661" t="s">
        <v>3348</v>
      </c>
      <c r="C1661">
        <v>0</v>
      </c>
    </row>
    <row r="1662" spans="1:3">
      <c r="A1662" t="s">
        <v>3357</v>
      </c>
      <c r="B1662" t="s">
        <v>3358</v>
      </c>
      <c r="C1662">
        <v>3.1</v>
      </c>
    </row>
    <row r="1663" spans="1:3">
      <c r="A1663" t="s">
        <v>3359</v>
      </c>
      <c r="B1663" t="s">
        <v>3360</v>
      </c>
      <c r="C1663">
        <v>0</v>
      </c>
    </row>
    <row r="1664" spans="1:3">
      <c r="A1664" t="s">
        <v>3361</v>
      </c>
      <c r="B1664" t="s">
        <v>3362</v>
      </c>
      <c r="C1664">
        <v>535504327</v>
      </c>
    </row>
    <row r="1665" spans="1:3">
      <c r="A1665" t="s">
        <v>3363</v>
      </c>
      <c r="B1665" t="s">
        <v>3364</v>
      </c>
      <c r="C1665">
        <v>0</v>
      </c>
    </row>
    <row r="1666" spans="1:3">
      <c r="A1666" t="s">
        <v>3365</v>
      </c>
      <c r="B1666" t="s">
        <v>3366</v>
      </c>
      <c r="C1666">
        <v>8.0191999999999997</v>
      </c>
    </row>
    <row r="1667" spans="1:3">
      <c r="A1667" t="s">
        <v>3367</v>
      </c>
      <c r="B1667" t="s">
        <v>3368</v>
      </c>
      <c r="C1667">
        <v>3497714</v>
      </c>
    </row>
    <row r="1668" spans="1:3">
      <c r="A1668" t="s">
        <v>3369</v>
      </c>
      <c r="B1668" t="s">
        <v>3370</v>
      </c>
      <c r="C1668">
        <v>474439</v>
      </c>
    </row>
    <row r="1669" spans="1:3">
      <c r="A1669" t="s">
        <v>3371</v>
      </c>
      <c r="B1669" t="s">
        <v>3372</v>
      </c>
      <c r="C1669">
        <v>277</v>
      </c>
    </row>
    <row r="1670" spans="1:3">
      <c r="A1670" t="s">
        <v>3373</v>
      </c>
      <c r="B1670" t="s">
        <v>3374</v>
      </c>
      <c r="C1670">
        <v>-21510</v>
      </c>
    </row>
    <row r="1671" spans="1:3">
      <c r="A1671" t="s">
        <v>3375</v>
      </c>
      <c r="B1671" t="s">
        <v>3376</v>
      </c>
      <c r="C1671">
        <v>3054648</v>
      </c>
    </row>
    <row r="1672" spans="1:3">
      <c r="A1672" t="s">
        <v>3377</v>
      </c>
      <c r="B1672" t="s">
        <v>3378</v>
      </c>
      <c r="C1672">
        <v>0</v>
      </c>
    </row>
    <row r="1673" spans="1:3">
      <c r="A1673" t="s">
        <v>3427</v>
      </c>
      <c r="B1673" t="s">
        <v>3428</v>
      </c>
      <c r="C1673">
        <v>-10764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DBA2A-EF82-E348-9285-16D3FCE2DECD}">
  <sheetPr>
    <tabColor theme="4" tint="0.59999389629810485"/>
  </sheetPr>
  <dimension ref="A1:C1607"/>
  <sheetViews>
    <sheetView workbookViewId="0">
      <selection activeCell="C1" sqref="C1:C2"/>
    </sheetView>
  </sheetViews>
  <sheetFormatPr baseColWidth="10" defaultRowHeight="13"/>
  <sheetData>
    <row r="1" spans="1:3">
      <c r="A1" t="s">
        <v>573</v>
      </c>
      <c r="B1" t="s">
        <v>574</v>
      </c>
      <c r="C1" t="s">
        <v>575</v>
      </c>
    </row>
    <row r="2" spans="1:3">
      <c r="A2" t="s">
        <v>576</v>
      </c>
      <c r="C2" t="s">
        <v>577</v>
      </c>
    </row>
    <row r="3" spans="1:3">
      <c r="A3" t="s">
        <v>578</v>
      </c>
      <c r="C3" t="s">
        <v>579</v>
      </c>
    </row>
    <row r="4" spans="1:3">
      <c r="A4" t="s">
        <v>580</v>
      </c>
      <c r="C4" t="s">
        <v>581</v>
      </c>
    </row>
    <row r="5" spans="1:3">
      <c r="A5" t="s">
        <v>582</v>
      </c>
      <c r="C5" t="s">
        <v>583</v>
      </c>
    </row>
    <row r="6" spans="1:3">
      <c r="A6" t="s">
        <v>584</v>
      </c>
      <c r="C6">
        <v>22102</v>
      </c>
    </row>
    <row r="7" spans="1:3">
      <c r="A7" t="s">
        <v>585</v>
      </c>
      <c r="B7" t="s">
        <v>586</v>
      </c>
      <c r="C7">
        <v>20230930</v>
      </c>
    </row>
    <row r="8" spans="1:3">
      <c r="A8" t="s">
        <v>587</v>
      </c>
      <c r="B8" t="s">
        <v>588</v>
      </c>
      <c r="C8">
        <v>2277860</v>
      </c>
    </row>
    <row r="9" spans="1:3">
      <c r="A9" t="s">
        <v>589</v>
      </c>
      <c r="B9" t="s">
        <v>590</v>
      </c>
      <c r="C9">
        <v>4520775</v>
      </c>
    </row>
    <row r="10" spans="1:3">
      <c r="A10" t="s">
        <v>443</v>
      </c>
      <c r="B10" t="s">
        <v>591</v>
      </c>
      <c r="C10">
        <v>40044438</v>
      </c>
    </row>
    <row r="11" spans="1:3">
      <c r="A11" t="s">
        <v>445</v>
      </c>
      <c r="B11" t="s">
        <v>592</v>
      </c>
      <c r="C11">
        <v>459087</v>
      </c>
    </row>
    <row r="12" spans="1:3">
      <c r="A12" t="s">
        <v>593</v>
      </c>
      <c r="B12" t="s">
        <v>594</v>
      </c>
      <c r="C12">
        <v>315522088</v>
      </c>
    </row>
    <row r="13" spans="1:3">
      <c r="A13" t="s">
        <v>595</v>
      </c>
      <c r="B13" t="s">
        <v>596</v>
      </c>
      <c r="C13">
        <v>14955322</v>
      </c>
    </row>
    <row r="14" spans="1:3">
      <c r="A14" t="s">
        <v>353</v>
      </c>
      <c r="B14" t="s">
        <v>597</v>
      </c>
      <c r="C14">
        <v>0</v>
      </c>
    </row>
    <row r="15" spans="1:3">
      <c r="A15" t="s">
        <v>598</v>
      </c>
      <c r="B15" t="s">
        <v>599</v>
      </c>
      <c r="C15">
        <v>4215211</v>
      </c>
    </row>
    <row r="16" spans="1:3">
      <c r="A16" t="s">
        <v>600</v>
      </c>
      <c r="B16" t="s">
        <v>601</v>
      </c>
      <c r="C16">
        <v>41490</v>
      </c>
    </row>
    <row r="17" spans="1:3">
      <c r="A17" t="s">
        <v>602</v>
      </c>
      <c r="B17" t="s">
        <v>603</v>
      </c>
      <c r="C17">
        <v>6040181</v>
      </c>
    </row>
    <row r="18" spans="1:3">
      <c r="A18" t="s">
        <v>604</v>
      </c>
      <c r="B18" t="s">
        <v>605</v>
      </c>
      <c r="C18">
        <v>405120</v>
      </c>
    </row>
    <row r="19" spans="1:3">
      <c r="A19" t="s">
        <v>606</v>
      </c>
      <c r="B19" t="s">
        <v>607</v>
      </c>
      <c r="C19">
        <v>15048442</v>
      </c>
    </row>
    <row r="20" spans="1:3">
      <c r="A20" t="s">
        <v>608</v>
      </c>
      <c r="B20" t="s">
        <v>609</v>
      </c>
      <c r="C20">
        <v>22316165</v>
      </c>
    </row>
    <row r="21" spans="1:3">
      <c r="A21" t="s">
        <v>198</v>
      </c>
      <c r="B21" t="s">
        <v>610</v>
      </c>
      <c r="C21">
        <v>471434737</v>
      </c>
    </row>
    <row r="22" spans="1:3">
      <c r="A22" t="s">
        <v>611</v>
      </c>
      <c r="B22" t="s">
        <v>612</v>
      </c>
      <c r="C22">
        <v>28682393</v>
      </c>
    </row>
    <row r="23" spans="1:3">
      <c r="A23" t="s">
        <v>613</v>
      </c>
      <c r="B23" t="s">
        <v>614</v>
      </c>
      <c r="C23">
        <v>317211730</v>
      </c>
    </row>
    <row r="24" spans="1:3">
      <c r="A24" t="s">
        <v>615</v>
      </c>
      <c r="B24" t="s">
        <v>616</v>
      </c>
      <c r="C24">
        <v>122741</v>
      </c>
    </row>
    <row r="25" spans="1:3">
      <c r="A25" t="s">
        <v>617</v>
      </c>
      <c r="B25" t="s">
        <v>618</v>
      </c>
      <c r="C25">
        <v>0</v>
      </c>
    </row>
    <row r="26" spans="1:3">
      <c r="A26" t="s">
        <v>619</v>
      </c>
      <c r="B26" t="s">
        <v>620</v>
      </c>
      <c r="C26">
        <v>0</v>
      </c>
    </row>
    <row r="27" spans="1:3">
      <c r="A27" t="s">
        <v>621</v>
      </c>
      <c r="B27" t="s">
        <v>622</v>
      </c>
      <c r="C27">
        <v>4901814</v>
      </c>
    </row>
    <row r="28" spans="1:3">
      <c r="A28" t="s">
        <v>623</v>
      </c>
      <c r="B28" t="s">
        <v>624</v>
      </c>
      <c r="C28">
        <v>40254373</v>
      </c>
    </row>
    <row r="29" spans="1:3">
      <c r="A29" t="s">
        <v>625</v>
      </c>
      <c r="B29" t="s">
        <v>626</v>
      </c>
      <c r="C29">
        <v>3616258</v>
      </c>
    </row>
    <row r="30" spans="1:3">
      <c r="A30" t="s">
        <v>627</v>
      </c>
      <c r="B30" t="s">
        <v>628</v>
      </c>
      <c r="C30">
        <v>387</v>
      </c>
    </row>
    <row r="31" spans="1:3">
      <c r="A31" t="s">
        <v>629</v>
      </c>
      <c r="B31" t="s">
        <v>630</v>
      </c>
      <c r="C31">
        <v>417766244</v>
      </c>
    </row>
    <row r="32" spans="1:3">
      <c r="A32" t="s">
        <v>631</v>
      </c>
      <c r="B32" t="s">
        <v>632</v>
      </c>
      <c r="C32">
        <v>4845262</v>
      </c>
    </row>
    <row r="33" spans="1:3">
      <c r="A33" t="s">
        <v>633</v>
      </c>
      <c r="B33" t="s">
        <v>634</v>
      </c>
      <c r="C33">
        <v>6953</v>
      </c>
    </row>
    <row r="34" spans="1:3">
      <c r="A34" t="s">
        <v>635</v>
      </c>
      <c r="B34" t="s">
        <v>636</v>
      </c>
      <c r="C34">
        <v>30488795</v>
      </c>
    </row>
    <row r="35" spans="1:3">
      <c r="A35" t="s">
        <v>637</v>
      </c>
      <c r="B35" t="s">
        <v>638</v>
      </c>
      <c r="C35">
        <v>60528988</v>
      </c>
    </row>
    <row r="36" spans="1:3">
      <c r="A36" t="s">
        <v>639</v>
      </c>
      <c r="B36" t="s">
        <v>640</v>
      </c>
      <c r="C36">
        <v>53668106</v>
      </c>
    </row>
    <row r="37" spans="1:3">
      <c r="A37" t="s">
        <v>641</v>
      </c>
      <c r="B37" t="s">
        <v>642</v>
      </c>
      <c r="C37">
        <v>471434737</v>
      </c>
    </row>
    <row r="38" spans="1:3">
      <c r="A38" t="s">
        <v>643</v>
      </c>
      <c r="B38" t="s">
        <v>644</v>
      </c>
      <c r="C38">
        <v>19458265</v>
      </c>
    </row>
    <row r="39" spans="1:3">
      <c r="A39" t="s">
        <v>645</v>
      </c>
      <c r="B39" t="s">
        <v>646</v>
      </c>
      <c r="C39">
        <v>9965394</v>
      </c>
    </row>
    <row r="40" spans="1:3">
      <c r="A40" t="s">
        <v>647</v>
      </c>
      <c r="B40" t="s">
        <v>648</v>
      </c>
      <c r="C40">
        <v>6789085</v>
      </c>
    </row>
    <row r="41" spans="1:3">
      <c r="A41" t="s">
        <v>649</v>
      </c>
      <c r="B41" t="s">
        <v>650</v>
      </c>
      <c r="C41">
        <v>58082691</v>
      </c>
    </row>
    <row r="42" spans="1:3">
      <c r="A42" t="s">
        <v>651</v>
      </c>
      <c r="B42" t="s">
        <v>652</v>
      </c>
      <c r="C42">
        <v>44115929</v>
      </c>
    </row>
    <row r="43" spans="1:3">
      <c r="A43" t="s">
        <v>355</v>
      </c>
      <c r="B43" t="s">
        <v>653</v>
      </c>
      <c r="C43">
        <v>29595991</v>
      </c>
    </row>
    <row r="44" spans="1:3">
      <c r="A44" t="s">
        <v>654</v>
      </c>
      <c r="B44" t="s">
        <v>655</v>
      </c>
      <c r="C44">
        <v>46134451</v>
      </c>
    </row>
    <row r="45" spans="1:3">
      <c r="A45" t="s">
        <v>656</v>
      </c>
      <c r="B45" t="s">
        <v>657</v>
      </c>
      <c r="C45">
        <v>783367</v>
      </c>
    </row>
    <row r="46" spans="1:3">
      <c r="A46" t="s">
        <v>658</v>
      </c>
      <c r="B46" t="s">
        <v>659</v>
      </c>
      <c r="C46">
        <v>918</v>
      </c>
    </row>
    <row r="47" spans="1:3">
      <c r="A47" t="s">
        <v>660</v>
      </c>
      <c r="B47" t="s">
        <v>661</v>
      </c>
      <c r="C47">
        <v>0</v>
      </c>
    </row>
    <row r="48" spans="1:3">
      <c r="A48" t="s">
        <v>662</v>
      </c>
      <c r="B48" t="s">
        <v>663</v>
      </c>
      <c r="C48">
        <v>0</v>
      </c>
    </row>
    <row r="49" spans="1:3">
      <c r="A49" t="s">
        <v>18</v>
      </c>
      <c r="B49" t="s">
        <v>664</v>
      </c>
      <c r="C49">
        <v>46917818</v>
      </c>
    </row>
    <row r="50" spans="1:3">
      <c r="A50" t="s">
        <v>361</v>
      </c>
      <c r="B50" t="s">
        <v>665</v>
      </c>
      <c r="C50">
        <v>918</v>
      </c>
    </row>
    <row r="51" spans="1:3">
      <c r="A51" t="s">
        <v>19</v>
      </c>
      <c r="B51" t="s">
        <v>666</v>
      </c>
      <c r="C51">
        <v>203317372</v>
      </c>
    </row>
    <row r="52" spans="1:3">
      <c r="A52" t="s">
        <v>362</v>
      </c>
      <c r="B52" t="s">
        <v>667</v>
      </c>
      <c r="C52">
        <v>0</v>
      </c>
    </row>
    <row r="53" spans="1:3">
      <c r="A53" t="s">
        <v>366</v>
      </c>
      <c r="B53" t="s">
        <v>668</v>
      </c>
      <c r="C53">
        <v>0</v>
      </c>
    </row>
    <row r="54" spans="1:3">
      <c r="A54" t="s">
        <v>367</v>
      </c>
      <c r="B54" t="s">
        <v>669</v>
      </c>
      <c r="C54">
        <v>0</v>
      </c>
    </row>
    <row r="55" spans="1:3">
      <c r="A55" t="s">
        <v>368</v>
      </c>
      <c r="B55" t="s">
        <v>670</v>
      </c>
      <c r="C55">
        <v>309058923</v>
      </c>
    </row>
    <row r="56" spans="1:3">
      <c r="A56" t="s">
        <v>12</v>
      </c>
      <c r="B56" t="s">
        <v>671</v>
      </c>
      <c r="C56">
        <v>5057</v>
      </c>
    </row>
    <row r="57" spans="1:3">
      <c r="A57" t="s">
        <v>357</v>
      </c>
      <c r="B57" t="s">
        <v>672</v>
      </c>
      <c r="C57">
        <v>9058</v>
      </c>
    </row>
    <row r="58" spans="1:3">
      <c r="A58" t="s">
        <v>13</v>
      </c>
      <c r="B58" t="s">
        <v>673</v>
      </c>
      <c r="C58">
        <v>10130501</v>
      </c>
    </row>
    <row r="59" spans="1:3">
      <c r="A59" t="s">
        <v>383</v>
      </c>
      <c r="B59" t="s">
        <v>674</v>
      </c>
      <c r="C59">
        <v>21409630</v>
      </c>
    </row>
    <row r="60" spans="1:3">
      <c r="A60" t="s">
        <v>675</v>
      </c>
      <c r="B60" t="s">
        <v>676</v>
      </c>
      <c r="C60">
        <v>28682393</v>
      </c>
    </row>
    <row r="61" spans="1:3">
      <c r="A61" t="s">
        <v>677</v>
      </c>
      <c r="B61" t="s">
        <v>678</v>
      </c>
      <c r="C61">
        <v>40550949</v>
      </c>
    </row>
    <row r="62" spans="1:3">
      <c r="A62" t="s">
        <v>679</v>
      </c>
      <c r="B62" t="s">
        <v>680</v>
      </c>
      <c r="C62">
        <v>197484125</v>
      </c>
    </row>
    <row r="63" spans="1:3">
      <c r="A63" t="s">
        <v>681</v>
      </c>
      <c r="B63" t="s">
        <v>682</v>
      </c>
      <c r="C63">
        <v>0</v>
      </c>
    </row>
    <row r="64" spans="1:3">
      <c r="A64" t="s">
        <v>683</v>
      </c>
      <c r="B64" t="s">
        <v>684</v>
      </c>
      <c r="C64">
        <v>0</v>
      </c>
    </row>
    <row r="65" spans="1:3">
      <c r="A65" t="s">
        <v>685</v>
      </c>
      <c r="B65" t="s">
        <v>686</v>
      </c>
      <c r="C65">
        <v>0</v>
      </c>
    </row>
    <row r="66" spans="1:3">
      <c r="A66" t="s">
        <v>687</v>
      </c>
      <c r="B66" t="s">
        <v>688</v>
      </c>
      <c r="C66">
        <v>245558824</v>
      </c>
    </row>
    <row r="67" spans="1:3">
      <c r="A67" t="s">
        <v>689</v>
      </c>
      <c r="B67" t="s">
        <v>690</v>
      </c>
      <c r="C67">
        <v>58075807</v>
      </c>
    </row>
    <row r="68" spans="1:3">
      <c r="A68" t="s">
        <v>691</v>
      </c>
      <c r="B68" t="s">
        <v>692</v>
      </c>
      <c r="C68">
        <v>0</v>
      </c>
    </row>
    <row r="69" spans="1:3">
      <c r="A69" t="s">
        <v>693</v>
      </c>
      <c r="B69" t="s">
        <v>694</v>
      </c>
      <c r="C69">
        <v>0</v>
      </c>
    </row>
    <row r="70" spans="1:3">
      <c r="A70" t="s">
        <v>695</v>
      </c>
      <c r="B70" t="s">
        <v>696</v>
      </c>
      <c r="C70">
        <v>478173592</v>
      </c>
    </row>
    <row r="71" spans="1:3">
      <c r="A71" t="s">
        <v>697</v>
      </c>
      <c r="B71" t="s">
        <v>698</v>
      </c>
      <c r="C71">
        <v>316031979</v>
      </c>
    </row>
    <row r="72" spans="1:3">
      <c r="A72" t="s">
        <v>699</v>
      </c>
      <c r="B72" t="s">
        <v>700</v>
      </c>
      <c r="C72">
        <v>0</v>
      </c>
    </row>
    <row r="73" spans="1:3">
      <c r="A73" t="s">
        <v>701</v>
      </c>
      <c r="B73" t="s">
        <v>702</v>
      </c>
      <c r="C73">
        <v>55011645</v>
      </c>
    </row>
    <row r="74" spans="1:3">
      <c r="A74" t="s">
        <v>703</v>
      </c>
      <c r="B74" t="s">
        <v>704</v>
      </c>
      <c r="C74">
        <v>45715780</v>
      </c>
    </row>
    <row r="75" spans="1:3">
      <c r="A75" t="s">
        <v>705</v>
      </c>
      <c r="B75" t="s">
        <v>706</v>
      </c>
      <c r="C75">
        <v>0</v>
      </c>
    </row>
    <row r="76" spans="1:3">
      <c r="A76" t="s">
        <v>707</v>
      </c>
      <c r="B76" t="s">
        <v>708</v>
      </c>
      <c r="C76">
        <v>446026</v>
      </c>
    </row>
    <row r="77" spans="1:3">
      <c r="A77" t="s">
        <v>709</v>
      </c>
      <c r="B77" t="s">
        <v>710</v>
      </c>
      <c r="C77">
        <v>2335746</v>
      </c>
    </row>
    <row r="78" spans="1:3">
      <c r="A78" t="s">
        <v>447</v>
      </c>
      <c r="B78" t="s">
        <v>711</v>
      </c>
      <c r="C78">
        <v>742400</v>
      </c>
    </row>
    <row r="79" spans="1:3">
      <c r="A79" t="s">
        <v>358</v>
      </c>
      <c r="B79" t="s">
        <v>712</v>
      </c>
      <c r="C79">
        <v>105353</v>
      </c>
    </row>
    <row r="80" spans="1:3">
      <c r="A80" t="s">
        <v>359</v>
      </c>
      <c r="B80" t="s">
        <v>713</v>
      </c>
      <c r="C80">
        <v>12920</v>
      </c>
    </row>
    <row r="81" spans="1:3">
      <c r="A81" t="s">
        <v>585</v>
      </c>
      <c r="C81" s="77">
        <v>45199</v>
      </c>
    </row>
    <row r="82" spans="1:3">
      <c r="A82" t="s">
        <v>714</v>
      </c>
      <c r="B82" t="s">
        <v>715</v>
      </c>
      <c r="C82">
        <v>0</v>
      </c>
    </row>
    <row r="83" spans="1:3">
      <c r="A83" t="s">
        <v>459</v>
      </c>
      <c r="B83" t="s">
        <v>716</v>
      </c>
      <c r="C83">
        <v>74837170</v>
      </c>
    </row>
    <row r="84" spans="1:3">
      <c r="A84" t="s">
        <v>717</v>
      </c>
      <c r="B84" t="s">
        <v>718</v>
      </c>
      <c r="C84">
        <v>2996956</v>
      </c>
    </row>
    <row r="85" spans="1:3">
      <c r="A85" t="s">
        <v>719</v>
      </c>
      <c r="B85" t="s">
        <v>720</v>
      </c>
      <c r="C85">
        <v>0</v>
      </c>
    </row>
    <row r="86" spans="1:3">
      <c r="A86" t="s">
        <v>721</v>
      </c>
      <c r="B86" t="s">
        <v>722</v>
      </c>
      <c r="C86">
        <v>0</v>
      </c>
    </row>
    <row r="87" spans="1:3">
      <c r="A87" t="s">
        <v>723</v>
      </c>
      <c r="B87" t="s">
        <v>724</v>
      </c>
      <c r="C87">
        <v>5278738</v>
      </c>
    </row>
    <row r="88" spans="1:3">
      <c r="A88" t="s">
        <v>725</v>
      </c>
      <c r="B88" t="s">
        <v>726</v>
      </c>
      <c r="C88">
        <v>5204428</v>
      </c>
    </row>
    <row r="89" spans="1:3">
      <c r="A89" t="s">
        <v>727</v>
      </c>
      <c r="B89" t="s">
        <v>728</v>
      </c>
      <c r="C89">
        <v>2137624</v>
      </c>
    </row>
    <row r="90" spans="1:3">
      <c r="A90" t="s">
        <v>729</v>
      </c>
      <c r="B90" t="s">
        <v>730</v>
      </c>
      <c r="C90">
        <v>0</v>
      </c>
    </row>
    <row r="91" spans="1:3">
      <c r="A91" t="s">
        <v>731</v>
      </c>
      <c r="B91" t="s">
        <v>732</v>
      </c>
      <c r="C91">
        <v>0</v>
      </c>
    </row>
    <row r="92" spans="1:3">
      <c r="A92" t="s">
        <v>453</v>
      </c>
      <c r="B92" t="s">
        <v>733</v>
      </c>
      <c r="C92">
        <v>1796819</v>
      </c>
    </row>
    <row r="93" spans="1:3">
      <c r="A93" t="s">
        <v>734</v>
      </c>
      <c r="B93" t="s">
        <v>735</v>
      </c>
      <c r="C93">
        <v>2996956</v>
      </c>
    </row>
    <row r="94" spans="1:3">
      <c r="A94" t="s">
        <v>360</v>
      </c>
      <c r="B94" t="s">
        <v>736</v>
      </c>
      <c r="C94">
        <v>0</v>
      </c>
    </row>
    <row r="95" spans="1:3">
      <c r="A95" t="s">
        <v>737</v>
      </c>
      <c r="B95" t="s">
        <v>738</v>
      </c>
      <c r="C95">
        <v>0</v>
      </c>
    </row>
    <row r="96" spans="1:3">
      <c r="A96" t="s">
        <v>17</v>
      </c>
      <c r="B96" t="s">
        <v>739</v>
      </c>
      <c r="C96">
        <v>0</v>
      </c>
    </row>
    <row r="97" spans="1:3">
      <c r="A97" t="s">
        <v>740</v>
      </c>
      <c r="B97" t="s">
        <v>741</v>
      </c>
      <c r="C97">
        <v>0</v>
      </c>
    </row>
    <row r="98" spans="1:3">
      <c r="A98" t="s">
        <v>449</v>
      </c>
      <c r="B98" t="s">
        <v>742</v>
      </c>
      <c r="C98">
        <v>314779688</v>
      </c>
    </row>
    <row r="99" spans="1:3">
      <c r="A99" t="s">
        <v>743</v>
      </c>
      <c r="B99" t="s">
        <v>744</v>
      </c>
      <c r="C99">
        <v>299824366</v>
      </c>
    </row>
    <row r="100" spans="1:3">
      <c r="A100" t="s">
        <v>745</v>
      </c>
      <c r="B100" t="s">
        <v>746</v>
      </c>
      <c r="C100">
        <v>45156187</v>
      </c>
    </row>
    <row r="101" spans="1:3">
      <c r="A101" t="s">
        <v>747</v>
      </c>
      <c r="B101" t="s">
        <v>748</v>
      </c>
      <c r="C101">
        <v>-12224013</v>
      </c>
    </row>
    <row r="102" spans="1:3">
      <c r="A102" t="s">
        <v>749</v>
      </c>
      <c r="B102" t="s">
        <v>750</v>
      </c>
      <c r="C102">
        <v>-29977879</v>
      </c>
    </row>
    <row r="103" spans="1:3">
      <c r="A103" t="s">
        <v>751</v>
      </c>
      <c r="B103" t="s">
        <v>752</v>
      </c>
      <c r="C103">
        <v>134321122</v>
      </c>
    </row>
    <row r="104" spans="1:3">
      <c r="A104" t="s">
        <v>753</v>
      </c>
      <c r="B104" t="s">
        <v>754</v>
      </c>
      <c r="C104">
        <v>163</v>
      </c>
    </row>
    <row r="105" spans="1:3">
      <c r="A105" t="s">
        <v>384</v>
      </c>
      <c r="B105" t="s">
        <v>755</v>
      </c>
      <c r="C105">
        <v>75000</v>
      </c>
    </row>
    <row r="106" spans="1:3">
      <c r="A106" t="s">
        <v>756</v>
      </c>
      <c r="B106" t="s">
        <v>757</v>
      </c>
      <c r="C106">
        <v>1563901</v>
      </c>
    </row>
    <row r="107" spans="1:3">
      <c r="A107" t="s">
        <v>758</v>
      </c>
      <c r="B107" t="s">
        <v>759</v>
      </c>
      <c r="C107">
        <v>41497478</v>
      </c>
    </row>
    <row r="108" spans="1:3">
      <c r="A108" t="s">
        <v>760</v>
      </c>
      <c r="B108" t="s">
        <v>761</v>
      </c>
      <c r="C108">
        <v>63745818</v>
      </c>
    </row>
    <row r="109" spans="1:3">
      <c r="A109" t="s">
        <v>762</v>
      </c>
      <c r="B109" t="s">
        <v>763</v>
      </c>
      <c r="C109">
        <v>15430838</v>
      </c>
    </row>
    <row r="110" spans="1:3">
      <c r="A110" t="s">
        <v>764</v>
      </c>
      <c r="B110" t="s">
        <v>765</v>
      </c>
      <c r="C110">
        <v>0</v>
      </c>
    </row>
    <row r="111" spans="1:3">
      <c r="A111" t="s">
        <v>766</v>
      </c>
      <c r="B111" t="s">
        <v>767</v>
      </c>
      <c r="C111">
        <v>0</v>
      </c>
    </row>
    <row r="112" spans="1:3">
      <c r="A112" t="s">
        <v>768</v>
      </c>
      <c r="B112" t="s">
        <v>769</v>
      </c>
      <c r="C112">
        <v>7230025</v>
      </c>
    </row>
    <row r="113" spans="1:3">
      <c r="A113" t="s">
        <v>770</v>
      </c>
      <c r="B113" t="s">
        <v>771</v>
      </c>
      <c r="C113">
        <v>11011862</v>
      </c>
    </row>
    <row r="114" spans="1:3">
      <c r="A114" t="s">
        <v>772</v>
      </c>
      <c r="B114" t="s">
        <v>773</v>
      </c>
      <c r="C114">
        <v>13391359</v>
      </c>
    </row>
    <row r="115" spans="1:3">
      <c r="A115" t="s">
        <v>774</v>
      </c>
      <c r="B115" t="s">
        <v>775</v>
      </c>
      <c r="C115">
        <v>952356</v>
      </c>
    </row>
    <row r="116" spans="1:3">
      <c r="A116" t="s">
        <v>776</v>
      </c>
      <c r="B116" t="s">
        <v>777</v>
      </c>
      <c r="C116">
        <v>0</v>
      </c>
    </row>
    <row r="117" spans="1:3">
      <c r="A117" t="s">
        <v>778</v>
      </c>
      <c r="B117" t="s">
        <v>779</v>
      </c>
      <c r="C117">
        <v>0</v>
      </c>
    </row>
    <row r="118" spans="1:3">
      <c r="A118" t="s">
        <v>780</v>
      </c>
      <c r="B118" t="s">
        <v>781</v>
      </c>
      <c r="C118">
        <v>0</v>
      </c>
    </row>
    <row r="119" spans="1:3">
      <c r="A119" t="s">
        <v>428</v>
      </c>
      <c r="B119" t="s">
        <v>782</v>
      </c>
      <c r="C119">
        <v>30793661</v>
      </c>
    </row>
    <row r="120" spans="1:3">
      <c r="A120" t="s">
        <v>783</v>
      </c>
      <c r="B120" t="s">
        <v>784</v>
      </c>
      <c r="C120">
        <v>0</v>
      </c>
    </row>
    <row r="121" spans="1:3">
      <c r="A121" t="s">
        <v>785</v>
      </c>
      <c r="B121" t="s">
        <v>786</v>
      </c>
      <c r="C121">
        <v>7564</v>
      </c>
    </row>
    <row r="122" spans="1:3">
      <c r="A122" t="s">
        <v>787</v>
      </c>
      <c r="B122" t="s">
        <v>788</v>
      </c>
      <c r="C122">
        <v>218388</v>
      </c>
    </row>
    <row r="123" spans="1:3">
      <c r="A123" t="s">
        <v>789</v>
      </c>
      <c r="B123" t="s">
        <v>790</v>
      </c>
      <c r="C123">
        <v>0</v>
      </c>
    </row>
    <row r="124" spans="1:3">
      <c r="A124" t="s">
        <v>434</v>
      </c>
      <c r="B124" t="s">
        <v>791</v>
      </c>
      <c r="C124">
        <v>9071468</v>
      </c>
    </row>
    <row r="125" spans="1:3">
      <c r="A125" t="s">
        <v>792</v>
      </c>
      <c r="B125" t="s">
        <v>793</v>
      </c>
      <c r="C125">
        <v>21722193</v>
      </c>
    </row>
    <row r="126" spans="1:3">
      <c r="A126" t="s">
        <v>794</v>
      </c>
      <c r="B126" t="s">
        <v>795</v>
      </c>
      <c r="C126">
        <v>7627349</v>
      </c>
    </row>
    <row r="127" spans="1:3">
      <c r="A127" t="s">
        <v>479</v>
      </c>
      <c r="B127" t="s">
        <v>796</v>
      </c>
      <c r="C127">
        <v>15</v>
      </c>
    </row>
    <row r="128" spans="1:3">
      <c r="A128" t="s">
        <v>482</v>
      </c>
      <c r="B128" t="s">
        <v>797</v>
      </c>
      <c r="C128">
        <v>55961</v>
      </c>
    </row>
    <row r="129" spans="1:3">
      <c r="A129" t="s">
        <v>798</v>
      </c>
      <c r="B129" t="s">
        <v>799</v>
      </c>
      <c r="C129">
        <v>5523347</v>
      </c>
    </row>
    <row r="130" spans="1:3">
      <c r="A130" t="s">
        <v>800</v>
      </c>
      <c r="B130" t="s">
        <v>801</v>
      </c>
      <c r="C130">
        <v>7356523</v>
      </c>
    </row>
    <row r="131" spans="1:3">
      <c r="A131" t="s">
        <v>802</v>
      </c>
      <c r="B131" t="s">
        <v>803</v>
      </c>
      <c r="C131">
        <v>768665</v>
      </c>
    </row>
    <row r="132" spans="1:3">
      <c r="A132" t="s">
        <v>533</v>
      </c>
      <c r="B132" t="s">
        <v>804</v>
      </c>
      <c r="C132">
        <v>6416409</v>
      </c>
    </row>
    <row r="133" spans="1:3">
      <c r="A133" t="s">
        <v>805</v>
      </c>
      <c r="B133" t="s">
        <v>806</v>
      </c>
      <c r="C133">
        <v>14601303</v>
      </c>
    </row>
    <row r="134" spans="1:3">
      <c r="A134" t="s">
        <v>807</v>
      </c>
      <c r="B134" t="s">
        <v>808</v>
      </c>
      <c r="C134">
        <v>5113661</v>
      </c>
    </row>
    <row r="135" spans="1:3">
      <c r="A135" t="s">
        <v>809</v>
      </c>
      <c r="B135" t="s">
        <v>810</v>
      </c>
      <c r="C135">
        <v>932431</v>
      </c>
    </row>
    <row r="136" spans="1:3">
      <c r="A136" t="s">
        <v>811</v>
      </c>
      <c r="B136" t="s">
        <v>812</v>
      </c>
      <c r="C136">
        <v>4181230</v>
      </c>
    </row>
    <row r="137" spans="1:3">
      <c r="A137" t="s">
        <v>813</v>
      </c>
      <c r="B137" t="s">
        <v>814</v>
      </c>
      <c r="C137">
        <v>4181482</v>
      </c>
    </row>
    <row r="138" spans="1:3">
      <c r="A138" t="s">
        <v>815</v>
      </c>
      <c r="B138" t="s">
        <v>816</v>
      </c>
      <c r="C138">
        <v>0</v>
      </c>
    </row>
    <row r="139" spans="1:3">
      <c r="A139" t="s">
        <v>817</v>
      </c>
      <c r="B139" t="s">
        <v>818</v>
      </c>
      <c r="C139">
        <v>29361</v>
      </c>
    </row>
    <row r="140" spans="1:3">
      <c r="A140" t="s">
        <v>819</v>
      </c>
      <c r="B140" t="s">
        <v>820</v>
      </c>
      <c r="C140">
        <v>21722193</v>
      </c>
    </row>
    <row r="141" spans="1:3">
      <c r="A141" t="s">
        <v>821</v>
      </c>
      <c r="B141" t="s">
        <v>822</v>
      </c>
      <c r="C141">
        <v>5113661</v>
      </c>
    </row>
    <row r="142" spans="1:3">
      <c r="A142" t="s">
        <v>823</v>
      </c>
      <c r="B142" t="s">
        <v>824</v>
      </c>
      <c r="C142">
        <v>4381697</v>
      </c>
    </row>
    <row r="143" spans="1:3">
      <c r="A143" t="s">
        <v>825</v>
      </c>
      <c r="B143" t="s">
        <v>826</v>
      </c>
      <c r="C143">
        <v>52581986</v>
      </c>
    </row>
    <row r="144" spans="1:3">
      <c r="A144" t="s">
        <v>827</v>
      </c>
      <c r="B144" t="s">
        <v>828</v>
      </c>
      <c r="C144">
        <v>0</v>
      </c>
    </row>
    <row r="145" spans="1:3">
      <c r="A145" t="s">
        <v>829</v>
      </c>
      <c r="B145" t="s">
        <v>830</v>
      </c>
      <c r="C145">
        <v>170907</v>
      </c>
    </row>
    <row r="146" spans="1:3">
      <c r="A146" t="s">
        <v>831</v>
      </c>
      <c r="B146" t="s">
        <v>832</v>
      </c>
      <c r="C146">
        <v>702631</v>
      </c>
    </row>
    <row r="147" spans="1:3">
      <c r="A147" t="s">
        <v>833</v>
      </c>
      <c r="B147" t="s">
        <v>834</v>
      </c>
      <c r="C147">
        <v>0</v>
      </c>
    </row>
    <row r="148" spans="1:3">
      <c r="A148" t="s">
        <v>835</v>
      </c>
      <c r="B148" t="s">
        <v>836</v>
      </c>
      <c r="C148">
        <v>560094</v>
      </c>
    </row>
    <row r="149" spans="1:3">
      <c r="A149" t="s">
        <v>837</v>
      </c>
      <c r="B149" t="s">
        <v>838</v>
      </c>
      <c r="C149">
        <v>0</v>
      </c>
    </row>
    <row r="150" spans="1:3">
      <c r="A150" t="s">
        <v>839</v>
      </c>
      <c r="B150" t="s">
        <v>840</v>
      </c>
      <c r="C150">
        <v>0</v>
      </c>
    </row>
    <row r="151" spans="1:3">
      <c r="A151" t="s">
        <v>841</v>
      </c>
      <c r="B151" t="s">
        <v>842</v>
      </c>
      <c r="C151">
        <v>0</v>
      </c>
    </row>
    <row r="152" spans="1:3">
      <c r="A152" t="s">
        <v>843</v>
      </c>
      <c r="B152" t="s">
        <v>844</v>
      </c>
      <c r="C152">
        <v>234727</v>
      </c>
    </row>
    <row r="153" spans="1:3">
      <c r="A153" t="s">
        <v>845</v>
      </c>
      <c r="B153" t="s">
        <v>846</v>
      </c>
      <c r="C153">
        <v>374616</v>
      </c>
    </row>
    <row r="154" spans="1:3">
      <c r="A154" t="s">
        <v>847</v>
      </c>
      <c r="B154" t="s">
        <v>848</v>
      </c>
      <c r="C154">
        <v>0</v>
      </c>
    </row>
    <row r="155" spans="1:3">
      <c r="A155" t="s">
        <v>849</v>
      </c>
      <c r="B155" t="s">
        <v>850</v>
      </c>
      <c r="C155">
        <v>0</v>
      </c>
    </row>
    <row r="156" spans="1:3">
      <c r="A156" t="s">
        <v>851</v>
      </c>
      <c r="B156" t="s">
        <v>852</v>
      </c>
      <c r="C156">
        <v>284115</v>
      </c>
    </row>
    <row r="157" spans="1:3">
      <c r="A157" t="s">
        <v>853</v>
      </c>
      <c r="B157" t="s">
        <v>854</v>
      </c>
      <c r="C157">
        <v>35092</v>
      </c>
    </row>
    <row r="158" spans="1:3">
      <c r="A158" t="s">
        <v>855</v>
      </c>
      <c r="B158" t="s">
        <v>856</v>
      </c>
      <c r="C158">
        <v>0</v>
      </c>
    </row>
    <row r="159" spans="1:3">
      <c r="A159" t="s">
        <v>857</v>
      </c>
      <c r="B159" t="s">
        <v>858</v>
      </c>
      <c r="C159">
        <v>0</v>
      </c>
    </row>
    <row r="160" spans="1:3">
      <c r="A160" t="s">
        <v>859</v>
      </c>
      <c r="B160" t="s">
        <v>860</v>
      </c>
      <c r="C160">
        <v>21</v>
      </c>
    </row>
    <row r="161" spans="1:3">
      <c r="A161" t="s">
        <v>861</v>
      </c>
      <c r="B161" t="s">
        <v>862</v>
      </c>
      <c r="C161">
        <v>18</v>
      </c>
    </row>
    <row r="162" spans="1:3">
      <c r="A162" t="s">
        <v>863</v>
      </c>
      <c r="B162" t="s">
        <v>864</v>
      </c>
      <c r="C162">
        <v>0</v>
      </c>
    </row>
    <row r="163" spans="1:3">
      <c r="A163" t="s">
        <v>865</v>
      </c>
      <c r="B163" t="s">
        <v>866</v>
      </c>
      <c r="C163">
        <v>0</v>
      </c>
    </row>
    <row r="164" spans="1:3">
      <c r="A164" t="s">
        <v>867</v>
      </c>
      <c r="B164" t="s">
        <v>868</v>
      </c>
      <c r="C164">
        <v>1715235</v>
      </c>
    </row>
    <row r="165" spans="1:3">
      <c r="A165" t="s">
        <v>869</v>
      </c>
      <c r="B165" t="s">
        <v>870</v>
      </c>
      <c r="C165">
        <v>7596726</v>
      </c>
    </row>
    <row r="166" spans="1:3">
      <c r="A166" t="s">
        <v>871</v>
      </c>
      <c r="B166" t="s">
        <v>872</v>
      </c>
      <c r="C166">
        <v>0</v>
      </c>
    </row>
    <row r="167" spans="1:3">
      <c r="A167" t="s">
        <v>873</v>
      </c>
      <c r="B167" t="s">
        <v>874</v>
      </c>
      <c r="C167">
        <v>0</v>
      </c>
    </row>
    <row r="168" spans="1:3">
      <c r="A168" t="s">
        <v>875</v>
      </c>
      <c r="B168" t="s">
        <v>876</v>
      </c>
      <c r="C168">
        <v>3415</v>
      </c>
    </row>
    <row r="169" spans="1:3">
      <c r="A169" t="s">
        <v>877</v>
      </c>
      <c r="B169" t="s">
        <v>878</v>
      </c>
      <c r="C169">
        <v>0</v>
      </c>
    </row>
    <row r="170" spans="1:3">
      <c r="A170" t="s">
        <v>879</v>
      </c>
      <c r="B170" t="s">
        <v>880</v>
      </c>
      <c r="C170">
        <v>0</v>
      </c>
    </row>
    <row r="171" spans="1:3">
      <c r="A171" t="s">
        <v>881</v>
      </c>
      <c r="B171" t="s">
        <v>882</v>
      </c>
      <c r="C171">
        <v>166</v>
      </c>
    </row>
    <row r="172" spans="1:3">
      <c r="A172" t="s">
        <v>883</v>
      </c>
      <c r="B172" t="s">
        <v>884</v>
      </c>
      <c r="C172">
        <v>0</v>
      </c>
    </row>
    <row r="173" spans="1:3">
      <c r="A173" t="s">
        <v>885</v>
      </c>
      <c r="B173" t="s">
        <v>886</v>
      </c>
      <c r="C173">
        <v>0</v>
      </c>
    </row>
    <row r="174" spans="1:3">
      <c r="A174" t="s">
        <v>887</v>
      </c>
      <c r="B174" t="s">
        <v>888</v>
      </c>
      <c r="C174">
        <v>0</v>
      </c>
    </row>
    <row r="175" spans="1:3">
      <c r="A175" t="s">
        <v>889</v>
      </c>
      <c r="B175" t="s">
        <v>890</v>
      </c>
      <c r="C175">
        <v>40662</v>
      </c>
    </row>
    <row r="176" spans="1:3">
      <c r="A176" t="s">
        <v>891</v>
      </c>
      <c r="B176" t="s">
        <v>892</v>
      </c>
      <c r="C176">
        <v>10105</v>
      </c>
    </row>
    <row r="177" spans="1:3">
      <c r="A177" t="s">
        <v>543</v>
      </c>
      <c r="B177" t="s">
        <v>893</v>
      </c>
      <c r="C177">
        <v>0</v>
      </c>
    </row>
    <row r="178" spans="1:3">
      <c r="A178" t="s">
        <v>545</v>
      </c>
      <c r="B178" t="s">
        <v>894</v>
      </c>
      <c r="C178">
        <v>2816</v>
      </c>
    </row>
    <row r="179" spans="1:3">
      <c r="A179" t="s">
        <v>547</v>
      </c>
      <c r="B179" t="s">
        <v>895</v>
      </c>
      <c r="C179">
        <v>-35090</v>
      </c>
    </row>
    <row r="180" spans="1:3">
      <c r="A180" t="s">
        <v>549</v>
      </c>
      <c r="B180" t="s">
        <v>896</v>
      </c>
      <c r="C180">
        <v>36</v>
      </c>
    </row>
    <row r="181" spans="1:3">
      <c r="A181" t="s">
        <v>897</v>
      </c>
      <c r="B181" t="s">
        <v>898</v>
      </c>
      <c r="C181">
        <v>897150</v>
      </c>
    </row>
    <row r="182" spans="1:3">
      <c r="A182" t="s">
        <v>899</v>
      </c>
      <c r="B182" t="s">
        <v>900</v>
      </c>
      <c r="C182">
        <v>0</v>
      </c>
    </row>
    <row r="183" spans="1:3">
      <c r="A183" t="s">
        <v>901</v>
      </c>
      <c r="B183" t="s">
        <v>902</v>
      </c>
      <c r="C183">
        <v>0</v>
      </c>
    </row>
    <row r="184" spans="1:3">
      <c r="A184" t="s">
        <v>903</v>
      </c>
      <c r="B184" t="s">
        <v>904</v>
      </c>
      <c r="C184">
        <v>661358</v>
      </c>
    </row>
    <row r="185" spans="1:3">
      <c r="A185" t="s">
        <v>905</v>
      </c>
      <c r="B185" t="s">
        <v>906</v>
      </c>
      <c r="C185">
        <v>563517</v>
      </c>
    </row>
    <row r="186" spans="1:3">
      <c r="A186" t="s">
        <v>907</v>
      </c>
      <c r="B186" t="s">
        <v>908</v>
      </c>
      <c r="C186">
        <v>0</v>
      </c>
    </row>
    <row r="187" spans="1:3">
      <c r="A187" t="s">
        <v>909</v>
      </c>
      <c r="B187" t="s">
        <v>910</v>
      </c>
      <c r="C187">
        <v>24093</v>
      </c>
    </row>
    <row r="188" spans="1:3">
      <c r="A188" t="s">
        <v>911</v>
      </c>
      <c r="B188" t="s">
        <v>912</v>
      </c>
      <c r="C188">
        <v>13349</v>
      </c>
    </row>
    <row r="189" spans="1:3">
      <c r="A189" t="s">
        <v>913</v>
      </c>
      <c r="B189" t="s">
        <v>914</v>
      </c>
      <c r="C189">
        <v>0</v>
      </c>
    </row>
    <row r="190" spans="1:3">
      <c r="A190" t="s">
        <v>915</v>
      </c>
      <c r="B190" t="s">
        <v>916</v>
      </c>
      <c r="C190">
        <v>28120</v>
      </c>
    </row>
    <row r="191" spans="1:3">
      <c r="A191" t="s">
        <v>917</v>
      </c>
      <c r="B191" t="s">
        <v>918</v>
      </c>
      <c r="C191">
        <v>0</v>
      </c>
    </row>
    <row r="192" spans="1:3">
      <c r="A192" t="s">
        <v>538</v>
      </c>
      <c r="B192" t="s">
        <v>919</v>
      </c>
      <c r="C192">
        <v>64262</v>
      </c>
    </row>
    <row r="193" spans="1:3">
      <c r="A193" t="s">
        <v>920</v>
      </c>
      <c r="B193" t="s">
        <v>921</v>
      </c>
      <c r="C193">
        <v>0</v>
      </c>
    </row>
    <row r="194" spans="1:3">
      <c r="A194" t="s">
        <v>922</v>
      </c>
      <c r="B194" t="s">
        <v>923</v>
      </c>
      <c r="C194">
        <v>0</v>
      </c>
    </row>
    <row r="195" spans="1:3">
      <c r="A195" t="s">
        <v>924</v>
      </c>
      <c r="B195" t="s">
        <v>925</v>
      </c>
      <c r="C195">
        <v>1408074</v>
      </c>
    </row>
    <row r="196" spans="1:3">
      <c r="A196" t="s">
        <v>465</v>
      </c>
      <c r="B196" t="s">
        <v>926</v>
      </c>
      <c r="C196">
        <v>178185</v>
      </c>
    </row>
    <row r="197" spans="1:3">
      <c r="A197" t="s">
        <v>468</v>
      </c>
      <c r="B197" t="s">
        <v>927</v>
      </c>
      <c r="C197">
        <v>1534074</v>
      </c>
    </row>
    <row r="198" spans="1:3">
      <c r="A198" t="s">
        <v>471</v>
      </c>
      <c r="B198" t="s">
        <v>928</v>
      </c>
      <c r="C198">
        <v>169045</v>
      </c>
    </row>
    <row r="199" spans="1:3">
      <c r="A199" t="s">
        <v>929</v>
      </c>
      <c r="B199" t="s">
        <v>930</v>
      </c>
      <c r="C199">
        <v>2101042</v>
      </c>
    </row>
    <row r="200" spans="1:3">
      <c r="A200" t="s">
        <v>553</v>
      </c>
      <c r="B200" t="s">
        <v>931</v>
      </c>
      <c r="C200">
        <v>0</v>
      </c>
    </row>
    <row r="201" spans="1:3">
      <c r="A201" t="s">
        <v>503</v>
      </c>
      <c r="B201" t="s">
        <v>932</v>
      </c>
      <c r="C201">
        <v>55927</v>
      </c>
    </row>
    <row r="202" spans="1:3">
      <c r="A202" t="s">
        <v>555</v>
      </c>
      <c r="B202" t="s">
        <v>933</v>
      </c>
      <c r="C202">
        <v>5203</v>
      </c>
    </row>
    <row r="203" spans="1:3">
      <c r="A203" t="s">
        <v>551</v>
      </c>
      <c r="B203" t="s">
        <v>934</v>
      </c>
      <c r="C203">
        <v>3712</v>
      </c>
    </row>
    <row r="204" spans="1:3">
      <c r="A204" t="s">
        <v>527</v>
      </c>
      <c r="B204" t="s">
        <v>935</v>
      </c>
      <c r="C204">
        <v>5239825</v>
      </c>
    </row>
    <row r="205" spans="1:3">
      <c r="A205" t="s">
        <v>936</v>
      </c>
      <c r="B205" t="s">
        <v>937</v>
      </c>
      <c r="C205">
        <v>0</v>
      </c>
    </row>
    <row r="206" spans="1:3">
      <c r="A206" t="s">
        <v>938</v>
      </c>
      <c r="B206" t="s">
        <v>939</v>
      </c>
      <c r="C206">
        <v>143693</v>
      </c>
    </row>
    <row r="207" spans="1:3">
      <c r="A207" t="s">
        <v>940</v>
      </c>
      <c r="B207" t="s">
        <v>941</v>
      </c>
      <c r="C207">
        <v>37079</v>
      </c>
    </row>
    <row r="208" spans="1:3">
      <c r="A208" t="s">
        <v>942</v>
      </c>
      <c r="B208" t="s">
        <v>943</v>
      </c>
      <c r="C208">
        <v>52619065</v>
      </c>
    </row>
    <row r="209" spans="1:3">
      <c r="A209" t="s">
        <v>944</v>
      </c>
      <c r="B209" t="s">
        <v>945</v>
      </c>
      <c r="C209">
        <v>-2308152</v>
      </c>
    </row>
    <row r="210" spans="1:3">
      <c r="A210" t="s">
        <v>946</v>
      </c>
      <c r="B210" t="s">
        <v>947</v>
      </c>
      <c r="C210">
        <v>0</v>
      </c>
    </row>
    <row r="211" spans="1:3">
      <c r="A211" t="s">
        <v>948</v>
      </c>
      <c r="B211" t="s">
        <v>949</v>
      </c>
      <c r="C211">
        <v>0</v>
      </c>
    </row>
    <row r="212" spans="1:3">
      <c r="A212" t="s">
        <v>950</v>
      </c>
      <c r="B212" t="s">
        <v>951</v>
      </c>
      <c r="C212">
        <v>5235595</v>
      </c>
    </row>
    <row r="213" spans="1:3">
      <c r="A213" t="s">
        <v>952</v>
      </c>
      <c r="B213" t="s">
        <v>953</v>
      </c>
      <c r="C213">
        <v>963473</v>
      </c>
    </row>
    <row r="214" spans="1:3">
      <c r="A214" t="s">
        <v>954</v>
      </c>
      <c r="B214" t="s">
        <v>955</v>
      </c>
      <c r="C214">
        <v>13239877</v>
      </c>
    </row>
    <row r="215" spans="1:3">
      <c r="A215" t="s">
        <v>956</v>
      </c>
      <c r="B215" t="s">
        <v>957</v>
      </c>
      <c r="C215">
        <v>0</v>
      </c>
    </row>
    <row r="216" spans="1:3">
      <c r="A216" t="s">
        <v>958</v>
      </c>
      <c r="B216" t="s">
        <v>959</v>
      </c>
      <c r="C216">
        <v>0</v>
      </c>
    </row>
    <row r="217" spans="1:3">
      <c r="A217" t="s">
        <v>960</v>
      </c>
      <c r="B217" t="s">
        <v>961</v>
      </c>
      <c r="C217">
        <v>0</v>
      </c>
    </row>
    <row r="218" spans="1:3">
      <c r="A218" t="s">
        <v>962</v>
      </c>
      <c r="B218" t="s">
        <v>963</v>
      </c>
      <c r="C218">
        <v>0</v>
      </c>
    </row>
    <row r="219" spans="1:3">
      <c r="A219" t="s">
        <v>964</v>
      </c>
      <c r="B219" t="s">
        <v>965</v>
      </c>
      <c r="C219">
        <v>0</v>
      </c>
    </row>
    <row r="220" spans="1:3">
      <c r="A220" t="s">
        <v>966</v>
      </c>
      <c r="B220" t="s">
        <v>967</v>
      </c>
      <c r="C220">
        <v>0</v>
      </c>
    </row>
    <row r="221" spans="1:3">
      <c r="A221" t="s">
        <v>968</v>
      </c>
      <c r="B221" t="s">
        <v>969</v>
      </c>
      <c r="C221">
        <v>0</v>
      </c>
    </row>
    <row r="222" spans="1:3">
      <c r="A222" t="s">
        <v>970</v>
      </c>
      <c r="B222" t="s">
        <v>971</v>
      </c>
      <c r="C222">
        <v>0</v>
      </c>
    </row>
    <row r="223" spans="1:3">
      <c r="A223" t="s">
        <v>972</v>
      </c>
      <c r="B223" t="s">
        <v>973</v>
      </c>
      <c r="C223">
        <v>0</v>
      </c>
    </row>
    <row r="224" spans="1:3">
      <c r="A224" t="s">
        <v>974</v>
      </c>
      <c r="B224" t="s">
        <v>975</v>
      </c>
      <c r="C224">
        <v>0</v>
      </c>
    </row>
    <row r="225" spans="1:3">
      <c r="A225" t="s">
        <v>976</v>
      </c>
      <c r="B225" t="s">
        <v>977</v>
      </c>
      <c r="C225">
        <v>0</v>
      </c>
    </row>
    <row r="226" spans="1:3">
      <c r="A226" t="s">
        <v>978</v>
      </c>
      <c r="B226" t="s">
        <v>979</v>
      </c>
      <c r="C226">
        <v>0</v>
      </c>
    </row>
    <row r="227" spans="1:3">
      <c r="A227" t="s">
        <v>980</v>
      </c>
      <c r="B227" t="s">
        <v>981</v>
      </c>
      <c r="C227">
        <v>0</v>
      </c>
    </row>
    <row r="228" spans="1:3">
      <c r="A228" t="s">
        <v>982</v>
      </c>
      <c r="B228" t="s">
        <v>983</v>
      </c>
      <c r="C228">
        <v>0</v>
      </c>
    </row>
    <row r="229" spans="1:3">
      <c r="A229" t="s">
        <v>984</v>
      </c>
      <c r="B229" t="s">
        <v>985</v>
      </c>
      <c r="C229">
        <v>1169811</v>
      </c>
    </row>
    <row r="230" spans="1:3">
      <c r="A230" t="s">
        <v>986</v>
      </c>
      <c r="B230" t="s">
        <v>987</v>
      </c>
      <c r="C230">
        <v>1167947</v>
      </c>
    </row>
    <row r="231" spans="1:3">
      <c r="A231" t="s">
        <v>988</v>
      </c>
      <c r="B231" t="s">
        <v>989</v>
      </c>
      <c r="C231">
        <v>0</v>
      </c>
    </row>
    <row r="232" spans="1:3">
      <c r="A232" t="s">
        <v>990</v>
      </c>
      <c r="B232" t="s">
        <v>991</v>
      </c>
      <c r="C232">
        <v>0</v>
      </c>
    </row>
    <row r="233" spans="1:3">
      <c r="A233" t="s">
        <v>992</v>
      </c>
      <c r="B233" t="s">
        <v>993</v>
      </c>
      <c r="C233">
        <v>0</v>
      </c>
    </row>
    <row r="234" spans="1:3">
      <c r="A234" t="s">
        <v>994</v>
      </c>
      <c r="B234" t="s">
        <v>995</v>
      </c>
      <c r="C234">
        <v>0</v>
      </c>
    </row>
    <row r="235" spans="1:3">
      <c r="A235" t="s">
        <v>996</v>
      </c>
      <c r="B235" t="s">
        <v>997</v>
      </c>
      <c r="C235">
        <v>0</v>
      </c>
    </row>
    <row r="236" spans="1:3">
      <c r="A236" t="s">
        <v>998</v>
      </c>
      <c r="B236" t="s">
        <v>999</v>
      </c>
      <c r="C236">
        <v>0</v>
      </c>
    </row>
    <row r="237" spans="1:3">
      <c r="A237" t="s">
        <v>1000</v>
      </c>
      <c r="B237" t="s">
        <v>1001</v>
      </c>
      <c r="C237">
        <v>22703</v>
      </c>
    </row>
    <row r="238" spans="1:3">
      <c r="A238" t="s">
        <v>1002</v>
      </c>
      <c r="B238" t="s">
        <v>1003</v>
      </c>
      <c r="C238">
        <v>22819</v>
      </c>
    </row>
    <row r="239" spans="1:3">
      <c r="A239" t="s">
        <v>1004</v>
      </c>
      <c r="B239" t="s">
        <v>1005</v>
      </c>
      <c r="C239">
        <v>0</v>
      </c>
    </row>
    <row r="240" spans="1:3">
      <c r="A240" t="s">
        <v>1006</v>
      </c>
      <c r="B240" t="s">
        <v>1007</v>
      </c>
      <c r="C240">
        <v>0</v>
      </c>
    </row>
    <row r="241" spans="1:3">
      <c r="A241" t="s">
        <v>1008</v>
      </c>
      <c r="B241" t="s">
        <v>1009</v>
      </c>
      <c r="C241">
        <v>0</v>
      </c>
    </row>
    <row r="242" spans="1:3">
      <c r="A242" t="s">
        <v>1010</v>
      </c>
      <c r="B242" t="s">
        <v>1011</v>
      </c>
      <c r="C242">
        <v>0</v>
      </c>
    </row>
    <row r="243" spans="1:3">
      <c r="A243" t="s">
        <v>1012</v>
      </c>
      <c r="B243" t="s">
        <v>1013</v>
      </c>
      <c r="C243">
        <v>0</v>
      </c>
    </row>
    <row r="244" spans="1:3">
      <c r="A244" t="s">
        <v>1014</v>
      </c>
      <c r="B244" t="s">
        <v>1015</v>
      </c>
      <c r="C244">
        <v>0</v>
      </c>
    </row>
    <row r="245" spans="1:3">
      <c r="A245" t="s">
        <v>1016</v>
      </c>
      <c r="B245" t="s">
        <v>1017</v>
      </c>
      <c r="C245">
        <v>0</v>
      </c>
    </row>
    <row r="246" spans="1:3">
      <c r="A246" t="s">
        <v>1018</v>
      </c>
      <c r="B246" t="s">
        <v>1019</v>
      </c>
      <c r="C246">
        <v>0</v>
      </c>
    </row>
    <row r="247" spans="1:3">
      <c r="A247" t="s">
        <v>1020</v>
      </c>
      <c r="B247" t="s">
        <v>1021</v>
      </c>
      <c r="C247">
        <v>0</v>
      </c>
    </row>
    <row r="248" spans="1:3">
      <c r="A248" t="s">
        <v>1022</v>
      </c>
      <c r="B248" t="s">
        <v>1023</v>
      </c>
      <c r="C248">
        <v>0</v>
      </c>
    </row>
    <row r="249" spans="1:3">
      <c r="A249" t="s">
        <v>1024</v>
      </c>
      <c r="B249" t="s">
        <v>1025</v>
      </c>
      <c r="C249">
        <v>718912</v>
      </c>
    </row>
    <row r="250" spans="1:3">
      <c r="A250" t="s">
        <v>1026</v>
      </c>
      <c r="B250" t="s">
        <v>1027</v>
      </c>
      <c r="C250">
        <v>720489</v>
      </c>
    </row>
    <row r="251" spans="1:3">
      <c r="A251" t="s">
        <v>1028</v>
      </c>
      <c r="B251" t="s">
        <v>1029</v>
      </c>
      <c r="C251">
        <v>0</v>
      </c>
    </row>
    <row r="252" spans="1:3">
      <c r="A252" t="s">
        <v>1030</v>
      </c>
      <c r="B252" t="s">
        <v>1031</v>
      </c>
      <c r="C252">
        <v>87642175</v>
      </c>
    </row>
    <row r="253" spans="1:3">
      <c r="A253" t="s">
        <v>1032</v>
      </c>
      <c r="B253" t="s">
        <v>1033</v>
      </c>
      <c r="C253">
        <v>1103</v>
      </c>
    </row>
    <row r="254" spans="1:3">
      <c r="A254" t="s">
        <v>1034</v>
      </c>
      <c r="B254" t="s">
        <v>1035</v>
      </c>
      <c r="C254">
        <v>1287</v>
      </c>
    </row>
    <row r="255" spans="1:3">
      <c r="A255" t="s">
        <v>1036</v>
      </c>
      <c r="B255" t="s">
        <v>1037</v>
      </c>
      <c r="C255">
        <v>0</v>
      </c>
    </row>
    <row r="256" spans="1:3">
      <c r="A256" t="s">
        <v>1038</v>
      </c>
      <c r="B256" t="s">
        <v>1039</v>
      </c>
      <c r="C256">
        <v>0</v>
      </c>
    </row>
    <row r="257" spans="1:3">
      <c r="A257" t="s">
        <v>1040</v>
      </c>
      <c r="B257" t="s">
        <v>1041</v>
      </c>
      <c r="C257">
        <v>0</v>
      </c>
    </row>
    <row r="258" spans="1:3">
      <c r="A258" t="s">
        <v>1042</v>
      </c>
      <c r="B258" t="s">
        <v>1043</v>
      </c>
      <c r="C258">
        <v>0</v>
      </c>
    </row>
    <row r="259" spans="1:3">
      <c r="A259" t="s">
        <v>1044</v>
      </c>
      <c r="B259" t="s">
        <v>1045</v>
      </c>
      <c r="C259">
        <v>0</v>
      </c>
    </row>
    <row r="260" spans="1:3">
      <c r="A260" t="s">
        <v>1046</v>
      </c>
      <c r="B260" t="s">
        <v>1047</v>
      </c>
      <c r="C260">
        <v>7314908</v>
      </c>
    </row>
    <row r="261" spans="1:3">
      <c r="A261" t="s">
        <v>1048</v>
      </c>
      <c r="B261" t="s">
        <v>1049</v>
      </c>
      <c r="C261">
        <v>281818</v>
      </c>
    </row>
    <row r="262" spans="1:3">
      <c r="A262" t="s">
        <v>1050</v>
      </c>
      <c r="B262" t="s">
        <v>1051</v>
      </c>
      <c r="C262">
        <v>1</v>
      </c>
    </row>
    <row r="263" spans="1:3">
      <c r="A263" t="s">
        <v>1052</v>
      </c>
      <c r="B263" t="s">
        <v>1053</v>
      </c>
      <c r="C263">
        <v>1</v>
      </c>
    </row>
    <row r="264" spans="1:3">
      <c r="A264" t="s">
        <v>1054</v>
      </c>
      <c r="B264" t="s">
        <v>1055</v>
      </c>
      <c r="C264">
        <v>0</v>
      </c>
    </row>
    <row r="265" spans="1:3">
      <c r="A265" t="s">
        <v>1056</v>
      </c>
      <c r="B265" t="s">
        <v>1057</v>
      </c>
      <c r="C265">
        <v>59706</v>
      </c>
    </row>
    <row r="266" spans="1:3">
      <c r="A266" t="s">
        <v>1058</v>
      </c>
      <c r="B266" t="s">
        <v>1059</v>
      </c>
      <c r="C266">
        <v>72</v>
      </c>
    </row>
    <row r="267" spans="1:3">
      <c r="A267" t="s">
        <v>1060</v>
      </c>
      <c r="B267" t="s">
        <v>1061</v>
      </c>
      <c r="C267">
        <v>4</v>
      </c>
    </row>
    <row r="268" spans="1:3">
      <c r="A268" t="s">
        <v>1062</v>
      </c>
      <c r="B268" t="s">
        <v>1063</v>
      </c>
      <c r="C268">
        <v>0</v>
      </c>
    </row>
    <row r="269" spans="1:3">
      <c r="A269" t="s">
        <v>1064</v>
      </c>
      <c r="B269" t="s">
        <v>1065</v>
      </c>
      <c r="C269">
        <v>0</v>
      </c>
    </row>
    <row r="270" spans="1:3">
      <c r="A270" t="s">
        <v>1066</v>
      </c>
      <c r="B270" t="s">
        <v>1067</v>
      </c>
      <c r="C270">
        <v>-30413</v>
      </c>
    </row>
    <row r="271" spans="1:3">
      <c r="A271" t="s">
        <v>451</v>
      </c>
      <c r="B271" t="s">
        <v>1068</v>
      </c>
      <c r="C271">
        <v>0</v>
      </c>
    </row>
    <row r="272" spans="1:3">
      <c r="A272" t="s">
        <v>455</v>
      </c>
      <c r="B272" t="s">
        <v>1069</v>
      </c>
      <c r="C272">
        <v>0</v>
      </c>
    </row>
    <row r="273" spans="1:3">
      <c r="A273" t="s">
        <v>1070</v>
      </c>
      <c r="B273" t="s">
        <v>1071</v>
      </c>
      <c r="C273">
        <v>0</v>
      </c>
    </row>
    <row r="274" spans="1:3">
      <c r="A274" t="s">
        <v>1072</v>
      </c>
      <c r="B274" t="s">
        <v>1073</v>
      </c>
      <c r="C274">
        <v>521714</v>
      </c>
    </row>
    <row r="275" spans="1:3">
      <c r="A275" t="s">
        <v>1074</v>
      </c>
      <c r="B275" t="s">
        <v>1075</v>
      </c>
      <c r="C275">
        <v>1960365</v>
      </c>
    </row>
    <row r="276" spans="1:3">
      <c r="A276" t="s">
        <v>1076</v>
      </c>
      <c r="B276" t="s">
        <v>1077</v>
      </c>
      <c r="C276">
        <v>402412</v>
      </c>
    </row>
    <row r="277" spans="1:3">
      <c r="A277" t="s">
        <v>1078</v>
      </c>
      <c r="B277" t="s">
        <v>1079</v>
      </c>
      <c r="C277">
        <v>0</v>
      </c>
    </row>
    <row r="278" spans="1:3">
      <c r="A278" t="s">
        <v>1080</v>
      </c>
      <c r="B278" t="s">
        <v>1081</v>
      </c>
      <c r="C278">
        <v>0</v>
      </c>
    </row>
    <row r="279" spans="1:3">
      <c r="A279" t="s">
        <v>1082</v>
      </c>
      <c r="B279" t="s">
        <v>1083</v>
      </c>
      <c r="C279">
        <v>16368668</v>
      </c>
    </row>
    <row r="280" spans="1:3">
      <c r="A280" t="s">
        <v>1084</v>
      </c>
      <c r="B280" t="s">
        <v>1085</v>
      </c>
      <c r="C280">
        <v>13922672</v>
      </c>
    </row>
    <row r="281" spans="1:3">
      <c r="A281" t="s">
        <v>1086</v>
      </c>
      <c r="B281" t="s">
        <v>1087</v>
      </c>
      <c r="C281">
        <v>0</v>
      </c>
    </row>
    <row r="282" spans="1:3">
      <c r="A282" t="s">
        <v>1088</v>
      </c>
      <c r="B282" t="s">
        <v>1089</v>
      </c>
      <c r="C282">
        <v>0</v>
      </c>
    </row>
    <row r="283" spans="1:3">
      <c r="A283" t="s">
        <v>1090</v>
      </c>
      <c r="B283" t="s">
        <v>1091</v>
      </c>
      <c r="C283">
        <v>34836431</v>
      </c>
    </row>
    <row r="284" spans="1:3">
      <c r="A284" t="s">
        <v>1092</v>
      </c>
      <c r="B284" t="s">
        <v>1093</v>
      </c>
      <c r="C284">
        <v>28072273</v>
      </c>
    </row>
    <row r="285" spans="1:3">
      <c r="A285" t="s">
        <v>1094</v>
      </c>
      <c r="B285" t="s">
        <v>1095</v>
      </c>
      <c r="C285">
        <v>0</v>
      </c>
    </row>
    <row r="286" spans="1:3">
      <c r="A286" t="s">
        <v>1096</v>
      </c>
      <c r="B286" t="s">
        <v>1097</v>
      </c>
      <c r="C286">
        <v>0</v>
      </c>
    </row>
    <row r="287" spans="1:3">
      <c r="A287" t="s">
        <v>1098</v>
      </c>
      <c r="B287" t="s">
        <v>1099</v>
      </c>
      <c r="C287">
        <v>0</v>
      </c>
    </row>
    <row r="288" spans="1:3">
      <c r="A288" t="s">
        <v>1100</v>
      </c>
      <c r="B288" t="s">
        <v>1101</v>
      </c>
      <c r="C288">
        <v>0</v>
      </c>
    </row>
    <row r="289" spans="1:3">
      <c r="A289" t="s">
        <v>1102</v>
      </c>
      <c r="B289" t="s">
        <v>1103</v>
      </c>
      <c r="C289">
        <v>0</v>
      </c>
    </row>
    <row r="290" spans="1:3">
      <c r="A290" t="s">
        <v>1104</v>
      </c>
      <c r="B290" t="s">
        <v>1103</v>
      </c>
      <c r="C290">
        <v>0</v>
      </c>
    </row>
    <row r="291" spans="1:3">
      <c r="A291" t="s">
        <v>1105</v>
      </c>
      <c r="B291" t="s">
        <v>1106</v>
      </c>
      <c r="C291">
        <v>19917196</v>
      </c>
    </row>
    <row r="292" spans="1:3">
      <c r="A292" t="s">
        <v>1107</v>
      </c>
      <c r="B292" t="s">
        <v>1106</v>
      </c>
      <c r="C292">
        <v>17197471</v>
      </c>
    </row>
    <row r="293" spans="1:3">
      <c r="A293" t="s">
        <v>1108</v>
      </c>
      <c r="B293" t="s">
        <v>1109</v>
      </c>
      <c r="C293">
        <v>0</v>
      </c>
    </row>
    <row r="294" spans="1:3">
      <c r="A294" t="s">
        <v>1110</v>
      </c>
      <c r="B294" t="s">
        <v>1109</v>
      </c>
      <c r="C294">
        <v>0</v>
      </c>
    </row>
    <row r="295" spans="1:3">
      <c r="A295" t="s">
        <v>1111</v>
      </c>
      <c r="B295" t="s">
        <v>1109</v>
      </c>
      <c r="C295">
        <v>0</v>
      </c>
    </row>
    <row r="296" spans="1:3">
      <c r="A296" t="s">
        <v>1112</v>
      </c>
      <c r="B296" t="s">
        <v>1109</v>
      </c>
      <c r="C296">
        <v>0</v>
      </c>
    </row>
    <row r="297" spans="1:3">
      <c r="A297" t="s">
        <v>1113</v>
      </c>
      <c r="B297" t="s">
        <v>1114</v>
      </c>
      <c r="C297">
        <v>0</v>
      </c>
    </row>
    <row r="298" spans="1:3">
      <c r="A298" t="s">
        <v>1115</v>
      </c>
      <c r="B298" t="s">
        <v>1116</v>
      </c>
      <c r="C298">
        <v>0</v>
      </c>
    </row>
    <row r="299" spans="1:3">
      <c r="A299" t="s">
        <v>1117</v>
      </c>
      <c r="B299" t="s">
        <v>1118</v>
      </c>
      <c r="C299">
        <v>619639</v>
      </c>
    </row>
    <row r="300" spans="1:3">
      <c r="A300" t="s">
        <v>1119</v>
      </c>
      <c r="B300" t="s">
        <v>1120</v>
      </c>
      <c r="C300">
        <v>689251</v>
      </c>
    </row>
    <row r="301" spans="1:3">
      <c r="A301" t="s">
        <v>1121</v>
      </c>
      <c r="B301" t="s">
        <v>1122</v>
      </c>
      <c r="C301">
        <v>0</v>
      </c>
    </row>
    <row r="302" spans="1:3">
      <c r="A302" t="s">
        <v>1123</v>
      </c>
      <c r="B302" t="s">
        <v>1124</v>
      </c>
      <c r="C302">
        <v>0</v>
      </c>
    </row>
    <row r="303" spans="1:3">
      <c r="A303" t="s">
        <v>1125</v>
      </c>
      <c r="B303" t="s">
        <v>1126</v>
      </c>
      <c r="C303">
        <v>0</v>
      </c>
    </row>
    <row r="304" spans="1:3">
      <c r="A304" t="s">
        <v>1127</v>
      </c>
      <c r="B304" t="s">
        <v>1128</v>
      </c>
      <c r="C304">
        <v>0</v>
      </c>
    </row>
    <row r="305" spans="1:3">
      <c r="A305" t="s">
        <v>1129</v>
      </c>
      <c r="B305" t="s">
        <v>1130</v>
      </c>
      <c r="C305">
        <v>0</v>
      </c>
    </row>
    <row r="306" spans="1:3">
      <c r="A306" t="s">
        <v>1131</v>
      </c>
      <c r="B306" t="s">
        <v>1132</v>
      </c>
      <c r="C306">
        <v>0</v>
      </c>
    </row>
    <row r="307" spans="1:3">
      <c r="A307" t="s">
        <v>1133</v>
      </c>
      <c r="B307" t="s">
        <v>1134</v>
      </c>
      <c r="C307">
        <v>0</v>
      </c>
    </row>
    <row r="308" spans="1:3">
      <c r="A308" t="s">
        <v>1135</v>
      </c>
      <c r="B308" t="s">
        <v>1136</v>
      </c>
      <c r="C308">
        <v>0</v>
      </c>
    </row>
    <row r="309" spans="1:3">
      <c r="A309" t="s">
        <v>1137</v>
      </c>
      <c r="B309" t="s">
        <v>1138</v>
      </c>
      <c r="C309">
        <v>0</v>
      </c>
    </row>
    <row r="310" spans="1:3">
      <c r="A310" t="s">
        <v>1139</v>
      </c>
      <c r="B310" t="s">
        <v>1140</v>
      </c>
      <c r="C310">
        <v>0</v>
      </c>
    </row>
    <row r="311" spans="1:3">
      <c r="A311" t="s">
        <v>1141</v>
      </c>
      <c r="B311" t="s">
        <v>1142</v>
      </c>
      <c r="C311">
        <v>0</v>
      </c>
    </row>
    <row r="312" spans="1:3">
      <c r="A312" t="s">
        <v>1143</v>
      </c>
      <c r="B312" t="s">
        <v>1144</v>
      </c>
      <c r="C312">
        <v>0</v>
      </c>
    </row>
    <row r="313" spans="1:3">
      <c r="A313" t="s">
        <v>1145</v>
      </c>
      <c r="B313" t="s">
        <v>1146</v>
      </c>
      <c r="C313">
        <v>0</v>
      </c>
    </row>
    <row r="314" spans="1:3">
      <c r="A314" t="s">
        <v>1147</v>
      </c>
      <c r="B314" t="s">
        <v>1148</v>
      </c>
      <c r="C314">
        <v>0</v>
      </c>
    </row>
    <row r="315" spans="1:3">
      <c r="A315" t="s">
        <v>1149</v>
      </c>
      <c r="B315" t="s">
        <v>1150</v>
      </c>
      <c r="C315">
        <v>0</v>
      </c>
    </row>
    <row r="316" spans="1:3">
      <c r="A316" t="s">
        <v>1151</v>
      </c>
      <c r="B316" t="s">
        <v>1152</v>
      </c>
      <c r="C316">
        <v>0</v>
      </c>
    </row>
    <row r="317" spans="1:3">
      <c r="A317" t="s">
        <v>1153</v>
      </c>
      <c r="B317" t="s">
        <v>1154</v>
      </c>
      <c r="C317">
        <v>0</v>
      </c>
    </row>
    <row r="318" spans="1:3">
      <c r="A318" t="s">
        <v>1155</v>
      </c>
      <c r="B318" t="s">
        <v>1156</v>
      </c>
      <c r="C318">
        <v>0</v>
      </c>
    </row>
    <row r="319" spans="1:3">
      <c r="A319" t="s">
        <v>1157</v>
      </c>
      <c r="B319" t="s">
        <v>1158</v>
      </c>
      <c r="C319">
        <v>0</v>
      </c>
    </row>
    <row r="320" spans="1:3">
      <c r="A320" t="s">
        <v>1159</v>
      </c>
      <c r="B320" t="s">
        <v>1160</v>
      </c>
      <c r="C320">
        <v>0</v>
      </c>
    </row>
    <row r="321" spans="1:3">
      <c r="A321" t="s">
        <v>1161</v>
      </c>
      <c r="B321" t="s">
        <v>1162</v>
      </c>
      <c r="C321">
        <v>0</v>
      </c>
    </row>
    <row r="322" spans="1:3">
      <c r="A322" t="s">
        <v>1163</v>
      </c>
      <c r="B322" t="s">
        <v>1164</v>
      </c>
      <c r="C322">
        <v>0</v>
      </c>
    </row>
    <row r="323" spans="1:3">
      <c r="A323" t="s">
        <v>1165</v>
      </c>
      <c r="B323" t="s">
        <v>1166</v>
      </c>
      <c r="C323">
        <v>0</v>
      </c>
    </row>
    <row r="324" spans="1:3">
      <c r="A324" t="s">
        <v>1167</v>
      </c>
      <c r="B324" t="s">
        <v>1168</v>
      </c>
      <c r="C324">
        <v>0</v>
      </c>
    </row>
    <row r="325" spans="1:3">
      <c r="A325" t="s">
        <v>1169</v>
      </c>
      <c r="B325" t="s">
        <v>1170</v>
      </c>
      <c r="C325">
        <v>0</v>
      </c>
    </row>
    <row r="326" spans="1:3">
      <c r="A326" t="s">
        <v>1171</v>
      </c>
      <c r="B326" t="s">
        <v>1172</v>
      </c>
      <c r="C326">
        <v>0</v>
      </c>
    </row>
    <row r="327" spans="1:3">
      <c r="A327" t="s">
        <v>1173</v>
      </c>
      <c r="B327" t="s">
        <v>1174</v>
      </c>
      <c r="C327">
        <v>5258805</v>
      </c>
    </row>
    <row r="328" spans="1:3">
      <c r="A328" t="s">
        <v>1175</v>
      </c>
      <c r="B328" t="s">
        <v>1176</v>
      </c>
      <c r="C328">
        <v>4794634</v>
      </c>
    </row>
    <row r="329" spans="1:3">
      <c r="A329" t="s">
        <v>400</v>
      </c>
      <c r="B329" t="s">
        <v>1177</v>
      </c>
      <c r="C329">
        <v>107420066</v>
      </c>
    </row>
    <row r="330" spans="1:3">
      <c r="A330" t="s">
        <v>1178</v>
      </c>
      <c r="B330" t="s">
        <v>1179</v>
      </c>
      <c r="C330">
        <v>0</v>
      </c>
    </row>
    <row r="331" spans="1:3">
      <c r="A331" t="s">
        <v>1180</v>
      </c>
      <c r="B331" t="s">
        <v>1181</v>
      </c>
      <c r="C331">
        <v>0</v>
      </c>
    </row>
    <row r="332" spans="1:3">
      <c r="A332" t="s">
        <v>1182</v>
      </c>
      <c r="B332" t="s">
        <v>1183</v>
      </c>
      <c r="C332">
        <v>0</v>
      </c>
    </row>
    <row r="333" spans="1:3">
      <c r="A333" t="s">
        <v>1184</v>
      </c>
      <c r="B333" t="s">
        <v>1185</v>
      </c>
      <c r="C333">
        <v>0</v>
      </c>
    </row>
    <row r="334" spans="1:3">
      <c r="A334" t="s">
        <v>1186</v>
      </c>
      <c r="B334" t="s">
        <v>1187</v>
      </c>
      <c r="C334">
        <v>0</v>
      </c>
    </row>
    <row r="335" spans="1:3">
      <c r="A335" t="s">
        <v>1188</v>
      </c>
      <c r="B335" t="s">
        <v>1189</v>
      </c>
      <c r="C335">
        <v>0</v>
      </c>
    </row>
    <row r="336" spans="1:3">
      <c r="A336" t="s">
        <v>1190</v>
      </c>
      <c r="B336" t="s">
        <v>1191</v>
      </c>
      <c r="C336">
        <v>3083025</v>
      </c>
    </row>
    <row r="337" spans="1:3">
      <c r="A337" t="s">
        <v>1192</v>
      </c>
      <c r="B337" t="s">
        <v>1193</v>
      </c>
      <c r="C337">
        <v>0</v>
      </c>
    </row>
    <row r="338" spans="1:3">
      <c r="A338" t="s">
        <v>1194</v>
      </c>
      <c r="B338" t="s">
        <v>1195</v>
      </c>
      <c r="C338">
        <v>3720907</v>
      </c>
    </row>
    <row r="339" spans="1:3">
      <c r="A339" t="s">
        <v>1196</v>
      </c>
      <c r="B339" t="s">
        <v>1197</v>
      </c>
      <c r="C339">
        <v>0</v>
      </c>
    </row>
    <row r="340" spans="1:3">
      <c r="A340" t="s">
        <v>1198</v>
      </c>
      <c r="B340" t="s">
        <v>1199</v>
      </c>
      <c r="C340">
        <v>0</v>
      </c>
    </row>
    <row r="341" spans="1:3">
      <c r="A341" t="s">
        <v>1200</v>
      </c>
      <c r="B341" t="s">
        <v>1201</v>
      </c>
      <c r="C341">
        <v>0</v>
      </c>
    </row>
    <row r="342" spans="1:3">
      <c r="A342" t="s">
        <v>1202</v>
      </c>
      <c r="B342" t="s">
        <v>1203</v>
      </c>
      <c r="C342">
        <v>409518</v>
      </c>
    </row>
    <row r="343" spans="1:3">
      <c r="A343" t="s">
        <v>1204</v>
      </c>
      <c r="B343" t="s">
        <v>1205</v>
      </c>
      <c r="C343">
        <v>2428220</v>
      </c>
    </row>
    <row r="344" spans="1:3">
      <c r="A344" t="s">
        <v>1206</v>
      </c>
      <c r="B344" t="s">
        <v>1207</v>
      </c>
      <c r="C344">
        <v>245287</v>
      </c>
    </row>
    <row r="345" spans="1:3">
      <c r="A345" t="s">
        <v>1208</v>
      </c>
      <c r="B345" t="s">
        <v>1209</v>
      </c>
      <c r="C345">
        <v>0</v>
      </c>
    </row>
    <row r="346" spans="1:3">
      <c r="A346" t="s">
        <v>1210</v>
      </c>
      <c r="B346" t="s">
        <v>1211</v>
      </c>
      <c r="C346">
        <v>0</v>
      </c>
    </row>
    <row r="347" spans="1:3">
      <c r="A347" t="s">
        <v>1212</v>
      </c>
      <c r="B347" t="s">
        <v>1213</v>
      </c>
      <c r="C347">
        <v>0</v>
      </c>
    </row>
    <row r="348" spans="1:3">
      <c r="A348" t="s">
        <v>1214</v>
      </c>
      <c r="B348" t="s">
        <v>1215</v>
      </c>
      <c r="C348">
        <v>497067</v>
      </c>
    </row>
    <row r="349" spans="1:3">
      <c r="A349" t="s">
        <v>1216</v>
      </c>
      <c r="B349" t="s">
        <v>1217</v>
      </c>
      <c r="C349">
        <v>2668089</v>
      </c>
    </row>
    <row r="350" spans="1:3">
      <c r="A350" t="s">
        <v>1218</v>
      </c>
      <c r="B350" t="s">
        <v>1219</v>
      </c>
      <c r="C350">
        <v>555751</v>
      </c>
    </row>
    <row r="351" spans="1:3">
      <c r="A351" t="s">
        <v>1220</v>
      </c>
      <c r="B351" t="s">
        <v>1221</v>
      </c>
      <c r="C351">
        <v>3230966</v>
      </c>
    </row>
    <row r="352" spans="1:3">
      <c r="A352" t="s">
        <v>1222</v>
      </c>
      <c r="B352" t="s">
        <v>1223</v>
      </c>
      <c r="C352">
        <v>0</v>
      </c>
    </row>
    <row r="353" spans="1:3">
      <c r="A353" t="s">
        <v>1224</v>
      </c>
      <c r="B353" t="s">
        <v>1225</v>
      </c>
      <c r="C353">
        <v>0</v>
      </c>
    </row>
    <row r="354" spans="1:3">
      <c r="A354" t="s">
        <v>1226</v>
      </c>
      <c r="B354" t="s">
        <v>1227</v>
      </c>
      <c r="C354">
        <v>631436</v>
      </c>
    </row>
    <row r="355" spans="1:3">
      <c r="A355" t="s">
        <v>1228</v>
      </c>
      <c r="B355" t="s">
        <v>1229</v>
      </c>
      <c r="C355">
        <v>1571219</v>
      </c>
    </row>
    <row r="356" spans="1:3">
      <c r="A356" t="s">
        <v>1230</v>
      </c>
      <c r="B356" t="s">
        <v>1231</v>
      </c>
      <c r="C356">
        <v>0</v>
      </c>
    </row>
    <row r="357" spans="1:3">
      <c r="A357" t="s">
        <v>1232</v>
      </c>
      <c r="B357" t="s">
        <v>1233</v>
      </c>
      <c r="C357">
        <v>0</v>
      </c>
    </row>
    <row r="358" spans="1:3">
      <c r="A358" t="s">
        <v>1234</v>
      </c>
      <c r="B358" t="s">
        <v>1235</v>
      </c>
      <c r="C358">
        <v>0</v>
      </c>
    </row>
    <row r="359" spans="1:3">
      <c r="A359" t="s">
        <v>1236</v>
      </c>
      <c r="B359" t="s">
        <v>1237</v>
      </c>
      <c r="C359">
        <v>0</v>
      </c>
    </row>
    <row r="360" spans="1:3">
      <c r="A360" t="s">
        <v>1238</v>
      </c>
      <c r="B360" t="s">
        <v>1239</v>
      </c>
      <c r="C360">
        <v>0</v>
      </c>
    </row>
    <row r="361" spans="1:3">
      <c r="A361" t="s">
        <v>1240</v>
      </c>
      <c r="B361" t="s">
        <v>1241</v>
      </c>
      <c r="C361">
        <v>0</v>
      </c>
    </row>
    <row r="362" spans="1:3">
      <c r="A362" t="s">
        <v>1242</v>
      </c>
      <c r="B362" t="s">
        <v>1243</v>
      </c>
      <c r="C362">
        <v>0</v>
      </c>
    </row>
    <row r="363" spans="1:3">
      <c r="A363" t="s">
        <v>1244</v>
      </c>
      <c r="B363" t="s">
        <v>1245</v>
      </c>
      <c r="C363">
        <v>38033</v>
      </c>
    </row>
    <row r="364" spans="1:3">
      <c r="A364" t="s">
        <v>1246</v>
      </c>
      <c r="B364" t="s">
        <v>1247</v>
      </c>
      <c r="C364">
        <v>0</v>
      </c>
    </row>
    <row r="365" spans="1:3">
      <c r="A365" t="s">
        <v>1248</v>
      </c>
      <c r="B365" t="s">
        <v>1249</v>
      </c>
      <c r="C365">
        <v>0</v>
      </c>
    </row>
    <row r="366" spans="1:3">
      <c r="A366" t="s">
        <v>1250</v>
      </c>
      <c r="B366" t="s">
        <v>1251</v>
      </c>
      <c r="C366">
        <v>0</v>
      </c>
    </row>
    <row r="367" spans="1:3">
      <c r="A367" t="s">
        <v>1252</v>
      </c>
      <c r="B367" t="s">
        <v>1253</v>
      </c>
      <c r="C367">
        <v>34066</v>
      </c>
    </row>
    <row r="368" spans="1:3">
      <c r="A368" t="s">
        <v>1254</v>
      </c>
      <c r="B368" t="s">
        <v>1255</v>
      </c>
      <c r="C368">
        <v>0</v>
      </c>
    </row>
    <row r="369" spans="1:3">
      <c r="A369" t="s">
        <v>1256</v>
      </c>
      <c r="B369" t="s">
        <v>1257</v>
      </c>
      <c r="C369">
        <v>0</v>
      </c>
    </row>
    <row r="370" spans="1:3">
      <c r="A370" t="s">
        <v>1258</v>
      </c>
      <c r="B370" t="s">
        <v>1259</v>
      </c>
      <c r="C370">
        <v>0</v>
      </c>
    </row>
    <row r="371" spans="1:3">
      <c r="A371" t="s">
        <v>1260</v>
      </c>
      <c r="B371" t="s">
        <v>1261</v>
      </c>
      <c r="C371">
        <v>0</v>
      </c>
    </row>
    <row r="372" spans="1:3">
      <c r="A372" t="s">
        <v>1262</v>
      </c>
      <c r="B372" t="s">
        <v>1263</v>
      </c>
      <c r="C372">
        <v>0</v>
      </c>
    </row>
    <row r="373" spans="1:3">
      <c r="A373" t="s">
        <v>1264</v>
      </c>
      <c r="B373" t="s">
        <v>1265</v>
      </c>
      <c r="C373">
        <v>0</v>
      </c>
    </row>
    <row r="374" spans="1:3">
      <c r="A374" t="s">
        <v>1266</v>
      </c>
      <c r="B374" t="s">
        <v>1267</v>
      </c>
      <c r="C374">
        <v>0</v>
      </c>
    </row>
    <row r="375" spans="1:3">
      <c r="A375" t="s">
        <v>1268</v>
      </c>
      <c r="B375" t="s">
        <v>1269</v>
      </c>
      <c r="C375">
        <v>0</v>
      </c>
    </row>
    <row r="376" spans="1:3">
      <c r="A376" t="s">
        <v>1270</v>
      </c>
      <c r="B376" t="s">
        <v>1271</v>
      </c>
      <c r="C376">
        <v>0</v>
      </c>
    </row>
    <row r="377" spans="1:3">
      <c r="A377" t="s">
        <v>1272</v>
      </c>
      <c r="B377" t="s">
        <v>1273</v>
      </c>
      <c r="C377">
        <v>0</v>
      </c>
    </row>
    <row r="378" spans="1:3">
      <c r="A378" t="s">
        <v>1274</v>
      </c>
      <c r="B378" t="s">
        <v>1275</v>
      </c>
      <c r="C378">
        <v>0</v>
      </c>
    </row>
    <row r="379" spans="1:3">
      <c r="A379" t="s">
        <v>1276</v>
      </c>
      <c r="B379" t="s">
        <v>1277</v>
      </c>
      <c r="C379">
        <v>0</v>
      </c>
    </row>
    <row r="380" spans="1:3">
      <c r="A380" t="s">
        <v>1278</v>
      </c>
      <c r="B380" t="s">
        <v>1279</v>
      </c>
      <c r="C380">
        <v>0</v>
      </c>
    </row>
    <row r="381" spans="1:3">
      <c r="A381" t="s">
        <v>1280</v>
      </c>
      <c r="B381" t="s">
        <v>1281</v>
      </c>
      <c r="C381">
        <v>0</v>
      </c>
    </row>
    <row r="382" spans="1:3">
      <c r="A382" t="s">
        <v>1282</v>
      </c>
      <c r="B382" t="s">
        <v>1283</v>
      </c>
      <c r="C382">
        <v>0</v>
      </c>
    </row>
    <row r="383" spans="1:3">
      <c r="A383" t="s">
        <v>1284</v>
      </c>
      <c r="B383" t="s">
        <v>1285</v>
      </c>
      <c r="C383">
        <v>1643318</v>
      </c>
    </row>
    <row r="384" spans="1:3">
      <c r="A384" t="s">
        <v>1286</v>
      </c>
      <c r="B384" t="s">
        <v>1287</v>
      </c>
      <c r="C384">
        <v>0</v>
      </c>
    </row>
    <row r="385" spans="1:3">
      <c r="A385" t="s">
        <v>1288</v>
      </c>
      <c r="B385" t="s">
        <v>1289</v>
      </c>
      <c r="C385">
        <v>0</v>
      </c>
    </row>
    <row r="386" spans="1:3">
      <c r="A386" t="s">
        <v>1290</v>
      </c>
      <c r="B386" t="s">
        <v>1291</v>
      </c>
      <c r="C386">
        <v>0</v>
      </c>
    </row>
    <row r="387" spans="1:3">
      <c r="A387" t="s">
        <v>1292</v>
      </c>
      <c r="B387" t="s">
        <v>1293</v>
      </c>
      <c r="C387">
        <v>0</v>
      </c>
    </row>
    <row r="388" spans="1:3">
      <c r="A388" t="s">
        <v>1294</v>
      </c>
      <c r="B388" t="s">
        <v>1295</v>
      </c>
      <c r="C388">
        <v>6208213</v>
      </c>
    </row>
    <row r="389" spans="1:3">
      <c r="A389" t="s">
        <v>1296</v>
      </c>
      <c r="B389" t="s">
        <v>1297</v>
      </c>
      <c r="C389">
        <v>69164713</v>
      </c>
    </row>
    <row r="390" spans="1:3">
      <c r="A390" t="s">
        <v>1298</v>
      </c>
      <c r="B390" t="s">
        <v>1299</v>
      </c>
      <c r="C390">
        <v>275819</v>
      </c>
    </row>
    <row r="391" spans="1:3">
      <c r="A391" t="s">
        <v>1300</v>
      </c>
      <c r="B391" t="s">
        <v>1301</v>
      </c>
      <c r="C391">
        <v>0</v>
      </c>
    </row>
    <row r="392" spans="1:3">
      <c r="A392" t="s">
        <v>1302</v>
      </c>
      <c r="B392" t="s">
        <v>1303</v>
      </c>
      <c r="C392">
        <v>0</v>
      </c>
    </row>
    <row r="393" spans="1:3">
      <c r="A393" t="s">
        <v>1304</v>
      </c>
      <c r="B393" t="s">
        <v>1305</v>
      </c>
      <c r="C393">
        <v>0</v>
      </c>
    </row>
    <row r="394" spans="1:3">
      <c r="A394" t="s">
        <v>1306</v>
      </c>
      <c r="B394" t="s">
        <v>1307</v>
      </c>
      <c r="C394">
        <v>0</v>
      </c>
    </row>
    <row r="395" spans="1:3">
      <c r="A395" t="s">
        <v>1308</v>
      </c>
      <c r="B395" t="s">
        <v>1309</v>
      </c>
      <c r="C395">
        <v>0</v>
      </c>
    </row>
    <row r="396" spans="1:3">
      <c r="A396" t="s">
        <v>1310</v>
      </c>
      <c r="B396" t="s">
        <v>1311</v>
      </c>
      <c r="C396">
        <v>0</v>
      </c>
    </row>
    <row r="397" spans="1:3">
      <c r="A397" t="s">
        <v>1312</v>
      </c>
      <c r="B397" t="s">
        <v>1313</v>
      </c>
      <c r="C397">
        <v>0</v>
      </c>
    </row>
    <row r="398" spans="1:3">
      <c r="A398" t="s">
        <v>1314</v>
      </c>
      <c r="B398" t="s">
        <v>1315</v>
      </c>
      <c r="C398">
        <v>0</v>
      </c>
    </row>
    <row r="399" spans="1:3">
      <c r="A399" t="s">
        <v>1316</v>
      </c>
      <c r="B399" t="s">
        <v>1317</v>
      </c>
      <c r="C399">
        <v>0</v>
      </c>
    </row>
    <row r="400" spans="1:3">
      <c r="A400" t="s">
        <v>1318</v>
      </c>
      <c r="B400" t="s">
        <v>1319</v>
      </c>
      <c r="C400">
        <v>0</v>
      </c>
    </row>
    <row r="401" spans="1:3">
      <c r="A401" t="s">
        <v>1320</v>
      </c>
      <c r="B401" t="s">
        <v>1321</v>
      </c>
      <c r="C401">
        <v>0</v>
      </c>
    </row>
    <row r="402" spans="1:3">
      <c r="A402" t="s">
        <v>1322</v>
      </c>
      <c r="B402" t="s">
        <v>1323</v>
      </c>
      <c r="C402">
        <v>0</v>
      </c>
    </row>
    <row r="403" spans="1:3">
      <c r="A403" t="s">
        <v>1324</v>
      </c>
      <c r="B403" t="s">
        <v>1325</v>
      </c>
      <c r="C403">
        <v>0</v>
      </c>
    </row>
    <row r="404" spans="1:3">
      <c r="A404" t="s">
        <v>1326</v>
      </c>
      <c r="B404" t="s">
        <v>1327</v>
      </c>
      <c r="C404">
        <v>0</v>
      </c>
    </row>
    <row r="405" spans="1:3">
      <c r="A405" t="s">
        <v>1328</v>
      </c>
      <c r="B405" t="s">
        <v>1329</v>
      </c>
      <c r="C405">
        <v>0</v>
      </c>
    </row>
    <row r="406" spans="1:3">
      <c r="A406" t="s">
        <v>1330</v>
      </c>
      <c r="B406" t="s">
        <v>1331</v>
      </c>
      <c r="C406">
        <v>1761757</v>
      </c>
    </row>
    <row r="407" spans="1:3">
      <c r="A407" t="s">
        <v>1332</v>
      </c>
      <c r="B407" t="s">
        <v>1333</v>
      </c>
      <c r="C407">
        <v>1266173</v>
      </c>
    </row>
    <row r="408" spans="1:3">
      <c r="A408" t="s">
        <v>1334</v>
      </c>
      <c r="B408" t="s">
        <v>1335</v>
      </c>
      <c r="C408">
        <v>725109</v>
      </c>
    </row>
    <row r="409" spans="1:3">
      <c r="A409" t="s">
        <v>1336</v>
      </c>
      <c r="B409" t="s">
        <v>1337</v>
      </c>
      <c r="C409">
        <v>1029259</v>
      </c>
    </row>
    <row r="410" spans="1:3">
      <c r="A410" t="s">
        <v>1338</v>
      </c>
      <c r="B410" t="s">
        <v>1339</v>
      </c>
      <c r="C410">
        <v>1273562</v>
      </c>
    </row>
    <row r="411" spans="1:3">
      <c r="A411" t="s">
        <v>1340</v>
      </c>
      <c r="B411" t="s">
        <v>1341</v>
      </c>
      <c r="C411">
        <v>35062</v>
      </c>
    </row>
    <row r="412" spans="1:3">
      <c r="A412" t="s">
        <v>1342</v>
      </c>
      <c r="B412" t="s">
        <v>1343</v>
      </c>
      <c r="C412">
        <v>0</v>
      </c>
    </row>
    <row r="413" spans="1:3">
      <c r="A413" t="s">
        <v>1344</v>
      </c>
      <c r="B413" t="s">
        <v>1345</v>
      </c>
      <c r="C413">
        <v>0</v>
      </c>
    </row>
    <row r="414" spans="1:3">
      <c r="A414" t="s">
        <v>1346</v>
      </c>
      <c r="B414" t="s">
        <v>1347</v>
      </c>
      <c r="C414">
        <v>0</v>
      </c>
    </row>
    <row r="415" spans="1:3">
      <c r="A415" t="s">
        <v>1348</v>
      </c>
      <c r="B415" t="s">
        <v>1349</v>
      </c>
      <c r="C415">
        <v>35062</v>
      </c>
    </row>
    <row r="416" spans="1:3">
      <c r="A416" t="s">
        <v>1350</v>
      </c>
      <c r="B416" t="s">
        <v>1351</v>
      </c>
      <c r="C416">
        <v>145166</v>
      </c>
    </row>
    <row r="417" spans="1:3">
      <c r="A417" t="s">
        <v>1352</v>
      </c>
      <c r="B417" t="s">
        <v>1353</v>
      </c>
      <c r="C417">
        <v>204448</v>
      </c>
    </row>
    <row r="418" spans="1:3">
      <c r="A418" t="s">
        <v>1354</v>
      </c>
      <c r="B418" t="s">
        <v>1355</v>
      </c>
      <c r="C418">
        <v>0</v>
      </c>
    </row>
    <row r="419" spans="1:3">
      <c r="A419" t="s">
        <v>1356</v>
      </c>
      <c r="B419" t="s">
        <v>1357</v>
      </c>
      <c r="C419">
        <v>323312</v>
      </c>
    </row>
    <row r="420" spans="1:3">
      <c r="A420" t="s">
        <v>1358</v>
      </c>
      <c r="B420" t="s">
        <v>1359</v>
      </c>
      <c r="C420">
        <v>26302</v>
      </c>
    </row>
    <row r="421" spans="1:3">
      <c r="A421" t="s">
        <v>1360</v>
      </c>
      <c r="B421" t="s">
        <v>1361</v>
      </c>
      <c r="C421">
        <v>77590730</v>
      </c>
    </row>
    <row r="422" spans="1:3">
      <c r="A422" t="s">
        <v>1362</v>
      </c>
      <c r="B422" t="s">
        <v>1363</v>
      </c>
      <c r="C422">
        <v>1470621</v>
      </c>
    </row>
    <row r="423" spans="1:3">
      <c r="A423" t="s">
        <v>1364</v>
      </c>
      <c r="B423" t="s">
        <v>1365</v>
      </c>
      <c r="C423">
        <v>6933322</v>
      </c>
    </row>
    <row r="424" spans="1:3">
      <c r="A424" t="s">
        <v>1366</v>
      </c>
      <c r="B424" t="s">
        <v>1367</v>
      </c>
      <c r="C424">
        <v>70517284</v>
      </c>
    </row>
    <row r="425" spans="1:3">
      <c r="A425" t="s">
        <v>1368</v>
      </c>
      <c r="B425" t="s">
        <v>1369</v>
      </c>
      <c r="C425">
        <v>1610745</v>
      </c>
    </row>
    <row r="426" spans="1:3">
      <c r="A426" t="s">
        <v>1370</v>
      </c>
      <c r="B426" t="s">
        <v>1371</v>
      </c>
      <c r="C426">
        <v>0</v>
      </c>
    </row>
    <row r="427" spans="1:3">
      <c r="A427" t="s">
        <v>1372</v>
      </c>
      <c r="B427" t="s">
        <v>1373</v>
      </c>
      <c r="C427">
        <v>0</v>
      </c>
    </row>
    <row r="428" spans="1:3">
      <c r="A428" t="s">
        <v>1374</v>
      </c>
      <c r="B428" t="s">
        <v>1375</v>
      </c>
      <c r="C428">
        <v>0</v>
      </c>
    </row>
    <row r="429" spans="1:3">
      <c r="A429" t="s">
        <v>1376</v>
      </c>
      <c r="B429" t="s">
        <v>1377</v>
      </c>
      <c r="C429">
        <v>0</v>
      </c>
    </row>
    <row r="430" spans="1:3">
      <c r="A430" t="s">
        <v>1378</v>
      </c>
      <c r="B430" t="s">
        <v>1379</v>
      </c>
      <c r="C430">
        <v>0</v>
      </c>
    </row>
    <row r="431" spans="1:3">
      <c r="A431" t="s">
        <v>1380</v>
      </c>
      <c r="B431" t="s">
        <v>1381</v>
      </c>
      <c r="C431">
        <v>2996956</v>
      </c>
    </row>
    <row r="432" spans="1:3">
      <c r="A432" t="s">
        <v>1382</v>
      </c>
      <c r="B432" t="s">
        <v>1383</v>
      </c>
      <c r="C432">
        <v>363892</v>
      </c>
    </row>
    <row r="433" spans="1:3">
      <c r="A433" t="s">
        <v>1384</v>
      </c>
      <c r="B433" t="s">
        <v>1385</v>
      </c>
      <c r="C433">
        <v>822115</v>
      </c>
    </row>
    <row r="434" spans="1:3">
      <c r="A434" t="s">
        <v>1386</v>
      </c>
      <c r="B434" t="s">
        <v>1387</v>
      </c>
      <c r="C434">
        <v>1239332</v>
      </c>
    </row>
    <row r="435" spans="1:3">
      <c r="A435" t="s">
        <v>1388</v>
      </c>
      <c r="B435" t="s">
        <v>1389</v>
      </c>
      <c r="C435">
        <v>1299401</v>
      </c>
    </row>
    <row r="436" spans="1:3">
      <c r="A436" t="s">
        <v>1390</v>
      </c>
      <c r="B436" t="s">
        <v>1391</v>
      </c>
      <c r="C436">
        <v>0</v>
      </c>
    </row>
    <row r="437" spans="1:3">
      <c r="A437" t="s">
        <v>1392</v>
      </c>
      <c r="B437" t="s">
        <v>1393</v>
      </c>
      <c r="C437">
        <v>0</v>
      </c>
    </row>
    <row r="438" spans="1:3">
      <c r="A438" t="s">
        <v>1394</v>
      </c>
      <c r="B438" t="s">
        <v>1395</v>
      </c>
      <c r="C438">
        <v>0</v>
      </c>
    </row>
    <row r="439" spans="1:3">
      <c r="A439" t="s">
        <v>1396</v>
      </c>
      <c r="B439" t="s">
        <v>1397</v>
      </c>
      <c r="C439">
        <v>0</v>
      </c>
    </row>
    <row r="440" spans="1:3">
      <c r="A440" t="s">
        <v>1398</v>
      </c>
      <c r="B440" t="s">
        <v>1399</v>
      </c>
      <c r="C440">
        <v>0</v>
      </c>
    </row>
    <row r="441" spans="1:3">
      <c r="A441" t="s">
        <v>1400</v>
      </c>
      <c r="B441" t="s">
        <v>1401</v>
      </c>
      <c r="C441">
        <v>0</v>
      </c>
    </row>
    <row r="442" spans="1:3">
      <c r="A442" t="s">
        <v>1402</v>
      </c>
      <c r="B442" t="s">
        <v>1403</v>
      </c>
      <c r="C442">
        <v>0</v>
      </c>
    </row>
    <row r="443" spans="1:3">
      <c r="A443" t="s">
        <v>1404</v>
      </c>
      <c r="B443" t="s">
        <v>1405</v>
      </c>
      <c r="C443">
        <v>0</v>
      </c>
    </row>
    <row r="444" spans="1:3">
      <c r="A444" t="s">
        <v>1406</v>
      </c>
      <c r="B444" t="s">
        <v>1407</v>
      </c>
      <c r="C444">
        <v>0</v>
      </c>
    </row>
    <row r="445" spans="1:3">
      <c r="A445" t="s">
        <v>1408</v>
      </c>
      <c r="B445" t="s">
        <v>1409</v>
      </c>
      <c r="C445">
        <v>0</v>
      </c>
    </row>
    <row r="446" spans="1:3">
      <c r="A446" t="s">
        <v>1410</v>
      </c>
      <c r="B446" t="s">
        <v>1411</v>
      </c>
      <c r="C446">
        <v>0</v>
      </c>
    </row>
    <row r="447" spans="1:3">
      <c r="A447" t="s">
        <v>1412</v>
      </c>
      <c r="B447" t="s">
        <v>1413</v>
      </c>
      <c r="C447">
        <v>0</v>
      </c>
    </row>
    <row r="448" spans="1:3">
      <c r="A448" t="s">
        <v>1414</v>
      </c>
      <c r="B448" t="s">
        <v>1415</v>
      </c>
      <c r="C448">
        <v>0</v>
      </c>
    </row>
    <row r="449" spans="1:3">
      <c r="A449" t="s">
        <v>1416</v>
      </c>
      <c r="B449" t="s">
        <v>1417</v>
      </c>
      <c r="C449">
        <v>0</v>
      </c>
    </row>
    <row r="450" spans="1:3">
      <c r="A450" t="s">
        <v>1418</v>
      </c>
      <c r="B450" t="s">
        <v>1419</v>
      </c>
      <c r="C450">
        <v>0</v>
      </c>
    </row>
    <row r="451" spans="1:3">
      <c r="A451" t="s">
        <v>1420</v>
      </c>
      <c r="B451" t="s">
        <v>1421</v>
      </c>
      <c r="C451">
        <v>67380</v>
      </c>
    </row>
    <row r="452" spans="1:3">
      <c r="A452" t="s">
        <v>1422</v>
      </c>
      <c r="B452" t="s">
        <v>1423</v>
      </c>
      <c r="C452">
        <v>268003</v>
      </c>
    </row>
    <row r="453" spans="1:3">
      <c r="A453" t="s">
        <v>1424</v>
      </c>
      <c r="B453" t="s">
        <v>1425</v>
      </c>
      <c r="C453">
        <v>0</v>
      </c>
    </row>
    <row r="454" spans="1:3">
      <c r="A454" t="s">
        <v>1426</v>
      </c>
      <c r="B454" t="s">
        <v>1427</v>
      </c>
      <c r="C454">
        <v>307315</v>
      </c>
    </row>
    <row r="455" spans="1:3">
      <c r="A455" t="s">
        <v>1428</v>
      </c>
      <c r="B455" t="s">
        <v>1429</v>
      </c>
      <c r="C455">
        <v>28068</v>
      </c>
    </row>
    <row r="456" spans="1:3">
      <c r="A456" t="s">
        <v>1430</v>
      </c>
      <c r="B456" t="s">
        <v>1431</v>
      </c>
      <c r="C456">
        <v>3064336</v>
      </c>
    </row>
    <row r="457" spans="1:3">
      <c r="A457" t="s">
        <v>1432</v>
      </c>
      <c r="B457" t="s">
        <v>1433</v>
      </c>
      <c r="C457">
        <v>631895</v>
      </c>
    </row>
    <row r="458" spans="1:3">
      <c r="A458" t="s">
        <v>1434</v>
      </c>
      <c r="B458" t="s">
        <v>1435</v>
      </c>
      <c r="C458">
        <v>822115</v>
      </c>
    </row>
    <row r="459" spans="1:3">
      <c r="A459" t="s">
        <v>1436</v>
      </c>
      <c r="B459" t="s">
        <v>1437</v>
      </c>
      <c r="C459">
        <v>1546647</v>
      </c>
    </row>
    <row r="460" spans="1:3">
      <c r="A460" t="s">
        <v>1438</v>
      </c>
      <c r="B460" t="s">
        <v>1439</v>
      </c>
      <c r="C460">
        <v>1327469</v>
      </c>
    </row>
    <row r="461" spans="1:3">
      <c r="A461" t="s">
        <v>1440</v>
      </c>
      <c r="B461" t="s">
        <v>1441</v>
      </c>
      <c r="C461">
        <v>0</v>
      </c>
    </row>
    <row r="462" spans="1:3">
      <c r="A462" t="s">
        <v>1442</v>
      </c>
      <c r="B462" t="s">
        <v>1443</v>
      </c>
      <c r="C462">
        <v>0</v>
      </c>
    </row>
    <row r="463" spans="1:3">
      <c r="A463" t="s">
        <v>1444</v>
      </c>
      <c r="B463" t="s">
        <v>1445</v>
      </c>
      <c r="C463">
        <v>0</v>
      </c>
    </row>
    <row r="464" spans="1:3">
      <c r="A464" t="s">
        <v>1446</v>
      </c>
      <c r="B464" t="s">
        <v>1447</v>
      </c>
      <c r="C464">
        <v>0</v>
      </c>
    </row>
    <row r="465" spans="1:3">
      <c r="A465" t="s">
        <v>1448</v>
      </c>
      <c r="B465" t="s">
        <v>1449</v>
      </c>
      <c r="C465">
        <v>0</v>
      </c>
    </row>
    <row r="466" spans="1:3">
      <c r="A466" t="s">
        <v>1450</v>
      </c>
      <c r="B466" t="s">
        <v>1451</v>
      </c>
      <c r="C466">
        <v>145166</v>
      </c>
    </row>
    <row r="467" spans="1:3">
      <c r="A467" t="s">
        <v>1452</v>
      </c>
      <c r="B467" t="s">
        <v>1453</v>
      </c>
      <c r="C467">
        <v>204448</v>
      </c>
    </row>
    <row r="468" spans="1:3">
      <c r="A468" t="s">
        <v>1454</v>
      </c>
      <c r="B468" t="s">
        <v>1455</v>
      </c>
      <c r="C468">
        <v>0</v>
      </c>
    </row>
    <row r="469" spans="1:3">
      <c r="A469" t="s">
        <v>1456</v>
      </c>
      <c r="B469" t="s">
        <v>1457</v>
      </c>
      <c r="C469">
        <v>323312</v>
      </c>
    </row>
    <row r="470" spans="1:3">
      <c r="A470" t="s">
        <v>1458</v>
      </c>
      <c r="B470" t="s">
        <v>1459</v>
      </c>
      <c r="C470">
        <v>26302</v>
      </c>
    </row>
    <row r="471" spans="1:3">
      <c r="A471" t="s">
        <v>1460</v>
      </c>
      <c r="B471" t="s">
        <v>1461</v>
      </c>
      <c r="C471">
        <v>0</v>
      </c>
    </row>
    <row r="472" spans="1:3">
      <c r="A472" t="s">
        <v>1462</v>
      </c>
      <c r="B472" t="s">
        <v>1463</v>
      </c>
      <c r="C472">
        <v>0</v>
      </c>
    </row>
    <row r="473" spans="1:3">
      <c r="A473" t="s">
        <v>1464</v>
      </c>
      <c r="B473" t="s">
        <v>1465</v>
      </c>
      <c r="C473">
        <v>0</v>
      </c>
    </row>
    <row r="474" spans="1:3">
      <c r="A474" t="s">
        <v>1466</v>
      </c>
      <c r="B474" t="s">
        <v>1467</v>
      </c>
      <c r="C474">
        <v>0</v>
      </c>
    </row>
    <row r="475" spans="1:3">
      <c r="A475" t="s">
        <v>1468</v>
      </c>
      <c r="B475" t="s">
        <v>1461</v>
      </c>
      <c r="C475">
        <v>0</v>
      </c>
    </row>
    <row r="476" spans="1:3">
      <c r="A476" t="s">
        <v>1469</v>
      </c>
      <c r="B476" t="s">
        <v>1463</v>
      </c>
      <c r="C476">
        <v>0</v>
      </c>
    </row>
    <row r="477" spans="1:3">
      <c r="A477" t="s">
        <v>1470</v>
      </c>
      <c r="B477" t="s">
        <v>1465</v>
      </c>
      <c r="C477">
        <v>0</v>
      </c>
    </row>
    <row r="478" spans="1:3">
      <c r="A478" t="s">
        <v>1471</v>
      </c>
      <c r="B478" t="s">
        <v>1467</v>
      </c>
      <c r="C478">
        <v>0</v>
      </c>
    </row>
    <row r="479" spans="1:3">
      <c r="A479" t="s">
        <v>1472</v>
      </c>
      <c r="B479" t="s">
        <v>1461</v>
      </c>
      <c r="C479">
        <v>0</v>
      </c>
    </row>
    <row r="480" spans="1:3">
      <c r="A480" t="s">
        <v>1473</v>
      </c>
      <c r="B480" t="s">
        <v>1463</v>
      </c>
      <c r="C480">
        <v>0</v>
      </c>
    </row>
    <row r="481" spans="1:3">
      <c r="A481" t="s">
        <v>1474</v>
      </c>
      <c r="B481" t="s">
        <v>1465</v>
      </c>
      <c r="C481">
        <v>0</v>
      </c>
    </row>
    <row r="482" spans="1:3">
      <c r="A482" t="s">
        <v>1475</v>
      </c>
      <c r="B482" t="s">
        <v>1467</v>
      </c>
      <c r="C482">
        <v>0</v>
      </c>
    </row>
    <row r="483" spans="1:3">
      <c r="A483" t="s">
        <v>1476</v>
      </c>
      <c r="B483" t="s">
        <v>1461</v>
      </c>
      <c r="C483">
        <v>0</v>
      </c>
    </row>
    <row r="484" spans="1:3">
      <c r="A484" t="s">
        <v>1477</v>
      </c>
      <c r="B484" t="s">
        <v>1463</v>
      </c>
      <c r="C484">
        <v>0</v>
      </c>
    </row>
    <row r="485" spans="1:3">
      <c r="A485" t="s">
        <v>1478</v>
      </c>
      <c r="B485" t="s">
        <v>1465</v>
      </c>
      <c r="C485">
        <v>0</v>
      </c>
    </row>
    <row r="486" spans="1:3">
      <c r="A486" t="s">
        <v>1479</v>
      </c>
      <c r="B486" t="s">
        <v>1467</v>
      </c>
      <c r="C486">
        <v>0</v>
      </c>
    </row>
    <row r="487" spans="1:3">
      <c r="A487" t="s">
        <v>1480</v>
      </c>
      <c r="B487" t="s">
        <v>1481</v>
      </c>
      <c r="C487">
        <v>67380</v>
      </c>
    </row>
    <row r="488" spans="1:3">
      <c r="A488" t="s">
        <v>1482</v>
      </c>
      <c r="B488" t="s">
        <v>1483</v>
      </c>
      <c r="C488">
        <v>268003</v>
      </c>
    </row>
    <row r="489" spans="1:3">
      <c r="A489" t="s">
        <v>1484</v>
      </c>
      <c r="B489" t="s">
        <v>1485</v>
      </c>
      <c r="C489">
        <v>0</v>
      </c>
    </row>
    <row r="490" spans="1:3">
      <c r="A490" t="s">
        <v>1486</v>
      </c>
      <c r="B490" t="s">
        <v>1487</v>
      </c>
      <c r="C490">
        <v>307315</v>
      </c>
    </row>
    <row r="491" spans="1:3">
      <c r="A491" t="s">
        <v>1488</v>
      </c>
      <c r="B491" t="s">
        <v>1489</v>
      </c>
      <c r="C491">
        <v>28068</v>
      </c>
    </row>
    <row r="492" spans="1:3">
      <c r="A492" t="s">
        <v>1490</v>
      </c>
      <c r="B492" t="s">
        <v>1491</v>
      </c>
      <c r="C492">
        <v>0</v>
      </c>
    </row>
    <row r="493" spans="1:3">
      <c r="A493" t="s">
        <v>1492</v>
      </c>
      <c r="B493" t="s">
        <v>1493</v>
      </c>
      <c r="C493">
        <v>0</v>
      </c>
    </row>
    <row r="494" spans="1:3">
      <c r="A494" t="s">
        <v>1494</v>
      </c>
      <c r="B494" t="s">
        <v>1495</v>
      </c>
      <c r="C494">
        <v>0</v>
      </c>
    </row>
    <row r="495" spans="1:3">
      <c r="A495" t="s">
        <v>1496</v>
      </c>
      <c r="B495" t="s">
        <v>1497</v>
      </c>
      <c r="C495">
        <v>0</v>
      </c>
    </row>
    <row r="496" spans="1:3">
      <c r="A496" t="s">
        <v>1498</v>
      </c>
      <c r="B496" t="s">
        <v>1491</v>
      </c>
      <c r="C496">
        <v>0</v>
      </c>
    </row>
    <row r="497" spans="1:3">
      <c r="A497" t="s">
        <v>1499</v>
      </c>
      <c r="B497" t="s">
        <v>1493</v>
      </c>
      <c r="C497">
        <v>0</v>
      </c>
    </row>
    <row r="498" spans="1:3">
      <c r="A498" t="s">
        <v>1500</v>
      </c>
      <c r="B498" t="s">
        <v>1495</v>
      </c>
      <c r="C498">
        <v>0</v>
      </c>
    </row>
    <row r="499" spans="1:3">
      <c r="A499" t="s">
        <v>1501</v>
      </c>
      <c r="B499" t="s">
        <v>1497</v>
      </c>
      <c r="C499">
        <v>0</v>
      </c>
    </row>
    <row r="500" spans="1:3">
      <c r="A500" t="s">
        <v>1502</v>
      </c>
      <c r="B500" t="s">
        <v>1491</v>
      </c>
      <c r="C500">
        <v>0</v>
      </c>
    </row>
    <row r="501" spans="1:3">
      <c r="A501" t="s">
        <v>1503</v>
      </c>
      <c r="B501" t="s">
        <v>1493</v>
      </c>
      <c r="C501">
        <v>0</v>
      </c>
    </row>
    <row r="502" spans="1:3">
      <c r="A502" t="s">
        <v>1504</v>
      </c>
      <c r="B502" t="s">
        <v>1495</v>
      </c>
      <c r="C502">
        <v>0</v>
      </c>
    </row>
    <row r="503" spans="1:3">
      <c r="A503" t="s">
        <v>1505</v>
      </c>
      <c r="B503" t="s">
        <v>1497</v>
      </c>
      <c r="C503">
        <v>0</v>
      </c>
    </row>
    <row r="504" spans="1:3">
      <c r="A504" t="s">
        <v>1506</v>
      </c>
      <c r="B504" t="s">
        <v>1491</v>
      </c>
      <c r="C504">
        <v>0</v>
      </c>
    </row>
    <row r="505" spans="1:3">
      <c r="A505" t="s">
        <v>1507</v>
      </c>
      <c r="B505" t="s">
        <v>1493</v>
      </c>
      <c r="C505">
        <v>0</v>
      </c>
    </row>
    <row r="506" spans="1:3">
      <c r="A506" t="s">
        <v>1508</v>
      </c>
      <c r="B506" t="s">
        <v>1495</v>
      </c>
      <c r="C506">
        <v>0</v>
      </c>
    </row>
    <row r="507" spans="1:3">
      <c r="A507" t="s">
        <v>1509</v>
      </c>
      <c r="B507" t="s">
        <v>1497</v>
      </c>
      <c r="C507">
        <v>0</v>
      </c>
    </row>
    <row r="508" spans="1:3">
      <c r="A508" t="s">
        <v>1510</v>
      </c>
      <c r="B508" t="s">
        <v>1511</v>
      </c>
      <c r="C508">
        <v>0</v>
      </c>
    </row>
    <row r="509" spans="1:3">
      <c r="A509" t="s">
        <v>1512</v>
      </c>
      <c r="B509" t="s">
        <v>1511</v>
      </c>
      <c r="C509">
        <v>0</v>
      </c>
    </row>
    <row r="510" spans="1:3">
      <c r="A510" t="s">
        <v>1513</v>
      </c>
      <c r="B510" t="s">
        <v>1511</v>
      </c>
      <c r="C510">
        <v>0</v>
      </c>
    </row>
    <row r="511" spans="1:3">
      <c r="A511" t="s">
        <v>1514</v>
      </c>
      <c r="B511" t="s">
        <v>1511</v>
      </c>
      <c r="C511">
        <v>0</v>
      </c>
    </row>
    <row r="512" spans="1:3">
      <c r="A512" t="s">
        <v>1515</v>
      </c>
      <c r="B512" t="s">
        <v>1516</v>
      </c>
      <c r="C512">
        <v>0</v>
      </c>
    </row>
    <row r="513" spans="1:3">
      <c r="A513" t="s">
        <v>1517</v>
      </c>
      <c r="B513" t="s">
        <v>1516</v>
      </c>
      <c r="C513">
        <v>0</v>
      </c>
    </row>
    <row r="514" spans="1:3">
      <c r="A514" t="s">
        <v>1518</v>
      </c>
      <c r="B514" t="s">
        <v>1516</v>
      </c>
      <c r="C514">
        <v>0</v>
      </c>
    </row>
    <row r="515" spans="1:3">
      <c r="A515" t="s">
        <v>1519</v>
      </c>
      <c r="B515" t="s">
        <v>1516</v>
      </c>
      <c r="C515">
        <v>0</v>
      </c>
    </row>
    <row r="516" spans="1:3">
      <c r="A516" t="s">
        <v>1520</v>
      </c>
      <c r="B516" t="s">
        <v>1521</v>
      </c>
      <c r="C516">
        <v>20997030</v>
      </c>
    </row>
    <row r="517" spans="1:3">
      <c r="A517" t="s">
        <v>363</v>
      </c>
      <c r="B517" t="s">
        <v>1522</v>
      </c>
      <c r="C517">
        <v>20997030</v>
      </c>
    </row>
    <row r="518" spans="1:3">
      <c r="A518" t="s">
        <v>1523</v>
      </c>
      <c r="B518" t="s">
        <v>1524</v>
      </c>
      <c r="C518">
        <v>8144248</v>
      </c>
    </row>
    <row r="519" spans="1:3">
      <c r="A519" t="s">
        <v>365</v>
      </c>
      <c r="B519" t="s">
        <v>1525</v>
      </c>
      <c r="C519">
        <v>8144248</v>
      </c>
    </row>
    <row r="520" spans="1:3">
      <c r="A520" t="s">
        <v>1526</v>
      </c>
      <c r="B520" t="s">
        <v>1527</v>
      </c>
      <c r="C520">
        <v>306913486</v>
      </c>
    </row>
    <row r="521" spans="1:3">
      <c r="A521" t="s">
        <v>1528</v>
      </c>
      <c r="B521" t="s">
        <v>1529</v>
      </c>
      <c r="C521">
        <v>6548050</v>
      </c>
    </row>
    <row r="522" spans="1:3">
      <c r="A522" t="s">
        <v>1530</v>
      </c>
      <c r="B522" t="s">
        <v>1531</v>
      </c>
      <c r="C522">
        <v>24797397</v>
      </c>
    </row>
    <row r="523" spans="1:3">
      <c r="A523" t="s">
        <v>1532</v>
      </c>
      <c r="B523" t="s">
        <v>1533</v>
      </c>
      <c r="C523">
        <v>11447884</v>
      </c>
    </row>
    <row r="524" spans="1:3">
      <c r="A524" t="s">
        <v>1534</v>
      </c>
      <c r="B524" t="s">
        <v>1535</v>
      </c>
      <c r="C524">
        <v>574804</v>
      </c>
    </row>
    <row r="525" spans="1:3">
      <c r="A525" t="s">
        <v>1540</v>
      </c>
      <c r="B525" t="s">
        <v>1541</v>
      </c>
      <c r="C525">
        <v>0</v>
      </c>
    </row>
    <row r="526" spans="1:3">
      <c r="A526" t="s">
        <v>1542</v>
      </c>
      <c r="B526" t="s">
        <v>1543</v>
      </c>
      <c r="C526">
        <v>195</v>
      </c>
    </row>
    <row r="527" spans="1:3">
      <c r="A527" t="s">
        <v>1544</v>
      </c>
      <c r="B527" t="s">
        <v>1545</v>
      </c>
      <c r="C527">
        <v>0</v>
      </c>
    </row>
    <row r="528" spans="1:3">
      <c r="A528" t="s">
        <v>1546</v>
      </c>
      <c r="B528" t="s">
        <v>1547</v>
      </c>
      <c r="C528">
        <v>0</v>
      </c>
    </row>
    <row r="529" spans="1:3">
      <c r="A529" t="s">
        <v>1548</v>
      </c>
      <c r="B529" t="s">
        <v>1549</v>
      </c>
      <c r="C529">
        <v>0</v>
      </c>
    </row>
    <row r="530" spans="1:3">
      <c r="A530" t="s">
        <v>1550</v>
      </c>
      <c r="B530" t="s">
        <v>1551</v>
      </c>
      <c r="C530">
        <v>0</v>
      </c>
    </row>
    <row r="531" spans="1:3">
      <c r="A531" t="s">
        <v>1552</v>
      </c>
      <c r="B531" t="s">
        <v>1553</v>
      </c>
      <c r="C531">
        <v>0</v>
      </c>
    </row>
    <row r="532" spans="1:3">
      <c r="A532" t="s">
        <v>1554</v>
      </c>
      <c r="B532" t="s">
        <v>1555</v>
      </c>
      <c r="C532">
        <v>218391129</v>
      </c>
    </row>
    <row r="533" spans="1:3">
      <c r="A533" t="s">
        <v>1556</v>
      </c>
      <c r="B533" t="s">
        <v>1557</v>
      </c>
      <c r="C533">
        <v>19633</v>
      </c>
    </row>
    <row r="534" spans="1:3">
      <c r="A534" t="s">
        <v>1558</v>
      </c>
      <c r="B534" t="s">
        <v>1559</v>
      </c>
      <c r="C534">
        <v>7072183</v>
      </c>
    </row>
    <row r="535" spans="1:3">
      <c r="A535" t="s">
        <v>1560</v>
      </c>
      <c r="B535" t="s">
        <v>1561</v>
      </c>
      <c r="C535">
        <v>0</v>
      </c>
    </row>
    <row r="536" spans="1:3">
      <c r="A536" t="s">
        <v>1562</v>
      </c>
      <c r="B536" t="s">
        <v>1563</v>
      </c>
      <c r="C536">
        <v>3855372</v>
      </c>
    </row>
    <row r="537" spans="1:3">
      <c r="A537" t="s">
        <v>1564</v>
      </c>
      <c r="B537" t="s">
        <v>1565</v>
      </c>
      <c r="C537">
        <v>380991050</v>
      </c>
    </row>
    <row r="538" spans="1:3">
      <c r="A538" t="s">
        <v>1566</v>
      </c>
      <c r="B538" t="s">
        <v>1567</v>
      </c>
      <c r="C538">
        <v>59998</v>
      </c>
    </row>
    <row r="539" spans="1:3">
      <c r="A539" t="s">
        <v>1568</v>
      </c>
      <c r="B539" t="s">
        <v>1569</v>
      </c>
      <c r="C539">
        <v>15730790</v>
      </c>
    </row>
    <row r="540" spans="1:3">
      <c r="A540" t="s">
        <v>1570</v>
      </c>
      <c r="B540" t="s">
        <v>1571</v>
      </c>
      <c r="C540">
        <v>0</v>
      </c>
    </row>
    <row r="541" spans="1:3">
      <c r="A541" t="s">
        <v>1572</v>
      </c>
      <c r="B541" t="s">
        <v>1573</v>
      </c>
      <c r="C541">
        <v>0</v>
      </c>
    </row>
    <row r="542" spans="1:3">
      <c r="A542" t="s">
        <v>1574</v>
      </c>
      <c r="B542" t="s">
        <v>1575</v>
      </c>
      <c r="C542">
        <v>0</v>
      </c>
    </row>
    <row r="543" spans="1:3">
      <c r="A543" t="s">
        <v>1576</v>
      </c>
      <c r="B543" t="s">
        <v>1577</v>
      </c>
      <c r="C543">
        <v>123866</v>
      </c>
    </row>
    <row r="544" spans="1:3">
      <c r="A544" t="s">
        <v>1578</v>
      </c>
      <c r="B544" t="s">
        <v>1579</v>
      </c>
      <c r="C544">
        <v>229493</v>
      </c>
    </row>
    <row r="545" spans="1:3">
      <c r="A545" t="s">
        <v>1580</v>
      </c>
      <c r="B545" t="s">
        <v>1581</v>
      </c>
      <c r="C545">
        <v>0</v>
      </c>
    </row>
    <row r="546" spans="1:3">
      <c r="A546" t="s">
        <v>1582</v>
      </c>
      <c r="B546" t="s">
        <v>1583</v>
      </c>
      <c r="C546">
        <v>0</v>
      </c>
    </row>
    <row r="547" spans="1:3">
      <c r="A547" t="s">
        <v>1584</v>
      </c>
      <c r="B547" t="s">
        <v>1585</v>
      </c>
      <c r="C547">
        <v>3498947</v>
      </c>
    </row>
    <row r="548" spans="1:3">
      <c r="A548" t="s">
        <v>1586</v>
      </c>
      <c r="B548" t="s">
        <v>1587</v>
      </c>
      <c r="C548">
        <v>1554859</v>
      </c>
    </row>
    <row r="549" spans="1:3">
      <c r="A549" t="s">
        <v>1588</v>
      </c>
      <c r="B549" t="s">
        <v>1589</v>
      </c>
      <c r="C549">
        <v>121614</v>
      </c>
    </row>
    <row r="550" spans="1:3">
      <c r="A550" t="s">
        <v>1590</v>
      </c>
      <c r="B550" t="s">
        <v>1591</v>
      </c>
      <c r="C550">
        <v>8927</v>
      </c>
    </row>
    <row r="551" spans="1:3">
      <c r="A551" t="s">
        <v>1592</v>
      </c>
      <c r="B551" t="s">
        <v>1593</v>
      </c>
      <c r="C551">
        <v>0</v>
      </c>
    </row>
    <row r="552" spans="1:3">
      <c r="A552" t="s">
        <v>1594</v>
      </c>
      <c r="B552" t="s">
        <v>1595</v>
      </c>
      <c r="C552">
        <v>0</v>
      </c>
    </row>
    <row r="553" spans="1:3">
      <c r="A553" t="s">
        <v>1596</v>
      </c>
      <c r="B553" t="s">
        <v>1597</v>
      </c>
      <c r="C553">
        <v>0</v>
      </c>
    </row>
    <row r="554" spans="1:3">
      <c r="A554" t="s">
        <v>1598</v>
      </c>
      <c r="B554" t="s">
        <v>1599</v>
      </c>
      <c r="C554">
        <v>0</v>
      </c>
    </row>
    <row r="555" spans="1:3">
      <c r="A555" t="s">
        <v>1600</v>
      </c>
      <c r="B555" t="s">
        <v>1601</v>
      </c>
      <c r="C555">
        <v>0</v>
      </c>
    </row>
    <row r="556" spans="1:3">
      <c r="A556" t="s">
        <v>1602</v>
      </c>
      <c r="B556" t="s">
        <v>1603</v>
      </c>
      <c r="C556">
        <v>302</v>
      </c>
    </row>
    <row r="557" spans="1:3">
      <c r="A557" t="s">
        <v>1604</v>
      </c>
      <c r="B557" t="s">
        <v>1605</v>
      </c>
      <c r="C557">
        <v>0</v>
      </c>
    </row>
    <row r="558" spans="1:3">
      <c r="A558" t="s">
        <v>1606</v>
      </c>
      <c r="B558" t="s">
        <v>1607</v>
      </c>
      <c r="C558">
        <v>175965</v>
      </c>
    </row>
    <row r="559" spans="1:3">
      <c r="A559" t="s">
        <v>1608</v>
      </c>
      <c r="B559" t="s">
        <v>1609</v>
      </c>
      <c r="C559">
        <v>2182378</v>
      </c>
    </row>
    <row r="560" spans="1:3">
      <c r="A560" t="s">
        <v>1610</v>
      </c>
      <c r="B560" t="s">
        <v>1611</v>
      </c>
      <c r="C560">
        <v>0</v>
      </c>
    </row>
    <row r="561" spans="1:3">
      <c r="A561" t="s">
        <v>1612</v>
      </c>
      <c r="B561" t="s">
        <v>1613</v>
      </c>
      <c r="C561">
        <v>0</v>
      </c>
    </row>
    <row r="562" spans="1:3">
      <c r="A562" t="s">
        <v>1614</v>
      </c>
      <c r="B562" t="s">
        <v>1615</v>
      </c>
      <c r="C562">
        <v>0</v>
      </c>
    </row>
    <row r="563" spans="1:3">
      <c r="A563" t="s">
        <v>1616</v>
      </c>
      <c r="B563" t="s">
        <v>1617</v>
      </c>
      <c r="C563">
        <v>0</v>
      </c>
    </row>
    <row r="564" spans="1:3">
      <c r="A564" t="s">
        <v>1618</v>
      </c>
      <c r="B564" t="s">
        <v>1619</v>
      </c>
      <c r="C564">
        <v>0</v>
      </c>
    </row>
    <row r="565" spans="1:3">
      <c r="A565" t="s">
        <v>1620</v>
      </c>
      <c r="B565" t="s">
        <v>1621</v>
      </c>
      <c r="C565">
        <v>0</v>
      </c>
    </row>
    <row r="566" spans="1:3">
      <c r="A566" t="s">
        <v>1622</v>
      </c>
      <c r="B566" t="s">
        <v>1623</v>
      </c>
      <c r="C566">
        <v>0</v>
      </c>
    </row>
    <row r="567" spans="1:3">
      <c r="A567" t="s">
        <v>1624</v>
      </c>
      <c r="B567" t="s">
        <v>1625</v>
      </c>
      <c r="C567">
        <v>204</v>
      </c>
    </row>
    <row r="568" spans="1:3">
      <c r="A568" t="s">
        <v>1626</v>
      </c>
      <c r="B568" t="s">
        <v>1627</v>
      </c>
      <c r="C568">
        <v>4025432</v>
      </c>
    </row>
    <row r="569" spans="1:3">
      <c r="A569" t="s">
        <v>1628</v>
      </c>
      <c r="B569" t="s">
        <v>1629</v>
      </c>
      <c r="C569">
        <v>38</v>
      </c>
    </row>
    <row r="570" spans="1:3">
      <c r="A570" t="s">
        <v>1630</v>
      </c>
      <c r="B570" t="s">
        <v>1631</v>
      </c>
      <c r="C570">
        <v>414</v>
      </c>
    </row>
    <row r="571" spans="1:3">
      <c r="A571" t="s">
        <v>1632</v>
      </c>
      <c r="B571" t="s">
        <v>1633</v>
      </c>
      <c r="C571">
        <v>1</v>
      </c>
    </row>
    <row r="572" spans="1:3">
      <c r="A572" t="s">
        <v>1634</v>
      </c>
      <c r="B572" t="s">
        <v>1635</v>
      </c>
      <c r="C572">
        <v>0</v>
      </c>
    </row>
    <row r="573" spans="1:3">
      <c r="A573" t="s">
        <v>1636</v>
      </c>
      <c r="B573" t="s">
        <v>1637</v>
      </c>
      <c r="C573">
        <v>0</v>
      </c>
    </row>
    <row r="574" spans="1:3">
      <c r="A574" t="s">
        <v>1638</v>
      </c>
      <c r="B574" t="s">
        <v>1639</v>
      </c>
      <c r="C574">
        <v>0</v>
      </c>
    </row>
    <row r="575" spans="1:3">
      <c r="A575" t="s">
        <v>1640</v>
      </c>
      <c r="B575" t="s">
        <v>1641</v>
      </c>
      <c r="C575">
        <v>0</v>
      </c>
    </row>
    <row r="576" spans="1:3">
      <c r="A576" t="s">
        <v>1642</v>
      </c>
      <c r="B576" t="s">
        <v>1643</v>
      </c>
      <c r="C576">
        <v>0</v>
      </c>
    </row>
    <row r="577" spans="1:3">
      <c r="A577" t="s">
        <v>1644</v>
      </c>
      <c r="B577" t="s">
        <v>1645</v>
      </c>
      <c r="C577">
        <v>227097</v>
      </c>
    </row>
    <row r="578" spans="1:3">
      <c r="A578" t="s">
        <v>1646</v>
      </c>
      <c r="B578" t="s">
        <v>1647</v>
      </c>
      <c r="C578">
        <v>13213000</v>
      </c>
    </row>
    <row r="579" spans="1:3">
      <c r="A579" t="s">
        <v>1648</v>
      </c>
      <c r="B579" t="s">
        <v>1649</v>
      </c>
      <c r="C579">
        <v>0</v>
      </c>
    </row>
    <row r="580" spans="1:3">
      <c r="A580" t="s">
        <v>1650</v>
      </c>
      <c r="B580" t="s">
        <v>1651</v>
      </c>
      <c r="C580">
        <v>0</v>
      </c>
    </row>
    <row r="581" spans="1:3">
      <c r="A581" t="s">
        <v>1652</v>
      </c>
      <c r="B581" t="s">
        <v>1653</v>
      </c>
      <c r="C581">
        <v>11472091</v>
      </c>
    </row>
    <row r="582" spans="1:3">
      <c r="A582" t="s">
        <v>1654</v>
      </c>
      <c r="B582" t="s">
        <v>1655</v>
      </c>
      <c r="C582">
        <v>508868</v>
      </c>
    </row>
    <row r="583" spans="1:3">
      <c r="A583" t="s">
        <v>1656</v>
      </c>
      <c r="B583" t="s">
        <v>1657</v>
      </c>
      <c r="C583">
        <v>11357000</v>
      </c>
    </row>
    <row r="584" spans="1:3">
      <c r="A584" t="s">
        <v>1658</v>
      </c>
      <c r="B584" t="s">
        <v>1659</v>
      </c>
      <c r="C584">
        <v>0</v>
      </c>
    </row>
    <row r="585" spans="1:3">
      <c r="A585" t="s">
        <v>1660</v>
      </c>
      <c r="B585" t="s">
        <v>1661</v>
      </c>
      <c r="C585">
        <v>0</v>
      </c>
    </row>
    <row r="586" spans="1:3">
      <c r="A586" t="s">
        <v>1662</v>
      </c>
      <c r="B586" t="s">
        <v>1663</v>
      </c>
      <c r="C586">
        <v>0</v>
      </c>
    </row>
    <row r="587" spans="1:3">
      <c r="A587" t="s">
        <v>1664</v>
      </c>
      <c r="B587" t="s">
        <v>1665</v>
      </c>
      <c r="C587">
        <v>0</v>
      </c>
    </row>
    <row r="588" spans="1:3">
      <c r="A588" t="s">
        <v>1666</v>
      </c>
      <c r="B588" t="s">
        <v>1667</v>
      </c>
      <c r="C588">
        <v>0</v>
      </c>
    </row>
    <row r="589" spans="1:3">
      <c r="A589" t="s">
        <v>1668</v>
      </c>
      <c r="B589" t="s">
        <v>1669</v>
      </c>
      <c r="C589">
        <v>0</v>
      </c>
    </row>
    <row r="590" spans="1:3">
      <c r="A590" t="s">
        <v>1670</v>
      </c>
      <c r="B590" t="s">
        <v>1671</v>
      </c>
      <c r="C590">
        <v>0</v>
      </c>
    </row>
    <row r="591" spans="1:3">
      <c r="A591" t="s">
        <v>1672</v>
      </c>
      <c r="B591" t="s">
        <v>1673</v>
      </c>
      <c r="C591">
        <v>0</v>
      </c>
    </row>
    <row r="592" spans="1:3">
      <c r="A592" t="s">
        <v>1674</v>
      </c>
      <c r="B592" t="s">
        <v>1675</v>
      </c>
      <c r="C592">
        <v>0</v>
      </c>
    </row>
    <row r="593" spans="1:3">
      <c r="A593" t="s">
        <v>1676</v>
      </c>
      <c r="B593" t="s">
        <v>1677</v>
      </c>
      <c r="C593">
        <v>0</v>
      </c>
    </row>
    <row r="594" spans="1:3">
      <c r="A594" t="s">
        <v>1678</v>
      </c>
      <c r="B594" t="s">
        <v>1679</v>
      </c>
      <c r="C594">
        <v>0</v>
      </c>
    </row>
    <row r="595" spans="1:3">
      <c r="A595" t="s">
        <v>1680</v>
      </c>
      <c r="B595" t="s">
        <v>1681</v>
      </c>
      <c r="C595">
        <v>36949</v>
      </c>
    </row>
    <row r="596" spans="1:3">
      <c r="A596" t="s">
        <v>1682</v>
      </c>
      <c r="B596" t="s">
        <v>1683</v>
      </c>
      <c r="C596">
        <v>0</v>
      </c>
    </row>
    <row r="597" spans="1:3">
      <c r="A597" t="s">
        <v>1684</v>
      </c>
      <c r="B597" t="s">
        <v>1685</v>
      </c>
      <c r="C597">
        <v>551381</v>
      </c>
    </row>
    <row r="598" spans="1:3">
      <c r="A598" t="s">
        <v>1686</v>
      </c>
      <c r="B598" t="s">
        <v>1687</v>
      </c>
      <c r="C598">
        <v>0</v>
      </c>
    </row>
    <row r="599" spans="1:3">
      <c r="A599" t="s">
        <v>1688</v>
      </c>
      <c r="B599" t="s">
        <v>1689</v>
      </c>
      <c r="C599">
        <v>36948</v>
      </c>
    </row>
    <row r="600" spans="1:3">
      <c r="A600" t="s">
        <v>1690</v>
      </c>
      <c r="B600" t="s">
        <v>1691</v>
      </c>
      <c r="C600">
        <v>0</v>
      </c>
    </row>
    <row r="601" spans="1:3">
      <c r="A601" t="s">
        <v>1692</v>
      </c>
      <c r="B601" t="s">
        <v>1693</v>
      </c>
      <c r="C601">
        <v>365224</v>
      </c>
    </row>
    <row r="602" spans="1:3">
      <c r="A602" t="s">
        <v>1694</v>
      </c>
      <c r="B602" t="s">
        <v>1695</v>
      </c>
      <c r="C602">
        <v>0</v>
      </c>
    </row>
    <row r="603" spans="1:3">
      <c r="A603" t="s">
        <v>1696</v>
      </c>
      <c r="B603" t="s">
        <v>1697</v>
      </c>
      <c r="C603">
        <v>8106112</v>
      </c>
    </row>
    <row r="604" spans="1:3">
      <c r="A604" t="s">
        <v>1698</v>
      </c>
      <c r="B604" t="s">
        <v>1699</v>
      </c>
      <c r="C604">
        <v>103097490</v>
      </c>
    </row>
    <row r="605" spans="1:3">
      <c r="A605" t="s">
        <v>1700</v>
      </c>
      <c r="B605" t="s">
        <v>1701</v>
      </c>
      <c r="C605">
        <v>6882934</v>
      </c>
    </row>
    <row r="606" spans="1:3">
      <c r="A606" t="s">
        <v>1702</v>
      </c>
      <c r="B606" t="s">
        <v>1703</v>
      </c>
      <c r="C606">
        <v>0</v>
      </c>
    </row>
    <row r="607" spans="1:3">
      <c r="A607" t="s">
        <v>1704</v>
      </c>
      <c r="B607" t="s">
        <v>1705</v>
      </c>
      <c r="C607">
        <v>18917956</v>
      </c>
    </row>
    <row r="608" spans="1:3">
      <c r="A608" t="s">
        <v>1706</v>
      </c>
      <c r="B608" t="s">
        <v>1707</v>
      </c>
      <c r="C608">
        <v>129015507</v>
      </c>
    </row>
    <row r="609" spans="1:3">
      <c r="A609" t="s">
        <v>1708</v>
      </c>
      <c r="B609" t="s">
        <v>1709</v>
      </c>
      <c r="C609">
        <v>8403335</v>
      </c>
    </row>
    <row r="610" spans="1:3">
      <c r="A610" t="s">
        <v>1710</v>
      </c>
      <c r="B610" t="s">
        <v>1711</v>
      </c>
      <c r="C610">
        <v>0</v>
      </c>
    </row>
    <row r="611" spans="1:3">
      <c r="A611" t="s">
        <v>1712</v>
      </c>
      <c r="B611" t="s">
        <v>1713</v>
      </c>
      <c r="C611">
        <v>1576852</v>
      </c>
    </row>
    <row r="612" spans="1:3">
      <c r="A612" t="s">
        <v>1714</v>
      </c>
      <c r="B612" t="s">
        <v>1715</v>
      </c>
      <c r="C612">
        <v>1606588</v>
      </c>
    </row>
    <row r="613" spans="1:3">
      <c r="A613" t="s">
        <v>1716</v>
      </c>
      <c r="B613" t="s">
        <v>1717</v>
      </c>
      <c r="C613">
        <v>155280</v>
      </c>
    </row>
    <row r="614" spans="1:3">
      <c r="A614" t="s">
        <v>1718</v>
      </c>
      <c r="B614" t="s">
        <v>1719</v>
      </c>
      <c r="C614">
        <v>0</v>
      </c>
    </row>
    <row r="615" spans="1:3">
      <c r="A615" t="s">
        <v>1720</v>
      </c>
      <c r="B615" t="s">
        <v>1721</v>
      </c>
      <c r="C615">
        <v>1334977</v>
      </c>
    </row>
    <row r="616" spans="1:3">
      <c r="A616" t="s">
        <v>1722</v>
      </c>
      <c r="B616" t="s">
        <v>1723</v>
      </c>
      <c r="C616">
        <v>1966727</v>
      </c>
    </row>
    <row r="617" spans="1:3">
      <c r="A617" t="s">
        <v>1724</v>
      </c>
      <c r="B617" t="s">
        <v>1725</v>
      </c>
      <c r="C617">
        <v>58585</v>
      </c>
    </row>
    <row r="618" spans="1:3">
      <c r="A618" t="s">
        <v>1726</v>
      </c>
      <c r="B618" t="s">
        <v>1727</v>
      </c>
      <c r="C618">
        <v>0</v>
      </c>
    </row>
    <row r="619" spans="1:3">
      <c r="A619" t="s">
        <v>1728</v>
      </c>
      <c r="B619" t="s">
        <v>1729</v>
      </c>
      <c r="C619">
        <v>1335141</v>
      </c>
    </row>
    <row r="620" spans="1:3">
      <c r="A620" t="s">
        <v>1730</v>
      </c>
      <c r="B620" t="s">
        <v>1731</v>
      </c>
      <c r="C620">
        <v>183294</v>
      </c>
    </row>
    <row r="621" spans="1:3">
      <c r="A621" t="s">
        <v>1732</v>
      </c>
      <c r="B621" t="s">
        <v>1733</v>
      </c>
      <c r="C621">
        <v>151598</v>
      </c>
    </row>
    <row r="622" spans="1:3">
      <c r="A622" t="s">
        <v>1734</v>
      </c>
      <c r="B622" t="s">
        <v>1735</v>
      </c>
      <c r="C622">
        <v>0</v>
      </c>
    </row>
    <row r="623" spans="1:3">
      <c r="A623" t="s">
        <v>1736</v>
      </c>
      <c r="B623" t="s">
        <v>1737</v>
      </c>
      <c r="C623">
        <v>0</v>
      </c>
    </row>
    <row r="624" spans="1:3">
      <c r="A624" t="s">
        <v>1738</v>
      </c>
      <c r="B624" t="s">
        <v>1739</v>
      </c>
      <c r="C624">
        <v>38333</v>
      </c>
    </row>
    <row r="625" spans="1:3">
      <c r="A625" t="s">
        <v>1740</v>
      </c>
      <c r="B625" t="s">
        <v>1741</v>
      </c>
      <c r="C625">
        <v>286798</v>
      </c>
    </row>
    <row r="626" spans="1:3">
      <c r="A626" t="s">
        <v>1742</v>
      </c>
      <c r="B626" t="s">
        <v>1743</v>
      </c>
      <c r="C626">
        <v>0</v>
      </c>
    </row>
    <row r="627" spans="1:3">
      <c r="A627" t="s">
        <v>1744</v>
      </c>
      <c r="B627" t="s">
        <v>1745</v>
      </c>
      <c r="C627">
        <v>9264</v>
      </c>
    </row>
    <row r="628" spans="1:3">
      <c r="A628" t="s">
        <v>1746</v>
      </c>
      <c r="B628" t="s">
        <v>1747</v>
      </c>
      <c r="C628">
        <v>0</v>
      </c>
    </row>
    <row r="629" spans="1:3">
      <c r="A629" t="s">
        <v>1748</v>
      </c>
      <c r="B629" t="s">
        <v>1749</v>
      </c>
      <c r="C629">
        <v>2468898</v>
      </c>
    </row>
    <row r="630" spans="1:3">
      <c r="A630" t="s">
        <v>1750</v>
      </c>
      <c r="B630" t="s">
        <v>1751</v>
      </c>
      <c r="C630">
        <v>8895222</v>
      </c>
    </row>
    <row r="631" spans="1:3">
      <c r="A631" t="s">
        <v>1752</v>
      </c>
      <c r="B631" t="s">
        <v>1753</v>
      </c>
      <c r="C631">
        <v>6857180</v>
      </c>
    </row>
    <row r="632" spans="1:3">
      <c r="A632" t="s">
        <v>1754</v>
      </c>
      <c r="B632" t="s">
        <v>1755</v>
      </c>
      <c r="C632">
        <v>0</v>
      </c>
    </row>
    <row r="633" spans="1:3">
      <c r="A633" t="s">
        <v>1756</v>
      </c>
      <c r="B633" t="s">
        <v>1757</v>
      </c>
      <c r="C633">
        <v>158363</v>
      </c>
    </row>
    <row r="634" spans="1:3">
      <c r="A634" t="s">
        <v>1758</v>
      </c>
      <c r="B634" t="s">
        <v>1759</v>
      </c>
      <c r="C634">
        <v>19299902</v>
      </c>
    </row>
    <row r="635" spans="1:3">
      <c r="A635" t="s">
        <v>1760</v>
      </c>
      <c r="B635" t="s">
        <v>1761</v>
      </c>
      <c r="C635">
        <v>1233663</v>
      </c>
    </row>
    <row r="636" spans="1:3">
      <c r="A636" t="s">
        <v>1762</v>
      </c>
      <c r="B636" t="s">
        <v>1763</v>
      </c>
      <c r="C636">
        <v>76556</v>
      </c>
    </row>
    <row r="637" spans="1:3">
      <c r="A637" t="s">
        <v>1764</v>
      </c>
      <c r="B637" t="s">
        <v>1765</v>
      </c>
      <c r="C637">
        <v>207520</v>
      </c>
    </row>
    <row r="638" spans="1:3">
      <c r="A638" t="s">
        <v>1766</v>
      </c>
      <c r="B638" t="s">
        <v>1767</v>
      </c>
      <c r="C638">
        <v>48854</v>
      </c>
    </row>
    <row r="639" spans="1:3">
      <c r="A639" t="s">
        <v>1768</v>
      </c>
      <c r="B639" t="s">
        <v>1769</v>
      </c>
      <c r="C639">
        <v>0</v>
      </c>
    </row>
    <row r="640" spans="1:3">
      <c r="A640" t="s">
        <v>1770</v>
      </c>
      <c r="B640" t="s">
        <v>1771</v>
      </c>
      <c r="C640">
        <v>0</v>
      </c>
    </row>
    <row r="641" spans="1:3">
      <c r="A641" t="s">
        <v>1772</v>
      </c>
      <c r="B641" t="s">
        <v>1773</v>
      </c>
      <c r="C641">
        <v>0</v>
      </c>
    </row>
    <row r="642" spans="1:3">
      <c r="A642" t="s">
        <v>1774</v>
      </c>
      <c r="B642" t="s">
        <v>1775</v>
      </c>
      <c r="C642">
        <v>0</v>
      </c>
    </row>
    <row r="643" spans="1:3">
      <c r="A643" t="s">
        <v>1776</v>
      </c>
      <c r="B643" t="s">
        <v>1777</v>
      </c>
      <c r="C643">
        <v>0</v>
      </c>
    </row>
    <row r="644" spans="1:3">
      <c r="A644" t="s">
        <v>1778</v>
      </c>
      <c r="B644" t="s">
        <v>1779</v>
      </c>
      <c r="C644">
        <v>765079</v>
      </c>
    </row>
    <row r="645" spans="1:3">
      <c r="A645" t="s">
        <v>509</v>
      </c>
      <c r="B645" t="s">
        <v>1780</v>
      </c>
      <c r="C645">
        <v>2754682</v>
      </c>
    </row>
    <row r="646" spans="1:3">
      <c r="A646" t="s">
        <v>1781</v>
      </c>
      <c r="B646" t="s">
        <v>1782</v>
      </c>
      <c r="C646">
        <v>0</v>
      </c>
    </row>
    <row r="647" spans="1:3">
      <c r="A647" t="s">
        <v>1783</v>
      </c>
      <c r="B647" t="s">
        <v>1784</v>
      </c>
      <c r="C647">
        <v>0</v>
      </c>
    </row>
    <row r="648" spans="1:3">
      <c r="A648" t="s">
        <v>1785</v>
      </c>
      <c r="B648" t="s">
        <v>1786</v>
      </c>
      <c r="C648">
        <v>0</v>
      </c>
    </row>
    <row r="649" spans="1:3">
      <c r="A649" t="s">
        <v>512</v>
      </c>
      <c r="B649" t="s">
        <v>1787</v>
      </c>
      <c r="C649">
        <v>0</v>
      </c>
    </row>
    <row r="650" spans="1:3">
      <c r="A650" t="s">
        <v>1788</v>
      </c>
      <c r="B650" t="s">
        <v>1789</v>
      </c>
      <c r="C650">
        <v>0</v>
      </c>
    </row>
    <row r="651" spans="1:3">
      <c r="A651" t="s">
        <v>1790</v>
      </c>
      <c r="B651" t="s">
        <v>1791</v>
      </c>
      <c r="C651">
        <v>0</v>
      </c>
    </row>
    <row r="652" spans="1:3">
      <c r="A652" t="s">
        <v>1792</v>
      </c>
      <c r="B652" t="s">
        <v>1793</v>
      </c>
      <c r="C652">
        <v>133970</v>
      </c>
    </row>
    <row r="653" spans="1:3">
      <c r="A653" t="s">
        <v>1794</v>
      </c>
      <c r="B653" t="s">
        <v>1795</v>
      </c>
      <c r="C653">
        <v>0</v>
      </c>
    </row>
    <row r="654" spans="1:3">
      <c r="A654" t="s">
        <v>1796</v>
      </c>
      <c r="B654" t="s">
        <v>1797</v>
      </c>
      <c r="C654">
        <v>223385</v>
      </c>
    </row>
    <row r="655" spans="1:3">
      <c r="A655" t="s">
        <v>1798</v>
      </c>
      <c r="B655" t="s">
        <v>1799</v>
      </c>
      <c r="C655">
        <v>0</v>
      </c>
    </row>
    <row r="656" spans="1:3">
      <c r="A656" t="s">
        <v>1800</v>
      </c>
      <c r="B656" t="s">
        <v>1801</v>
      </c>
      <c r="C656">
        <v>7934450</v>
      </c>
    </row>
    <row r="657" spans="1:3">
      <c r="A657" t="s">
        <v>1802</v>
      </c>
      <c r="B657" t="s">
        <v>1803</v>
      </c>
      <c r="C657">
        <v>11300</v>
      </c>
    </row>
    <row r="658" spans="1:3">
      <c r="A658" t="s">
        <v>1804</v>
      </c>
      <c r="B658" t="s">
        <v>1805</v>
      </c>
      <c r="C658">
        <v>0</v>
      </c>
    </row>
    <row r="659" spans="1:3">
      <c r="A659" t="s">
        <v>1806</v>
      </c>
      <c r="B659" t="s">
        <v>1807</v>
      </c>
      <c r="C659">
        <v>0</v>
      </c>
    </row>
    <row r="660" spans="1:3">
      <c r="A660" t="s">
        <v>1808</v>
      </c>
      <c r="B660" t="s">
        <v>1809</v>
      </c>
      <c r="C660">
        <v>0</v>
      </c>
    </row>
    <row r="661" spans="1:3">
      <c r="A661" t="s">
        <v>1810</v>
      </c>
      <c r="B661" t="s">
        <v>1811</v>
      </c>
      <c r="C661">
        <v>0</v>
      </c>
    </row>
    <row r="662" spans="1:3">
      <c r="A662" t="s">
        <v>1812</v>
      </c>
      <c r="B662" t="s">
        <v>1813</v>
      </c>
      <c r="C662">
        <v>0</v>
      </c>
    </row>
    <row r="663" spans="1:3">
      <c r="A663" t="s">
        <v>1814</v>
      </c>
      <c r="B663" t="s">
        <v>1815</v>
      </c>
      <c r="C663">
        <v>213</v>
      </c>
    </row>
    <row r="664" spans="1:3">
      <c r="A664" t="s">
        <v>1816</v>
      </c>
      <c r="B664" t="s">
        <v>1817</v>
      </c>
      <c r="C664">
        <v>5406</v>
      </c>
    </row>
    <row r="665" spans="1:3">
      <c r="A665" t="s">
        <v>1818</v>
      </c>
      <c r="B665" t="s">
        <v>1819</v>
      </c>
      <c r="C665">
        <v>0</v>
      </c>
    </row>
    <row r="666" spans="1:3">
      <c r="A666" t="s">
        <v>1820</v>
      </c>
      <c r="B666" t="s">
        <v>1821</v>
      </c>
      <c r="C666">
        <v>0</v>
      </c>
    </row>
    <row r="667" spans="1:3">
      <c r="A667" t="s">
        <v>1822</v>
      </c>
      <c r="B667" t="s">
        <v>1823</v>
      </c>
      <c r="C667">
        <v>0</v>
      </c>
    </row>
    <row r="668" spans="1:3">
      <c r="A668" t="s">
        <v>1824</v>
      </c>
      <c r="B668" t="s">
        <v>1825</v>
      </c>
      <c r="C668">
        <v>0</v>
      </c>
    </row>
    <row r="669" spans="1:3">
      <c r="A669" t="s">
        <v>1826</v>
      </c>
      <c r="B669" t="s">
        <v>1827</v>
      </c>
      <c r="C669">
        <v>3414878</v>
      </c>
    </row>
    <row r="670" spans="1:3">
      <c r="A670" t="s">
        <v>1828</v>
      </c>
      <c r="B670" t="s">
        <v>1829</v>
      </c>
      <c r="C670">
        <v>3361987</v>
      </c>
    </row>
    <row r="671" spans="1:3">
      <c r="A671" t="s">
        <v>1830</v>
      </c>
      <c r="B671" t="s">
        <v>1831</v>
      </c>
      <c r="C671">
        <v>8927</v>
      </c>
    </row>
    <row r="672" spans="1:3">
      <c r="A672" t="s">
        <v>1832</v>
      </c>
      <c r="B672" t="s">
        <v>1833</v>
      </c>
      <c r="C672">
        <v>0</v>
      </c>
    </row>
    <row r="673" spans="1:3">
      <c r="A673" t="s">
        <v>1834</v>
      </c>
      <c r="B673" t="s">
        <v>1835</v>
      </c>
      <c r="C673">
        <v>0</v>
      </c>
    </row>
    <row r="674" spans="1:3">
      <c r="A674" t="s">
        <v>1836</v>
      </c>
      <c r="B674" t="s">
        <v>1837</v>
      </c>
      <c r="C674">
        <v>83064941</v>
      </c>
    </row>
    <row r="675" spans="1:3">
      <c r="A675" t="s">
        <v>1838</v>
      </c>
      <c r="B675" t="s">
        <v>1839</v>
      </c>
      <c r="C675">
        <v>0</v>
      </c>
    </row>
    <row r="676" spans="1:3">
      <c r="A676" t="s">
        <v>1840</v>
      </c>
      <c r="B676" t="s">
        <v>1841</v>
      </c>
      <c r="C676">
        <v>0</v>
      </c>
    </row>
    <row r="677" spans="1:3">
      <c r="A677" t="s">
        <v>1842</v>
      </c>
      <c r="B677" t="s">
        <v>1843</v>
      </c>
      <c r="C677">
        <v>0</v>
      </c>
    </row>
    <row r="678" spans="1:3">
      <c r="A678" t="s">
        <v>1844</v>
      </c>
      <c r="B678" t="s">
        <v>1845</v>
      </c>
      <c r="C678">
        <v>0</v>
      </c>
    </row>
    <row r="679" spans="1:3">
      <c r="A679" t="s">
        <v>1846</v>
      </c>
      <c r="B679" t="s">
        <v>1847</v>
      </c>
      <c r="C679">
        <v>68448</v>
      </c>
    </row>
    <row r="680" spans="1:3">
      <c r="A680" t="s">
        <v>1848</v>
      </c>
      <c r="B680" t="s">
        <v>1849</v>
      </c>
      <c r="C680">
        <v>0</v>
      </c>
    </row>
    <row r="681" spans="1:3">
      <c r="A681" t="s">
        <v>1850</v>
      </c>
      <c r="B681" t="s">
        <v>1851</v>
      </c>
      <c r="C681">
        <v>0</v>
      </c>
    </row>
    <row r="682" spans="1:3">
      <c r="A682" t="s">
        <v>1852</v>
      </c>
      <c r="B682" t="s">
        <v>1853</v>
      </c>
      <c r="C682">
        <v>0</v>
      </c>
    </row>
    <row r="683" spans="1:3">
      <c r="A683" t="s">
        <v>1854</v>
      </c>
      <c r="B683" t="s">
        <v>1855</v>
      </c>
      <c r="C683">
        <v>0</v>
      </c>
    </row>
    <row r="684" spans="1:3">
      <c r="A684" t="s">
        <v>1856</v>
      </c>
      <c r="B684" t="s">
        <v>1857</v>
      </c>
      <c r="C684">
        <v>0</v>
      </c>
    </row>
    <row r="685" spans="1:3">
      <c r="A685" t="s">
        <v>1858</v>
      </c>
      <c r="B685" t="s">
        <v>1859</v>
      </c>
      <c r="C685">
        <v>0</v>
      </c>
    </row>
    <row r="686" spans="1:3">
      <c r="A686" t="s">
        <v>1860</v>
      </c>
      <c r="B686" t="s">
        <v>1861</v>
      </c>
      <c r="C686">
        <v>0</v>
      </c>
    </row>
    <row r="687" spans="1:3">
      <c r="A687" t="s">
        <v>1862</v>
      </c>
      <c r="B687" t="s">
        <v>1863</v>
      </c>
      <c r="C687">
        <v>0</v>
      </c>
    </row>
    <row r="688" spans="1:3">
      <c r="A688" t="s">
        <v>1864</v>
      </c>
      <c r="B688" t="s">
        <v>1865</v>
      </c>
      <c r="C688">
        <v>0</v>
      </c>
    </row>
    <row r="689" spans="1:3">
      <c r="A689" t="s">
        <v>1866</v>
      </c>
      <c r="B689" t="s">
        <v>1867</v>
      </c>
      <c r="C689">
        <v>0</v>
      </c>
    </row>
    <row r="690" spans="1:3">
      <c r="A690" t="s">
        <v>1868</v>
      </c>
      <c r="B690" t="s">
        <v>1869</v>
      </c>
      <c r="C690">
        <v>0</v>
      </c>
    </row>
    <row r="691" spans="1:3">
      <c r="A691" t="s">
        <v>1870</v>
      </c>
      <c r="B691" t="s">
        <v>1871</v>
      </c>
      <c r="C691">
        <v>0</v>
      </c>
    </row>
    <row r="692" spans="1:3">
      <c r="A692" t="s">
        <v>1872</v>
      </c>
      <c r="B692" t="s">
        <v>1873</v>
      </c>
      <c r="C692">
        <v>0</v>
      </c>
    </row>
    <row r="693" spans="1:3">
      <c r="A693" t="s">
        <v>1874</v>
      </c>
      <c r="B693" t="s">
        <v>1875</v>
      </c>
      <c r="C693">
        <v>3769</v>
      </c>
    </row>
    <row r="694" spans="1:3">
      <c r="A694" t="s">
        <v>1876</v>
      </c>
      <c r="B694" t="s">
        <v>1877</v>
      </c>
      <c r="C694">
        <v>0</v>
      </c>
    </row>
    <row r="695" spans="1:3">
      <c r="A695" t="s">
        <v>1878</v>
      </c>
      <c r="B695" t="s">
        <v>1879</v>
      </c>
      <c r="C695">
        <v>0</v>
      </c>
    </row>
    <row r="696" spans="1:3">
      <c r="A696" t="s">
        <v>1880</v>
      </c>
      <c r="B696" t="s">
        <v>1881</v>
      </c>
      <c r="C696">
        <v>0</v>
      </c>
    </row>
    <row r="697" spans="1:3">
      <c r="A697" t="s">
        <v>1882</v>
      </c>
      <c r="B697" t="s">
        <v>1883</v>
      </c>
      <c r="C697">
        <v>0</v>
      </c>
    </row>
    <row r="698" spans="1:3">
      <c r="A698" t="s">
        <v>1884</v>
      </c>
      <c r="B698" t="s">
        <v>1885</v>
      </c>
      <c r="C698">
        <v>0</v>
      </c>
    </row>
    <row r="699" spans="1:3">
      <c r="A699" t="s">
        <v>1886</v>
      </c>
      <c r="B699" t="s">
        <v>1887</v>
      </c>
      <c r="C699">
        <v>0</v>
      </c>
    </row>
    <row r="700" spans="1:3">
      <c r="A700" t="s">
        <v>1888</v>
      </c>
      <c r="B700" t="s">
        <v>1889</v>
      </c>
      <c r="C700">
        <v>3704</v>
      </c>
    </row>
    <row r="701" spans="1:3">
      <c r="A701" t="s">
        <v>1890</v>
      </c>
      <c r="B701" t="s">
        <v>1891</v>
      </c>
      <c r="C701">
        <v>0</v>
      </c>
    </row>
    <row r="702" spans="1:3">
      <c r="A702" t="s">
        <v>1892</v>
      </c>
      <c r="B702" t="s">
        <v>1893</v>
      </c>
      <c r="C702">
        <v>0</v>
      </c>
    </row>
    <row r="703" spans="1:3">
      <c r="A703" t="s">
        <v>1894</v>
      </c>
      <c r="B703" t="s">
        <v>1895</v>
      </c>
      <c r="C703">
        <v>0</v>
      </c>
    </row>
    <row r="704" spans="1:3">
      <c r="A704" t="s">
        <v>1896</v>
      </c>
      <c r="B704" t="s">
        <v>1897</v>
      </c>
      <c r="C704">
        <v>0</v>
      </c>
    </row>
    <row r="705" spans="1:3">
      <c r="A705" t="s">
        <v>1898</v>
      </c>
      <c r="B705" t="s">
        <v>1899</v>
      </c>
      <c r="C705">
        <v>0</v>
      </c>
    </row>
    <row r="706" spans="1:3">
      <c r="A706" t="s">
        <v>1900</v>
      </c>
      <c r="B706" t="s">
        <v>1901</v>
      </c>
      <c r="C706">
        <v>0</v>
      </c>
    </row>
    <row r="707" spans="1:3">
      <c r="A707" t="s">
        <v>1902</v>
      </c>
      <c r="B707" t="s">
        <v>1903</v>
      </c>
      <c r="C707">
        <v>1203</v>
      </c>
    </row>
    <row r="708" spans="1:3">
      <c r="A708" t="s">
        <v>1904</v>
      </c>
      <c r="B708" t="s">
        <v>1905</v>
      </c>
      <c r="C708">
        <v>0</v>
      </c>
    </row>
    <row r="709" spans="1:3">
      <c r="A709" t="s">
        <v>1906</v>
      </c>
      <c r="B709" t="s">
        <v>1907</v>
      </c>
      <c r="C709">
        <v>0</v>
      </c>
    </row>
    <row r="710" spans="1:3">
      <c r="A710" t="s">
        <v>1908</v>
      </c>
      <c r="B710" t="s">
        <v>1909</v>
      </c>
      <c r="C710">
        <v>0</v>
      </c>
    </row>
    <row r="711" spans="1:3">
      <c r="A711" t="s">
        <v>1910</v>
      </c>
      <c r="B711" t="s">
        <v>1911</v>
      </c>
      <c r="C711">
        <v>0</v>
      </c>
    </row>
    <row r="712" spans="1:3">
      <c r="A712" t="s">
        <v>1912</v>
      </c>
      <c r="B712" t="s">
        <v>1913</v>
      </c>
      <c r="C712">
        <v>0</v>
      </c>
    </row>
    <row r="713" spans="1:3">
      <c r="A713" t="s">
        <v>1914</v>
      </c>
      <c r="B713" t="s">
        <v>1915</v>
      </c>
      <c r="C713">
        <v>0</v>
      </c>
    </row>
    <row r="714" spans="1:3">
      <c r="A714" t="s">
        <v>1916</v>
      </c>
      <c r="B714" t="s">
        <v>1917</v>
      </c>
      <c r="C714">
        <v>0</v>
      </c>
    </row>
    <row r="715" spans="1:3">
      <c r="A715" t="s">
        <v>1918</v>
      </c>
      <c r="B715" t="s">
        <v>1919</v>
      </c>
      <c r="C715">
        <v>0</v>
      </c>
    </row>
    <row r="716" spans="1:3">
      <c r="A716" t="s">
        <v>1920</v>
      </c>
      <c r="B716" t="s">
        <v>1921</v>
      </c>
      <c r="C716">
        <v>0</v>
      </c>
    </row>
    <row r="717" spans="1:3">
      <c r="A717" t="s">
        <v>1922</v>
      </c>
      <c r="B717" t="s">
        <v>1923</v>
      </c>
      <c r="C717">
        <v>103420</v>
      </c>
    </row>
    <row r="718" spans="1:3">
      <c r="A718" t="s">
        <v>1924</v>
      </c>
      <c r="B718" t="s">
        <v>1925</v>
      </c>
      <c r="C718">
        <v>290496</v>
      </c>
    </row>
    <row r="719" spans="1:3">
      <c r="A719" t="s">
        <v>1926</v>
      </c>
      <c r="B719" t="s">
        <v>1927</v>
      </c>
      <c r="C719">
        <v>0</v>
      </c>
    </row>
    <row r="720" spans="1:3">
      <c r="A720" t="s">
        <v>1928</v>
      </c>
      <c r="B720" t="s">
        <v>1929</v>
      </c>
      <c r="C720">
        <v>0</v>
      </c>
    </row>
    <row r="721" spans="1:3">
      <c r="A721" t="s">
        <v>1930</v>
      </c>
      <c r="B721" t="s">
        <v>1931</v>
      </c>
      <c r="C721">
        <v>0</v>
      </c>
    </row>
    <row r="722" spans="1:3">
      <c r="A722" t="s">
        <v>1932</v>
      </c>
      <c r="B722" t="s">
        <v>1933</v>
      </c>
      <c r="C722">
        <v>0</v>
      </c>
    </row>
    <row r="723" spans="1:3">
      <c r="A723" t="s">
        <v>1934</v>
      </c>
      <c r="B723" t="s">
        <v>1935</v>
      </c>
      <c r="C723">
        <v>0</v>
      </c>
    </row>
    <row r="724" spans="1:3">
      <c r="A724" t="s">
        <v>1936</v>
      </c>
      <c r="B724" t="s">
        <v>1937</v>
      </c>
      <c r="C724">
        <v>0</v>
      </c>
    </row>
    <row r="725" spans="1:3">
      <c r="A725" t="s">
        <v>1938</v>
      </c>
      <c r="B725" t="s">
        <v>1939</v>
      </c>
      <c r="C725">
        <v>0</v>
      </c>
    </row>
    <row r="726" spans="1:3">
      <c r="A726" t="s">
        <v>1940</v>
      </c>
      <c r="B726" t="s">
        <v>1941</v>
      </c>
      <c r="C726">
        <v>0</v>
      </c>
    </row>
    <row r="727" spans="1:3">
      <c r="A727" t="s">
        <v>1942</v>
      </c>
      <c r="B727" t="s">
        <v>1943</v>
      </c>
      <c r="C727">
        <v>0</v>
      </c>
    </row>
    <row r="728" spans="1:3">
      <c r="A728" t="s">
        <v>1944</v>
      </c>
      <c r="B728" t="s">
        <v>1945</v>
      </c>
      <c r="C728">
        <v>25325022</v>
      </c>
    </row>
    <row r="729" spans="1:3">
      <c r="A729" t="s">
        <v>1946</v>
      </c>
      <c r="B729" t="s">
        <v>1947</v>
      </c>
      <c r="C729">
        <v>0</v>
      </c>
    </row>
    <row r="730" spans="1:3">
      <c r="A730" t="s">
        <v>1948</v>
      </c>
      <c r="B730" t="s">
        <v>1949</v>
      </c>
      <c r="C730">
        <v>6676802</v>
      </c>
    </row>
    <row r="731" spans="1:3">
      <c r="A731" t="s">
        <v>1950</v>
      </c>
      <c r="B731" t="s">
        <v>1951</v>
      </c>
      <c r="C731">
        <v>0</v>
      </c>
    </row>
    <row r="732" spans="1:3">
      <c r="A732" t="s">
        <v>1952</v>
      </c>
      <c r="B732" t="s">
        <v>1953</v>
      </c>
      <c r="C732">
        <v>0</v>
      </c>
    </row>
    <row r="733" spans="1:3">
      <c r="A733" t="s">
        <v>1954</v>
      </c>
      <c r="B733" t="s">
        <v>1955</v>
      </c>
      <c r="C733">
        <v>0</v>
      </c>
    </row>
    <row r="734" spans="1:3">
      <c r="A734" t="s">
        <v>1956</v>
      </c>
      <c r="B734" t="s">
        <v>1957</v>
      </c>
      <c r="C734">
        <v>0</v>
      </c>
    </row>
    <row r="735" spans="1:3">
      <c r="A735" t="s">
        <v>1958</v>
      </c>
      <c r="B735" t="s">
        <v>1959</v>
      </c>
      <c r="C735">
        <v>4641</v>
      </c>
    </row>
    <row r="736" spans="1:3">
      <c r="A736" t="s">
        <v>1960</v>
      </c>
      <c r="B736" t="s">
        <v>1961</v>
      </c>
      <c r="C736">
        <v>2040</v>
      </c>
    </row>
    <row r="737" spans="1:3">
      <c r="A737" t="s">
        <v>1962</v>
      </c>
      <c r="B737" t="s">
        <v>1963</v>
      </c>
      <c r="C737">
        <v>149</v>
      </c>
    </row>
    <row r="738" spans="1:3">
      <c r="A738" t="s">
        <v>1964</v>
      </c>
      <c r="B738" t="s">
        <v>1965</v>
      </c>
      <c r="C738">
        <v>0</v>
      </c>
    </row>
    <row r="739" spans="1:3">
      <c r="A739" t="s">
        <v>1966</v>
      </c>
      <c r="B739" t="s">
        <v>1967</v>
      </c>
      <c r="C739">
        <v>0</v>
      </c>
    </row>
    <row r="740" spans="1:3">
      <c r="A740" t="s">
        <v>1968</v>
      </c>
      <c r="B740" t="s">
        <v>1969</v>
      </c>
      <c r="C740">
        <v>0</v>
      </c>
    </row>
    <row r="741" spans="1:3">
      <c r="A741" t="s">
        <v>1970</v>
      </c>
      <c r="B741" t="s">
        <v>1971</v>
      </c>
      <c r="C741">
        <v>0</v>
      </c>
    </row>
    <row r="742" spans="1:3">
      <c r="A742" t="s">
        <v>1972</v>
      </c>
      <c r="B742" t="s">
        <v>1973</v>
      </c>
      <c r="C742">
        <v>162</v>
      </c>
    </row>
    <row r="743" spans="1:3">
      <c r="A743" t="s">
        <v>1974</v>
      </c>
      <c r="B743" t="s">
        <v>1975</v>
      </c>
      <c r="C743">
        <v>14968</v>
      </c>
    </row>
    <row r="744" spans="1:3">
      <c r="A744" t="s">
        <v>1976</v>
      </c>
      <c r="B744" t="s">
        <v>1977</v>
      </c>
      <c r="C744">
        <v>990</v>
      </c>
    </row>
    <row r="745" spans="1:3">
      <c r="A745" t="s">
        <v>1978</v>
      </c>
      <c r="B745" t="s">
        <v>1979</v>
      </c>
      <c r="C745">
        <v>1</v>
      </c>
    </row>
    <row r="746" spans="1:3">
      <c r="A746" t="s">
        <v>1980</v>
      </c>
      <c r="B746" t="s">
        <v>1981</v>
      </c>
      <c r="C746">
        <v>297345</v>
      </c>
    </row>
    <row r="747" spans="1:3">
      <c r="A747" t="s">
        <v>1982</v>
      </c>
      <c r="B747" t="s">
        <v>1983</v>
      </c>
      <c r="C747">
        <v>0</v>
      </c>
    </row>
    <row r="748" spans="1:3">
      <c r="A748" t="s">
        <v>1984</v>
      </c>
      <c r="B748" t="s">
        <v>1985</v>
      </c>
      <c r="C748">
        <v>1029</v>
      </c>
    </row>
    <row r="749" spans="1:3">
      <c r="A749" t="s">
        <v>1986</v>
      </c>
      <c r="B749" t="s">
        <v>1987</v>
      </c>
      <c r="C749">
        <v>0</v>
      </c>
    </row>
    <row r="750" spans="1:3">
      <c r="A750" t="s">
        <v>1988</v>
      </c>
      <c r="B750" t="s">
        <v>1989</v>
      </c>
      <c r="C750">
        <v>961</v>
      </c>
    </row>
    <row r="751" spans="1:3">
      <c r="A751" t="s">
        <v>1990</v>
      </c>
      <c r="B751" t="s">
        <v>1991</v>
      </c>
      <c r="C751">
        <v>0</v>
      </c>
    </row>
    <row r="752" spans="1:3">
      <c r="A752" t="s">
        <v>1992</v>
      </c>
      <c r="B752" t="s">
        <v>1993</v>
      </c>
      <c r="C752">
        <v>0</v>
      </c>
    </row>
    <row r="753" spans="1:3">
      <c r="A753" t="s">
        <v>1994</v>
      </c>
      <c r="B753" t="s">
        <v>1995</v>
      </c>
      <c r="C753">
        <v>104</v>
      </c>
    </row>
    <row r="754" spans="1:3">
      <c r="A754" t="s">
        <v>1996</v>
      </c>
      <c r="B754" t="s">
        <v>1997</v>
      </c>
      <c r="C754">
        <v>7489</v>
      </c>
    </row>
    <row r="755" spans="1:3">
      <c r="A755" t="s">
        <v>1998</v>
      </c>
      <c r="B755" t="s">
        <v>1999</v>
      </c>
      <c r="C755">
        <v>7434</v>
      </c>
    </row>
    <row r="756" spans="1:3">
      <c r="A756" t="s">
        <v>2000</v>
      </c>
      <c r="B756" t="s">
        <v>2001</v>
      </c>
      <c r="C756">
        <v>39738</v>
      </c>
    </row>
    <row r="757" spans="1:3">
      <c r="A757" t="s">
        <v>2002</v>
      </c>
      <c r="B757" t="s">
        <v>2003</v>
      </c>
      <c r="C757">
        <v>0</v>
      </c>
    </row>
    <row r="758" spans="1:3">
      <c r="A758" t="s">
        <v>2004</v>
      </c>
      <c r="B758" t="s">
        <v>2005</v>
      </c>
      <c r="C758" t="s">
        <v>3419</v>
      </c>
    </row>
    <row r="759" spans="1:3">
      <c r="A759" t="s">
        <v>2007</v>
      </c>
      <c r="B759" t="s">
        <v>2008</v>
      </c>
      <c r="C759">
        <v>405120</v>
      </c>
    </row>
    <row r="760" spans="1:3">
      <c r="A760" t="s">
        <v>350</v>
      </c>
      <c r="B760" t="s">
        <v>2009</v>
      </c>
      <c r="C760">
        <v>371888185</v>
      </c>
    </row>
    <row r="761" spans="1:3">
      <c r="A761" t="s">
        <v>351</v>
      </c>
      <c r="B761" t="s">
        <v>2010</v>
      </c>
      <c r="C761">
        <v>8925877</v>
      </c>
    </row>
    <row r="762" spans="1:3">
      <c r="A762" t="s">
        <v>2011</v>
      </c>
      <c r="B762" t="s">
        <v>2012</v>
      </c>
      <c r="C762">
        <v>253</v>
      </c>
    </row>
    <row r="763" spans="1:3">
      <c r="A763" t="s">
        <v>2013</v>
      </c>
      <c r="B763" t="s">
        <v>2012</v>
      </c>
      <c r="C763">
        <v>-34</v>
      </c>
    </row>
    <row r="764" spans="1:3">
      <c r="A764" t="s">
        <v>2014</v>
      </c>
      <c r="B764" t="s">
        <v>2015</v>
      </c>
      <c r="C764">
        <v>1602319</v>
      </c>
    </row>
    <row r="765" spans="1:3">
      <c r="A765" t="s">
        <v>2016</v>
      </c>
      <c r="B765" t="s">
        <v>2017</v>
      </c>
      <c r="C765">
        <v>703693</v>
      </c>
    </row>
    <row r="766" spans="1:3">
      <c r="A766" t="s">
        <v>2018</v>
      </c>
      <c r="B766" t="s">
        <v>2019</v>
      </c>
      <c r="C766">
        <v>678</v>
      </c>
    </row>
    <row r="767" spans="1:3">
      <c r="A767" t="s">
        <v>2020</v>
      </c>
      <c r="B767" t="s">
        <v>2021</v>
      </c>
      <c r="C767">
        <v>305</v>
      </c>
    </row>
    <row r="768" spans="1:3">
      <c r="A768" t="s">
        <v>2022</v>
      </c>
      <c r="B768" t="s">
        <v>2023</v>
      </c>
      <c r="C768">
        <v>0</v>
      </c>
    </row>
    <row r="769" spans="1:3">
      <c r="A769" t="s">
        <v>2024</v>
      </c>
      <c r="B769" t="s">
        <v>2025</v>
      </c>
      <c r="C769">
        <v>0</v>
      </c>
    </row>
    <row r="770" spans="1:3">
      <c r="A770" t="s">
        <v>2026</v>
      </c>
      <c r="B770" t="s">
        <v>2027</v>
      </c>
      <c r="C770">
        <v>3458007</v>
      </c>
    </row>
    <row r="771" spans="1:3">
      <c r="A771" t="s">
        <v>2028</v>
      </c>
      <c r="B771" t="s">
        <v>2029</v>
      </c>
      <c r="C771">
        <v>3043013</v>
      </c>
    </row>
    <row r="772" spans="1:3">
      <c r="A772" t="s">
        <v>2030</v>
      </c>
      <c r="B772" t="s">
        <v>2031</v>
      </c>
      <c r="C772">
        <v>0</v>
      </c>
    </row>
    <row r="773" spans="1:3">
      <c r="A773" t="s">
        <v>2032</v>
      </c>
      <c r="B773" t="s">
        <v>2033</v>
      </c>
      <c r="C773">
        <v>0</v>
      </c>
    </row>
    <row r="774" spans="1:3">
      <c r="A774" t="s">
        <v>2034</v>
      </c>
      <c r="B774" t="s">
        <v>2035</v>
      </c>
      <c r="C774">
        <v>0</v>
      </c>
    </row>
    <row r="775" spans="1:3">
      <c r="A775" t="s">
        <v>2036</v>
      </c>
      <c r="B775" t="s">
        <v>2037</v>
      </c>
      <c r="C775">
        <v>0</v>
      </c>
    </row>
    <row r="776" spans="1:3">
      <c r="A776" t="s">
        <v>2038</v>
      </c>
      <c r="B776" t="s">
        <v>2039</v>
      </c>
      <c r="C776">
        <v>0</v>
      </c>
    </row>
    <row r="777" spans="1:3">
      <c r="A777" t="s">
        <v>2040</v>
      </c>
      <c r="B777" t="s">
        <v>2041</v>
      </c>
      <c r="C777">
        <v>0</v>
      </c>
    </row>
    <row r="778" spans="1:3">
      <c r="A778" t="s">
        <v>2042</v>
      </c>
      <c r="B778" t="s">
        <v>2043</v>
      </c>
      <c r="C778">
        <v>2165</v>
      </c>
    </row>
    <row r="779" spans="1:3">
      <c r="A779" t="s">
        <v>2044</v>
      </c>
      <c r="B779" t="s">
        <v>2045</v>
      </c>
      <c r="C779">
        <v>2173</v>
      </c>
    </row>
    <row r="780" spans="1:3">
      <c r="A780" t="s">
        <v>2046</v>
      </c>
      <c r="B780" t="s">
        <v>2047</v>
      </c>
      <c r="C780">
        <v>0</v>
      </c>
    </row>
    <row r="781" spans="1:3">
      <c r="A781" t="s">
        <v>2048</v>
      </c>
      <c r="B781" t="s">
        <v>2049</v>
      </c>
      <c r="C781">
        <v>0</v>
      </c>
    </row>
    <row r="782" spans="1:3">
      <c r="A782" t="s">
        <v>2050</v>
      </c>
      <c r="B782" t="s">
        <v>2051</v>
      </c>
      <c r="C782">
        <v>0</v>
      </c>
    </row>
    <row r="783" spans="1:3">
      <c r="A783" t="s">
        <v>2052</v>
      </c>
      <c r="B783" t="s">
        <v>2053</v>
      </c>
      <c r="C783">
        <v>0</v>
      </c>
    </row>
    <row r="784" spans="1:3">
      <c r="A784" t="s">
        <v>2054</v>
      </c>
      <c r="B784" t="s">
        <v>2055</v>
      </c>
      <c r="C784">
        <v>75456498</v>
      </c>
    </row>
    <row r="785" spans="1:3">
      <c r="A785" t="s">
        <v>2056</v>
      </c>
      <c r="B785" t="s">
        <v>2057</v>
      </c>
      <c r="C785">
        <v>2754</v>
      </c>
    </row>
    <row r="786" spans="1:3">
      <c r="A786" t="s">
        <v>369</v>
      </c>
      <c r="B786" t="s">
        <v>2058</v>
      </c>
      <c r="C786">
        <v>0</v>
      </c>
    </row>
    <row r="787" spans="1:3">
      <c r="A787" t="s">
        <v>370</v>
      </c>
      <c r="B787" t="s">
        <v>2058</v>
      </c>
      <c r="C787">
        <v>88215</v>
      </c>
    </row>
    <row r="788" spans="1:3">
      <c r="A788" t="s">
        <v>372</v>
      </c>
      <c r="B788" t="s">
        <v>2059</v>
      </c>
      <c r="C788">
        <v>131964</v>
      </c>
    </row>
    <row r="789" spans="1:3">
      <c r="A789" t="s">
        <v>373</v>
      </c>
      <c r="B789" t="s">
        <v>2059</v>
      </c>
      <c r="C789">
        <v>4582</v>
      </c>
    </row>
    <row r="790" spans="1:3">
      <c r="A790" t="s">
        <v>374</v>
      </c>
      <c r="B790" t="s">
        <v>2059</v>
      </c>
      <c r="C790">
        <v>122641</v>
      </c>
    </row>
    <row r="791" spans="1:3">
      <c r="A791" t="s">
        <v>375</v>
      </c>
      <c r="B791" t="s">
        <v>2058</v>
      </c>
      <c r="C791">
        <v>210163</v>
      </c>
    </row>
    <row r="792" spans="1:3">
      <c r="A792" t="s">
        <v>376</v>
      </c>
      <c r="B792" t="s">
        <v>2058</v>
      </c>
      <c r="C792">
        <v>0</v>
      </c>
    </row>
    <row r="793" spans="1:3">
      <c r="A793" t="s">
        <v>2060</v>
      </c>
      <c r="B793" t="s">
        <v>2061</v>
      </c>
      <c r="C793">
        <v>767629</v>
      </c>
    </row>
    <row r="794" spans="1:3">
      <c r="A794" t="s">
        <v>377</v>
      </c>
      <c r="B794" t="s">
        <v>2062</v>
      </c>
      <c r="C794">
        <v>0</v>
      </c>
    </row>
    <row r="795" spans="1:3">
      <c r="A795" t="s">
        <v>378</v>
      </c>
      <c r="B795" t="s">
        <v>2062</v>
      </c>
      <c r="C795">
        <v>0</v>
      </c>
    </row>
    <row r="796" spans="1:3">
      <c r="A796" t="s">
        <v>379</v>
      </c>
      <c r="B796" t="s">
        <v>2062</v>
      </c>
      <c r="C796">
        <v>311257</v>
      </c>
    </row>
    <row r="797" spans="1:3">
      <c r="A797" t="s">
        <v>380</v>
      </c>
      <c r="B797" t="s">
        <v>2062</v>
      </c>
      <c r="C797">
        <v>456372</v>
      </c>
    </row>
    <row r="798" spans="1:3">
      <c r="A798" t="s">
        <v>381</v>
      </c>
      <c r="B798" t="s">
        <v>2062</v>
      </c>
      <c r="C798">
        <v>0</v>
      </c>
    </row>
    <row r="799" spans="1:3">
      <c r="A799" t="s">
        <v>2063</v>
      </c>
      <c r="B799" t="s">
        <v>2064</v>
      </c>
      <c r="C799">
        <v>0</v>
      </c>
    </row>
    <row r="800" spans="1:3">
      <c r="A800" t="s">
        <v>2065</v>
      </c>
      <c r="B800" t="s">
        <v>2066</v>
      </c>
      <c r="C800">
        <v>0</v>
      </c>
    </row>
    <row r="801" spans="1:3">
      <c r="A801" t="s">
        <v>2067</v>
      </c>
      <c r="B801" t="s">
        <v>2068</v>
      </c>
      <c r="C801">
        <v>110681</v>
      </c>
    </row>
    <row r="802" spans="1:3">
      <c r="A802" t="s">
        <v>2069</v>
      </c>
      <c r="B802" t="s">
        <v>2070</v>
      </c>
      <c r="C802">
        <v>1846560</v>
      </c>
    </row>
    <row r="803" spans="1:3">
      <c r="A803" t="s">
        <v>2071</v>
      </c>
      <c r="B803" t="s">
        <v>2072</v>
      </c>
      <c r="C803">
        <v>0</v>
      </c>
    </row>
    <row r="804" spans="1:3">
      <c r="A804" t="s">
        <v>2073</v>
      </c>
      <c r="B804" t="s">
        <v>2074</v>
      </c>
      <c r="C804">
        <v>5176534</v>
      </c>
    </row>
    <row r="805" spans="1:3">
      <c r="A805" t="s">
        <v>2075</v>
      </c>
      <c r="B805" t="s">
        <v>2076</v>
      </c>
      <c r="C805">
        <v>75357634</v>
      </c>
    </row>
    <row r="806" spans="1:3">
      <c r="A806" t="s">
        <v>2077</v>
      </c>
      <c r="B806" t="s">
        <v>2078</v>
      </c>
      <c r="C806">
        <v>7885932</v>
      </c>
    </row>
    <row r="807" spans="1:3">
      <c r="A807" t="s">
        <v>2079</v>
      </c>
      <c r="B807" t="s">
        <v>2080</v>
      </c>
      <c r="C807">
        <v>889</v>
      </c>
    </row>
    <row r="808" spans="1:3">
      <c r="A808" t="s">
        <v>2081</v>
      </c>
      <c r="B808" t="s">
        <v>2082</v>
      </c>
      <c r="C808">
        <v>47032059</v>
      </c>
    </row>
    <row r="809" spans="1:3">
      <c r="A809" t="s">
        <v>2083</v>
      </c>
      <c r="B809" t="s">
        <v>2084</v>
      </c>
      <c r="C809">
        <v>125320841</v>
      </c>
    </row>
    <row r="810" spans="1:3">
      <c r="A810" t="s">
        <v>2085</v>
      </c>
      <c r="B810" t="s">
        <v>2086</v>
      </c>
      <c r="C810">
        <v>75749899</v>
      </c>
    </row>
    <row r="811" spans="1:3">
      <c r="A811" t="s">
        <v>2115</v>
      </c>
      <c r="B811" t="s">
        <v>2116</v>
      </c>
      <c r="C811">
        <v>0</v>
      </c>
    </row>
    <row r="812" spans="1:3">
      <c r="A812" t="s">
        <v>2117</v>
      </c>
      <c r="B812" t="s">
        <v>2118</v>
      </c>
      <c r="C812">
        <v>4252847</v>
      </c>
    </row>
    <row r="813" spans="1:3">
      <c r="A813" t="s">
        <v>2119</v>
      </c>
      <c r="B813" t="s">
        <v>2120</v>
      </c>
      <c r="C813">
        <v>0</v>
      </c>
    </row>
    <row r="814" spans="1:3">
      <c r="A814" t="s">
        <v>2121</v>
      </c>
      <c r="B814" t="s">
        <v>2122</v>
      </c>
      <c r="C814">
        <v>638991</v>
      </c>
    </row>
    <row r="815" spans="1:3">
      <c r="A815" t="s">
        <v>2123</v>
      </c>
      <c r="B815" t="s">
        <v>2124</v>
      </c>
      <c r="C815">
        <v>37</v>
      </c>
    </row>
    <row r="816" spans="1:3">
      <c r="A816" t="s">
        <v>2125</v>
      </c>
      <c r="B816" t="s">
        <v>2124</v>
      </c>
      <c r="C816">
        <v>2</v>
      </c>
    </row>
    <row r="817" spans="1:3">
      <c r="A817" t="s">
        <v>2126</v>
      </c>
      <c r="B817" t="s">
        <v>2127</v>
      </c>
      <c r="C817">
        <v>165</v>
      </c>
    </row>
    <row r="818" spans="1:3">
      <c r="A818" t="s">
        <v>2128</v>
      </c>
      <c r="B818" t="s">
        <v>2129</v>
      </c>
      <c r="C818">
        <v>1188</v>
      </c>
    </row>
    <row r="819" spans="1:3">
      <c r="A819" t="s">
        <v>2130</v>
      </c>
      <c r="B819" t="s">
        <v>2129</v>
      </c>
      <c r="C819">
        <v>0</v>
      </c>
    </row>
    <row r="820" spans="1:3">
      <c r="A820" t="s">
        <v>2131</v>
      </c>
      <c r="B820" t="s">
        <v>2132</v>
      </c>
      <c r="C820">
        <v>29735</v>
      </c>
    </row>
    <row r="821" spans="1:3">
      <c r="A821" t="s">
        <v>2133</v>
      </c>
      <c r="B821" t="s">
        <v>2134</v>
      </c>
      <c r="C821">
        <v>902</v>
      </c>
    </row>
    <row r="822" spans="1:3">
      <c r="A822" t="s">
        <v>2135</v>
      </c>
      <c r="B822" t="s">
        <v>2134</v>
      </c>
      <c r="C822">
        <v>0</v>
      </c>
    </row>
    <row r="823" spans="1:3">
      <c r="A823" t="s">
        <v>2136</v>
      </c>
      <c r="B823" t="s">
        <v>2134</v>
      </c>
      <c r="C823">
        <v>22314</v>
      </c>
    </row>
    <row r="824" spans="1:3">
      <c r="A824" t="s">
        <v>2137</v>
      </c>
      <c r="B824" t="s">
        <v>2138</v>
      </c>
      <c r="C824">
        <v>0</v>
      </c>
    </row>
    <row r="825" spans="1:3">
      <c r="A825" t="s">
        <v>2139</v>
      </c>
      <c r="B825" t="s">
        <v>2138</v>
      </c>
      <c r="C825">
        <v>0</v>
      </c>
    </row>
    <row r="826" spans="1:3">
      <c r="A826" t="s">
        <v>2140</v>
      </c>
      <c r="B826" t="s">
        <v>2138</v>
      </c>
      <c r="C826">
        <v>0</v>
      </c>
    </row>
    <row r="827" spans="1:3">
      <c r="A827" t="s">
        <v>2181</v>
      </c>
      <c r="B827" t="s">
        <v>2182</v>
      </c>
      <c r="C827">
        <v>0</v>
      </c>
    </row>
    <row r="828" spans="1:3">
      <c r="A828" t="s">
        <v>2183</v>
      </c>
      <c r="B828" t="s">
        <v>2184</v>
      </c>
      <c r="C828">
        <v>0</v>
      </c>
    </row>
    <row r="829" spans="1:3">
      <c r="A829" t="s">
        <v>2185</v>
      </c>
      <c r="B829" t="s">
        <v>2186</v>
      </c>
      <c r="C829">
        <v>0</v>
      </c>
    </row>
    <row r="830" spans="1:3">
      <c r="A830" t="s">
        <v>2187</v>
      </c>
      <c r="B830" t="s">
        <v>2188</v>
      </c>
      <c r="C830">
        <v>0</v>
      </c>
    </row>
    <row r="831" spans="1:3">
      <c r="A831" t="s">
        <v>2189</v>
      </c>
      <c r="B831" t="s">
        <v>2188</v>
      </c>
      <c r="C831">
        <v>0</v>
      </c>
    </row>
    <row r="832" spans="1:3">
      <c r="A832" t="s">
        <v>2190</v>
      </c>
      <c r="B832" t="s">
        <v>2188</v>
      </c>
      <c r="C832">
        <v>0</v>
      </c>
    </row>
    <row r="833" spans="1:3">
      <c r="A833" t="s">
        <v>2191</v>
      </c>
      <c r="B833" t="s">
        <v>2188</v>
      </c>
      <c r="C833">
        <v>0</v>
      </c>
    </row>
    <row r="834" spans="1:3">
      <c r="A834" t="s">
        <v>2192</v>
      </c>
      <c r="B834" t="s">
        <v>2188</v>
      </c>
      <c r="C834">
        <v>0</v>
      </c>
    </row>
    <row r="835" spans="1:3">
      <c r="A835" t="s">
        <v>2193</v>
      </c>
      <c r="B835" t="s">
        <v>2188</v>
      </c>
      <c r="C835">
        <v>0</v>
      </c>
    </row>
    <row r="836" spans="1:3">
      <c r="A836" t="s">
        <v>2194</v>
      </c>
      <c r="B836" t="s">
        <v>2195</v>
      </c>
      <c r="C836">
        <v>0</v>
      </c>
    </row>
    <row r="837" spans="1:3">
      <c r="A837" t="s">
        <v>2196</v>
      </c>
      <c r="B837" t="s">
        <v>2195</v>
      </c>
      <c r="C837">
        <v>0</v>
      </c>
    </row>
    <row r="838" spans="1:3">
      <c r="A838" t="s">
        <v>2197</v>
      </c>
      <c r="B838" t="s">
        <v>2195</v>
      </c>
      <c r="C838">
        <v>46083</v>
      </c>
    </row>
    <row r="839" spans="1:3">
      <c r="A839" t="s">
        <v>2198</v>
      </c>
      <c r="B839" t="s">
        <v>2199</v>
      </c>
      <c r="C839">
        <v>0</v>
      </c>
    </row>
    <row r="840" spans="1:3">
      <c r="A840" t="s">
        <v>2200</v>
      </c>
      <c r="B840" t="s">
        <v>2199</v>
      </c>
      <c r="C840">
        <v>0</v>
      </c>
    </row>
    <row r="841" spans="1:3">
      <c r="A841" t="s">
        <v>2201</v>
      </c>
      <c r="B841" t="s">
        <v>2199</v>
      </c>
      <c r="C841">
        <v>0</v>
      </c>
    </row>
    <row r="842" spans="1:3">
      <c r="A842" t="s">
        <v>2202</v>
      </c>
      <c r="B842" t="s">
        <v>2199</v>
      </c>
      <c r="C842">
        <v>0</v>
      </c>
    </row>
    <row r="843" spans="1:3">
      <c r="A843" t="s">
        <v>2203</v>
      </c>
      <c r="B843" t="s">
        <v>2199</v>
      </c>
      <c r="C843">
        <v>13035</v>
      </c>
    </row>
    <row r="844" spans="1:3">
      <c r="A844" t="s">
        <v>2204</v>
      </c>
      <c r="B844" t="s">
        <v>2199</v>
      </c>
      <c r="C844">
        <v>207085</v>
      </c>
    </row>
    <row r="845" spans="1:3">
      <c r="A845" t="s">
        <v>2205</v>
      </c>
      <c r="B845" t="s">
        <v>2206</v>
      </c>
      <c r="C845">
        <v>2149</v>
      </c>
    </row>
    <row r="846" spans="1:3">
      <c r="A846" t="s">
        <v>2207</v>
      </c>
      <c r="B846" t="s">
        <v>2206</v>
      </c>
      <c r="C846">
        <v>2493</v>
      </c>
    </row>
    <row r="847" spans="1:3">
      <c r="A847" t="s">
        <v>2208</v>
      </c>
      <c r="B847" t="s">
        <v>2206</v>
      </c>
      <c r="C847">
        <v>113126</v>
      </c>
    </row>
    <row r="848" spans="1:3">
      <c r="A848" t="s">
        <v>2209</v>
      </c>
      <c r="B848" t="s">
        <v>2210</v>
      </c>
      <c r="C848">
        <v>0</v>
      </c>
    </row>
    <row r="849" spans="1:3">
      <c r="A849" t="s">
        <v>2211</v>
      </c>
      <c r="B849" t="s">
        <v>2210</v>
      </c>
      <c r="C849">
        <v>0</v>
      </c>
    </row>
    <row r="850" spans="1:3">
      <c r="A850" t="s">
        <v>2212</v>
      </c>
      <c r="B850" t="s">
        <v>2210</v>
      </c>
      <c r="C850">
        <v>0</v>
      </c>
    </row>
    <row r="851" spans="1:3">
      <c r="A851" t="s">
        <v>2213</v>
      </c>
      <c r="B851" t="s">
        <v>2214</v>
      </c>
      <c r="C851">
        <v>243692</v>
      </c>
    </row>
    <row r="852" spans="1:3">
      <c r="A852" t="s">
        <v>2215</v>
      </c>
      <c r="B852" t="s">
        <v>2214</v>
      </c>
      <c r="C852">
        <v>79162</v>
      </c>
    </row>
    <row r="853" spans="1:3">
      <c r="A853" t="s">
        <v>2216</v>
      </c>
      <c r="B853" t="s">
        <v>2214</v>
      </c>
      <c r="C853">
        <v>21385</v>
      </c>
    </row>
    <row r="854" spans="1:3">
      <c r="A854" t="s">
        <v>2217</v>
      </c>
      <c r="B854" t="s">
        <v>2218</v>
      </c>
      <c r="C854">
        <v>0</v>
      </c>
    </row>
    <row r="855" spans="1:3">
      <c r="A855" t="s">
        <v>2219</v>
      </c>
      <c r="B855" t="s">
        <v>2218</v>
      </c>
      <c r="C855">
        <v>0</v>
      </c>
    </row>
    <row r="856" spans="1:3">
      <c r="A856" t="s">
        <v>2220</v>
      </c>
      <c r="B856" t="s">
        <v>2218</v>
      </c>
      <c r="C856">
        <v>0</v>
      </c>
    </row>
    <row r="857" spans="1:3">
      <c r="A857" t="s">
        <v>2221</v>
      </c>
      <c r="B857" t="s">
        <v>2218</v>
      </c>
      <c r="C857">
        <v>0</v>
      </c>
    </row>
    <row r="858" spans="1:3">
      <c r="A858" t="s">
        <v>2222</v>
      </c>
      <c r="B858" t="s">
        <v>2218</v>
      </c>
      <c r="C858">
        <v>0</v>
      </c>
    </row>
    <row r="859" spans="1:3">
      <c r="A859" t="s">
        <v>2223</v>
      </c>
      <c r="B859" t="s">
        <v>2218</v>
      </c>
      <c r="C859">
        <v>0</v>
      </c>
    </row>
    <row r="860" spans="1:3">
      <c r="A860" t="s">
        <v>2224</v>
      </c>
      <c r="B860" t="s">
        <v>2218</v>
      </c>
      <c r="C860">
        <v>118409</v>
      </c>
    </row>
    <row r="861" spans="1:3">
      <c r="A861" t="s">
        <v>2225</v>
      </c>
      <c r="B861" t="s">
        <v>2218</v>
      </c>
      <c r="C861">
        <v>79162</v>
      </c>
    </row>
    <row r="862" spans="1:3">
      <c r="A862" t="s">
        <v>2226</v>
      </c>
      <c r="B862" t="s">
        <v>2218</v>
      </c>
      <c r="C862">
        <v>3461</v>
      </c>
    </row>
    <row r="863" spans="1:3">
      <c r="A863" t="s">
        <v>2227</v>
      </c>
      <c r="B863" t="s">
        <v>2218</v>
      </c>
      <c r="C863">
        <v>125283</v>
      </c>
    </row>
    <row r="864" spans="1:3">
      <c r="A864" t="s">
        <v>2228</v>
      </c>
      <c r="B864" t="s">
        <v>2218</v>
      </c>
      <c r="C864">
        <v>0</v>
      </c>
    </row>
    <row r="865" spans="1:3">
      <c r="A865" t="s">
        <v>2229</v>
      </c>
      <c r="B865" t="s">
        <v>2218</v>
      </c>
      <c r="C865">
        <v>17915</v>
      </c>
    </row>
    <row r="866" spans="1:3">
      <c r="A866" t="s">
        <v>2230</v>
      </c>
      <c r="B866" t="s">
        <v>2218</v>
      </c>
      <c r="C866">
        <v>0</v>
      </c>
    </row>
    <row r="867" spans="1:3">
      <c r="A867" t="s">
        <v>2231</v>
      </c>
      <c r="B867" t="s">
        <v>2218</v>
      </c>
      <c r="C867">
        <v>0</v>
      </c>
    </row>
    <row r="868" spans="1:3">
      <c r="A868" t="s">
        <v>2232</v>
      </c>
      <c r="B868" t="s">
        <v>2218</v>
      </c>
      <c r="C868">
        <v>0</v>
      </c>
    </row>
    <row r="869" spans="1:3">
      <c r="A869" t="s">
        <v>2233</v>
      </c>
      <c r="B869" t="s">
        <v>2234</v>
      </c>
      <c r="C869">
        <v>434739</v>
      </c>
    </row>
    <row r="870" spans="1:3">
      <c r="A870" t="s">
        <v>2235</v>
      </c>
      <c r="B870" t="s">
        <v>2236</v>
      </c>
      <c r="C870">
        <v>0</v>
      </c>
    </row>
    <row r="871" spans="1:3">
      <c r="A871" t="s">
        <v>2237</v>
      </c>
      <c r="B871" t="s">
        <v>2238</v>
      </c>
      <c r="C871">
        <v>0</v>
      </c>
    </row>
    <row r="872" spans="1:3">
      <c r="A872" t="s">
        <v>2239</v>
      </c>
      <c r="B872" t="s">
        <v>2240</v>
      </c>
      <c r="C872">
        <v>0</v>
      </c>
    </row>
    <row r="873" spans="1:3">
      <c r="A873" t="s">
        <v>2241</v>
      </c>
      <c r="B873" t="s">
        <v>2242</v>
      </c>
      <c r="C873">
        <v>0</v>
      </c>
    </row>
    <row r="874" spans="1:3">
      <c r="A874" t="s">
        <v>2243</v>
      </c>
      <c r="B874" t="s">
        <v>2244</v>
      </c>
      <c r="C874">
        <v>0</v>
      </c>
    </row>
    <row r="875" spans="1:3">
      <c r="A875" t="s">
        <v>2245</v>
      </c>
      <c r="B875" t="s">
        <v>2246</v>
      </c>
      <c r="C875">
        <v>0</v>
      </c>
    </row>
    <row r="876" spans="1:3">
      <c r="A876" t="s">
        <v>2247</v>
      </c>
      <c r="B876" t="s">
        <v>2248</v>
      </c>
      <c r="C876">
        <v>0</v>
      </c>
    </row>
    <row r="877" spans="1:3">
      <c r="A877" t="s">
        <v>2249</v>
      </c>
      <c r="B877" t="s">
        <v>2250</v>
      </c>
      <c r="C877">
        <v>461298</v>
      </c>
    </row>
    <row r="878" spans="1:3">
      <c r="A878" t="s">
        <v>2251</v>
      </c>
      <c r="B878" t="s">
        <v>2252</v>
      </c>
      <c r="C878" t="s">
        <v>2253</v>
      </c>
    </row>
    <row r="879" spans="1:3">
      <c r="A879" t="s">
        <v>2254</v>
      </c>
      <c r="B879" t="s">
        <v>2255</v>
      </c>
      <c r="C879">
        <v>0</v>
      </c>
    </row>
    <row r="880" spans="1:3">
      <c r="A880" t="s">
        <v>2256</v>
      </c>
      <c r="B880" t="s">
        <v>2257</v>
      </c>
      <c r="C880">
        <v>0</v>
      </c>
    </row>
    <row r="881" spans="1:3">
      <c r="A881" t="s">
        <v>2258</v>
      </c>
      <c r="B881" t="s">
        <v>2259</v>
      </c>
      <c r="C881">
        <v>0</v>
      </c>
    </row>
    <row r="882" spans="1:3">
      <c r="A882" t="s">
        <v>2260</v>
      </c>
      <c r="B882" t="s">
        <v>2261</v>
      </c>
      <c r="C882">
        <v>0</v>
      </c>
    </row>
    <row r="883" spans="1:3">
      <c r="A883" t="s">
        <v>2262</v>
      </c>
      <c r="B883" t="s">
        <v>2263</v>
      </c>
      <c r="C883" t="s">
        <v>2264</v>
      </c>
    </row>
    <row r="884" spans="1:3">
      <c r="A884" t="s">
        <v>2265</v>
      </c>
      <c r="B884" t="s">
        <v>2266</v>
      </c>
      <c r="C884" t="s">
        <v>2267</v>
      </c>
    </row>
    <row r="885" spans="1:3">
      <c r="A885" t="s">
        <v>2268</v>
      </c>
      <c r="B885" t="s">
        <v>2269</v>
      </c>
      <c r="C885">
        <v>0</v>
      </c>
    </row>
    <row r="886" spans="1:3">
      <c r="A886" t="s">
        <v>2270</v>
      </c>
      <c r="B886" t="s">
        <v>2271</v>
      </c>
      <c r="C886">
        <v>0</v>
      </c>
    </row>
    <row r="887" spans="1:3">
      <c r="A887" t="s">
        <v>2272</v>
      </c>
      <c r="B887" t="s">
        <v>2273</v>
      </c>
      <c r="C887">
        <v>0</v>
      </c>
    </row>
    <row r="888" spans="1:3">
      <c r="A888" t="s">
        <v>2274</v>
      </c>
      <c r="B888" t="s">
        <v>2275</v>
      </c>
      <c r="C888">
        <v>0</v>
      </c>
    </row>
    <row r="889" spans="1:3">
      <c r="A889" t="s">
        <v>2276</v>
      </c>
      <c r="B889" t="s">
        <v>2277</v>
      </c>
      <c r="C889">
        <v>0</v>
      </c>
    </row>
    <row r="890" spans="1:3">
      <c r="A890" t="s">
        <v>2278</v>
      </c>
      <c r="B890" t="s">
        <v>2279</v>
      </c>
      <c r="C890">
        <v>35062</v>
      </c>
    </row>
    <row r="891" spans="1:3">
      <c r="A891" t="s">
        <v>2280</v>
      </c>
      <c r="B891" t="s">
        <v>2281</v>
      </c>
      <c r="C891">
        <v>1761757</v>
      </c>
    </row>
    <row r="892" spans="1:3">
      <c r="A892" t="s">
        <v>2282</v>
      </c>
      <c r="B892" t="s">
        <v>2283</v>
      </c>
      <c r="C892">
        <v>0</v>
      </c>
    </row>
    <row r="893" spans="1:3">
      <c r="A893" t="s">
        <v>2284</v>
      </c>
      <c r="B893" t="s">
        <v>2285</v>
      </c>
      <c r="C893">
        <v>0</v>
      </c>
    </row>
    <row r="894" spans="1:3">
      <c r="A894" t="s">
        <v>2286</v>
      </c>
      <c r="B894" t="s">
        <v>2287</v>
      </c>
      <c r="C894">
        <v>0</v>
      </c>
    </row>
    <row r="895" spans="1:3">
      <c r="A895" t="s">
        <v>2288</v>
      </c>
      <c r="B895" t="s">
        <v>2289</v>
      </c>
      <c r="C895" t="s">
        <v>2290</v>
      </c>
    </row>
    <row r="896" spans="1:3">
      <c r="A896" t="s">
        <v>2291</v>
      </c>
      <c r="B896" t="s">
        <v>2292</v>
      </c>
      <c r="C896" t="s">
        <v>2293</v>
      </c>
    </row>
    <row r="897" spans="1:3">
      <c r="A897" t="s">
        <v>2294</v>
      </c>
      <c r="B897" t="s">
        <v>2295</v>
      </c>
      <c r="C897" t="s">
        <v>2296</v>
      </c>
    </row>
    <row r="898" spans="1:3">
      <c r="A898" t="s">
        <v>371</v>
      </c>
      <c r="B898" t="s">
        <v>2297</v>
      </c>
      <c r="C898">
        <v>0</v>
      </c>
    </row>
    <row r="899" spans="1:3">
      <c r="A899" t="s">
        <v>387</v>
      </c>
      <c r="B899" t="s">
        <v>2298</v>
      </c>
      <c r="C899">
        <v>0</v>
      </c>
    </row>
    <row r="900" spans="1:3">
      <c r="A900" t="s">
        <v>2299</v>
      </c>
      <c r="B900" t="s">
        <v>2300</v>
      </c>
      <c r="C900">
        <v>0</v>
      </c>
    </row>
    <row r="901" spans="1:3">
      <c r="A901" t="s">
        <v>2301</v>
      </c>
      <c r="B901" t="s">
        <v>2302</v>
      </c>
      <c r="C901">
        <v>0</v>
      </c>
    </row>
    <row r="902" spans="1:3">
      <c r="A902" t="s">
        <v>2303</v>
      </c>
      <c r="B902" t="s">
        <v>2285</v>
      </c>
      <c r="C902">
        <v>0</v>
      </c>
    </row>
    <row r="903" spans="1:3">
      <c r="A903" t="s">
        <v>2304</v>
      </c>
      <c r="B903" t="s">
        <v>2287</v>
      </c>
      <c r="C903">
        <v>0</v>
      </c>
    </row>
    <row r="904" spans="1:3">
      <c r="A904" t="s">
        <v>2305</v>
      </c>
      <c r="B904" t="s">
        <v>2306</v>
      </c>
      <c r="C904">
        <v>0</v>
      </c>
    </row>
    <row r="905" spans="1:3">
      <c r="A905" t="s">
        <v>2307</v>
      </c>
      <c r="B905" t="s">
        <v>2308</v>
      </c>
      <c r="C905">
        <v>0</v>
      </c>
    </row>
    <row r="906" spans="1:3">
      <c r="A906" t="s">
        <v>2309</v>
      </c>
      <c r="B906" t="s">
        <v>2310</v>
      </c>
      <c r="C906">
        <v>0</v>
      </c>
    </row>
    <row r="907" spans="1:3">
      <c r="A907" t="s">
        <v>2311</v>
      </c>
      <c r="B907" t="s">
        <v>2312</v>
      </c>
      <c r="C907">
        <v>0</v>
      </c>
    </row>
    <row r="908" spans="1:3">
      <c r="A908" t="s">
        <v>2313</v>
      </c>
      <c r="B908" t="s">
        <v>2314</v>
      </c>
      <c r="C908">
        <v>0</v>
      </c>
    </row>
    <row r="909" spans="1:3">
      <c r="A909" t="s">
        <v>2315</v>
      </c>
      <c r="B909" t="s">
        <v>2316</v>
      </c>
      <c r="C909">
        <v>0</v>
      </c>
    </row>
    <row r="910" spans="1:3">
      <c r="A910" t="s">
        <v>2317</v>
      </c>
      <c r="B910" t="s">
        <v>2318</v>
      </c>
      <c r="C910">
        <v>0</v>
      </c>
    </row>
    <row r="911" spans="1:3">
      <c r="A911" t="s">
        <v>2319</v>
      </c>
      <c r="B911" t="s">
        <v>2320</v>
      </c>
      <c r="C911">
        <v>0</v>
      </c>
    </row>
    <row r="912" spans="1:3">
      <c r="A912" t="s">
        <v>2321</v>
      </c>
      <c r="B912" t="s">
        <v>2322</v>
      </c>
      <c r="C912">
        <v>0</v>
      </c>
    </row>
    <row r="913" spans="1:3">
      <c r="A913" t="s">
        <v>2323</v>
      </c>
      <c r="B913" t="s">
        <v>2324</v>
      </c>
      <c r="C913">
        <v>0</v>
      </c>
    </row>
    <row r="914" spans="1:3">
      <c r="A914" t="s">
        <v>2325</v>
      </c>
      <c r="B914" t="s">
        <v>2326</v>
      </c>
      <c r="C914">
        <v>517869</v>
      </c>
    </row>
    <row r="915" spans="1:3">
      <c r="A915" t="s">
        <v>2327</v>
      </c>
      <c r="B915" t="s">
        <v>2328</v>
      </c>
      <c r="C915">
        <v>-12224013</v>
      </c>
    </row>
    <row r="916" spans="1:3">
      <c r="A916" t="s">
        <v>2329</v>
      </c>
      <c r="B916" t="s">
        <v>2330</v>
      </c>
      <c r="C916">
        <v>1</v>
      </c>
    </row>
    <row r="917" spans="1:3">
      <c r="A917" t="s">
        <v>2331</v>
      </c>
      <c r="B917" t="s">
        <v>2332</v>
      </c>
      <c r="C917">
        <v>0</v>
      </c>
    </row>
    <row r="918" spans="1:3">
      <c r="A918" t="s">
        <v>2333</v>
      </c>
      <c r="B918" t="s">
        <v>2334</v>
      </c>
      <c r="C918">
        <v>50021129</v>
      </c>
    </row>
    <row r="919" spans="1:3">
      <c r="A919" t="s">
        <v>2335</v>
      </c>
      <c r="B919" t="s">
        <v>2336</v>
      </c>
      <c r="C919">
        <v>14797198</v>
      </c>
    </row>
    <row r="920" spans="1:3">
      <c r="A920" t="s">
        <v>2337</v>
      </c>
      <c r="B920" t="s">
        <v>2338</v>
      </c>
      <c r="C920">
        <v>326325</v>
      </c>
    </row>
    <row r="921" spans="1:3">
      <c r="A921" t="s">
        <v>2339</v>
      </c>
      <c r="B921" t="s">
        <v>2340</v>
      </c>
      <c r="C921">
        <v>4325</v>
      </c>
    </row>
    <row r="922" spans="1:3">
      <c r="A922" t="s">
        <v>2341</v>
      </c>
      <c r="B922" t="s">
        <v>2342</v>
      </c>
      <c r="C922">
        <v>2245</v>
      </c>
    </row>
    <row r="923" spans="1:3">
      <c r="A923" t="s">
        <v>2343</v>
      </c>
      <c r="B923" t="s">
        <v>2344</v>
      </c>
      <c r="C923">
        <v>0</v>
      </c>
    </row>
    <row r="924" spans="1:3">
      <c r="A924" t="s">
        <v>2345</v>
      </c>
      <c r="B924" t="s">
        <v>2346</v>
      </c>
      <c r="C924">
        <v>47106429</v>
      </c>
    </row>
    <row r="925" spans="1:3">
      <c r="A925" t="s">
        <v>2347</v>
      </c>
      <c r="B925" t="s">
        <v>2348</v>
      </c>
      <c r="C925">
        <v>0</v>
      </c>
    </row>
    <row r="926" spans="1:3">
      <c r="A926" t="s">
        <v>2349</v>
      </c>
      <c r="B926" t="s">
        <v>2350</v>
      </c>
      <c r="C926">
        <v>0</v>
      </c>
    </row>
    <row r="927" spans="1:3">
      <c r="A927" t="s">
        <v>2351</v>
      </c>
      <c r="B927" t="s">
        <v>2352</v>
      </c>
      <c r="C927">
        <v>47106429</v>
      </c>
    </row>
    <row r="928" spans="1:3">
      <c r="A928" t="s">
        <v>2353</v>
      </c>
      <c r="B928" t="s">
        <v>2354</v>
      </c>
      <c r="C928">
        <v>4845262</v>
      </c>
    </row>
    <row r="929" spans="1:3">
      <c r="A929" t="s">
        <v>2355</v>
      </c>
      <c r="B929" t="s">
        <v>2356</v>
      </c>
      <c r="C929">
        <v>0</v>
      </c>
    </row>
    <row r="930" spans="1:3">
      <c r="A930" t="s">
        <v>2357</v>
      </c>
      <c r="B930" t="s">
        <v>2358</v>
      </c>
      <c r="C930">
        <v>0</v>
      </c>
    </row>
    <row r="931" spans="1:3">
      <c r="A931" t="s">
        <v>2359</v>
      </c>
      <c r="B931" t="s">
        <v>2360</v>
      </c>
      <c r="C931">
        <v>4845262</v>
      </c>
    </row>
    <row r="932" spans="1:3">
      <c r="A932" t="s">
        <v>2361</v>
      </c>
      <c r="B932" t="s">
        <v>2362</v>
      </c>
      <c r="C932">
        <v>125</v>
      </c>
    </row>
    <row r="933" spans="1:3">
      <c r="A933" t="s">
        <v>2363</v>
      </c>
      <c r="B933" t="s">
        <v>2364</v>
      </c>
      <c r="C933">
        <v>4845137</v>
      </c>
    </row>
    <row r="934" spans="1:3">
      <c r="A934" t="s">
        <v>2365</v>
      </c>
      <c r="B934" t="s">
        <v>2366</v>
      </c>
      <c r="C934">
        <v>51951566</v>
      </c>
    </row>
    <row r="935" spans="1:3">
      <c r="A935" t="s">
        <v>2367</v>
      </c>
      <c r="B935" t="s">
        <v>2368</v>
      </c>
      <c r="C935">
        <v>2246432</v>
      </c>
    </row>
    <row r="936" spans="1:3">
      <c r="A936" t="s">
        <v>2369</v>
      </c>
      <c r="B936" t="s">
        <v>2370</v>
      </c>
      <c r="C936">
        <v>0</v>
      </c>
    </row>
    <row r="937" spans="1:3">
      <c r="A937" t="s">
        <v>2371</v>
      </c>
      <c r="B937" t="s">
        <v>2372</v>
      </c>
      <c r="C937">
        <v>0</v>
      </c>
    </row>
    <row r="938" spans="1:3">
      <c r="A938" t="s">
        <v>2373</v>
      </c>
      <c r="B938" t="s">
        <v>2374</v>
      </c>
      <c r="C938">
        <v>4646124</v>
      </c>
    </row>
    <row r="939" spans="1:3">
      <c r="A939" t="s">
        <v>2375</v>
      </c>
      <c r="B939" t="s">
        <v>2376</v>
      </c>
      <c r="C939">
        <v>6892556</v>
      </c>
    </row>
    <row r="940" spans="1:3">
      <c r="A940" t="s">
        <v>2377</v>
      </c>
      <c r="B940" t="s">
        <v>2378</v>
      </c>
      <c r="C940">
        <v>125</v>
      </c>
    </row>
    <row r="941" spans="1:3">
      <c r="A941" t="s">
        <v>2379</v>
      </c>
      <c r="B941" t="s">
        <v>2380</v>
      </c>
      <c r="C941">
        <v>6892431</v>
      </c>
    </row>
    <row r="942" spans="1:3">
      <c r="A942" t="s">
        <v>2381</v>
      </c>
      <c r="B942" t="s">
        <v>2382</v>
      </c>
      <c r="C942">
        <v>58843997</v>
      </c>
    </row>
    <row r="943" spans="1:3">
      <c r="A943" t="s">
        <v>2383</v>
      </c>
      <c r="B943" t="s">
        <v>2384</v>
      </c>
      <c r="C943">
        <v>15127973</v>
      </c>
    </row>
    <row r="944" spans="1:3">
      <c r="A944" t="s">
        <v>2385</v>
      </c>
      <c r="B944" t="s">
        <v>2386</v>
      </c>
      <c r="C944">
        <v>-42167</v>
      </c>
    </row>
    <row r="945" spans="1:3">
      <c r="A945" t="s">
        <v>2387</v>
      </c>
      <c r="B945" t="s">
        <v>2388</v>
      </c>
      <c r="C945">
        <v>464286082</v>
      </c>
    </row>
    <row r="946" spans="1:3">
      <c r="A946" t="s">
        <v>2389</v>
      </c>
      <c r="B946" t="s">
        <v>2390</v>
      </c>
      <c r="C946">
        <v>362962308</v>
      </c>
    </row>
    <row r="947" spans="1:3">
      <c r="A947" t="s">
        <v>2391</v>
      </c>
      <c r="B947" t="s">
        <v>2392</v>
      </c>
      <c r="C947">
        <v>12.978300000000001</v>
      </c>
    </row>
    <row r="948" spans="1:3">
      <c r="A948" t="s">
        <v>2393</v>
      </c>
      <c r="B948" t="s">
        <v>2394</v>
      </c>
      <c r="C948">
        <v>14.3132</v>
      </c>
    </row>
    <row r="949" spans="1:3">
      <c r="A949" t="s">
        <v>2395</v>
      </c>
      <c r="B949" t="s">
        <v>2396</v>
      </c>
      <c r="C949">
        <v>16.212199999999999</v>
      </c>
    </row>
    <row r="950" spans="1:3">
      <c r="A950" t="s">
        <v>2397</v>
      </c>
      <c r="B950" t="s">
        <v>2398</v>
      </c>
      <c r="C950">
        <v>11.1896</v>
      </c>
    </row>
    <row r="951" spans="1:3">
      <c r="A951" t="s">
        <v>2399</v>
      </c>
      <c r="B951" t="s">
        <v>2400</v>
      </c>
      <c r="C951">
        <v>0</v>
      </c>
    </row>
    <row r="952" spans="1:3">
      <c r="A952" t="s">
        <v>2401</v>
      </c>
      <c r="B952" t="s">
        <v>2402</v>
      </c>
      <c r="C952">
        <v>0</v>
      </c>
    </row>
    <row r="953" spans="1:3">
      <c r="A953" t="s">
        <v>2403</v>
      </c>
      <c r="B953" t="s">
        <v>2404</v>
      </c>
      <c r="C953">
        <v>0</v>
      </c>
    </row>
    <row r="954" spans="1:3">
      <c r="A954" t="s">
        <v>2405</v>
      </c>
      <c r="B954" t="s">
        <v>2406</v>
      </c>
      <c r="C954">
        <v>0</v>
      </c>
    </row>
    <row r="955" spans="1:3">
      <c r="A955" t="s">
        <v>2407</v>
      </c>
      <c r="B955" t="s">
        <v>2408</v>
      </c>
      <c r="C955">
        <v>0</v>
      </c>
    </row>
    <row r="956" spans="1:3">
      <c r="A956" t="s">
        <v>2409</v>
      </c>
      <c r="B956" t="s">
        <v>2410</v>
      </c>
      <c r="C956">
        <v>0</v>
      </c>
    </row>
    <row r="957" spans="1:3">
      <c r="A957" t="s">
        <v>2411</v>
      </c>
      <c r="B957" t="s">
        <v>2412</v>
      </c>
      <c r="C957">
        <v>0</v>
      </c>
    </row>
    <row r="958" spans="1:3">
      <c r="A958" t="s">
        <v>2413</v>
      </c>
      <c r="B958" t="s">
        <v>2414</v>
      </c>
      <c r="C958">
        <v>0</v>
      </c>
    </row>
    <row r="959" spans="1:3">
      <c r="A959" t="s">
        <v>2415</v>
      </c>
      <c r="B959" t="s">
        <v>2416</v>
      </c>
      <c r="C959">
        <v>0</v>
      </c>
    </row>
    <row r="960" spans="1:3">
      <c r="A960" t="s">
        <v>2417</v>
      </c>
      <c r="B960" t="s">
        <v>2418</v>
      </c>
      <c r="C960">
        <v>0</v>
      </c>
    </row>
    <row r="961" spans="1:3">
      <c r="A961" t="s">
        <v>2419</v>
      </c>
      <c r="B961" t="s">
        <v>2420</v>
      </c>
      <c r="C961">
        <v>0</v>
      </c>
    </row>
    <row r="962" spans="1:3">
      <c r="A962" t="s">
        <v>2421</v>
      </c>
      <c r="B962" t="s">
        <v>2422</v>
      </c>
      <c r="C962">
        <v>0</v>
      </c>
    </row>
    <row r="963" spans="1:3">
      <c r="A963" t="s">
        <v>2423</v>
      </c>
      <c r="B963" t="s">
        <v>2424</v>
      </c>
      <c r="C963">
        <v>0</v>
      </c>
    </row>
    <row r="964" spans="1:3">
      <c r="A964" t="s">
        <v>2425</v>
      </c>
      <c r="B964" t="s">
        <v>2426</v>
      </c>
      <c r="C964">
        <v>0</v>
      </c>
    </row>
    <row r="965" spans="1:3">
      <c r="A965" t="s">
        <v>2427</v>
      </c>
      <c r="B965" t="s">
        <v>2428</v>
      </c>
      <c r="C965">
        <v>0</v>
      </c>
    </row>
    <row r="966" spans="1:3">
      <c r="A966" t="s">
        <v>2429</v>
      </c>
      <c r="B966" t="s">
        <v>2430</v>
      </c>
      <c r="C966">
        <v>0</v>
      </c>
    </row>
    <row r="967" spans="1:3">
      <c r="A967" t="s">
        <v>2431</v>
      </c>
      <c r="B967" t="s">
        <v>2432</v>
      </c>
      <c r="C967">
        <v>0</v>
      </c>
    </row>
    <row r="968" spans="1:3">
      <c r="A968" t="s">
        <v>2433</v>
      </c>
      <c r="B968" t="s">
        <v>2434</v>
      </c>
      <c r="C968">
        <v>0</v>
      </c>
    </row>
    <row r="969" spans="1:3">
      <c r="A969" t="s">
        <v>2435</v>
      </c>
      <c r="B969" t="s">
        <v>2436</v>
      </c>
      <c r="C969">
        <v>0</v>
      </c>
    </row>
    <row r="970" spans="1:3">
      <c r="A970" t="s">
        <v>2437</v>
      </c>
      <c r="B970" t="s">
        <v>2438</v>
      </c>
      <c r="C970">
        <v>0</v>
      </c>
    </row>
    <row r="971" spans="1:3">
      <c r="A971" t="s">
        <v>494</v>
      </c>
      <c r="B971" t="s">
        <v>2439</v>
      </c>
      <c r="C971">
        <v>0</v>
      </c>
    </row>
    <row r="972" spans="1:3">
      <c r="A972" t="s">
        <v>497</v>
      </c>
      <c r="B972" t="s">
        <v>2440</v>
      </c>
      <c r="C972">
        <v>0</v>
      </c>
    </row>
    <row r="973" spans="1:3">
      <c r="A973" t="s">
        <v>2441</v>
      </c>
      <c r="B973" t="s">
        <v>2442</v>
      </c>
      <c r="C973">
        <v>371989</v>
      </c>
    </row>
    <row r="974" spans="1:3">
      <c r="A974" t="s">
        <v>2443</v>
      </c>
      <c r="B974" t="s">
        <v>2444</v>
      </c>
      <c r="C974">
        <v>1329961</v>
      </c>
    </row>
    <row r="975" spans="1:3">
      <c r="A975" t="s">
        <v>2445</v>
      </c>
      <c r="B975" t="s">
        <v>2446</v>
      </c>
      <c r="C975">
        <v>0</v>
      </c>
    </row>
    <row r="976" spans="1:3">
      <c r="A976" t="s">
        <v>2447</v>
      </c>
      <c r="B976" t="s">
        <v>2448</v>
      </c>
      <c r="C976">
        <v>706026</v>
      </c>
    </row>
    <row r="977" spans="1:3">
      <c r="A977" t="s">
        <v>2449</v>
      </c>
      <c r="B977" t="s">
        <v>2450</v>
      </c>
      <c r="C977">
        <v>0</v>
      </c>
    </row>
    <row r="978" spans="1:3">
      <c r="A978" t="s">
        <v>385</v>
      </c>
      <c r="B978" t="s">
        <v>2451</v>
      </c>
      <c r="C978">
        <v>2970434</v>
      </c>
    </row>
    <row r="979" spans="1:3">
      <c r="A979" t="s">
        <v>2452</v>
      </c>
      <c r="B979" t="s">
        <v>2453</v>
      </c>
      <c r="C979">
        <v>0</v>
      </c>
    </row>
    <row r="980" spans="1:3">
      <c r="A980" t="s">
        <v>2454</v>
      </c>
      <c r="B980" t="s">
        <v>2455</v>
      </c>
      <c r="C980">
        <v>8357</v>
      </c>
    </row>
    <row r="981" spans="1:3">
      <c r="A981" t="s">
        <v>2456</v>
      </c>
      <c r="B981" t="s">
        <v>2457</v>
      </c>
      <c r="C981">
        <v>0</v>
      </c>
    </row>
    <row r="982" spans="1:3">
      <c r="A982" t="s">
        <v>2458</v>
      </c>
      <c r="B982" t="s">
        <v>2459</v>
      </c>
      <c r="C982">
        <v>0</v>
      </c>
    </row>
    <row r="983" spans="1:3">
      <c r="A983" t="s">
        <v>2460</v>
      </c>
      <c r="B983" t="s">
        <v>2461</v>
      </c>
      <c r="C983">
        <v>1285</v>
      </c>
    </row>
    <row r="984" spans="1:3">
      <c r="A984" t="s">
        <v>2462</v>
      </c>
      <c r="B984" t="s">
        <v>2463</v>
      </c>
      <c r="C984">
        <v>0</v>
      </c>
    </row>
    <row r="985" spans="1:3">
      <c r="A985" t="s">
        <v>2464</v>
      </c>
      <c r="B985" t="s">
        <v>2465</v>
      </c>
      <c r="C985">
        <v>0</v>
      </c>
    </row>
    <row r="986" spans="1:3">
      <c r="A986" t="s">
        <v>2466</v>
      </c>
      <c r="B986" t="s">
        <v>2467</v>
      </c>
      <c r="C986">
        <v>0</v>
      </c>
    </row>
    <row r="987" spans="1:3">
      <c r="A987" t="s">
        <v>2472</v>
      </c>
      <c r="B987" t="s">
        <v>2473</v>
      </c>
      <c r="C987">
        <v>0</v>
      </c>
    </row>
    <row r="988" spans="1:3">
      <c r="A988" t="s">
        <v>2474</v>
      </c>
      <c r="B988" t="s">
        <v>2475</v>
      </c>
      <c r="C988">
        <v>0</v>
      </c>
    </row>
    <row r="989" spans="1:3">
      <c r="A989" t="s">
        <v>2476</v>
      </c>
      <c r="B989" t="s">
        <v>2477</v>
      </c>
      <c r="C989">
        <v>1192514</v>
      </c>
    </row>
    <row r="990" spans="1:3">
      <c r="A990" t="s">
        <v>2478</v>
      </c>
      <c r="B990" t="s">
        <v>2479</v>
      </c>
      <c r="C990">
        <v>1190766</v>
      </c>
    </row>
    <row r="991" spans="1:3">
      <c r="A991" t="s">
        <v>2480</v>
      </c>
      <c r="B991" t="s">
        <v>2481</v>
      </c>
      <c r="C991">
        <v>85546</v>
      </c>
    </row>
    <row r="992" spans="1:3">
      <c r="A992" t="s">
        <v>364</v>
      </c>
      <c r="B992" t="s">
        <v>2482</v>
      </c>
      <c r="C992">
        <v>85546</v>
      </c>
    </row>
    <row r="993" spans="1:3">
      <c r="A993" t="s">
        <v>2483</v>
      </c>
      <c r="B993" t="s">
        <v>2484</v>
      </c>
      <c r="C993">
        <v>0</v>
      </c>
    </row>
    <row r="994" spans="1:3">
      <c r="A994" t="s">
        <v>2485</v>
      </c>
      <c r="B994" t="s">
        <v>2486</v>
      </c>
      <c r="C994">
        <v>0</v>
      </c>
    </row>
    <row r="995" spans="1:3">
      <c r="A995" t="s">
        <v>2487</v>
      </c>
      <c r="B995" t="s">
        <v>2488</v>
      </c>
      <c r="C995">
        <v>0</v>
      </c>
    </row>
    <row r="996" spans="1:3">
      <c r="A996" t="s">
        <v>2489</v>
      </c>
      <c r="B996" t="s">
        <v>2490</v>
      </c>
      <c r="C996">
        <v>3083025</v>
      </c>
    </row>
    <row r="997" spans="1:3">
      <c r="A997" t="s">
        <v>2491</v>
      </c>
      <c r="B997" t="s">
        <v>2492</v>
      </c>
      <c r="C997">
        <v>0</v>
      </c>
    </row>
    <row r="998" spans="1:3">
      <c r="A998" t="s">
        <v>2493</v>
      </c>
      <c r="B998" t="s">
        <v>2494</v>
      </c>
      <c r="C998">
        <v>0</v>
      </c>
    </row>
    <row r="999" spans="1:3">
      <c r="A999" t="s">
        <v>2495</v>
      </c>
      <c r="B999" t="s">
        <v>2496</v>
      </c>
      <c r="C999">
        <v>0</v>
      </c>
    </row>
    <row r="1000" spans="1:3">
      <c r="A1000" t="s">
        <v>2497</v>
      </c>
      <c r="B1000" t="s">
        <v>2498</v>
      </c>
      <c r="C1000">
        <v>3720907</v>
      </c>
    </row>
    <row r="1001" spans="1:3">
      <c r="A1001" t="s">
        <v>2499</v>
      </c>
      <c r="B1001" t="s">
        <v>2500</v>
      </c>
      <c r="C1001">
        <v>0</v>
      </c>
    </row>
    <row r="1002" spans="1:3">
      <c r="A1002" t="s">
        <v>2501</v>
      </c>
      <c r="B1002" t="s">
        <v>2502</v>
      </c>
      <c r="C1002">
        <v>17417464</v>
      </c>
    </row>
    <row r="1003" spans="1:3">
      <c r="A1003" t="s">
        <v>2503</v>
      </c>
      <c r="B1003" t="s">
        <v>2504</v>
      </c>
      <c r="C1003">
        <v>4181482</v>
      </c>
    </row>
    <row r="1004" spans="1:3">
      <c r="A1004" t="s">
        <v>2505</v>
      </c>
      <c r="B1004" t="s">
        <v>2506</v>
      </c>
      <c r="C1004">
        <v>53668106</v>
      </c>
    </row>
    <row r="1005" spans="1:3">
      <c r="A1005" t="s">
        <v>2507</v>
      </c>
      <c r="B1005" t="s">
        <v>2508</v>
      </c>
      <c r="C1005">
        <v>1715235</v>
      </c>
    </row>
    <row r="1006" spans="1:3">
      <c r="A1006" t="s">
        <v>2509</v>
      </c>
      <c r="B1006" t="s">
        <v>2510</v>
      </c>
      <c r="C1006">
        <v>14955322</v>
      </c>
    </row>
    <row r="1007" spans="1:3">
      <c r="A1007" t="s">
        <v>2511</v>
      </c>
      <c r="B1007" t="s">
        <v>2512</v>
      </c>
      <c r="C1007">
        <v>74837170</v>
      </c>
    </row>
    <row r="1008" spans="1:3">
      <c r="A1008" t="s">
        <v>2513</v>
      </c>
      <c r="B1008" t="s">
        <v>2514</v>
      </c>
      <c r="C1008">
        <v>1796819</v>
      </c>
    </row>
    <row r="1009" spans="1:3">
      <c r="A1009" t="s">
        <v>2515</v>
      </c>
      <c r="B1009" t="s">
        <v>2516</v>
      </c>
      <c r="C1009">
        <v>2996956</v>
      </c>
    </row>
    <row r="1010" spans="1:3">
      <c r="A1010" t="s">
        <v>2517</v>
      </c>
      <c r="B1010" t="s">
        <v>2518</v>
      </c>
      <c r="C1010">
        <v>22316165</v>
      </c>
    </row>
    <row r="1011" spans="1:3">
      <c r="A1011" t="s">
        <v>2519</v>
      </c>
      <c r="B1011" t="s">
        <v>2520</v>
      </c>
      <c r="C1011">
        <v>19458265</v>
      </c>
    </row>
    <row r="1012" spans="1:3">
      <c r="A1012" t="s">
        <v>2521</v>
      </c>
      <c r="B1012" t="s">
        <v>2522</v>
      </c>
      <c r="C1012">
        <v>41490</v>
      </c>
    </row>
    <row r="1013" spans="1:3">
      <c r="A1013" t="s">
        <v>2523</v>
      </c>
      <c r="B1013" t="s">
        <v>2524</v>
      </c>
      <c r="C1013">
        <v>45156187</v>
      </c>
    </row>
    <row r="1014" spans="1:3">
      <c r="A1014" t="s">
        <v>137</v>
      </c>
      <c r="B1014" t="s">
        <v>2525</v>
      </c>
      <c r="C1014">
        <v>14955322</v>
      </c>
    </row>
    <row r="1015" spans="1:3">
      <c r="A1015" t="s">
        <v>2526</v>
      </c>
      <c r="B1015" t="s">
        <v>2527</v>
      </c>
      <c r="C1015">
        <v>471434737</v>
      </c>
    </row>
    <row r="1016" spans="1:3">
      <c r="A1016" t="s">
        <v>485</v>
      </c>
      <c r="B1016" t="s">
        <v>2528</v>
      </c>
      <c r="C1016">
        <v>3773</v>
      </c>
    </row>
    <row r="1017" spans="1:3">
      <c r="A1017" t="s">
        <v>488</v>
      </c>
      <c r="B1017" t="s">
        <v>2529</v>
      </c>
      <c r="C1017">
        <v>129723</v>
      </c>
    </row>
    <row r="1018" spans="1:3">
      <c r="A1018" t="s">
        <v>491</v>
      </c>
      <c r="B1018" t="s">
        <v>2530</v>
      </c>
      <c r="C1018">
        <v>0</v>
      </c>
    </row>
    <row r="1019" spans="1:3">
      <c r="A1019" t="s">
        <v>2531</v>
      </c>
      <c r="B1019" t="s">
        <v>2532</v>
      </c>
      <c r="C1019">
        <v>-1300</v>
      </c>
    </row>
    <row r="1020" spans="1:3">
      <c r="A1020" t="s">
        <v>2533</v>
      </c>
      <c r="B1020" t="s">
        <v>2534</v>
      </c>
      <c r="C1020">
        <v>0</v>
      </c>
    </row>
    <row r="1021" spans="1:3">
      <c r="A1021" t="s">
        <v>2535</v>
      </c>
      <c r="B1021" t="s">
        <v>2536</v>
      </c>
      <c r="C1021">
        <v>0</v>
      </c>
    </row>
    <row r="1022" spans="1:3">
      <c r="A1022" t="s">
        <v>2537</v>
      </c>
      <c r="B1022" t="s">
        <v>2538</v>
      </c>
      <c r="C1022">
        <v>0</v>
      </c>
    </row>
    <row r="1023" spans="1:3">
      <c r="A1023" t="s">
        <v>2539</v>
      </c>
      <c r="B1023" t="s">
        <v>2540</v>
      </c>
      <c r="C1023">
        <v>0</v>
      </c>
    </row>
    <row r="1024" spans="1:3">
      <c r="A1024" t="s">
        <v>2541</v>
      </c>
      <c r="B1024" t="s">
        <v>2542</v>
      </c>
      <c r="C1024">
        <v>0</v>
      </c>
    </row>
    <row r="1025" spans="1:3">
      <c r="A1025" t="s">
        <v>2543</v>
      </c>
      <c r="B1025" t="s">
        <v>2544</v>
      </c>
      <c r="C1025">
        <v>0</v>
      </c>
    </row>
    <row r="1026" spans="1:3">
      <c r="A1026" t="s">
        <v>2545</v>
      </c>
      <c r="B1026" t="s">
        <v>2546</v>
      </c>
      <c r="C1026">
        <v>0</v>
      </c>
    </row>
    <row r="1027" spans="1:3">
      <c r="A1027" t="s">
        <v>2547</v>
      </c>
      <c r="B1027" t="s">
        <v>2548</v>
      </c>
      <c r="C1027">
        <v>0</v>
      </c>
    </row>
    <row r="1028" spans="1:3">
      <c r="A1028" t="s">
        <v>2549</v>
      </c>
      <c r="B1028" t="s">
        <v>2550</v>
      </c>
      <c r="C1028">
        <v>70</v>
      </c>
    </row>
    <row r="1029" spans="1:3">
      <c r="A1029" t="s">
        <v>2551</v>
      </c>
      <c r="B1029" t="s">
        <v>2552</v>
      </c>
      <c r="C1029">
        <v>0</v>
      </c>
    </row>
    <row r="1030" spans="1:3">
      <c r="A1030" t="s">
        <v>2553</v>
      </c>
      <c r="B1030" t="s">
        <v>2554</v>
      </c>
      <c r="C1030">
        <v>484</v>
      </c>
    </row>
    <row r="1031" spans="1:3">
      <c r="A1031" t="s">
        <v>2555</v>
      </c>
      <c r="B1031" t="s">
        <v>2556</v>
      </c>
      <c r="C1031">
        <v>321</v>
      </c>
    </row>
    <row r="1032" spans="1:3">
      <c r="A1032" t="s">
        <v>2557</v>
      </c>
      <c r="B1032" t="s">
        <v>2558</v>
      </c>
      <c r="C1032">
        <v>429129</v>
      </c>
    </row>
    <row r="1033" spans="1:3">
      <c r="A1033" t="s">
        <v>2559</v>
      </c>
      <c r="B1033" t="s">
        <v>2560</v>
      </c>
      <c r="C1033">
        <v>2224</v>
      </c>
    </row>
    <row r="1034" spans="1:3">
      <c r="A1034" t="s">
        <v>2561</v>
      </c>
      <c r="B1034" t="s">
        <v>2562</v>
      </c>
      <c r="C1034">
        <v>0</v>
      </c>
    </row>
    <row r="1035" spans="1:3">
      <c r="A1035" t="s">
        <v>2563</v>
      </c>
      <c r="B1035" t="s">
        <v>2564</v>
      </c>
      <c r="C1035">
        <v>0</v>
      </c>
    </row>
    <row r="1036" spans="1:3">
      <c r="A1036" t="s">
        <v>356</v>
      </c>
      <c r="B1036" t="s">
        <v>2565</v>
      </c>
      <c r="C1036">
        <v>2974</v>
      </c>
    </row>
    <row r="1037" spans="1:3">
      <c r="A1037" t="s">
        <v>11</v>
      </c>
      <c r="B1037" t="s">
        <v>2566</v>
      </c>
      <c r="C1037">
        <v>2826321</v>
      </c>
    </row>
    <row r="1038" spans="1:3">
      <c r="A1038" t="s">
        <v>14</v>
      </c>
      <c r="B1038" t="s">
        <v>2567</v>
      </c>
      <c r="C1038">
        <v>1632130</v>
      </c>
    </row>
    <row r="1039" spans="1:3">
      <c r="A1039" t="s">
        <v>15</v>
      </c>
      <c r="B1039" t="s">
        <v>2568</v>
      </c>
      <c r="C1039">
        <v>14871677</v>
      </c>
    </row>
    <row r="1040" spans="1:3">
      <c r="A1040" t="s">
        <v>2569</v>
      </c>
      <c r="B1040" t="s">
        <v>2570</v>
      </c>
      <c r="C1040">
        <v>110</v>
      </c>
    </row>
    <row r="1041" spans="1:3">
      <c r="A1041" t="s">
        <v>2571</v>
      </c>
      <c r="B1041" t="s">
        <v>2572</v>
      </c>
      <c r="C1041">
        <v>4025322</v>
      </c>
    </row>
    <row r="1042" spans="1:3">
      <c r="A1042" t="s">
        <v>2573</v>
      </c>
      <c r="B1042" t="s">
        <v>2574</v>
      </c>
      <c r="C1042">
        <v>0</v>
      </c>
    </row>
    <row r="1043" spans="1:3">
      <c r="A1043" t="s">
        <v>2575</v>
      </c>
      <c r="B1043" t="s">
        <v>2576</v>
      </c>
      <c r="C1043">
        <v>0</v>
      </c>
    </row>
    <row r="1044" spans="1:3">
      <c r="A1044" t="s">
        <v>2577</v>
      </c>
      <c r="B1044" t="s">
        <v>2578</v>
      </c>
      <c r="C1044">
        <v>0</v>
      </c>
    </row>
    <row r="1045" spans="1:3">
      <c r="A1045" t="s">
        <v>2579</v>
      </c>
      <c r="B1045" t="s">
        <v>2580</v>
      </c>
      <c r="C1045">
        <v>0</v>
      </c>
    </row>
    <row r="1046" spans="1:3">
      <c r="A1046" t="s">
        <v>2581</v>
      </c>
      <c r="B1046" t="s">
        <v>2582</v>
      </c>
      <c r="C1046">
        <v>0</v>
      </c>
    </row>
    <row r="1047" spans="1:3">
      <c r="A1047" t="s">
        <v>2583</v>
      </c>
      <c r="B1047" t="s">
        <v>2584</v>
      </c>
      <c r="C1047">
        <v>0</v>
      </c>
    </row>
    <row r="1048" spans="1:3">
      <c r="A1048" t="s">
        <v>2585</v>
      </c>
      <c r="B1048" t="s">
        <v>2586</v>
      </c>
      <c r="C1048">
        <v>0</v>
      </c>
    </row>
    <row r="1049" spans="1:3">
      <c r="A1049" t="s">
        <v>2587</v>
      </c>
      <c r="B1049" t="s">
        <v>2588</v>
      </c>
      <c r="C1049">
        <v>0</v>
      </c>
    </row>
    <row r="1050" spans="1:3">
      <c r="A1050" t="s">
        <v>2589</v>
      </c>
      <c r="B1050" t="s">
        <v>2590</v>
      </c>
      <c r="C1050">
        <v>0</v>
      </c>
    </row>
    <row r="1051" spans="1:3">
      <c r="A1051" t="s">
        <v>2591</v>
      </c>
      <c r="B1051" t="s">
        <v>2592</v>
      </c>
      <c r="C1051">
        <v>114540</v>
      </c>
    </row>
    <row r="1052" spans="1:3">
      <c r="A1052" t="s">
        <v>2593</v>
      </c>
      <c r="B1052" t="s">
        <v>2594</v>
      </c>
      <c r="C1052">
        <v>0</v>
      </c>
    </row>
    <row r="1053" spans="1:3">
      <c r="A1053" t="s">
        <v>2595</v>
      </c>
      <c r="B1053" t="s">
        <v>2596</v>
      </c>
      <c r="C1053">
        <v>12586</v>
      </c>
    </row>
    <row r="1054" spans="1:3">
      <c r="A1054" t="s">
        <v>2597</v>
      </c>
      <c r="B1054" t="s">
        <v>2598</v>
      </c>
      <c r="C1054">
        <v>1502</v>
      </c>
    </row>
    <row r="1055" spans="1:3">
      <c r="A1055" t="s">
        <v>2599</v>
      </c>
      <c r="B1055" t="s">
        <v>2600</v>
      </c>
      <c r="C1055">
        <v>0</v>
      </c>
    </row>
    <row r="1056" spans="1:3">
      <c r="A1056" t="s">
        <v>2601</v>
      </c>
      <c r="B1056" t="s">
        <v>2602</v>
      </c>
      <c r="C1056">
        <v>19334</v>
      </c>
    </row>
    <row r="1057" spans="1:3">
      <c r="A1057" t="s">
        <v>2603</v>
      </c>
      <c r="B1057" t="s">
        <v>2604</v>
      </c>
      <c r="C1057">
        <v>10028</v>
      </c>
    </row>
    <row r="1058" spans="1:3">
      <c r="A1058" t="s">
        <v>2605</v>
      </c>
      <c r="B1058" t="s">
        <v>2606</v>
      </c>
      <c r="C1058">
        <v>13054</v>
      </c>
    </row>
    <row r="1059" spans="1:3">
      <c r="A1059" t="s">
        <v>2607</v>
      </c>
      <c r="B1059" t="s">
        <v>2608</v>
      </c>
      <c r="C1059">
        <v>467413</v>
      </c>
    </row>
    <row r="1060" spans="1:3">
      <c r="A1060" t="s">
        <v>2609</v>
      </c>
      <c r="B1060" t="s">
        <v>2610</v>
      </c>
      <c r="C1060">
        <v>0</v>
      </c>
    </row>
    <row r="1061" spans="1:3">
      <c r="A1061" t="s">
        <v>2611</v>
      </c>
      <c r="B1061" t="s">
        <v>2612</v>
      </c>
      <c r="C1061">
        <v>0</v>
      </c>
    </row>
    <row r="1062" spans="1:3">
      <c r="A1062" t="s">
        <v>2613</v>
      </c>
      <c r="B1062" t="s">
        <v>2614</v>
      </c>
      <c r="C1062">
        <v>0</v>
      </c>
    </row>
    <row r="1063" spans="1:3">
      <c r="A1063" t="s">
        <v>2615</v>
      </c>
      <c r="B1063" t="s">
        <v>2616</v>
      </c>
      <c r="C1063">
        <v>0</v>
      </c>
    </row>
    <row r="1064" spans="1:3">
      <c r="A1064" t="s">
        <v>2617</v>
      </c>
      <c r="B1064" t="s">
        <v>2618</v>
      </c>
      <c r="C1064">
        <v>0</v>
      </c>
    </row>
    <row r="1065" spans="1:3">
      <c r="A1065" t="s">
        <v>2619</v>
      </c>
      <c r="B1065" t="s">
        <v>2620</v>
      </c>
      <c r="C1065">
        <v>0</v>
      </c>
    </row>
    <row r="1066" spans="1:3">
      <c r="A1066" t="s">
        <v>2621</v>
      </c>
      <c r="B1066" t="s">
        <v>2622</v>
      </c>
      <c r="C1066">
        <v>0</v>
      </c>
    </row>
    <row r="1067" spans="1:3">
      <c r="A1067" t="s">
        <v>2623</v>
      </c>
      <c r="B1067" t="s">
        <v>2624</v>
      </c>
      <c r="C1067">
        <v>0</v>
      </c>
    </row>
    <row r="1068" spans="1:3">
      <c r="A1068" t="s">
        <v>2625</v>
      </c>
      <c r="B1068" t="s">
        <v>2626</v>
      </c>
      <c r="C1068">
        <v>0</v>
      </c>
    </row>
    <row r="1069" spans="1:3">
      <c r="A1069" t="s">
        <v>2627</v>
      </c>
      <c r="B1069" t="s">
        <v>2628</v>
      </c>
      <c r="C1069">
        <v>4816</v>
      </c>
    </row>
    <row r="1070" spans="1:3">
      <c r="A1070" t="s">
        <v>2629</v>
      </c>
      <c r="B1070" t="s">
        <v>2630</v>
      </c>
      <c r="C1070">
        <v>1456989</v>
      </c>
    </row>
    <row r="1071" spans="1:3">
      <c r="A1071" t="s">
        <v>2631</v>
      </c>
      <c r="B1071" t="s">
        <v>2632</v>
      </c>
      <c r="C1071">
        <v>25060761</v>
      </c>
    </row>
    <row r="1072" spans="1:3">
      <c r="A1072" t="s">
        <v>2633</v>
      </c>
      <c r="B1072" t="s">
        <v>2634</v>
      </c>
      <c r="C1072">
        <v>3586328</v>
      </c>
    </row>
    <row r="1073" spans="1:3">
      <c r="A1073" t="s">
        <v>518</v>
      </c>
      <c r="B1073" t="s">
        <v>2635</v>
      </c>
      <c r="C1073">
        <v>0</v>
      </c>
    </row>
    <row r="1074" spans="1:3">
      <c r="A1074" t="s">
        <v>521</v>
      </c>
      <c r="B1074" t="s">
        <v>2636</v>
      </c>
      <c r="C1074">
        <v>0</v>
      </c>
    </row>
    <row r="1075" spans="1:3">
      <c r="A1075" t="s">
        <v>524</v>
      </c>
      <c r="B1075" t="s">
        <v>2637</v>
      </c>
      <c r="C1075">
        <v>0</v>
      </c>
    </row>
    <row r="1076" spans="1:3">
      <c r="A1076" t="s">
        <v>2638</v>
      </c>
      <c r="B1076" t="s">
        <v>2639</v>
      </c>
      <c r="C1076">
        <v>0</v>
      </c>
    </row>
    <row r="1077" spans="1:3">
      <c r="A1077" t="s">
        <v>2640</v>
      </c>
      <c r="B1077" t="s">
        <v>2641</v>
      </c>
      <c r="C1077">
        <v>0</v>
      </c>
    </row>
    <row r="1078" spans="1:3">
      <c r="A1078" t="s">
        <v>2642</v>
      </c>
      <c r="B1078" t="s">
        <v>2643</v>
      </c>
      <c r="C1078">
        <v>0</v>
      </c>
    </row>
    <row r="1079" spans="1:3">
      <c r="A1079" t="s">
        <v>2644</v>
      </c>
      <c r="B1079" t="s">
        <v>2645</v>
      </c>
      <c r="C1079">
        <v>0</v>
      </c>
    </row>
    <row r="1080" spans="1:3">
      <c r="A1080" t="s">
        <v>2646</v>
      </c>
      <c r="B1080" t="s">
        <v>2647</v>
      </c>
      <c r="C1080">
        <v>0</v>
      </c>
    </row>
    <row r="1081" spans="1:3">
      <c r="A1081" t="s">
        <v>2648</v>
      </c>
      <c r="B1081" t="s">
        <v>2649</v>
      </c>
      <c r="C1081">
        <v>125776</v>
      </c>
    </row>
    <row r="1082" spans="1:3">
      <c r="A1082" t="s">
        <v>2650</v>
      </c>
      <c r="B1082" t="s">
        <v>2651</v>
      </c>
      <c r="C1082">
        <v>30167340</v>
      </c>
    </row>
    <row r="1083" spans="1:3">
      <c r="A1083" t="s">
        <v>2652</v>
      </c>
      <c r="B1083" t="s">
        <v>2653</v>
      </c>
      <c r="C1083">
        <v>0</v>
      </c>
    </row>
    <row r="1084" spans="1:3">
      <c r="A1084" t="s">
        <v>2654</v>
      </c>
      <c r="B1084" t="s">
        <v>2655</v>
      </c>
      <c r="C1084">
        <v>0</v>
      </c>
    </row>
    <row r="1085" spans="1:3">
      <c r="A1085" t="s">
        <v>2656</v>
      </c>
      <c r="B1085" t="s">
        <v>2657</v>
      </c>
      <c r="C1085">
        <v>104</v>
      </c>
    </row>
    <row r="1086" spans="1:3">
      <c r="A1086" t="s">
        <v>2658</v>
      </c>
      <c r="B1086" t="s">
        <v>2659</v>
      </c>
      <c r="C1086">
        <v>0</v>
      </c>
    </row>
    <row r="1087" spans="1:3">
      <c r="A1087" t="s">
        <v>2660</v>
      </c>
      <c r="B1087" t="s">
        <v>2661</v>
      </c>
      <c r="C1087">
        <v>0</v>
      </c>
    </row>
    <row r="1088" spans="1:3">
      <c r="A1088" t="s">
        <v>2662</v>
      </c>
      <c r="B1088" t="s">
        <v>2663</v>
      </c>
      <c r="C1088">
        <v>0</v>
      </c>
    </row>
    <row r="1089" spans="1:3">
      <c r="A1089" t="s">
        <v>2664</v>
      </c>
      <c r="B1089" t="s">
        <v>2665</v>
      </c>
      <c r="C1089">
        <v>0</v>
      </c>
    </row>
    <row r="1090" spans="1:3">
      <c r="A1090" t="s">
        <v>2666</v>
      </c>
      <c r="B1090" t="s">
        <v>2667</v>
      </c>
      <c r="C1090">
        <v>0</v>
      </c>
    </row>
    <row r="1091" spans="1:3">
      <c r="A1091" t="s">
        <v>2668</v>
      </c>
      <c r="B1091" t="s">
        <v>2669</v>
      </c>
      <c r="C1091">
        <v>0</v>
      </c>
    </row>
    <row r="1092" spans="1:3">
      <c r="A1092" t="s">
        <v>2670</v>
      </c>
      <c r="B1092" t="s">
        <v>2671</v>
      </c>
      <c r="C1092">
        <v>0</v>
      </c>
    </row>
    <row r="1093" spans="1:3">
      <c r="A1093" t="s">
        <v>2672</v>
      </c>
      <c r="B1093" t="s">
        <v>2673</v>
      </c>
      <c r="C1093">
        <v>4181472</v>
      </c>
    </row>
    <row r="1094" spans="1:3">
      <c r="A1094" t="s">
        <v>2674</v>
      </c>
      <c r="B1094" t="s">
        <v>2675</v>
      </c>
      <c r="C1094">
        <v>-10</v>
      </c>
    </row>
    <row r="1095" spans="1:3">
      <c r="A1095" t="s">
        <v>2676</v>
      </c>
      <c r="B1095" t="s">
        <v>2677</v>
      </c>
      <c r="C1095">
        <v>53668493</v>
      </c>
    </row>
    <row r="1096" spans="1:3">
      <c r="A1096" t="s">
        <v>2678</v>
      </c>
      <c r="B1096" t="s">
        <v>2679</v>
      </c>
      <c r="C1096">
        <v>0</v>
      </c>
    </row>
    <row r="1097" spans="1:3">
      <c r="A1097" t="s">
        <v>2680</v>
      </c>
      <c r="B1097" t="s">
        <v>2681</v>
      </c>
      <c r="C1097">
        <v>0</v>
      </c>
    </row>
    <row r="1098" spans="1:3">
      <c r="A1098" t="s">
        <v>2682</v>
      </c>
      <c r="B1098" t="s">
        <v>2683</v>
      </c>
      <c r="C1098">
        <v>0</v>
      </c>
    </row>
    <row r="1099" spans="1:3">
      <c r="A1099" t="s">
        <v>2684</v>
      </c>
      <c r="B1099" t="s">
        <v>2685</v>
      </c>
      <c r="C1099">
        <v>0</v>
      </c>
    </row>
    <row r="1100" spans="1:3">
      <c r="A1100" t="s">
        <v>2686</v>
      </c>
      <c r="B1100" t="s">
        <v>2687</v>
      </c>
      <c r="C1100">
        <v>0</v>
      </c>
    </row>
    <row r="1101" spans="1:3">
      <c r="A1101" t="s">
        <v>2688</v>
      </c>
      <c r="B1101" t="s">
        <v>2689</v>
      </c>
      <c r="C1101" t="s">
        <v>2690</v>
      </c>
    </row>
    <row r="1102" spans="1:3">
      <c r="A1102" t="s">
        <v>2691</v>
      </c>
      <c r="B1102" t="s">
        <v>2692</v>
      </c>
      <c r="C1102" t="s">
        <v>3424</v>
      </c>
    </row>
    <row r="1103" spans="1:3">
      <c r="A1103" t="s">
        <v>2694</v>
      </c>
      <c r="B1103" t="s">
        <v>2695</v>
      </c>
      <c r="C1103" t="s">
        <v>3425</v>
      </c>
    </row>
    <row r="1104" spans="1:3">
      <c r="A1104" t="s">
        <v>2697</v>
      </c>
      <c r="B1104" t="s">
        <v>2698</v>
      </c>
      <c r="C1104" t="s">
        <v>2699</v>
      </c>
    </row>
    <row r="1105" spans="1:3">
      <c r="A1105" t="s">
        <v>2700</v>
      </c>
      <c r="B1105" t="s">
        <v>2701</v>
      </c>
      <c r="C1105" t="s">
        <v>3426</v>
      </c>
    </row>
    <row r="1106" spans="1:3">
      <c r="A1106" t="s">
        <v>2703</v>
      </c>
      <c r="B1106" t="s">
        <v>2704</v>
      </c>
      <c r="C1106" s="78">
        <v>45237</v>
      </c>
    </row>
    <row r="1107" spans="1:3">
      <c r="A1107" t="s">
        <v>2705</v>
      </c>
      <c r="B1107" t="s">
        <v>2706</v>
      </c>
      <c r="C1107">
        <v>-9709920</v>
      </c>
    </row>
    <row r="1108" spans="1:3">
      <c r="A1108" t="s">
        <v>2707</v>
      </c>
      <c r="B1108" t="s">
        <v>2708</v>
      </c>
      <c r="C1108">
        <v>-2463231</v>
      </c>
    </row>
    <row r="1109" spans="1:3">
      <c r="A1109" t="s">
        <v>2709</v>
      </c>
      <c r="B1109" t="s">
        <v>2710</v>
      </c>
      <c r="C1109">
        <v>-42242</v>
      </c>
    </row>
    <row r="1110" spans="1:3">
      <c r="A1110" t="s">
        <v>2711</v>
      </c>
      <c r="B1110" t="s">
        <v>2712</v>
      </c>
      <c r="C1110">
        <v>0</v>
      </c>
    </row>
    <row r="1111" spans="1:3">
      <c r="A1111" t="s">
        <v>28</v>
      </c>
      <c r="B1111" t="s">
        <v>2713</v>
      </c>
      <c r="C1111">
        <v>45024300</v>
      </c>
    </row>
    <row r="1112" spans="1:3">
      <c r="A1112" t="s">
        <v>29</v>
      </c>
      <c r="B1112" t="s">
        <v>2714</v>
      </c>
      <c r="C1112">
        <v>0</v>
      </c>
    </row>
    <row r="1113" spans="1:3">
      <c r="A1113" t="s">
        <v>30</v>
      </c>
      <c r="B1113" t="s">
        <v>2715</v>
      </c>
      <c r="C1113">
        <v>39801520</v>
      </c>
    </row>
    <row r="1114" spans="1:3">
      <c r="A1114" t="s">
        <v>9</v>
      </c>
      <c r="B1114" t="s">
        <v>2716</v>
      </c>
      <c r="C1114">
        <v>5222780</v>
      </c>
    </row>
    <row r="1115" spans="1:3">
      <c r="A1115" t="s">
        <v>31</v>
      </c>
      <c r="B1115" t="s">
        <v>2717</v>
      </c>
      <c r="C1115">
        <v>0</v>
      </c>
    </row>
    <row r="1116" spans="1:3">
      <c r="A1116" t="s">
        <v>32</v>
      </c>
      <c r="B1116" t="s">
        <v>2718</v>
      </c>
      <c r="C1116">
        <v>0</v>
      </c>
    </row>
    <row r="1117" spans="1:3">
      <c r="A1117" t="s">
        <v>33</v>
      </c>
      <c r="B1117" t="s">
        <v>2719</v>
      </c>
      <c r="C1117">
        <v>0</v>
      </c>
    </row>
    <row r="1118" spans="1:3">
      <c r="A1118" t="s">
        <v>34</v>
      </c>
      <c r="B1118" t="s">
        <v>2720</v>
      </c>
      <c r="C1118">
        <v>0</v>
      </c>
    </row>
    <row r="1119" spans="1:3">
      <c r="A1119" t="s">
        <v>35</v>
      </c>
      <c r="B1119" t="s">
        <v>2721</v>
      </c>
      <c r="C1119">
        <v>0</v>
      </c>
    </row>
    <row r="1120" spans="1:3">
      <c r="A1120" t="s">
        <v>36</v>
      </c>
      <c r="B1120" t="s">
        <v>2722</v>
      </c>
      <c r="C1120">
        <v>0</v>
      </c>
    </row>
    <row r="1121" spans="1:3">
      <c r="A1121" t="s">
        <v>39</v>
      </c>
      <c r="B1121" t="s">
        <v>2723</v>
      </c>
      <c r="C1121">
        <v>0</v>
      </c>
    </row>
    <row r="1122" spans="1:3">
      <c r="A1122" t="s">
        <v>40</v>
      </c>
      <c r="B1122" t="s">
        <v>2724</v>
      </c>
      <c r="C1122">
        <v>0</v>
      </c>
    </row>
    <row r="1123" spans="1:3">
      <c r="A1123" t="s">
        <v>27</v>
      </c>
      <c r="B1123" t="s">
        <v>2725</v>
      </c>
      <c r="C1123">
        <v>0</v>
      </c>
    </row>
    <row r="1124" spans="1:3">
      <c r="A1124" t="s">
        <v>41</v>
      </c>
      <c r="B1124" t="s">
        <v>2726</v>
      </c>
      <c r="C1124">
        <v>0</v>
      </c>
    </row>
    <row r="1125" spans="1:3">
      <c r="A1125" t="s">
        <v>43</v>
      </c>
      <c r="B1125" t="s">
        <v>2727</v>
      </c>
      <c r="C1125">
        <v>-12884454</v>
      </c>
    </row>
    <row r="1126" spans="1:3">
      <c r="A1126" t="s">
        <v>44</v>
      </c>
      <c r="B1126" t="s">
        <v>2728</v>
      </c>
      <c r="C1126">
        <v>35903421</v>
      </c>
    </row>
    <row r="1127" spans="1:3">
      <c r="A1127" t="s">
        <v>47</v>
      </c>
      <c r="B1127" t="s">
        <v>2729</v>
      </c>
      <c r="C1127">
        <v>50097427</v>
      </c>
    </row>
    <row r="1128" spans="1:3">
      <c r="A1128" t="s">
        <v>48</v>
      </c>
      <c r="B1128" t="s">
        <v>2730</v>
      </c>
      <c r="C1128">
        <v>0</v>
      </c>
    </row>
    <row r="1129" spans="1:3">
      <c r="A1129" t="s">
        <v>26</v>
      </c>
      <c r="B1129" t="s">
        <v>2731</v>
      </c>
      <c r="C1129">
        <v>652334</v>
      </c>
    </row>
    <row r="1130" spans="1:3">
      <c r="A1130" t="s">
        <v>49</v>
      </c>
      <c r="B1130" t="s">
        <v>2732</v>
      </c>
      <c r="C1130">
        <v>0</v>
      </c>
    </row>
    <row r="1131" spans="1:3">
      <c r="A1131" t="s">
        <v>50</v>
      </c>
      <c r="B1131" t="s">
        <v>2733</v>
      </c>
      <c r="C1131">
        <v>0</v>
      </c>
    </row>
    <row r="1132" spans="1:3">
      <c r="A1132" t="s">
        <v>51</v>
      </c>
      <c r="B1132" t="s">
        <v>2734</v>
      </c>
      <c r="C1132">
        <v>0</v>
      </c>
    </row>
    <row r="1133" spans="1:3">
      <c r="A1133" t="s">
        <v>52</v>
      </c>
      <c r="B1133" t="s">
        <v>2735</v>
      </c>
      <c r="C1133">
        <v>0</v>
      </c>
    </row>
    <row r="1134" spans="1:3">
      <c r="A1134" t="s">
        <v>53</v>
      </c>
      <c r="B1134" t="s">
        <v>2736</v>
      </c>
      <c r="C1134">
        <v>0</v>
      </c>
    </row>
    <row r="1135" spans="1:3">
      <c r="A1135" t="s">
        <v>54</v>
      </c>
      <c r="B1135" t="s">
        <v>2737</v>
      </c>
      <c r="C1135">
        <v>0</v>
      </c>
    </row>
    <row r="1136" spans="1:3">
      <c r="A1136" t="s">
        <v>55</v>
      </c>
      <c r="B1136" t="s">
        <v>2738</v>
      </c>
      <c r="C1136">
        <v>0</v>
      </c>
    </row>
    <row r="1137" spans="1:3">
      <c r="A1137" t="s">
        <v>56</v>
      </c>
      <c r="B1137" t="s">
        <v>2739</v>
      </c>
      <c r="C1137">
        <v>0</v>
      </c>
    </row>
    <row r="1138" spans="1:3">
      <c r="A1138" t="s">
        <v>57</v>
      </c>
      <c r="B1138" t="s">
        <v>2740</v>
      </c>
      <c r="C1138">
        <v>0</v>
      </c>
    </row>
    <row r="1139" spans="1:3">
      <c r="A1139" t="s">
        <v>58</v>
      </c>
      <c r="B1139" t="s">
        <v>2741</v>
      </c>
      <c r="C1139">
        <v>0</v>
      </c>
    </row>
    <row r="1140" spans="1:3">
      <c r="A1140" t="s">
        <v>59</v>
      </c>
      <c r="B1140" t="s">
        <v>2742</v>
      </c>
      <c r="C1140">
        <v>0</v>
      </c>
    </row>
    <row r="1141" spans="1:3">
      <c r="A1141" t="s">
        <v>60</v>
      </c>
      <c r="B1141" t="s">
        <v>2743</v>
      </c>
      <c r="C1141">
        <v>0</v>
      </c>
    </row>
    <row r="1142" spans="1:3">
      <c r="A1142" t="s">
        <v>61</v>
      </c>
      <c r="B1142" t="s">
        <v>2744</v>
      </c>
      <c r="C1142">
        <v>0</v>
      </c>
    </row>
    <row r="1143" spans="1:3">
      <c r="A1143" t="s">
        <v>62</v>
      </c>
      <c r="B1143" t="s">
        <v>2745</v>
      </c>
      <c r="C1143">
        <v>0</v>
      </c>
    </row>
    <row r="1144" spans="1:3">
      <c r="A1144" t="s">
        <v>63</v>
      </c>
      <c r="B1144" t="s">
        <v>2746</v>
      </c>
      <c r="C1144">
        <v>0</v>
      </c>
    </row>
    <row r="1145" spans="1:3">
      <c r="A1145" t="s">
        <v>64</v>
      </c>
      <c r="B1145" t="s">
        <v>2747</v>
      </c>
      <c r="C1145">
        <v>0</v>
      </c>
    </row>
    <row r="1146" spans="1:3">
      <c r="A1146" t="s">
        <v>65</v>
      </c>
      <c r="B1146" t="s">
        <v>2748</v>
      </c>
      <c r="C1146">
        <v>0</v>
      </c>
    </row>
    <row r="1147" spans="1:3">
      <c r="A1147" t="s">
        <v>66</v>
      </c>
      <c r="B1147" t="s">
        <v>2749</v>
      </c>
      <c r="C1147">
        <v>0</v>
      </c>
    </row>
    <row r="1148" spans="1:3">
      <c r="A1148" t="s">
        <v>67</v>
      </c>
      <c r="B1148" t="s">
        <v>2750</v>
      </c>
      <c r="C1148">
        <v>0</v>
      </c>
    </row>
    <row r="1149" spans="1:3">
      <c r="A1149" t="s">
        <v>68</v>
      </c>
      <c r="B1149" t="s">
        <v>2751</v>
      </c>
      <c r="C1149">
        <v>0</v>
      </c>
    </row>
    <row r="1150" spans="1:3">
      <c r="A1150" t="s">
        <v>69</v>
      </c>
      <c r="B1150" t="s">
        <v>2752</v>
      </c>
      <c r="C1150">
        <v>0</v>
      </c>
    </row>
    <row r="1151" spans="1:3">
      <c r="A1151" t="s">
        <v>70</v>
      </c>
      <c r="B1151" t="s">
        <v>2753</v>
      </c>
      <c r="C1151">
        <v>162</v>
      </c>
    </row>
    <row r="1152" spans="1:3">
      <c r="A1152" t="s">
        <v>71</v>
      </c>
      <c r="B1152" t="s">
        <v>2754</v>
      </c>
      <c r="C1152">
        <v>0</v>
      </c>
    </row>
    <row r="1153" spans="1:3">
      <c r="A1153" t="s">
        <v>72</v>
      </c>
      <c r="B1153" t="s">
        <v>2755</v>
      </c>
      <c r="C1153">
        <v>0</v>
      </c>
    </row>
    <row r="1154" spans="1:3">
      <c r="A1154" t="s">
        <v>73</v>
      </c>
      <c r="B1154" t="s">
        <v>2756</v>
      </c>
      <c r="C1154">
        <v>0</v>
      </c>
    </row>
    <row r="1155" spans="1:3">
      <c r="A1155" t="s">
        <v>74</v>
      </c>
      <c r="B1155" t="s">
        <v>2757</v>
      </c>
      <c r="C1155">
        <v>0</v>
      </c>
    </row>
    <row r="1156" spans="1:3">
      <c r="A1156" t="s">
        <v>75</v>
      </c>
      <c r="B1156" t="s">
        <v>2758</v>
      </c>
      <c r="C1156">
        <v>0</v>
      </c>
    </row>
    <row r="1157" spans="1:3">
      <c r="A1157" t="s">
        <v>76</v>
      </c>
      <c r="B1157" t="s">
        <v>2759</v>
      </c>
      <c r="C1157">
        <v>162</v>
      </c>
    </row>
    <row r="1158" spans="1:3">
      <c r="A1158" t="s">
        <v>77</v>
      </c>
      <c r="B1158" t="s">
        <v>2760</v>
      </c>
      <c r="C1158">
        <v>0</v>
      </c>
    </row>
    <row r="1159" spans="1:3">
      <c r="A1159" t="s">
        <v>78</v>
      </c>
      <c r="B1159" t="s">
        <v>2761</v>
      </c>
      <c r="C1159">
        <v>0</v>
      </c>
    </row>
    <row r="1160" spans="1:3">
      <c r="A1160" t="s">
        <v>79</v>
      </c>
      <c r="B1160" t="s">
        <v>2762</v>
      </c>
      <c r="C1160">
        <v>47171</v>
      </c>
    </row>
    <row r="1161" spans="1:3">
      <c r="A1161" t="s">
        <v>80</v>
      </c>
      <c r="B1161" t="s">
        <v>2763</v>
      </c>
      <c r="C1161">
        <v>0</v>
      </c>
    </row>
    <row r="1162" spans="1:3">
      <c r="A1162" t="s">
        <v>81</v>
      </c>
      <c r="B1162" t="s">
        <v>2764</v>
      </c>
      <c r="C1162">
        <v>0</v>
      </c>
    </row>
    <row r="1163" spans="1:3">
      <c r="A1163" t="s">
        <v>84</v>
      </c>
      <c r="B1163" t="s">
        <v>2765</v>
      </c>
      <c r="C1163">
        <v>0</v>
      </c>
    </row>
    <row r="1164" spans="1:3">
      <c r="A1164" t="s">
        <v>85</v>
      </c>
      <c r="B1164" t="s">
        <v>2766</v>
      </c>
      <c r="C1164">
        <v>0</v>
      </c>
    </row>
    <row r="1165" spans="1:3">
      <c r="A1165" t="s">
        <v>86</v>
      </c>
      <c r="B1165" t="s">
        <v>2767</v>
      </c>
      <c r="C1165">
        <v>0</v>
      </c>
    </row>
    <row r="1166" spans="1:3">
      <c r="A1166" t="s">
        <v>87</v>
      </c>
      <c r="B1166" t="s">
        <v>2768</v>
      </c>
      <c r="C1166">
        <v>47171</v>
      </c>
    </row>
    <row r="1167" spans="1:3">
      <c r="A1167" t="s">
        <v>88</v>
      </c>
      <c r="B1167" t="s">
        <v>2769</v>
      </c>
      <c r="C1167">
        <v>0</v>
      </c>
    </row>
    <row r="1168" spans="1:3">
      <c r="A1168" t="s">
        <v>89</v>
      </c>
      <c r="B1168" t="s">
        <v>2770</v>
      </c>
      <c r="C1168">
        <v>0</v>
      </c>
    </row>
    <row r="1169" spans="1:3">
      <c r="A1169" t="s">
        <v>90</v>
      </c>
      <c r="B1169" t="s">
        <v>2771</v>
      </c>
      <c r="C1169">
        <v>695067</v>
      </c>
    </row>
    <row r="1170" spans="1:3">
      <c r="A1170" t="s">
        <v>91</v>
      </c>
      <c r="B1170" t="s">
        <v>2772</v>
      </c>
      <c r="C1170">
        <v>0</v>
      </c>
    </row>
    <row r="1171" spans="1:3">
      <c r="A1171" t="s">
        <v>92</v>
      </c>
      <c r="B1171" t="s">
        <v>2773</v>
      </c>
      <c r="C1171">
        <v>0</v>
      </c>
    </row>
    <row r="1172" spans="1:3">
      <c r="A1172" t="s">
        <v>95</v>
      </c>
      <c r="B1172" t="s">
        <v>2774</v>
      </c>
      <c r="C1172">
        <v>0</v>
      </c>
    </row>
    <row r="1173" spans="1:3">
      <c r="A1173" t="s">
        <v>96</v>
      </c>
      <c r="B1173" t="s">
        <v>2775</v>
      </c>
      <c r="C1173">
        <v>0</v>
      </c>
    </row>
    <row r="1174" spans="1:3">
      <c r="A1174" t="s">
        <v>97</v>
      </c>
      <c r="B1174" t="s">
        <v>2776</v>
      </c>
      <c r="C1174">
        <v>695067</v>
      </c>
    </row>
    <row r="1175" spans="1:3">
      <c r="A1175" t="s">
        <v>98</v>
      </c>
      <c r="B1175" t="s">
        <v>2777</v>
      </c>
      <c r="C1175">
        <v>0</v>
      </c>
    </row>
    <row r="1176" spans="1:3">
      <c r="A1176" t="s">
        <v>99</v>
      </c>
      <c r="B1176" t="s">
        <v>2778</v>
      </c>
      <c r="C1176">
        <v>0</v>
      </c>
    </row>
    <row r="1177" spans="1:3">
      <c r="A1177" t="s">
        <v>100</v>
      </c>
      <c r="B1177" t="s">
        <v>2779</v>
      </c>
      <c r="C1177">
        <v>0</v>
      </c>
    </row>
    <row r="1178" spans="1:3">
      <c r="A1178" t="s">
        <v>10</v>
      </c>
      <c r="B1178" t="s">
        <v>2780</v>
      </c>
      <c r="C1178">
        <v>2621652</v>
      </c>
    </row>
    <row r="1179" spans="1:3">
      <c r="A1179" t="s">
        <v>101</v>
      </c>
      <c r="B1179" t="s">
        <v>2781</v>
      </c>
      <c r="C1179">
        <v>0</v>
      </c>
    </row>
    <row r="1180" spans="1:3">
      <c r="A1180" t="s">
        <v>102</v>
      </c>
      <c r="B1180" t="s">
        <v>2782</v>
      </c>
      <c r="C1180">
        <v>0</v>
      </c>
    </row>
    <row r="1181" spans="1:3">
      <c r="A1181" t="s">
        <v>103</v>
      </c>
      <c r="B1181" t="s">
        <v>2783</v>
      </c>
      <c r="C1181">
        <v>0</v>
      </c>
    </row>
    <row r="1182" spans="1:3">
      <c r="A1182" t="s">
        <v>6</v>
      </c>
      <c r="B1182" t="s">
        <v>2784</v>
      </c>
      <c r="C1182">
        <v>2509674</v>
      </c>
    </row>
    <row r="1183" spans="1:3">
      <c r="A1183" t="s">
        <v>104</v>
      </c>
      <c r="B1183" t="s">
        <v>2785</v>
      </c>
      <c r="C1183">
        <v>111978</v>
      </c>
    </row>
    <row r="1184" spans="1:3">
      <c r="A1184" t="s">
        <v>105</v>
      </c>
      <c r="B1184" t="s">
        <v>2786</v>
      </c>
      <c r="C1184">
        <v>0</v>
      </c>
    </row>
    <row r="1185" spans="1:3">
      <c r="A1185" t="s">
        <v>106</v>
      </c>
      <c r="B1185" t="s">
        <v>2787</v>
      </c>
      <c r="C1185">
        <v>0</v>
      </c>
    </row>
    <row r="1186" spans="1:3">
      <c r="A1186" t="s">
        <v>107</v>
      </c>
      <c r="B1186" t="s">
        <v>2788</v>
      </c>
      <c r="C1186">
        <v>134948</v>
      </c>
    </row>
    <row r="1187" spans="1:3">
      <c r="A1187" t="s">
        <v>108</v>
      </c>
      <c r="B1187" t="s">
        <v>2789</v>
      </c>
      <c r="C1187">
        <v>0</v>
      </c>
    </row>
    <row r="1188" spans="1:3">
      <c r="A1188" t="s">
        <v>109</v>
      </c>
      <c r="B1188" t="s">
        <v>2790</v>
      </c>
      <c r="C1188">
        <v>0</v>
      </c>
    </row>
    <row r="1189" spans="1:3">
      <c r="A1189" t="s">
        <v>110</v>
      </c>
      <c r="B1189" t="s">
        <v>2791</v>
      </c>
      <c r="C1189">
        <v>0</v>
      </c>
    </row>
    <row r="1190" spans="1:3">
      <c r="A1190" t="s">
        <v>111</v>
      </c>
      <c r="B1190" t="s">
        <v>2792</v>
      </c>
      <c r="C1190">
        <v>0</v>
      </c>
    </row>
    <row r="1191" spans="1:3">
      <c r="A1191" t="s">
        <v>112</v>
      </c>
      <c r="B1191" t="s">
        <v>2793</v>
      </c>
      <c r="C1191">
        <v>0</v>
      </c>
    </row>
    <row r="1192" spans="1:3">
      <c r="A1192" t="s">
        <v>113</v>
      </c>
      <c r="B1192" t="s">
        <v>2794</v>
      </c>
      <c r="C1192">
        <v>134948</v>
      </c>
    </row>
    <row r="1193" spans="1:3">
      <c r="A1193" t="s">
        <v>114</v>
      </c>
      <c r="B1193" t="s">
        <v>2795</v>
      </c>
      <c r="C1193">
        <v>0</v>
      </c>
    </row>
    <row r="1194" spans="1:3">
      <c r="A1194" t="s">
        <v>115</v>
      </c>
      <c r="B1194" t="s">
        <v>2796</v>
      </c>
      <c r="C1194">
        <v>0</v>
      </c>
    </row>
    <row r="1195" spans="1:3">
      <c r="A1195" t="s">
        <v>116</v>
      </c>
      <c r="B1195" t="s">
        <v>2797</v>
      </c>
      <c r="C1195">
        <v>5508222</v>
      </c>
    </row>
    <row r="1196" spans="1:3">
      <c r="A1196" t="s">
        <v>117</v>
      </c>
      <c r="B1196" t="s">
        <v>2798</v>
      </c>
      <c r="C1196">
        <v>0</v>
      </c>
    </row>
    <row r="1197" spans="1:3">
      <c r="A1197" t="s">
        <v>118</v>
      </c>
      <c r="B1197" t="s">
        <v>2799</v>
      </c>
      <c r="C1197">
        <v>0</v>
      </c>
    </row>
    <row r="1198" spans="1:3">
      <c r="A1198" t="s">
        <v>121</v>
      </c>
      <c r="B1198" t="s">
        <v>2800</v>
      </c>
      <c r="C1198">
        <v>9</v>
      </c>
    </row>
    <row r="1199" spans="1:3">
      <c r="A1199" t="s">
        <v>122</v>
      </c>
      <c r="B1199" t="s">
        <v>2801</v>
      </c>
      <c r="C1199">
        <v>0</v>
      </c>
    </row>
    <row r="1200" spans="1:3">
      <c r="A1200" t="s">
        <v>123</v>
      </c>
      <c r="B1200" t="s">
        <v>2802</v>
      </c>
      <c r="C1200">
        <v>3856</v>
      </c>
    </row>
    <row r="1201" spans="1:3">
      <c r="A1201" t="s">
        <v>16</v>
      </c>
      <c r="B1201" t="s">
        <v>2803</v>
      </c>
      <c r="C1201">
        <v>5504357</v>
      </c>
    </row>
    <row r="1202" spans="1:3">
      <c r="A1202" t="s">
        <v>124</v>
      </c>
      <c r="B1202" t="s">
        <v>2804</v>
      </c>
      <c r="C1202">
        <v>0</v>
      </c>
    </row>
    <row r="1203" spans="1:3">
      <c r="A1203" t="s">
        <v>125</v>
      </c>
      <c r="B1203" t="s">
        <v>2805</v>
      </c>
      <c r="C1203">
        <v>0</v>
      </c>
    </row>
    <row r="1204" spans="1:3">
      <c r="A1204" t="s">
        <v>126</v>
      </c>
      <c r="B1204" t="s">
        <v>2806</v>
      </c>
      <c r="C1204">
        <v>290250977</v>
      </c>
    </row>
    <row r="1205" spans="1:3">
      <c r="A1205" t="s">
        <v>127</v>
      </c>
      <c r="B1205" t="s">
        <v>2807</v>
      </c>
      <c r="C1205">
        <v>0</v>
      </c>
    </row>
    <row r="1206" spans="1:3">
      <c r="A1206" t="s">
        <v>128</v>
      </c>
      <c r="B1206" t="s">
        <v>2808</v>
      </c>
      <c r="C1206">
        <v>71471</v>
      </c>
    </row>
    <row r="1207" spans="1:3">
      <c r="A1207" t="s">
        <v>131</v>
      </c>
      <c r="B1207" t="s">
        <v>2809</v>
      </c>
      <c r="C1207">
        <v>2893228</v>
      </c>
    </row>
    <row r="1208" spans="1:3">
      <c r="A1208" t="s">
        <v>132</v>
      </c>
      <c r="B1208" t="s">
        <v>2810</v>
      </c>
      <c r="C1208">
        <v>4039738</v>
      </c>
    </row>
    <row r="1209" spans="1:3">
      <c r="A1209" t="s">
        <v>133</v>
      </c>
      <c r="B1209" t="s">
        <v>2811</v>
      </c>
      <c r="C1209">
        <v>283246540</v>
      </c>
    </row>
    <row r="1210" spans="1:3">
      <c r="A1210" t="s">
        <v>134</v>
      </c>
      <c r="B1210" t="s">
        <v>2812</v>
      </c>
      <c r="C1210">
        <v>0</v>
      </c>
    </row>
    <row r="1211" spans="1:3">
      <c r="A1211" t="s">
        <v>135</v>
      </c>
      <c r="B1211" t="s">
        <v>2813</v>
      </c>
      <c r="C1211">
        <v>0</v>
      </c>
    </row>
    <row r="1212" spans="1:3">
      <c r="A1212" t="s">
        <v>136</v>
      </c>
      <c r="B1212" t="s">
        <v>2814</v>
      </c>
      <c r="C1212">
        <v>0</v>
      </c>
    </row>
    <row r="1213" spans="1:3">
      <c r="A1213" t="s">
        <v>138</v>
      </c>
      <c r="B1213" t="s">
        <v>2815</v>
      </c>
      <c r="C1213">
        <v>14955322</v>
      </c>
    </row>
    <row r="1214" spans="1:3">
      <c r="A1214" t="s">
        <v>139</v>
      </c>
      <c r="B1214" t="s">
        <v>2816</v>
      </c>
      <c r="C1214">
        <v>1761757</v>
      </c>
    </row>
    <row r="1215" spans="1:3">
      <c r="A1215" t="s">
        <v>140</v>
      </c>
      <c r="B1215" t="s">
        <v>2817</v>
      </c>
      <c r="C1215">
        <v>1761757</v>
      </c>
    </row>
    <row r="1216" spans="1:3">
      <c r="A1216" t="s">
        <v>141</v>
      </c>
      <c r="B1216" t="s">
        <v>2818</v>
      </c>
      <c r="C1216">
        <v>0</v>
      </c>
    </row>
    <row r="1217" spans="1:3">
      <c r="A1217" t="s">
        <v>144</v>
      </c>
      <c r="B1217" t="s">
        <v>2819</v>
      </c>
      <c r="C1217">
        <v>0</v>
      </c>
    </row>
    <row r="1218" spans="1:3">
      <c r="A1218" t="s">
        <v>145</v>
      </c>
      <c r="B1218" t="s">
        <v>2820</v>
      </c>
      <c r="C1218">
        <v>0</v>
      </c>
    </row>
    <row r="1219" spans="1:3">
      <c r="A1219" t="s">
        <v>146</v>
      </c>
      <c r="B1219" t="s">
        <v>2821</v>
      </c>
      <c r="C1219">
        <v>0</v>
      </c>
    </row>
    <row r="1220" spans="1:3">
      <c r="A1220" t="s">
        <v>147</v>
      </c>
      <c r="B1220" t="s">
        <v>2822</v>
      </c>
      <c r="C1220">
        <v>0</v>
      </c>
    </row>
    <row r="1221" spans="1:3">
      <c r="A1221" t="s">
        <v>148</v>
      </c>
      <c r="B1221" t="s">
        <v>2823</v>
      </c>
      <c r="C1221">
        <v>0</v>
      </c>
    </row>
    <row r="1222" spans="1:3">
      <c r="A1222" t="s">
        <v>149</v>
      </c>
      <c r="B1222" t="s">
        <v>2824</v>
      </c>
      <c r="C1222">
        <v>0</v>
      </c>
    </row>
    <row r="1223" spans="1:3">
      <c r="A1223" t="s">
        <v>150</v>
      </c>
      <c r="B1223" t="s">
        <v>2825</v>
      </c>
      <c r="C1223">
        <v>0</v>
      </c>
    </row>
    <row r="1224" spans="1:3">
      <c r="A1224" t="s">
        <v>151</v>
      </c>
      <c r="B1224" t="s">
        <v>2826</v>
      </c>
      <c r="C1224">
        <v>0</v>
      </c>
    </row>
    <row r="1225" spans="1:3">
      <c r="A1225" t="s">
        <v>152</v>
      </c>
      <c r="B1225" t="s">
        <v>2827</v>
      </c>
      <c r="C1225">
        <v>0</v>
      </c>
    </row>
    <row r="1226" spans="1:3">
      <c r="A1226" t="s">
        <v>153</v>
      </c>
      <c r="B1226" t="s">
        <v>2828</v>
      </c>
      <c r="C1226">
        <v>48398107</v>
      </c>
    </row>
    <row r="1227" spans="1:3">
      <c r="A1227" t="s">
        <v>154</v>
      </c>
      <c r="B1227" t="s">
        <v>2829</v>
      </c>
      <c r="C1227">
        <v>19378995</v>
      </c>
    </row>
    <row r="1228" spans="1:3">
      <c r="A1228" t="s">
        <v>155</v>
      </c>
      <c r="B1228" t="s">
        <v>2830</v>
      </c>
      <c r="C1228">
        <v>3097803</v>
      </c>
    </row>
    <row r="1229" spans="1:3">
      <c r="A1229" t="s">
        <v>158</v>
      </c>
      <c r="B1229" t="s">
        <v>2831</v>
      </c>
      <c r="C1229">
        <v>475099</v>
      </c>
    </row>
    <row r="1230" spans="1:3">
      <c r="A1230" t="s">
        <v>159</v>
      </c>
      <c r="B1230" t="s">
        <v>2832</v>
      </c>
      <c r="C1230">
        <v>47272</v>
      </c>
    </row>
    <row r="1231" spans="1:3">
      <c r="A1231" t="s">
        <v>160</v>
      </c>
      <c r="B1231" t="s">
        <v>2833</v>
      </c>
      <c r="C1231">
        <v>19793520</v>
      </c>
    </row>
    <row r="1232" spans="1:3">
      <c r="A1232" t="s">
        <v>161</v>
      </c>
      <c r="B1232" t="s">
        <v>2834</v>
      </c>
      <c r="C1232">
        <v>81744</v>
      </c>
    </row>
    <row r="1233" spans="1:3">
      <c r="A1233" t="s">
        <v>163</v>
      </c>
      <c r="B1233" t="s">
        <v>2835</v>
      </c>
      <c r="C1233">
        <v>0</v>
      </c>
    </row>
    <row r="1234" spans="1:3">
      <c r="A1234" t="s">
        <v>164</v>
      </c>
      <c r="B1234" t="s">
        <v>2836</v>
      </c>
      <c r="C1234">
        <v>0</v>
      </c>
    </row>
    <row r="1235" spans="1:3">
      <c r="A1235" t="s">
        <v>165</v>
      </c>
      <c r="B1235" t="s">
        <v>2837</v>
      </c>
      <c r="C1235">
        <v>0</v>
      </c>
    </row>
    <row r="1236" spans="1:3">
      <c r="A1236" t="s">
        <v>166</v>
      </c>
      <c r="B1236" t="s">
        <v>2838</v>
      </c>
      <c r="C1236">
        <v>0</v>
      </c>
    </row>
    <row r="1237" spans="1:3">
      <c r="A1237" t="s">
        <v>167</v>
      </c>
      <c r="B1237" t="s">
        <v>2839</v>
      </c>
      <c r="C1237">
        <v>0</v>
      </c>
    </row>
    <row r="1238" spans="1:3">
      <c r="A1238" t="s">
        <v>21</v>
      </c>
      <c r="B1238" t="s">
        <v>2840</v>
      </c>
      <c r="C1238">
        <v>1799428</v>
      </c>
    </row>
    <row r="1239" spans="1:3">
      <c r="A1239" t="s">
        <v>168</v>
      </c>
      <c r="B1239" t="s">
        <v>2841</v>
      </c>
      <c r="C1239">
        <v>461335</v>
      </c>
    </row>
    <row r="1240" spans="1:3">
      <c r="A1240" t="s">
        <v>169</v>
      </c>
      <c r="B1240" t="s">
        <v>2842</v>
      </c>
      <c r="C1240">
        <v>2419</v>
      </c>
    </row>
    <row r="1241" spans="1:3">
      <c r="A1241" t="s">
        <v>170</v>
      </c>
      <c r="B1241" t="s">
        <v>2843</v>
      </c>
      <c r="C1241">
        <v>0</v>
      </c>
    </row>
    <row r="1242" spans="1:3">
      <c r="A1242" t="s">
        <v>172</v>
      </c>
      <c r="B1242" t="s">
        <v>2844</v>
      </c>
      <c r="C1242">
        <v>0</v>
      </c>
    </row>
    <row r="1243" spans="1:3">
      <c r="A1243" t="s">
        <v>173</v>
      </c>
      <c r="B1243" t="s">
        <v>2845</v>
      </c>
      <c r="C1243">
        <v>0</v>
      </c>
    </row>
    <row r="1244" spans="1:3">
      <c r="A1244" t="s">
        <v>174</v>
      </c>
      <c r="B1244" t="s">
        <v>2846</v>
      </c>
      <c r="C1244">
        <v>0</v>
      </c>
    </row>
    <row r="1245" spans="1:3">
      <c r="A1245" t="s">
        <v>175</v>
      </c>
      <c r="B1245" t="s">
        <v>2847</v>
      </c>
      <c r="C1245">
        <v>0</v>
      </c>
    </row>
    <row r="1246" spans="1:3">
      <c r="A1246" t="s">
        <v>176</v>
      </c>
      <c r="B1246" t="s">
        <v>2848</v>
      </c>
      <c r="C1246">
        <v>0</v>
      </c>
    </row>
    <row r="1247" spans="1:3">
      <c r="A1247" t="s">
        <v>177</v>
      </c>
      <c r="B1247" t="s">
        <v>2849</v>
      </c>
      <c r="C1247">
        <v>1880017</v>
      </c>
    </row>
    <row r="1248" spans="1:3">
      <c r="A1248" t="s">
        <v>178</v>
      </c>
      <c r="B1248" t="s">
        <v>2850</v>
      </c>
      <c r="C1248">
        <v>1879753</v>
      </c>
    </row>
    <row r="1249" spans="1:3">
      <c r="A1249" t="s">
        <v>179</v>
      </c>
      <c r="B1249" t="s">
        <v>2851</v>
      </c>
      <c r="C1249">
        <v>264</v>
      </c>
    </row>
    <row r="1250" spans="1:3">
      <c r="A1250" t="s">
        <v>180</v>
      </c>
      <c r="B1250" t="s">
        <v>2852</v>
      </c>
      <c r="C1250">
        <v>1542528</v>
      </c>
    </row>
    <row r="1251" spans="1:3">
      <c r="A1251" t="s">
        <v>181</v>
      </c>
      <c r="B1251" t="s">
        <v>2853</v>
      </c>
      <c r="C1251">
        <v>0</v>
      </c>
    </row>
    <row r="1252" spans="1:3">
      <c r="A1252" t="s">
        <v>182</v>
      </c>
      <c r="B1252" t="s">
        <v>2854</v>
      </c>
      <c r="C1252">
        <v>35062</v>
      </c>
    </row>
    <row r="1253" spans="1:3">
      <c r="A1253" t="s">
        <v>183</v>
      </c>
      <c r="B1253" t="s">
        <v>2855</v>
      </c>
      <c r="C1253">
        <v>35049</v>
      </c>
    </row>
    <row r="1254" spans="1:3">
      <c r="A1254" t="s">
        <v>184</v>
      </c>
      <c r="B1254" t="s">
        <v>2856</v>
      </c>
      <c r="C1254">
        <v>13</v>
      </c>
    </row>
    <row r="1255" spans="1:3">
      <c r="A1255" t="s">
        <v>185</v>
      </c>
      <c r="B1255" t="s">
        <v>2857</v>
      </c>
      <c r="C1255">
        <v>95850</v>
      </c>
    </row>
    <row r="1256" spans="1:3">
      <c r="A1256" t="s">
        <v>186</v>
      </c>
      <c r="B1256" t="s">
        <v>2858</v>
      </c>
      <c r="C1256">
        <v>0</v>
      </c>
    </row>
    <row r="1257" spans="1:3">
      <c r="A1257" t="s">
        <v>187</v>
      </c>
      <c r="B1257" t="s">
        <v>2859</v>
      </c>
      <c r="C1257">
        <v>16263889</v>
      </c>
    </row>
    <row r="1258" spans="1:3">
      <c r="A1258" t="s">
        <v>188</v>
      </c>
      <c r="B1258" t="s">
        <v>2860</v>
      </c>
      <c r="C1258">
        <v>16263883</v>
      </c>
    </row>
    <row r="1259" spans="1:3">
      <c r="A1259" t="s">
        <v>189</v>
      </c>
      <c r="B1259" t="s">
        <v>2861</v>
      </c>
      <c r="C1259">
        <v>6</v>
      </c>
    </row>
    <row r="1260" spans="1:3">
      <c r="A1260" t="s">
        <v>190</v>
      </c>
      <c r="B1260" t="s">
        <v>2862</v>
      </c>
      <c r="C1260">
        <v>4660799</v>
      </c>
    </row>
    <row r="1261" spans="1:3">
      <c r="A1261" t="s">
        <v>191</v>
      </c>
      <c r="B1261" t="s">
        <v>2863</v>
      </c>
      <c r="C1261">
        <v>0</v>
      </c>
    </row>
    <row r="1262" spans="1:3">
      <c r="A1262" t="s">
        <v>192</v>
      </c>
      <c r="B1262" t="s">
        <v>2864</v>
      </c>
      <c r="C1262">
        <v>3846039</v>
      </c>
    </row>
    <row r="1263" spans="1:3">
      <c r="A1263" t="s">
        <v>193</v>
      </c>
      <c r="B1263" t="s">
        <v>2865</v>
      </c>
      <c r="C1263">
        <v>3846039</v>
      </c>
    </row>
    <row r="1264" spans="1:3">
      <c r="A1264" t="s">
        <v>194</v>
      </c>
      <c r="B1264" t="s">
        <v>2866</v>
      </c>
      <c r="C1264">
        <v>0</v>
      </c>
    </row>
    <row r="1265" spans="1:3">
      <c r="A1265" t="s">
        <v>195</v>
      </c>
      <c r="B1265" t="s">
        <v>2867</v>
      </c>
      <c r="C1265">
        <v>774963</v>
      </c>
    </row>
    <row r="1266" spans="1:3">
      <c r="A1266" t="s">
        <v>196</v>
      </c>
      <c r="B1266" t="s">
        <v>2868</v>
      </c>
      <c r="C1266">
        <v>0</v>
      </c>
    </row>
    <row r="1267" spans="1:3">
      <c r="A1267" t="s">
        <v>199</v>
      </c>
      <c r="B1267" t="s">
        <v>2869</v>
      </c>
      <c r="C1267">
        <v>11479661</v>
      </c>
    </row>
    <row r="1268" spans="1:3">
      <c r="A1268" t="s">
        <v>200</v>
      </c>
      <c r="B1268" t="s">
        <v>2870</v>
      </c>
      <c r="C1268">
        <v>78874215</v>
      </c>
    </row>
    <row r="1269" spans="1:3">
      <c r="A1269" t="s">
        <v>203</v>
      </c>
      <c r="B1269" t="s">
        <v>2871</v>
      </c>
      <c r="C1269">
        <v>58688543</v>
      </c>
    </row>
    <row r="1270" spans="1:3">
      <c r="A1270" t="s">
        <v>204</v>
      </c>
      <c r="B1270" t="s">
        <v>2872</v>
      </c>
      <c r="C1270">
        <v>6596684</v>
      </c>
    </row>
    <row r="1271" spans="1:3">
      <c r="A1271" t="s">
        <v>205</v>
      </c>
      <c r="B1271" t="s">
        <v>2873</v>
      </c>
      <c r="C1271">
        <v>304503295</v>
      </c>
    </row>
    <row r="1272" spans="1:3">
      <c r="A1272" t="s">
        <v>206</v>
      </c>
      <c r="B1272" t="s">
        <v>2874</v>
      </c>
      <c r="C1272">
        <v>5768382</v>
      </c>
    </row>
    <row r="1273" spans="1:3">
      <c r="A1273" t="s">
        <v>208</v>
      </c>
      <c r="B1273" t="s">
        <v>2875</v>
      </c>
      <c r="C1273">
        <v>0</v>
      </c>
    </row>
    <row r="1274" spans="1:3">
      <c r="A1274" t="s">
        <v>209</v>
      </c>
      <c r="B1274" t="s">
        <v>2876</v>
      </c>
      <c r="C1274">
        <v>0</v>
      </c>
    </row>
    <row r="1275" spans="1:3">
      <c r="A1275" t="s">
        <v>210</v>
      </c>
      <c r="B1275" t="s">
        <v>2877</v>
      </c>
      <c r="C1275">
        <v>0</v>
      </c>
    </row>
    <row r="1276" spans="1:3">
      <c r="A1276" t="s">
        <v>211</v>
      </c>
      <c r="B1276" t="s">
        <v>2878</v>
      </c>
      <c r="C1276">
        <v>283</v>
      </c>
    </row>
    <row r="1277" spans="1:3">
      <c r="A1277" t="s">
        <v>212</v>
      </c>
      <c r="B1277" t="s">
        <v>2879</v>
      </c>
      <c r="C1277">
        <v>1801847</v>
      </c>
    </row>
    <row r="1278" spans="1:3">
      <c r="A1278" t="s">
        <v>214</v>
      </c>
      <c r="B1278" t="s">
        <v>2880</v>
      </c>
      <c r="C1278">
        <v>1233663</v>
      </c>
    </row>
    <row r="1279" spans="1:3">
      <c r="A1279" t="s">
        <v>215</v>
      </c>
      <c r="B1279" t="s">
        <v>2881</v>
      </c>
      <c r="C1279">
        <v>1233663</v>
      </c>
    </row>
    <row r="1280" spans="1:3">
      <c r="A1280" t="s">
        <v>216</v>
      </c>
      <c r="B1280" t="s">
        <v>2882</v>
      </c>
      <c r="C1280">
        <v>102379</v>
      </c>
    </row>
    <row r="1281" spans="1:3">
      <c r="A1281" t="s">
        <v>219</v>
      </c>
      <c r="B1281" t="s">
        <v>2883</v>
      </c>
      <c r="C1281">
        <v>0</v>
      </c>
    </row>
    <row r="1282" spans="1:3">
      <c r="A1282" t="s">
        <v>220</v>
      </c>
      <c r="B1282" t="s">
        <v>2884</v>
      </c>
      <c r="C1282">
        <v>0</v>
      </c>
    </row>
    <row r="1283" spans="1:3">
      <c r="A1283" t="s">
        <v>221</v>
      </c>
      <c r="B1283" t="s">
        <v>2885</v>
      </c>
      <c r="C1283">
        <v>1131284</v>
      </c>
    </row>
    <row r="1284" spans="1:3">
      <c r="A1284" t="s">
        <v>222</v>
      </c>
      <c r="B1284" t="s">
        <v>2886</v>
      </c>
      <c r="C1284">
        <v>0</v>
      </c>
    </row>
    <row r="1285" spans="1:3">
      <c r="A1285" t="s">
        <v>224</v>
      </c>
      <c r="B1285" t="s">
        <v>2887</v>
      </c>
      <c r="C1285">
        <v>207520</v>
      </c>
    </row>
    <row r="1286" spans="1:3">
      <c r="A1286" t="s">
        <v>225</v>
      </c>
      <c r="B1286" t="s">
        <v>2888</v>
      </c>
      <c r="C1286">
        <v>103760</v>
      </c>
    </row>
    <row r="1287" spans="1:3">
      <c r="A1287" t="s">
        <v>226</v>
      </c>
      <c r="B1287" t="s">
        <v>2889</v>
      </c>
      <c r="C1287">
        <v>592</v>
      </c>
    </row>
    <row r="1288" spans="1:3">
      <c r="A1288" t="s">
        <v>227</v>
      </c>
      <c r="B1288" t="s">
        <v>2890</v>
      </c>
      <c r="C1288">
        <v>0</v>
      </c>
    </row>
    <row r="1289" spans="1:3">
      <c r="A1289" t="s">
        <v>228</v>
      </c>
      <c r="B1289" t="s">
        <v>2891</v>
      </c>
      <c r="C1289">
        <v>0</v>
      </c>
    </row>
    <row r="1290" spans="1:3">
      <c r="A1290" t="s">
        <v>229</v>
      </c>
      <c r="B1290" t="s">
        <v>2892</v>
      </c>
      <c r="C1290">
        <v>103168</v>
      </c>
    </row>
    <row r="1291" spans="1:3">
      <c r="A1291" t="s">
        <v>230</v>
      </c>
      <c r="B1291" t="s">
        <v>2893</v>
      </c>
      <c r="C1291">
        <v>0</v>
      </c>
    </row>
    <row r="1292" spans="1:3">
      <c r="A1292" t="s">
        <v>232</v>
      </c>
      <c r="B1292" t="s">
        <v>2894</v>
      </c>
      <c r="C1292">
        <v>195</v>
      </c>
    </row>
    <row r="1293" spans="1:3">
      <c r="A1293" t="s">
        <v>233</v>
      </c>
      <c r="B1293" t="s">
        <v>2895</v>
      </c>
      <c r="C1293">
        <v>39</v>
      </c>
    </row>
    <row r="1294" spans="1:3">
      <c r="A1294" t="s">
        <v>234</v>
      </c>
      <c r="B1294" t="s">
        <v>2896</v>
      </c>
      <c r="C1294">
        <v>0</v>
      </c>
    </row>
    <row r="1295" spans="1:3">
      <c r="A1295" t="s">
        <v>237</v>
      </c>
      <c r="B1295" t="s">
        <v>2897</v>
      </c>
      <c r="C1295">
        <v>0</v>
      </c>
    </row>
    <row r="1296" spans="1:3">
      <c r="A1296" t="s">
        <v>238</v>
      </c>
      <c r="B1296" t="s">
        <v>2898</v>
      </c>
      <c r="C1296">
        <v>0</v>
      </c>
    </row>
    <row r="1297" spans="1:3">
      <c r="A1297" t="s">
        <v>239</v>
      </c>
      <c r="B1297" t="s">
        <v>2899</v>
      </c>
      <c r="C1297">
        <v>39</v>
      </c>
    </row>
    <row r="1298" spans="1:3">
      <c r="A1298" t="s">
        <v>240</v>
      </c>
      <c r="B1298" t="s">
        <v>2900</v>
      </c>
      <c r="C1298">
        <v>0</v>
      </c>
    </row>
    <row r="1299" spans="1:3">
      <c r="A1299" t="s">
        <v>242</v>
      </c>
      <c r="B1299" t="s">
        <v>2901</v>
      </c>
      <c r="C1299">
        <v>0</v>
      </c>
    </row>
    <row r="1300" spans="1:3">
      <c r="A1300" t="s">
        <v>243</v>
      </c>
      <c r="B1300" t="s">
        <v>2902</v>
      </c>
      <c r="C1300">
        <v>0</v>
      </c>
    </row>
    <row r="1301" spans="1:3">
      <c r="A1301" t="s">
        <v>244</v>
      </c>
      <c r="B1301" t="s">
        <v>2903</v>
      </c>
      <c r="C1301">
        <v>0</v>
      </c>
    </row>
    <row r="1302" spans="1:3">
      <c r="A1302" t="s">
        <v>245</v>
      </c>
      <c r="B1302" t="s">
        <v>2904</v>
      </c>
      <c r="C1302">
        <v>0</v>
      </c>
    </row>
    <row r="1303" spans="1:3">
      <c r="A1303" t="s">
        <v>246</v>
      </c>
      <c r="B1303" t="s">
        <v>2905</v>
      </c>
      <c r="C1303">
        <v>0</v>
      </c>
    </row>
    <row r="1304" spans="1:3">
      <c r="A1304" t="s">
        <v>247</v>
      </c>
      <c r="B1304" t="s">
        <v>2906</v>
      </c>
      <c r="C1304">
        <v>0</v>
      </c>
    </row>
    <row r="1305" spans="1:3">
      <c r="A1305" t="s">
        <v>248</v>
      </c>
      <c r="B1305" t="s">
        <v>2907</v>
      </c>
      <c r="C1305">
        <v>0</v>
      </c>
    </row>
    <row r="1306" spans="1:3">
      <c r="A1306" t="s">
        <v>249</v>
      </c>
      <c r="B1306" t="s">
        <v>2908</v>
      </c>
      <c r="C1306">
        <v>528473</v>
      </c>
    </row>
    <row r="1307" spans="1:3">
      <c r="A1307" t="s">
        <v>22</v>
      </c>
      <c r="B1307" t="s">
        <v>2909</v>
      </c>
      <c r="C1307">
        <v>528473</v>
      </c>
    </row>
    <row r="1308" spans="1:3">
      <c r="A1308" t="s">
        <v>250</v>
      </c>
      <c r="B1308" t="s">
        <v>2910</v>
      </c>
      <c r="C1308">
        <v>488204</v>
      </c>
    </row>
    <row r="1309" spans="1:3">
      <c r="A1309" t="s">
        <v>251</v>
      </c>
      <c r="B1309" t="s">
        <v>2911</v>
      </c>
      <c r="C1309">
        <v>0</v>
      </c>
    </row>
    <row r="1310" spans="1:3">
      <c r="A1310" t="s">
        <v>252</v>
      </c>
      <c r="B1310" t="s">
        <v>2912</v>
      </c>
      <c r="C1310">
        <v>0</v>
      </c>
    </row>
    <row r="1311" spans="1:3">
      <c r="A1311" t="s">
        <v>253</v>
      </c>
      <c r="B1311" t="s">
        <v>2913</v>
      </c>
      <c r="C1311">
        <v>0</v>
      </c>
    </row>
    <row r="1312" spans="1:3">
      <c r="A1312" t="s">
        <v>254</v>
      </c>
      <c r="B1312" t="s">
        <v>2914</v>
      </c>
      <c r="C1312">
        <v>0</v>
      </c>
    </row>
    <row r="1313" spans="1:3">
      <c r="A1313" t="s">
        <v>255</v>
      </c>
      <c r="B1313" t="s">
        <v>2915</v>
      </c>
      <c r="C1313">
        <v>40269</v>
      </c>
    </row>
    <row r="1314" spans="1:3">
      <c r="A1314" t="s">
        <v>256</v>
      </c>
      <c r="B1314" t="s">
        <v>2916</v>
      </c>
      <c r="C1314">
        <v>0</v>
      </c>
    </row>
    <row r="1315" spans="1:3">
      <c r="A1315" t="s">
        <v>257</v>
      </c>
      <c r="B1315" t="s">
        <v>2917</v>
      </c>
      <c r="C1315">
        <v>0</v>
      </c>
    </row>
    <row r="1316" spans="1:3">
      <c r="A1316" t="s">
        <v>258</v>
      </c>
      <c r="B1316" t="s">
        <v>2918</v>
      </c>
      <c r="C1316">
        <v>0</v>
      </c>
    </row>
    <row r="1317" spans="1:3">
      <c r="A1317" t="s">
        <v>260</v>
      </c>
      <c r="B1317" t="s">
        <v>2919</v>
      </c>
      <c r="C1317">
        <v>6621044</v>
      </c>
    </row>
    <row r="1318" spans="1:3">
      <c r="A1318" t="s">
        <v>261</v>
      </c>
      <c r="B1318" t="s">
        <v>2920</v>
      </c>
      <c r="C1318">
        <v>6621044</v>
      </c>
    </row>
    <row r="1319" spans="1:3">
      <c r="A1319" t="s">
        <v>262</v>
      </c>
      <c r="B1319" t="s">
        <v>2921</v>
      </c>
      <c r="C1319">
        <v>0</v>
      </c>
    </row>
    <row r="1320" spans="1:3">
      <c r="A1320" t="s">
        <v>263</v>
      </c>
      <c r="B1320" t="s">
        <v>2922</v>
      </c>
      <c r="C1320">
        <v>0</v>
      </c>
    </row>
    <row r="1321" spans="1:3">
      <c r="A1321" t="s">
        <v>264</v>
      </c>
      <c r="B1321" t="s">
        <v>2923</v>
      </c>
      <c r="C1321">
        <v>5590012</v>
      </c>
    </row>
    <row r="1322" spans="1:3">
      <c r="A1322" t="s">
        <v>265</v>
      </c>
      <c r="B1322" t="s">
        <v>2924</v>
      </c>
      <c r="C1322">
        <v>1031032</v>
      </c>
    </row>
    <row r="1323" spans="1:3">
      <c r="A1323" t="s">
        <v>266</v>
      </c>
      <c r="B1323" t="s">
        <v>2925</v>
      </c>
      <c r="C1323">
        <v>0</v>
      </c>
    </row>
    <row r="1324" spans="1:3">
      <c r="A1324" t="s">
        <v>23</v>
      </c>
      <c r="B1324" t="s">
        <v>2926</v>
      </c>
      <c r="C1324">
        <v>1402925</v>
      </c>
    </row>
    <row r="1325" spans="1:3">
      <c r="A1325" t="s">
        <v>267</v>
      </c>
      <c r="B1325" t="s">
        <v>2927</v>
      </c>
      <c r="C1325">
        <v>280585</v>
      </c>
    </row>
    <row r="1326" spans="1:3">
      <c r="A1326" t="s">
        <v>268</v>
      </c>
      <c r="B1326" t="s">
        <v>2928</v>
      </c>
      <c r="C1326">
        <v>0</v>
      </c>
    </row>
    <row r="1327" spans="1:3">
      <c r="A1327" t="s">
        <v>271</v>
      </c>
      <c r="B1327" t="s">
        <v>2929</v>
      </c>
      <c r="C1327">
        <v>14300</v>
      </c>
    </row>
    <row r="1328" spans="1:3">
      <c r="A1328" t="s">
        <v>272</v>
      </c>
      <c r="B1328" t="s">
        <v>2930</v>
      </c>
      <c r="C1328">
        <v>0</v>
      </c>
    </row>
    <row r="1329" spans="1:3">
      <c r="A1329" t="s">
        <v>273</v>
      </c>
      <c r="B1329" t="s">
        <v>2931</v>
      </c>
      <c r="C1329">
        <v>266265</v>
      </c>
    </row>
    <row r="1330" spans="1:3">
      <c r="A1330" t="s">
        <v>274</v>
      </c>
      <c r="B1330" t="s">
        <v>2932</v>
      </c>
      <c r="C1330">
        <v>20</v>
      </c>
    </row>
    <row r="1331" spans="1:3">
      <c r="A1331" t="s">
        <v>275</v>
      </c>
      <c r="B1331" t="s">
        <v>2933</v>
      </c>
      <c r="C1331">
        <v>0</v>
      </c>
    </row>
    <row r="1332" spans="1:3">
      <c r="A1332" t="s">
        <v>276</v>
      </c>
      <c r="B1332" t="s">
        <v>2934</v>
      </c>
      <c r="C1332">
        <v>0</v>
      </c>
    </row>
    <row r="1333" spans="1:3">
      <c r="A1333" t="s">
        <v>24</v>
      </c>
      <c r="B1333" t="s">
        <v>2935</v>
      </c>
      <c r="C1333">
        <v>39177158</v>
      </c>
    </row>
    <row r="1334" spans="1:3">
      <c r="A1334" t="s">
        <v>277</v>
      </c>
      <c r="B1334" t="s">
        <v>2936</v>
      </c>
      <c r="C1334">
        <v>19588579</v>
      </c>
    </row>
    <row r="1335" spans="1:3">
      <c r="A1335" t="s">
        <v>278</v>
      </c>
      <c r="B1335" t="s">
        <v>2937</v>
      </c>
      <c r="C1335">
        <v>0</v>
      </c>
    </row>
    <row r="1336" spans="1:3">
      <c r="A1336" t="s">
        <v>281</v>
      </c>
      <c r="B1336" t="s">
        <v>2938</v>
      </c>
      <c r="C1336">
        <v>839759</v>
      </c>
    </row>
    <row r="1337" spans="1:3">
      <c r="A1337" t="s">
        <v>282</v>
      </c>
      <c r="B1337" t="s">
        <v>2939</v>
      </c>
      <c r="C1337">
        <v>0</v>
      </c>
    </row>
    <row r="1338" spans="1:3">
      <c r="A1338" t="s">
        <v>283</v>
      </c>
      <c r="B1338" t="s">
        <v>2940</v>
      </c>
      <c r="C1338">
        <v>18225427</v>
      </c>
    </row>
    <row r="1339" spans="1:3">
      <c r="A1339" t="s">
        <v>284</v>
      </c>
      <c r="B1339" t="s">
        <v>2941</v>
      </c>
      <c r="C1339">
        <v>523393</v>
      </c>
    </row>
    <row r="1340" spans="1:3">
      <c r="A1340" t="s">
        <v>285</v>
      </c>
      <c r="B1340" t="s">
        <v>2942</v>
      </c>
      <c r="C1340">
        <v>0</v>
      </c>
    </row>
    <row r="1341" spans="1:3">
      <c r="A1341" t="s">
        <v>286</v>
      </c>
      <c r="B1341" t="s">
        <v>2943</v>
      </c>
      <c r="C1341">
        <v>0</v>
      </c>
    </row>
    <row r="1342" spans="1:3">
      <c r="A1342" t="s">
        <v>25</v>
      </c>
      <c r="B1342" t="s">
        <v>2944</v>
      </c>
      <c r="C1342">
        <v>393385207</v>
      </c>
    </row>
    <row r="1343" spans="1:3">
      <c r="A1343" t="s">
        <v>287</v>
      </c>
      <c r="B1343" t="s">
        <v>2945</v>
      </c>
      <c r="C1343">
        <v>0</v>
      </c>
    </row>
    <row r="1344" spans="1:3">
      <c r="A1344" t="s">
        <v>289</v>
      </c>
      <c r="B1344" t="s">
        <v>2946</v>
      </c>
      <c r="C1344">
        <v>3992828</v>
      </c>
    </row>
    <row r="1345" spans="1:3">
      <c r="A1345" t="s">
        <v>290</v>
      </c>
      <c r="B1345" t="s">
        <v>2947</v>
      </c>
      <c r="C1345">
        <v>1118739</v>
      </c>
    </row>
    <row r="1346" spans="1:3">
      <c r="A1346" t="s">
        <v>293</v>
      </c>
      <c r="B1346" t="s">
        <v>2948</v>
      </c>
      <c r="C1346">
        <v>0</v>
      </c>
    </row>
    <row r="1347" spans="1:3">
      <c r="A1347" t="s">
        <v>294</v>
      </c>
      <c r="B1347" t="s">
        <v>2949</v>
      </c>
      <c r="C1347">
        <v>1136464</v>
      </c>
    </row>
    <row r="1348" spans="1:3">
      <c r="A1348" t="s">
        <v>295</v>
      </c>
      <c r="B1348" t="s">
        <v>2950</v>
      </c>
      <c r="C1348">
        <v>0</v>
      </c>
    </row>
    <row r="1349" spans="1:3">
      <c r="A1349" t="s">
        <v>296</v>
      </c>
      <c r="B1349" t="s">
        <v>2951</v>
      </c>
      <c r="C1349">
        <v>1737625</v>
      </c>
    </row>
    <row r="1350" spans="1:3">
      <c r="A1350" t="s">
        <v>297</v>
      </c>
      <c r="B1350" t="s">
        <v>2952</v>
      </c>
      <c r="C1350">
        <v>0</v>
      </c>
    </row>
    <row r="1351" spans="1:3">
      <c r="A1351" t="s">
        <v>298</v>
      </c>
      <c r="B1351" t="s">
        <v>2953</v>
      </c>
      <c r="C1351">
        <v>0</v>
      </c>
    </row>
    <row r="1352" spans="1:3">
      <c r="A1352" t="s">
        <v>299</v>
      </c>
      <c r="B1352" t="s">
        <v>2954</v>
      </c>
      <c r="C1352">
        <v>0</v>
      </c>
    </row>
    <row r="1353" spans="1:3">
      <c r="A1353" t="s">
        <v>301</v>
      </c>
      <c r="B1353" t="s">
        <v>2955</v>
      </c>
      <c r="C1353">
        <v>7041061</v>
      </c>
    </row>
    <row r="1354" spans="1:3">
      <c r="A1354" t="s">
        <v>302</v>
      </c>
      <c r="B1354" t="s">
        <v>2956</v>
      </c>
      <c r="C1354">
        <v>0</v>
      </c>
    </row>
    <row r="1355" spans="1:3">
      <c r="A1355" t="s">
        <v>303</v>
      </c>
      <c r="B1355" t="s">
        <v>2957</v>
      </c>
      <c r="C1355">
        <v>7041061</v>
      </c>
    </row>
    <row r="1356" spans="1:3">
      <c r="A1356" t="s">
        <v>304</v>
      </c>
      <c r="B1356" t="s">
        <v>2958</v>
      </c>
      <c r="C1356">
        <v>0</v>
      </c>
    </row>
    <row r="1357" spans="1:3">
      <c r="A1357" t="s">
        <v>305</v>
      </c>
      <c r="B1357" t="s">
        <v>2959</v>
      </c>
      <c r="C1357">
        <v>0</v>
      </c>
    </row>
    <row r="1358" spans="1:3">
      <c r="A1358" t="s">
        <v>306</v>
      </c>
      <c r="B1358" t="s">
        <v>2960</v>
      </c>
      <c r="C1358">
        <v>0</v>
      </c>
    </row>
    <row r="1359" spans="1:3">
      <c r="A1359" t="s">
        <v>307</v>
      </c>
      <c r="B1359" t="s">
        <v>2961</v>
      </c>
      <c r="C1359">
        <v>0</v>
      </c>
    </row>
    <row r="1360" spans="1:3">
      <c r="A1360" t="s">
        <v>308</v>
      </c>
      <c r="B1360" t="s">
        <v>2962</v>
      </c>
      <c r="C1360">
        <v>0</v>
      </c>
    </row>
    <row r="1361" spans="1:3">
      <c r="A1361" t="s">
        <v>309</v>
      </c>
      <c r="B1361" t="s">
        <v>2963</v>
      </c>
      <c r="C1361">
        <v>0</v>
      </c>
    </row>
    <row r="1362" spans="1:3">
      <c r="A1362" t="s">
        <v>310</v>
      </c>
      <c r="B1362" t="s">
        <v>2964</v>
      </c>
      <c r="C1362">
        <v>0</v>
      </c>
    </row>
    <row r="1363" spans="1:3">
      <c r="A1363" t="s">
        <v>311</v>
      </c>
      <c r="B1363" t="s">
        <v>2965</v>
      </c>
      <c r="C1363">
        <v>0</v>
      </c>
    </row>
    <row r="1364" spans="1:3">
      <c r="A1364" t="s">
        <v>312</v>
      </c>
      <c r="B1364" t="s">
        <v>2966</v>
      </c>
      <c r="C1364">
        <v>0</v>
      </c>
    </row>
    <row r="1365" spans="1:3">
      <c r="A1365" t="s">
        <v>313</v>
      </c>
      <c r="B1365" t="s">
        <v>2967</v>
      </c>
      <c r="C1365">
        <v>0</v>
      </c>
    </row>
    <row r="1366" spans="1:3">
      <c r="A1366" t="s">
        <v>314</v>
      </c>
      <c r="B1366" t="s">
        <v>2968</v>
      </c>
      <c r="C1366">
        <v>0</v>
      </c>
    </row>
    <row r="1367" spans="1:3">
      <c r="A1367" t="s">
        <v>315</v>
      </c>
      <c r="B1367" t="s">
        <v>2969</v>
      </c>
      <c r="C1367">
        <v>0</v>
      </c>
    </row>
    <row r="1368" spans="1:3">
      <c r="A1368" t="s">
        <v>316</v>
      </c>
      <c r="B1368" t="s">
        <v>2970</v>
      </c>
      <c r="C1368">
        <v>0</v>
      </c>
    </row>
    <row r="1369" spans="1:3">
      <c r="A1369" t="s">
        <v>317</v>
      </c>
      <c r="B1369" t="s">
        <v>2971</v>
      </c>
      <c r="C1369">
        <v>0</v>
      </c>
    </row>
    <row r="1370" spans="1:3">
      <c r="A1370" t="s">
        <v>318</v>
      </c>
      <c r="B1370" t="s">
        <v>2972</v>
      </c>
      <c r="C1370">
        <v>80584129</v>
      </c>
    </row>
    <row r="1371" spans="1:3">
      <c r="A1371" t="s">
        <v>319</v>
      </c>
      <c r="B1371" t="s">
        <v>2973</v>
      </c>
      <c r="C1371">
        <v>7041061</v>
      </c>
    </row>
    <row r="1372" spans="1:3">
      <c r="A1372" t="s">
        <v>320</v>
      </c>
      <c r="B1372" t="s">
        <v>2974</v>
      </c>
      <c r="C1372">
        <v>0</v>
      </c>
    </row>
    <row r="1373" spans="1:3">
      <c r="A1373" t="s">
        <v>321</v>
      </c>
      <c r="B1373" t="s">
        <v>2975</v>
      </c>
      <c r="C1373">
        <v>0</v>
      </c>
    </row>
    <row r="1374" spans="1:3">
      <c r="A1374" t="s">
        <v>322</v>
      </c>
      <c r="B1374" t="s">
        <v>2976</v>
      </c>
      <c r="C1374">
        <v>60679066</v>
      </c>
    </row>
    <row r="1375" spans="1:3">
      <c r="A1375" t="s">
        <v>323</v>
      </c>
      <c r="B1375" t="s">
        <v>2977</v>
      </c>
      <c r="C1375">
        <v>12186696</v>
      </c>
    </row>
    <row r="1376" spans="1:3">
      <c r="A1376" t="s">
        <v>324</v>
      </c>
      <c r="B1376" t="s">
        <v>2978</v>
      </c>
      <c r="C1376">
        <v>327038404</v>
      </c>
    </row>
    <row r="1377" spans="1:3">
      <c r="A1377" t="s">
        <v>325</v>
      </c>
      <c r="B1377" t="s">
        <v>2979</v>
      </c>
      <c r="C1377">
        <v>6291795</v>
      </c>
    </row>
    <row r="1378" spans="1:3">
      <c r="A1378" t="s">
        <v>327</v>
      </c>
      <c r="B1378" t="s">
        <v>2980</v>
      </c>
      <c r="C1378">
        <v>0</v>
      </c>
    </row>
    <row r="1379" spans="1:3">
      <c r="A1379" t="s">
        <v>328</v>
      </c>
      <c r="B1379" t="s">
        <v>2981</v>
      </c>
      <c r="C1379">
        <v>0</v>
      </c>
    </row>
    <row r="1380" spans="1:3">
      <c r="A1380" t="s">
        <v>329</v>
      </c>
      <c r="B1380" t="s">
        <v>2982</v>
      </c>
      <c r="C1380">
        <v>0</v>
      </c>
    </row>
    <row r="1381" spans="1:3">
      <c r="A1381" t="s">
        <v>330</v>
      </c>
      <c r="B1381" t="s">
        <v>2983</v>
      </c>
      <c r="C1381">
        <v>0</v>
      </c>
    </row>
    <row r="1382" spans="1:3">
      <c r="A1382" t="s">
        <v>331</v>
      </c>
      <c r="B1382" t="s">
        <v>2984</v>
      </c>
      <c r="C1382">
        <v>0</v>
      </c>
    </row>
    <row r="1383" spans="1:3">
      <c r="A1383" t="s">
        <v>332</v>
      </c>
      <c r="B1383" t="s">
        <v>2985</v>
      </c>
      <c r="C1383">
        <v>283</v>
      </c>
    </row>
    <row r="1384" spans="1:3">
      <c r="A1384" t="s">
        <v>333</v>
      </c>
      <c r="B1384" t="s">
        <v>2986</v>
      </c>
      <c r="C1384">
        <v>0</v>
      </c>
    </row>
    <row r="1385" spans="1:3">
      <c r="A1385" t="s">
        <v>334</v>
      </c>
      <c r="B1385" t="s">
        <v>2987</v>
      </c>
      <c r="C1385">
        <v>140821</v>
      </c>
    </row>
    <row r="1386" spans="1:3">
      <c r="A1386" t="s">
        <v>335</v>
      </c>
      <c r="B1386" t="s">
        <v>2988</v>
      </c>
      <c r="C1386">
        <v>0</v>
      </c>
    </row>
    <row r="1387" spans="1:3">
      <c r="A1387" t="s">
        <v>336</v>
      </c>
      <c r="B1387" t="s">
        <v>2989</v>
      </c>
      <c r="C1387">
        <v>0</v>
      </c>
    </row>
    <row r="1388" spans="1:3">
      <c r="A1388" t="s">
        <v>337</v>
      </c>
      <c r="B1388" t="s">
        <v>2990</v>
      </c>
      <c r="C1388">
        <v>12135813</v>
      </c>
    </row>
    <row r="1389" spans="1:3">
      <c r="A1389" t="s">
        <v>338</v>
      </c>
      <c r="B1389" t="s">
        <v>2991</v>
      </c>
      <c r="C1389">
        <v>6093348</v>
      </c>
    </row>
    <row r="1390" spans="1:3">
      <c r="A1390" t="s">
        <v>339</v>
      </c>
      <c r="B1390" t="s">
        <v>2992</v>
      </c>
      <c r="C1390">
        <v>327038404</v>
      </c>
    </row>
    <row r="1391" spans="1:3">
      <c r="A1391" t="s">
        <v>340</v>
      </c>
      <c r="B1391" t="s">
        <v>2993</v>
      </c>
      <c r="C1391">
        <v>9437693</v>
      </c>
    </row>
    <row r="1392" spans="1:3">
      <c r="A1392" t="s">
        <v>342</v>
      </c>
      <c r="B1392" t="s">
        <v>2994</v>
      </c>
      <c r="C1392">
        <v>0</v>
      </c>
    </row>
    <row r="1393" spans="1:3">
      <c r="A1393" t="s">
        <v>343</v>
      </c>
      <c r="B1393" t="s">
        <v>2995</v>
      </c>
      <c r="C1393">
        <v>0</v>
      </c>
    </row>
    <row r="1394" spans="1:3">
      <c r="A1394" t="s">
        <v>344</v>
      </c>
      <c r="B1394" t="s">
        <v>2996</v>
      </c>
      <c r="C1394">
        <v>0</v>
      </c>
    </row>
    <row r="1395" spans="1:3">
      <c r="A1395" t="s">
        <v>345</v>
      </c>
      <c r="B1395" t="s">
        <v>2997</v>
      </c>
      <c r="C1395">
        <v>0</v>
      </c>
    </row>
    <row r="1396" spans="1:3">
      <c r="A1396" t="s">
        <v>346</v>
      </c>
      <c r="B1396" t="s">
        <v>2998</v>
      </c>
      <c r="C1396">
        <v>0</v>
      </c>
    </row>
    <row r="1397" spans="1:3">
      <c r="A1397" t="s">
        <v>347</v>
      </c>
      <c r="B1397" t="s">
        <v>2999</v>
      </c>
      <c r="C1397">
        <v>3538</v>
      </c>
    </row>
    <row r="1398" spans="1:3">
      <c r="A1398" t="s">
        <v>348</v>
      </c>
      <c r="B1398" t="s">
        <v>3000</v>
      </c>
      <c r="C1398">
        <v>371689910</v>
      </c>
    </row>
    <row r="1399" spans="1:3">
      <c r="A1399" t="s">
        <v>349</v>
      </c>
      <c r="B1399" t="s">
        <v>3001</v>
      </c>
      <c r="C1399">
        <v>198525</v>
      </c>
    </row>
    <row r="1400" spans="1:3">
      <c r="A1400" t="s">
        <v>354</v>
      </c>
      <c r="B1400" t="s">
        <v>3002</v>
      </c>
      <c r="C1400">
        <v>362962308</v>
      </c>
    </row>
    <row r="1401" spans="1:3">
      <c r="A1401" t="s">
        <v>3003</v>
      </c>
      <c r="B1401" t="s">
        <v>3004</v>
      </c>
      <c r="C1401">
        <v>3862402</v>
      </c>
    </row>
    <row r="1402" spans="1:3">
      <c r="A1402" t="s">
        <v>3005</v>
      </c>
      <c r="B1402" t="s">
        <v>3006</v>
      </c>
      <c r="C1402">
        <v>28713875</v>
      </c>
    </row>
    <row r="1403" spans="1:3">
      <c r="A1403" t="s">
        <v>3007</v>
      </c>
      <c r="B1403" t="s">
        <v>3008</v>
      </c>
      <c r="C1403">
        <v>71891779</v>
      </c>
    </row>
    <row r="1404" spans="1:3">
      <c r="A1404" t="s">
        <v>3009</v>
      </c>
      <c r="B1404" t="s">
        <v>3010</v>
      </c>
      <c r="C1404">
        <v>10044630</v>
      </c>
    </row>
    <row r="1405" spans="1:3">
      <c r="A1405" t="s">
        <v>3011</v>
      </c>
      <c r="B1405" t="s">
        <v>3012</v>
      </c>
      <c r="C1405">
        <v>13859110</v>
      </c>
    </row>
    <row r="1406" spans="1:3">
      <c r="A1406" t="s">
        <v>3013</v>
      </c>
      <c r="B1406" t="s">
        <v>3014</v>
      </c>
      <c r="C1406">
        <v>861560</v>
      </c>
    </row>
    <row r="1407" spans="1:3">
      <c r="A1407" t="s">
        <v>3015</v>
      </c>
      <c r="B1407" t="s">
        <v>3016</v>
      </c>
      <c r="C1407">
        <v>528650</v>
      </c>
    </row>
    <row r="1408" spans="1:3">
      <c r="A1408" t="s">
        <v>3017</v>
      </c>
      <c r="B1408" t="s">
        <v>3018</v>
      </c>
      <c r="C1408">
        <v>0</v>
      </c>
    </row>
    <row r="1409" spans="1:3">
      <c r="A1409" t="s">
        <v>3019</v>
      </c>
      <c r="B1409" t="s">
        <v>3020</v>
      </c>
      <c r="C1409">
        <v>0</v>
      </c>
    </row>
    <row r="1410" spans="1:3">
      <c r="A1410" t="s">
        <v>3021</v>
      </c>
      <c r="B1410" t="s">
        <v>3022</v>
      </c>
      <c r="C1410">
        <v>0</v>
      </c>
    </row>
    <row r="1411" spans="1:3">
      <c r="A1411" t="s">
        <v>3023</v>
      </c>
      <c r="B1411" t="s">
        <v>3024</v>
      </c>
      <c r="C1411">
        <v>906585</v>
      </c>
    </row>
    <row r="1412" spans="1:3">
      <c r="A1412" t="s">
        <v>3025</v>
      </c>
      <c r="B1412" t="s">
        <v>3026</v>
      </c>
      <c r="C1412">
        <v>5096309</v>
      </c>
    </row>
    <row r="1413" spans="1:3">
      <c r="A1413" t="s">
        <v>3027</v>
      </c>
      <c r="B1413" t="s">
        <v>3028</v>
      </c>
      <c r="C1413">
        <v>801038</v>
      </c>
    </row>
    <row r="1414" spans="1:3">
      <c r="A1414" t="s">
        <v>3029</v>
      </c>
      <c r="B1414" t="s">
        <v>3030</v>
      </c>
      <c r="C1414">
        <v>0</v>
      </c>
    </row>
    <row r="1415" spans="1:3">
      <c r="A1415" t="s">
        <v>3031</v>
      </c>
      <c r="B1415" t="s">
        <v>3032</v>
      </c>
      <c r="C1415">
        <v>0</v>
      </c>
    </row>
    <row r="1416" spans="1:3">
      <c r="A1416" t="s">
        <v>3033</v>
      </c>
      <c r="B1416" t="s">
        <v>3034</v>
      </c>
      <c r="C1416">
        <v>0</v>
      </c>
    </row>
    <row r="1417" spans="1:3">
      <c r="A1417" t="s">
        <v>3035</v>
      </c>
      <c r="B1417" t="s">
        <v>3036</v>
      </c>
      <c r="C1417">
        <v>0</v>
      </c>
    </row>
    <row r="1418" spans="1:3">
      <c r="A1418" t="s">
        <v>3037</v>
      </c>
      <c r="B1418" t="s">
        <v>3038</v>
      </c>
      <c r="C1418">
        <v>0</v>
      </c>
    </row>
    <row r="1419" spans="1:3">
      <c r="A1419" t="s">
        <v>3039</v>
      </c>
      <c r="B1419" t="s">
        <v>3040</v>
      </c>
      <c r="C1419">
        <v>0</v>
      </c>
    </row>
    <row r="1420" spans="1:3">
      <c r="A1420" t="s">
        <v>3041</v>
      </c>
      <c r="B1420" t="s">
        <v>3042</v>
      </c>
      <c r="C1420">
        <v>3199619</v>
      </c>
    </row>
    <row r="1421" spans="1:3">
      <c r="A1421" t="s">
        <v>3043</v>
      </c>
      <c r="B1421" t="s">
        <v>3044</v>
      </c>
      <c r="C1421">
        <v>0</v>
      </c>
    </row>
    <row r="1422" spans="1:3">
      <c r="A1422" t="s">
        <v>3045</v>
      </c>
      <c r="B1422" t="s">
        <v>3046</v>
      </c>
      <c r="C1422">
        <v>0</v>
      </c>
    </row>
    <row r="1423" spans="1:3">
      <c r="A1423" t="s">
        <v>3047</v>
      </c>
      <c r="B1423" t="s">
        <v>3048</v>
      </c>
      <c r="C1423">
        <v>16539956</v>
      </c>
    </row>
    <row r="1424" spans="1:3">
      <c r="A1424" t="s">
        <v>3049</v>
      </c>
      <c r="B1424" t="s">
        <v>3050</v>
      </c>
      <c r="C1424">
        <v>88079776</v>
      </c>
    </row>
    <row r="1425" spans="1:3">
      <c r="A1425" t="s">
        <v>3051</v>
      </c>
      <c r="B1425" t="s">
        <v>3052</v>
      </c>
      <c r="C1425">
        <v>16842981</v>
      </c>
    </row>
    <row r="1426" spans="1:3">
      <c r="A1426" t="s">
        <v>3053</v>
      </c>
      <c r="B1426" t="s">
        <v>3054</v>
      </c>
      <c r="C1426">
        <v>0</v>
      </c>
    </row>
    <row r="1427" spans="1:3">
      <c r="A1427" t="s">
        <v>3055</v>
      </c>
      <c r="B1427" t="s">
        <v>3056</v>
      </c>
      <c r="C1427">
        <v>0</v>
      </c>
    </row>
    <row r="1428" spans="1:3">
      <c r="A1428" t="s">
        <v>3057</v>
      </c>
      <c r="B1428" t="s">
        <v>3058</v>
      </c>
      <c r="C1428">
        <v>0</v>
      </c>
    </row>
    <row r="1429" spans="1:3">
      <c r="A1429" t="s">
        <v>3059</v>
      </c>
      <c r="B1429" t="s">
        <v>3060</v>
      </c>
      <c r="C1429">
        <v>0</v>
      </c>
    </row>
    <row r="1430" spans="1:3">
      <c r="A1430" t="s">
        <v>3061</v>
      </c>
      <c r="B1430" t="s">
        <v>3062</v>
      </c>
      <c r="C1430">
        <v>0</v>
      </c>
    </row>
    <row r="1431" spans="1:3">
      <c r="A1431" t="s">
        <v>3063</v>
      </c>
      <c r="B1431" t="s">
        <v>3064</v>
      </c>
      <c r="C1431">
        <v>0</v>
      </c>
    </row>
    <row r="1432" spans="1:3">
      <c r="A1432" t="s">
        <v>3065</v>
      </c>
      <c r="B1432" t="s">
        <v>3066</v>
      </c>
      <c r="C1432">
        <v>0</v>
      </c>
    </row>
    <row r="1433" spans="1:3">
      <c r="A1433" t="s">
        <v>3067</v>
      </c>
      <c r="B1433" t="s">
        <v>3068</v>
      </c>
      <c r="C1433">
        <v>0</v>
      </c>
    </row>
    <row r="1434" spans="1:3">
      <c r="A1434" t="s">
        <v>3069</v>
      </c>
      <c r="B1434" t="s">
        <v>3070</v>
      </c>
      <c r="C1434">
        <v>0</v>
      </c>
    </row>
    <row r="1435" spans="1:3">
      <c r="A1435" t="s">
        <v>3071</v>
      </c>
      <c r="B1435" t="s">
        <v>3072</v>
      </c>
      <c r="C1435">
        <v>0</v>
      </c>
    </row>
    <row r="1436" spans="1:3">
      <c r="A1436" t="s">
        <v>3073</v>
      </c>
      <c r="B1436" t="s">
        <v>3074</v>
      </c>
      <c r="C1436">
        <v>0</v>
      </c>
    </row>
    <row r="1437" spans="1:3">
      <c r="A1437" t="s">
        <v>3075</v>
      </c>
      <c r="B1437" t="s">
        <v>3076</v>
      </c>
      <c r="C1437">
        <v>0</v>
      </c>
    </row>
    <row r="1438" spans="1:3">
      <c r="A1438" t="s">
        <v>3077</v>
      </c>
      <c r="B1438" t="s">
        <v>3078</v>
      </c>
      <c r="C1438">
        <v>0</v>
      </c>
    </row>
    <row r="1439" spans="1:3">
      <c r="A1439" t="s">
        <v>3079</v>
      </c>
      <c r="B1439" t="s">
        <v>3080</v>
      </c>
      <c r="C1439">
        <v>0</v>
      </c>
    </row>
    <row r="1440" spans="1:3">
      <c r="A1440" t="s">
        <v>3081</v>
      </c>
      <c r="B1440" t="s">
        <v>3082</v>
      </c>
      <c r="C1440">
        <v>0</v>
      </c>
    </row>
    <row r="1441" spans="1:3">
      <c r="A1441" t="s">
        <v>3083</v>
      </c>
      <c r="B1441" t="s">
        <v>3084</v>
      </c>
      <c r="C1441">
        <v>10783652</v>
      </c>
    </row>
    <row r="1442" spans="1:3">
      <c r="A1442" t="s">
        <v>3085</v>
      </c>
      <c r="B1442" t="s">
        <v>3086</v>
      </c>
      <c r="C1442">
        <v>5957737</v>
      </c>
    </row>
    <row r="1443" spans="1:3">
      <c r="A1443" t="s">
        <v>3087</v>
      </c>
      <c r="B1443" t="s">
        <v>3088</v>
      </c>
      <c r="C1443">
        <v>2419</v>
      </c>
    </row>
    <row r="1444" spans="1:3">
      <c r="A1444" t="s">
        <v>3089</v>
      </c>
      <c r="B1444" t="s">
        <v>3090</v>
      </c>
      <c r="C1444">
        <v>0</v>
      </c>
    </row>
    <row r="1445" spans="1:3">
      <c r="A1445" t="s">
        <v>3091</v>
      </c>
      <c r="B1445" t="s">
        <v>3092</v>
      </c>
      <c r="C1445">
        <v>242</v>
      </c>
    </row>
    <row r="1446" spans="1:3">
      <c r="A1446" t="s">
        <v>3093</v>
      </c>
      <c r="B1446" t="s">
        <v>3094</v>
      </c>
      <c r="C1446">
        <v>319</v>
      </c>
    </row>
    <row r="1447" spans="1:3">
      <c r="A1447" t="s">
        <v>3095</v>
      </c>
      <c r="B1447" t="s">
        <v>3096</v>
      </c>
      <c r="C1447" t="s">
        <v>3097</v>
      </c>
    </row>
    <row r="1448" spans="1:3">
      <c r="A1448" t="s">
        <v>3098</v>
      </c>
      <c r="B1448" t="s">
        <v>3099</v>
      </c>
      <c r="C1448">
        <v>77</v>
      </c>
    </row>
    <row r="1449" spans="1:3">
      <c r="A1449" t="s">
        <v>3100</v>
      </c>
      <c r="B1449" t="s">
        <v>3094</v>
      </c>
      <c r="C1449">
        <v>0</v>
      </c>
    </row>
    <row r="1450" spans="1:3">
      <c r="A1450" t="s">
        <v>3101</v>
      </c>
      <c r="B1450" t="s">
        <v>3102</v>
      </c>
      <c r="C1450">
        <v>0</v>
      </c>
    </row>
    <row r="1451" spans="1:3">
      <c r="A1451" t="s">
        <v>3103</v>
      </c>
      <c r="B1451" t="s">
        <v>3104</v>
      </c>
      <c r="C1451">
        <v>0</v>
      </c>
    </row>
    <row r="1452" spans="1:3">
      <c r="A1452" t="s">
        <v>3105</v>
      </c>
      <c r="B1452" t="s">
        <v>3106</v>
      </c>
      <c r="C1452">
        <v>0</v>
      </c>
    </row>
    <row r="1453" spans="1:3">
      <c r="A1453" t="s">
        <v>3107</v>
      </c>
      <c r="B1453" t="s">
        <v>3108</v>
      </c>
      <c r="C1453">
        <v>0</v>
      </c>
    </row>
    <row r="1454" spans="1:3">
      <c r="A1454" t="s">
        <v>3109</v>
      </c>
      <c r="B1454" t="s">
        <v>3110</v>
      </c>
      <c r="C1454">
        <v>9.5759000000000007</v>
      </c>
    </row>
    <row r="1455" spans="1:3">
      <c r="A1455" t="s">
        <v>37</v>
      </c>
      <c r="B1455" t="s">
        <v>3111</v>
      </c>
      <c r="C1455">
        <v>0</v>
      </c>
    </row>
    <row r="1456" spans="1:3">
      <c r="A1456" t="s">
        <v>38</v>
      </c>
      <c r="B1456" t="s">
        <v>3112</v>
      </c>
      <c r="C1456">
        <v>0</v>
      </c>
    </row>
    <row r="1457" spans="1:3">
      <c r="A1457" t="s">
        <v>45</v>
      </c>
      <c r="B1457" t="s">
        <v>3113</v>
      </c>
      <c r="C1457">
        <v>0</v>
      </c>
    </row>
    <row r="1458" spans="1:3">
      <c r="A1458" t="s">
        <v>46</v>
      </c>
      <c r="B1458" t="s">
        <v>3114</v>
      </c>
      <c r="C1458">
        <v>0</v>
      </c>
    </row>
    <row r="1459" spans="1:3">
      <c r="A1459" t="s">
        <v>82</v>
      </c>
      <c r="B1459" t="s">
        <v>3115</v>
      </c>
      <c r="C1459">
        <v>0</v>
      </c>
    </row>
    <row r="1460" spans="1:3">
      <c r="A1460" t="s">
        <v>83</v>
      </c>
      <c r="B1460" t="s">
        <v>3116</v>
      </c>
      <c r="C1460">
        <v>0</v>
      </c>
    </row>
    <row r="1461" spans="1:3">
      <c r="A1461" t="s">
        <v>93</v>
      </c>
      <c r="B1461" t="s">
        <v>3117</v>
      </c>
      <c r="C1461">
        <v>0</v>
      </c>
    </row>
    <row r="1462" spans="1:3">
      <c r="A1462" t="s">
        <v>94</v>
      </c>
      <c r="B1462" t="s">
        <v>3118</v>
      </c>
      <c r="C1462">
        <v>0</v>
      </c>
    </row>
    <row r="1463" spans="1:3">
      <c r="A1463" t="s">
        <v>119</v>
      </c>
      <c r="B1463" t="s">
        <v>3119</v>
      </c>
      <c r="C1463">
        <v>0</v>
      </c>
    </row>
    <row r="1464" spans="1:3">
      <c r="A1464" t="s">
        <v>120</v>
      </c>
      <c r="B1464" t="s">
        <v>3120</v>
      </c>
      <c r="C1464">
        <v>0</v>
      </c>
    </row>
    <row r="1465" spans="1:3">
      <c r="A1465" t="s">
        <v>129</v>
      </c>
      <c r="B1465" t="s">
        <v>3121</v>
      </c>
      <c r="C1465">
        <v>0</v>
      </c>
    </row>
    <row r="1466" spans="1:3">
      <c r="A1466" t="s">
        <v>130</v>
      </c>
      <c r="B1466" t="s">
        <v>3122</v>
      </c>
      <c r="C1466">
        <v>0</v>
      </c>
    </row>
    <row r="1467" spans="1:3">
      <c r="A1467" t="s">
        <v>142</v>
      </c>
      <c r="B1467" t="s">
        <v>3123</v>
      </c>
      <c r="C1467">
        <v>0</v>
      </c>
    </row>
    <row r="1468" spans="1:3">
      <c r="A1468" t="s">
        <v>143</v>
      </c>
      <c r="B1468" t="s">
        <v>3124</v>
      </c>
      <c r="C1468">
        <v>0</v>
      </c>
    </row>
    <row r="1469" spans="1:3">
      <c r="A1469" t="s">
        <v>156</v>
      </c>
      <c r="B1469" t="s">
        <v>3125</v>
      </c>
      <c r="C1469">
        <v>0</v>
      </c>
    </row>
    <row r="1470" spans="1:3">
      <c r="A1470" t="s">
        <v>157</v>
      </c>
      <c r="B1470" t="s">
        <v>3126</v>
      </c>
      <c r="C1470">
        <v>0</v>
      </c>
    </row>
    <row r="1471" spans="1:3">
      <c r="A1471" t="s">
        <v>201</v>
      </c>
      <c r="B1471" t="s">
        <v>3127</v>
      </c>
      <c r="C1471">
        <v>0</v>
      </c>
    </row>
    <row r="1472" spans="1:3">
      <c r="A1472" t="s">
        <v>202</v>
      </c>
      <c r="B1472" t="s">
        <v>3128</v>
      </c>
      <c r="C1472">
        <v>0</v>
      </c>
    </row>
    <row r="1473" spans="1:3">
      <c r="A1473" t="s">
        <v>217</v>
      </c>
      <c r="B1473" t="s">
        <v>3129</v>
      </c>
      <c r="C1473">
        <v>0</v>
      </c>
    </row>
    <row r="1474" spans="1:3">
      <c r="A1474" t="s">
        <v>218</v>
      </c>
      <c r="B1474" t="s">
        <v>3130</v>
      </c>
      <c r="C1474">
        <v>0</v>
      </c>
    </row>
    <row r="1475" spans="1:3">
      <c r="A1475" t="s">
        <v>235</v>
      </c>
      <c r="B1475" t="s">
        <v>3131</v>
      </c>
      <c r="C1475">
        <v>0</v>
      </c>
    </row>
    <row r="1476" spans="1:3">
      <c r="A1476" t="s">
        <v>236</v>
      </c>
      <c r="B1476" t="s">
        <v>3132</v>
      </c>
      <c r="C1476">
        <v>0</v>
      </c>
    </row>
    <row r="1477" spans="1:3">
      <c r="A1477" t="s">
        <v>269</v>
      </c>
      <c r="B1477" t="s">
        <v>3133</v>
      </c>
      <c r="C1477">
        <v>0</v>
      </c>
    </row>
    <row r="1478" spans="1:3">
      <c r="A1478" t="s">
        <v>270</v>
      </c>
      <c r="B1478" t="s">
        <v>3134</v>
      </c>
      <c r="C1478">
        <v>0</v>
      </c>
    </row>
    <row r="1479" spans="1:3">
      <c r="A1479" t="s">
        <v>279</v>
      </c>
      <c r="B1479" t="s">
        <v>3135</v>
      </c>
      <c r="C1479">
        <v>0</v>
      </c>
    </row>
    <row r="1480" spans="1:3">
      <c r="A1480" t="s">
        <v>280</v>
      </c>
      <c r="B1480" t="s">
        <v>3136</v>
      </c>
      <c r="C1480">
        <v>0</v>
      </c>
    </row>
    <row r="1481" spans="1:3">
      <c r="A1481" t="s">
        <v>291</v>
      </c>
      <c r="B1481" t="s">
        <v>3137</v>
      </c>
      <c r="C1481">
        <v>0</v>
      </c>
    </row>
    <row r="1482" spans="1:3">
      <c r="A1482" t="s">
        <v>292</v>
      </c>
      <c r="B1482" t="s">
        <v>3138</v>
      </c>
      <c r="C1482">
        <v>0</v>
      </c>
    </row>
    <row r="1483" spans="1:3">
      <c r="A1483" t="s">
        <v>382</v>
      </c>
      <c r="B1483" t="s">
        <v>3139</v>
      </c>
      <c r="C1483">
        <v>1325194</v>
      </c>
    </row>
    <row r="1484" spans="1:3">
      <c r="A1484" t="s">
        <v>3140</v>
      </c>
      <c r="B1484" t="s">
        <v>3141</v>
      </c>
      <c r="C1484">
        <v>245841</v>
      </c>
    </row>
    <row r="1485" spans="1:3">
      <c r="A1485" t="s">
        <v>3142</v>
      </c>
      <c r="B1485" t="s">
        <v>3143</v>
      </c>
      <c r="C1485">
        <v>94690</v>
      </c>
    </row>
    <row r="1486" spans="1:3">
      <c r="A1486" t="s">
        <v>3144</v>
      </c>
      <c r="B1486" t="s">
        <v>3145</v>
      </c>
      <c r="C1486">
        <v>387783</v>
      </c>
    </row>
    <row r="1487" spans="1:3">
      <c r="A1487" t="s">
        <v>162</v>
      </c>
      <c r="B1487" t="s">
        <v>3146</v>
      </c>
      <c r="C1487">
        <v>3721827</v>
      </c>
    </row>
    <row r="1488" spans="1:3">
      <c r="A1488" t="s">
        <v>3147</v>
      </c>
      <c r="B1488" t="s">
        <v>3148</v>
      </c>
      <c r="C1488">
        <v>5077639</v>
      </c>
    </row>
    <row r="1489" spans="1:3">
      <c r="A1489" t="s">
        <v>3149</v>
      </c>
      <c r="B1489" t="s">
        <v>3150</v>
      </c>
      <c r="C1489">
        <v>36022</v>
      </c>
    </row>
    <row r="1490" spans="1:3">
      <c r="A1490" t="s">
        <v>42</v>
      </c>
      <c r="B1490" t="s">
        <v>3151</v>
      </c>
      <c r="C1490">
        <v>73768728</v>
      </c>
    </row>
    <row r="1491" spans="1:3">
      <c r="A1491" t="s">
        <v>20</v>
      </c>
      <c r="B1491" t="s">
        <v>3152</v>
      </c>
      <c r="C1491">
        <v>811575</v>
      </c>
    </row>
    <row r="1492" spans="1:3">
      <c r="A1492" t="s">
        <v>207</v>
      </c>
      <c r="B1492" t="s">
        <v>3153</v>
      </c>
      <c r="C1492">
        <v>3721827</v>
      </c>
    </row>
    <row r="1493" spans="1:3">
      <c r="A1493" t="s">
        <v>326</v>
      </c>
      <c r="B1493" t="s">
        <v>3154</v>
      </c>
      <c r="C1493">
        <v>3721827</v>
      </c>
    </row>
    <row r="1494" spans="1:3">
      <c r="A1494" t="s">
        <v>341</v>
      </c>
      <c r="B1494" t="s">
        <v>3155</v>
      </c>
      <c r="C1494">
        <v>9304568</v>
      </c>
    </row>
    <row r="1495" spans="1:3">
      <c r="A1495" t="s">
        <v>3156</v>
      </c>
      <c r="B1495" t="s">
        <v>3157</v>
      </c>
      <c r="C1495">
        <v>75648745</v>
      </c>
    </row>
    <row r="1496" spans="1:3">
      <c r="A1496" t="s">
        <v>3158</v>
      </c>
      <c r="B1496" t="s">
        <v>3159</v>
      </c>
      <c r="C1496">
        <v>15785060</v>
      </c>
    </row>
    <row r="1497" spans="1:3">
      <c r="A1497" t="s">
        <v>3160</v>
      </c>
      <c r="B1497" t="s">
        <v>3161</v>
      </c>
      <c r="C1497">
        <v>0</v>
      </c>
    </row>
    <row r="1498" spans="1:3">
      <c r="A1498" t="s">
        <v>3162</v>
      </c>
      <c r="B1498" t="s">
        <v>3163</v>
      </c>
      <c r="C1498">
        <v>0</v>
      </c>
    </row>
    <row r="1499" spans="1:3">
      <c r="A1499" t="s">
        <v>3164</v>
      </c>
      <c r="B1499" t="s">
        <v>3165</v>
      </c>
      <c r="C1499">
        <v>0</v>
      </c>
    </row>
    <row r="1500" spans="1:3">
      <c r="A1500" t="s">
        <v>3166</v>
      </c>
      <c r="B1500" t="s">
        <v>3167</v>
      </c>
      <c r="C1500">
        <v>0</v>
      </c>
    </row>
    <row r="1501" spans="1:3">
      <c r="A1501" t="s">
        <v>3168</v>
      </c>
      <c r="B1501" t="s">
        <v>3169</v>
      </c>
      <c r="C1501">
        <v>0</v>
      </c>
    </row>
    <row r="1502" spans="1:3">
      <c r="A1502" t="s">
        <v>3170</v>
      </c>
      <c r="B1502" t="s">
        <v>3171</v>
      </c>
      <c r="C1502">
        <v>0</v>
      </c>
    </row>
    <row r="1503" spans="1:3">
      <c r="A1503" t="s">
        <v>3172</v>
      </c>
      <c r="B1503" t="s">
        <v>3173</v>
      </c>
      <c r="C1503">
        <v>5258805</v>
      </c>
    </row>
    <row r="1504" spans="1:3">
      <c r="A1504" t="s">
        <v>3174</v>
      </c>
      <c r="B1504" t="s">
        <v>3175</v>
      </c>
      <c r="C1504">
        <v>4794634</v>
      </c>
    </row>
    <row r="1505" spans="1:3">
      <c r="A1505" t="s">
        <v>3176</v>
      </c>
      <c r="B1505" t="s">
        <v>3177</v>
      </c>
      <c r="C1505">
        <v>0</v>
      </c>
    </row>
    <row r="1506" spans="1:3">
      <c r="A1506" t="s">
        <v>3178</v>
      </c>
      <c r="B1506" t="s">
        <v>3179</v>
      </c>
      <c r="C1506">
        <v>0</v>
      </c>
    </row>
    <row r="1507" spans="1:3">
      <c r="A1507" t="s">
        <v>3180</v>
      </c>
      <c r="B1507" t="s">
        <v>3181</v>
      </c>
      <c r="C1507">
        <v>0</v>
      </c>
    </row>
    <row r="1508" spans="1:3">
      <c r="A1508" t="s">
        <v>3182</v>
      </c>
      <c r="B1508" t="s">
        <v>3183</v>
      </c>
      <c r="C1508">
        <v>0</v>
      </c>
    </row>
    <row r="1509" spans="1:3">
      <c r="A1509" t="s">
        <v>3184</v>
      </c>
      <c r="B1509" t="s">
        <v>3185</v>
      </c>
      <c r="C1509">
        <v>0</v>
      </c>
    </row>
    <row r="1510" spans="1:3">
      <c r="A1510" t="s">
        <v>3186</v>
      </c>
      <c r="B1510" t="s">
        <v>3187</v>
      </c>
      <c r="C1510">
        <v>0</v>
      </c>
    </row>
    <row r="1511" spans="1:3">
      <c r="A1511" t="s">
        <v>3188</v>
      </c>
      <c r="B1511" t="s">
        <v>3189</v>
      </c>
      <c r="C1511">
        <v>0</v>
      </c>
    </row>
    <row r="1512" spans="1:3">
      <c r="A1512" t="s">
        <v>3190</v>
      </c>
      <c r="B1512" t="s">
        <v>3191</v>
      </c>
      <c r="C1512">
        <v>0</v>
      </c>
    </row>
    <row r="1513" spans="1:3">
      <c r="A1513" t="s">
        <v>3192</v>
      </c>
      <c r="B1513" t="s">
        <v>3193</v>
      </c>
      <c r="C1513">
        <v>0</v>
      </c>
    </row>
    <row r="1514" spans="1:3">
      <c r="A1514" t="s">
        <v>3194</v>
      </c>
      <c r="B1514" t="s">
        <v>3195</v>
      </c>
      <c r="C1514">
        <v>0</v>
      </c>
    </row>
    <row r="1515" spans="1:3">
      <c r="A1515" t="s">
        <v>3196</v>
      </c>
      <c r="B1515" t="s">
        <v>3197</v>
      </c>
      <c r="C1515">
        <v>0</v>
      </c>
    </row>
    <row r="1516" spans="1:3">
      <c r="A1516" t="s">
        <v>3198</v>
      </c>
      <c r="B1516" t="s">
        <v>3199</v>
      </c>
      <c r="C1516">
        <v>0</v>
      </c>
    </row>
    <row r="1517" spans="1:3">
      <c r="A1517" t="s">
        <v>3200</v>
      </c>
      <c r="B1517" t="s">
        <v>3201</v>
      </c>
      <c r="C1517">
        <v>0</v>
      </c>
    </row>
    <row r="1518" spans="1:3">
      <c r="A1518" t="s">
        <v>3202</v>
      </c>
      <c r="B1518" t="s">
        <v>3203</v>
      </c>
      <c r="C1518">
        <v>0</v>
      </c>
    </row>
    <row r="1519" spans="1:3">
      <c r="A1519" t="s">
        <v>3204</v>
      </c>
      <c r="B1519" t="s">
        <v>3205</v>
      </c>
      <c r="C1519">
        <v>0</v>
      </c>
    </row>
    <row r="1520" spans="1:3">
      <c r="A1520" t="s">
        <v>3206</v>
      </c>
      <c r="B1520" t="s">
        <v>3207</v>
      </c>
      <c r="C1520">
        <v>0</v>
      </c>
    </row>
    <row r="1521" spans="1:3">
      <c r="A1521" t="s">
        <v>3208</v>
      </c>
      <c r="B1521" t="s">
        <v>3209</v>
      </c>
      <c r="C1521">
        <v>0</v>
      </c>
    </row>
    <row r="1522" spans="1:3">
      <c r="A1522" t="s">
        <v>3210</v>
      </c>
      <c r="B1522" t="s">
        <v>3211</v>
      </c>
      <c r="C1522">
        <v>0</v>
      </c>
    </row>
    <row r="1523" spans="1:3">
      <c r="A1523" t="s">
        <v>3212</v>
      </c>
      <c r="B1523" t="s">
        <v>3213</v>
      </c>
      <c r="C1523">
        <v>14699</v>
      </c>
    </row>
    <row r="1524" spans="1:3">
      <c r="A1524" t="s">
        <v>3214</v>
      </c>
      <c r="B1524" t="s">
        <v>3215</v>
      </c>
      <c r="C1524">
        <v>0</v>
      </c>
    </row>
    <row r="1525" spans="1:3">
      <c r="A1525" t="s">
        <v>3216</v>
      </c>
      <c r="B1525" t="s">
        <v>3217</v>
      </c>
      <c r="C1525">
        <v>0</v>
      </c>
    </row>
    <row r="1526" spans="1:3">
      <c r="A1526" t="s">
        <v>3218</v>
      </c>
      <c r="B1526" t="s">
        <v>3219</v>
      </c>
      <c r="C1526">
        <v>0</v>
      </c>
    </row>
    <row r="1527" spans="1:3">
      <c r="A1527" t="s">
        <v>3220</v>
      </c>
      <c r="B1527" t="s">
        <v>3221</v>
      </c>
      <c r="C1527">
        <v>0</v>
      </c>
    </row>
    <row r="1528" spans="1:3">
      <c r="A1528" t="s">
        <v>3222</v>
      </c>
      <c r="B1528" t="s">
        <v>3223</v>
      </c>
      <c r="C1528">
        <v>0</v>
      </c>
    </row>
    <row r="1529" spans="1:3">
      <c r="A1529" t="s">
        <v>3224</v>
      </c>
      <c r="B1529" t="s">
        <v>3225</v>
      </c>
      <c r="C1529">
        <v>0</v>
      </c>
    </row>
    <row r="1530" spans="1:3">
      <c r="A1530" t="s">
        <v>3226</v>
      </c>
      <c r="B1530" t="s">
        <v>3227</v>
      </c>
      <c r="C1530">
        <v>0</v>
      </c>
    </row>
    <row r="1531" spans="1:3">
      <c r="A1531" t="s">
        <v>3228</v>
      </c>
      <c r="B1531" t="s">
        <v>3229</v>
      </c>
      <c r="C1531">
        <v>28048531</v>
      </c>
    </row>
    <row r="1532" spans="1:3">
      <c r="A1532" t="s">
        <v>3230</v>
      </c>
      <c r="B1532" t="s">
        <v>3229</v>
      </c>
      <c r="C1532">
        <v>29624</v>
      </c>
    </row>
    <row r="1533" spans="1:3">
      <c r="A1533" t="s">
        <v>3231</v>
      </c>
      <c r="B1533" t="s">
        <v>3232</v>
      </c>
      <c r="C1533">
        <v>0</v>
      </c>
    </row>
    <row r="1534" spans="1:3">
      <c r="A1534" t="s">
        <v>3233</v>
      </c>
      <c r="B1534" t="s">
        <v>3234</v>
      </c>
      <c r="C1534">
        <v>0</v>
      </c>
    </row>
    <row r="1535" spans="1:3">
      <c r="A1535" t="s">
        <v>3235</v>
      </c>
      <c r="B1535" t="s">
        <v>3236</v>
      </c>
      <c r="C1535">
        <v>15760</v>
      </c>
    </row>
    <row r="1536" spans="1:3">
      <c r="A1536" t="s">
        <v>3237</v>
      </c>
      <c r="B1536" t="s">
        <v>3238</v>
      </c>
      <c r="C1536">
        <v>0</v>
      </c>
    </row>
    <row r="1537" spans="1:3">
      <c r="A1537" t="s">
        <v>3239</v>
      </c>
      <c r="B1537" t="s">
        <v>3240</v>
      </c>
      <c r="C1537">
        <v>15456</v>
      </c>
    </row>
    <row r="1538" spans="1:3">
      <c r="A1538" t="s">
        <v>3241</v>
      </c>
      <c r="B1538" t="s">
        <v>3242</v>
      </c>
      <c r="C1538">
        <v>0</v>
      </c>
    </row>
    <row r="1539" spans="1:3">
      <c r="A1539" t="s">
        <v>3243</v>
      </c>
      <c r="B1539" t="s">
        <v>3244</v>
      </c>
      <c r="C1539">
        <v>0</v>
      </c>
    </row>
    <row r="1540" spans="1:3">
      <c r="A1540" t="s">
        <v>3245</v>
      </c>
      <c r="B1540" t="s">
        <v>3246</v>
      </c>
      <c r="C1540">
        <v>0</v>
      </c>
    </row>
    <row r="1541" spans="1:3">
      <c r="A1541" t="s">
        <v>3247</v>
      </c>
      <c r="B1541" t="s">
        <v>3248</v>
      </c>
      <c r="C1541">
        <v>2735123</v>
      </c>
    </row>
    <row r="1542" spans="1:3">
      <c r="A1542" t="s">
        <v>3249</v>
      </c>
      <c r="B1542" t="s">
        <v>3250</v>
      </c>
      <c r="C1542">
        <v>590998</v>
      </c>
    </row>
    <row r="1543" spans="1:3">
      <c r="A1543" t="s">
        <v>3251</v>
      </c>
      <c r="B1543" t="s">
        <v>3238</v>
      </c>
      <c r="C1543">
        <v>17417464</v>
      </c>
    </row>
    <row r="1544" spans="1:3">
      <c r="A1544" t="s">
        <v>3252</v>
      </c>
      <c r="B1544" t="s">
        <v>3253</v>
      </c>
      <c r="C1544">
        <v>0</v>
      </c>
    </row>
    <row r="1545" spans="1:3">
      <c r="A1545" t="s">
        <v>3254</v>
      </c>
      <c r="B1545" t="s">
        <v>3255</v>
      </c>
      <c r="C1545">
        <v>15785060</v>
      </c>
    </row>
    <row r="1546" spans="1:3">
      <c r="A1546" t="s">
        <v>3256</v>
      </c>
      <c r="B1546" t="s">
        <v>3257</v>
      </c>
      <c r="C1546">
        <v>331498</v>
      </c>
    </row>
    <row r="1547" spans="1:3">
      <c r="A1547" t="s">
        <v>3258</v>
      </c>
      <c r="B1547" t="s">
        <v>3259</v>
      </c>
      <c r="C1547">
        <v>2</v>
      </c>
    </row>
    <row r="1548" spans="1:3">
      <c r="A1548" t="s">
        <v>3260</v>
      </c>
      <c r="B1548" t="s">
        <v>3261</v>
      </c>
      <c r="C1548">
        <v>61727273</v>
      </c>
    </row>
    <row r="1549" spans="1:3">
      <c r="A1549" t="s">
        <v>3262</v>
      </c>
      <c r="B1549" t="s">
        <v>3263</v>
      </c>
      <c r="C1549">
        <v>479371888</v>
      </c>
    </row>
    <row r="1550" spans="1:3">
      <c r="A1550" t="s">
        <v>3264</v>
      </c>
      <c r="B1550" t="s">
        <v>955</v>
      </c>
      <c r="C1550">
        <v>0</v>
      </c>
    </row>
    <row r="1551" spans="1:3">
      <c r="A1551" t="s">
        <v>3265</v>
      </c>
      <c r="B1551" t="s">
        <v>3266</v>
      </c>
      <c r="C1551">
        <v>0</v>
      </c>
    </row>
    <row r="1552" spans="1:3">
      <c r="A1552" t="s">
        <v>3267</v>
      </c>
      <c r="B1552" t="s">
        <v>3268</v>
      </c>
      <c r="C1552">
        <v>0</v>
      </c>
    </row>
    <row r="1553" spans="1:3">
      <c r="A1553" t="s">
        <v>3269</v>
      </c>
      <c r="B1553" t="s">
        <v>3270</v>
      </c>
      <c r="C1553">
        <v>0</v>
      </c>
    </row>
    <row r="1554" spans="1:3">
      <c r="A1554" t="s">
        <v>3271</v>
      </c>
      <c r="B1554" t="s">
        <v>1047</v>
      </c>
      <c r="C1554">
        <v>0</v>
      </c>
    </row>
    <row r="1555" spans="1:3">
      <c r="A1555" t="s">
        <v>3272</v>
      </c>
      <c r="B1555" t="s">
        <v>3273</v>
      </c>
      <c r="C1555">
        <v>0</v>
      </c>
    </row>
    <row r="1556" spans="1:3">
      <c r="A1556" t="s">
        <v>3274</v>
      </c>
      <c r="B1556" t="s">
        <v>955</v>
      </c>
      <c r="C1556">
        <v>3057</v>
      </c>
    </row>
    <row r="1557" spans="1:3">
      <c r="A1557" t="s">
        <v>3275</v>
      </c>
      <c r="B1557" t="s">
        <v>3276</v>
      </c>
      <c r="C1557">
        <v>1858</v>
      </c>
    </row>
    <row r="1558" spans="1:3">
      <c r="A1558" t="s">
        <v>3277</v>
      </c>
      <c r="B1558" t="s">
        <v>3278</v>
      </c>
      <c r="C1558">
        <v>1926</v>
      </c>
    </row>
    <row r="1559" spans="1:3">
      <c r="A1559" t="s">
        <v>3279</v>
      </c>
      <c r="B1559" t="s">
        <v>3280</v>
      </c>
      <c r="C1559">
        <v>0</v>
      </c>
    </row>
    <row r="1560" spans="1:3">
      <c r="A1560" t="s">
        <v>3281</v>
      </c>
      <c r="B1560" t="s">
        <v>1047</v>
      </c>
      <c r="C1560">
        <v>2627</v>
      </c>
    </row>
    <row r="1561" spans="1:3">
      <c r="A1561" t="s">
        <v>3282</v>
      </c>
      <c r="B1561" t="s">
        <v>3283</v>
      </c>
      <c r="C1561">
        <v>4214</v>
      </c>
    </row>
    <row r="1562" spans="1:3">
      <c r="A1562" t="s">
        <v>3284</v>
      </c>
      <c r="B1562" t="s">
        <v>1049</v>
      </c>
      <c r="C1562">
        <v>0</v>
      </c>
    </row>
    <row r="1563" spans="1:3">
      <c r="A1563" t="s">
        <v>3285</v>
      </c>
      <c r="B1563" t="s">
        <v>1049</v>
      </c>
      <c r="C1563">
        <v>0</v>
      </c>
    </row>
    <row r="1564" spans="1:3">
      <c r="A1564" t="s">
        <v>3286</v>
      </c>
      <c r="B1564" t="s">
        <v>3287</v>
      </c>
      <c r="C1564">
        <v>0</v>
      </c>
    </row>
    <row r="1565" spans="1:3">
      <c r="A1565" t="s">
        <v>3288</v>
      </c>
      <c r="B1565" t="s">
        <v>3289</v>
      </c>
      <c r="C1565">
        <v>0</v>
      </c>
    </row>
    <row r="1566" spans="1:3">
      <c r="A1566" t="s">
        <v>3290</v>
      </c>
      <c r="B1566" t="s">
        <v>3291</v>
      </c>
      <c r="C1566">
        <v>0</v>
      </c>
    </row>
    <row r="1567" spans="1:3">
      <c r="A1567" t="s">
        <v>3292</v>
      </c>
      <c r="B1567" t="s">
        <v>3293</v>
      </c>
      <c r="C1567">
        <v>0</v>
      </c>
    </row>
    <row r="1568" spans="1:3">
      <c r="A1568" t="s">
        <v>3294</v>
      </c>
      <c r="B1568" t="s">
        <v>3295</v>
      </c>
      <c r="C1568">
        <v>0</v>
      </c>
    </row>
    <row r="1569" spans="1:3">
      <c r="A1569" t="s">
        <v>3296</v>
      </c>
      <c r="B1569" t="s">
        <v>3297</v>
      </c>
      <c r="C1569">
        <v>91152992</v>
      </c>
    </row>
    <row r="1570" spans="1:3">
      <c r="A1570" t="s">
        <v>3298</v>
      </c>
      <c r="B1570" t="s">
        <v>3299</v>
      </c>
      <c r="C1570">
        <v>146783451</v>
      </c>
    </row>
    <row r="1571" spans="1:3">
      <c r="A1571" t="s">
        <v>3300</v>
      </c>
      <c r="B1571" t="s">
        <v>3301</v>
      </c>
      <c r="C1571">
        <v>76843245</v>
      </c>
    </row>
    <row r="1572" spans="1:3">
      <c r="A1572" t="s">
        <v>3302</v>
      </c>
      <c r="B1572" t="s">
        <v>3303</v>
      </c>
      <c r="C1572">
        <v>314779688</v>
      </c>
    </row>
    <row r="1573" spans="1:3">
      <c r="A1573" t="s">
        <v>3304</v>
      </c>
      <c r="B1573" t="s">
        <v>3305</v>
      </c>
      <c r="C1573">
        <v>0</v>
      </c>
    </row>
    <row r="1574" spans="1:3">
      <c r="A1574" t="s">
        <v>3306</v>
      </c>
      <c r="B1574" t="s">
        <v>3307</v>
      </c>
      <c r="C1574">
        <v>0</v>
      </c>
    </row>
    <row r="1575" spans="1:3">
      <c r="A1575" t="s">
        <v>3308</v>
      </c>
      <c r="B1575" t="s">
        <v>3309</v>
      </c>
      <c r="C1575">
        <v>0</v>
      </c>
    </row>
    <row r="1576" spans="1:3">
      <c r="A1576" t="s">
        <v>3310</v>
      </c>
      <c r="B1576" t="s">
        <v>3311</v>
      </c>
      <c r="C1576">
        <v>1582369</v>
      </c>
    </row>
    <row r="1577" spans="1:3">
      <c r="A1577" t="s">
        <v>3312</v>
      </c>
      <c r="B1577" t="s">
        <v>3313</v>
      </c>
      <c r="C1577">
        <v>11324381</v>
      </c>
    </row>
    <row r="1578" spans="1:3">
      <c r="A1578" t="s">
        <v>3314</v>
      </c>
      <c r="B1578" t="s">
        <v>3315</v>
      </c>
      <c r="C1578">
        <v>2048572</v>
      </c>
    </row>
    <row r="1579" spans="1:3">
      <c r="A1579" t="s">
        <v>3316</v>
      </c>
      <c r="B1579" t="s">
        <v>3317</v>
      </c>
      <c r="C1579">
        <v>0</v>
      </c>
    </row>
    <row r="1580" spans="1:3">
      <c r="A1580" t="s">
        <v>3318</v>
      </c>
      <c r="B1580" t="s">
        <v>3319</v>
      </c>
      <c r="C1580">
        <v>14955322</v>
      </c>
    </row>
    <row r="1581" spans="1:3">
      <c r="A1581" t="s">
        <v>3320</v>
      </c>
      <c r="B1581" t="s">
        <v>3321</v>
      </c>
      <c r="C1581">
        <v>0</v>
      </c>
    </row>
    <row r="1582" spans="1:3">
      <c r="A1582" t="s">
        <v>3322</v>
      </c>
      <c r="B1582" t="s">
        <v>3323</v>
      </c>
      <c r="C1582">
        <v>0</v>
      </c>
    </row>
    <row r="1583" spans="1:3">
      <c r="A1583" t="s">
        <v>3324</v>
      </c>
      <c r="B1583" t="s">
        <v>3325</v>
      </c>
      <c r="C1583">
        <v>0</v>
      </c>
    </row>
    <row r="1584" spans="1:3">
      <c r="A1584" t="s">
        <v>3326</v>
      </c>
      <c r="B1584" t="s">
        <v>3327</v>
      </c>
      <c r="C1584">
        <v>0</v>
      </c>
    </row>
    <row r="1585" spans="1:3">
      <c r="A1585" t="s">
        <v>3328</v>
      </c>
      <c r="B1585" t="s">
        <v>3329</v>
      </c>
      <c r="C1585">
        <v>0</v>
      </c>
    </row>
    <row r="1586" spans="1:3">
      <c r="A1586" t="s">
        <v>3330</v>
      </c>
      <c r="B1586" t="s">
        <v>3331</v>
      </c>
      <c r="C1586">
        <v>0</v>
      </c>
    </row>
    <row r="1587" spans="1:3">
      <c r="A1587" t="s">
        <v>3332</v>
      </c>
      <c r="B1587" t="s">
        <v>3333</v>
      </c>
      <c r="C1587">
        <v>-3749</v>
      </c>
    </row>
    <row r="1588" spans="1:3">
      <c r="A1588" t="s">
        <v>3334</v>
      </c>
      <c r="B1588" t="s">
        <v>3335</v>
      </c>
      <c r="C1588">
        <v>0</v>
      </c>
    </row>
    <row r="1589" spans="1:3">
      <c r="A1589" t="s">
        <v>3336</v>
      </c>
      <c r="B1589" t="s">
        <v>3337</v>
      </c>
      <c r="C1589">
        <v>0</v>
      </c>
    </row>
    <row r="1590" spans="1:3">
      <c r="A1590" t="s">
        <v>3338</v>
      </c>
      <c r="B1590" t="s">
        <v>3339</v>
      </c>
      <c r="C1590">
        <v>7569414</v>
      </c>
    </row>
    <row r="1591" spans="1:3">
      <c r="A1591" t="s">
        <v>457</v>
      </c>
      <c r="B1591" t="s">
        <v>3340</v>
      </c>
      <c r="C1591">
        <v>0</v>
      </c>
    </row>
    <row r="1592" spans="1:3">
      <c r="A1592" t="s">
        <v>3341</v>
      </c>
      <c r="B1592" t="s">
        <v>3342</v>
      </c>
      <c r="C1592">
        <v>0</v>
      </c>
    </row>
    <row r="1593" spans="1:3">
      <c r="A1593" t="s">
        <v>3343</v>
      </c>
      <c r="B1593" t="s">
        <v>3344</v>
      </c>
      <c r="C1593">
        <v>0</v>
      </c>
    </row>
    <row r="1594" spans="1:3">
      <c r="A1594" t="s">
        <v>3345</v>
      </c>
      <c r="B1594" t="s">
        <v>3346</v>
      </c>
      <c r="C1594">
        <v>0</v>
      </c>
    </row>
    <row r="1595" spans="1:3">
      <c r="A1595" t="s">
        <v>3347</v>
      </c>
      <c r="B1595" t="s">
        <v>3348</v>
      </c>
      <c r="C1595">
        <v>0</v>
      </c>
    </row>
    <row r="1596" spans="1:3">
      <c r="A1596" t="s">
        <v>3357</v>
      </c>
      <c r="B1596" t="s">
        <v>3358</v>
      </c>
      <c r="C1596">
        <v>3.1</v>
      </c>
    </row>
    <row r="1597" spans="1:3">
      <c r="A1597" t="s">
        <v>3359</v>
      </c>
      <c r="B1597" t="s">
        <v>3360</v>
      </c>
      <c r="C1597">
        <v>0</v>
      </c>
    </row>
    <row r="1598" spans="1:3">
      <c r="A1598" t="s">
        <v>3361</v>
      </c>
      <c r="B1598" t="s">
        <v>3362</v>
      </c>
      <c r="C1598">
        <v>542525940</v>
      </c>
    </row>
    <row r="1599" spans="1:3">
      <c r="A1599" t="s">
        <v>3363</v>
      </c>
      <c r="B1599" t="s">
        <v>3364</v>
      </c>
      <c r="C1599">
        <v>0</v>
      </c>
    </row>
    <row r="1600" spans="1:3">
      <c r="A1600" t="s">
        <v>3365</v>
      </c>
      <c r="B1600" t="s">
        <v>3366</v>
      </c>
      <c r="C1600">
        <v>8.2121999999999993</v>
      </c>
    </row>
    <row r="1601" spans="1:3">
      <c r="A1601" t="s">
        <v>3367</v>
      </c>
      <c r="B1601" t="s">
        <v>3368</v>
      </c>
      <c r="C1601">
        <v>3870084</v>
      </c>
    </row>
    <row r="1602" spans="1:3">
      <c r="A1602" t="s">
        <v>3369</v>
      </c>
      <c r="B1602" t="s">
        <v>3370</v>
      </c>
      <c r="C1602">
        <v>439785</v>
      </c>
    </row>
    <row r="1603" spans="1:3">
      <c r="A1603" t="s">
        <v>3371</v>
      </c>
      <c r="B1603" t="s">
        <v>3372</v>
      </c>
      <c r="C1603">
        <v>267</v>
      </c>
    </row>
    <row r="1604" spans="1:3">
      <c r="A1604" t="s">
        <v>3373</v>
      </c>
      <c r="B1604" t="s">
        <v>3374</v>
      </c>
      <c r="C1604">
        <v>-59861</v>
      </c>
    </row>
    <row r="1605" spans="1:3">
      <c r="A1605" t="s">
        <v>3375</v>
      </c>
      <c r="B1605" t="s">
        <v>3376</v>
      </c>
      <c r="C1605">
        <v>3221790</v>
      </c>
    </row>
    <row r="1606" spans="1:3">
      <c r="A1606" t="s">
        <v>3377</v>
      </c>
      <c r="B1606" t="s">
        <v>3378</v>
      </c>
      <c r="C1606">
        <v>0</v>
      </c>
    </row>
    <row r="1607" spans="1:3">
      <c r="A1607" t="s">
        <v>3427</v>
      </c>
      <c r="B1607" t="s">
        <v>3428</v>
      </c>
      <c r="C1607">
        <v>-8900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2E49-4CF1-2B4D-827F-7EA784CDDA8D}">
  <sheetPr>
    <tabColor theme="4" tint="0.59999389629810485"/>
  </sheetPr>
  <dimension ref="A1:C1631"/>
  <sheetViews>
    <sheetView topLeftCell="A2" workbookViewId="0">
      <selection activeCell="C1" sqref="C1:C2"/>
    </sheetView>
  </sheetViews>
  <sheetFormatPr baseColWidth="10" defaultRowHeight="13"/>
  <sheetData>
    <row r="1" spans="1:3">
      <c r="A1" t="s">
        <v>573</v>
      </c>
      <c r="B1" t="s">
        <v>574</v>
      </c>
      <c r="C1" t="s">
        <v>575</v>
      </c>
    </row>
    <row r="2" spans="1:3">
      <c r="A2" t="s">
        <v>576</v>
      </c>
      <c r="C2" t="s">
        <v>577</v>
      </c>
    </row>
    <row r="3" spans="1:3">
      <c r="A3" t="s">
        <v>578</v>
      </c>
      <c r="C3" t="s">
        <v>579</v>
      </c>
    </row>
    <row r="4" spans="1:3">
      <c r="A4" t="s">
        <v>580</v>
      </c>
      <c r="C4" t="s">
        <v>581</v>
      </c>
    </row>
    <row r="5" spans="1:3">
      <c r="A5" t="s">
        <v>582</v>
      </c>
      <c r="C5" t="s">
        <v>583</v>
      </c>
    </row>
    <row r="6" spans="1:3">
      <c r="A6" t="s">
        <v>584</v>
      </c>
      <c r="C6">
        <v>22102</v>
      </c>
    </row>
    <row r="7" spans="1:3">
      <c r="A7" t="s">
        <v>585</v>
      </c>
      <c r="B7" t="s">
        <v>586</v>
      </c>
      <c r="C7">
        <v>20231231</v>
      </c>
    </row>
    <row r="8" spans="1:3">
      <c r="A8" t="s">
        <v>587</v>
      </c>
      <c r="B8" t="s">
        <v>588</v>
      </c>
      <c r="C8">
        <v>2277860</v>
      </c>
    </row>
    <row r="9" spans="1:3">
      <c r="A9" t="s">
        <v>589</v>
      </c>
      <c r="B9" t="s">
        <v>590</v>
      </c>
      <c r="C9">
        <v>4780385</v>
      </c>
    </row>
    <row r="10" spans="1:3">
      <c r="A10" t="s">
        <v>443</v>
      </c>
      <c r="B10" t="s">
        <v>591</v>
      </c>
      <c r="C10">
        <v>38247169</v>
      </c>
    </row>
    <row r="11" spans="1:3">
      <c r="A11" t="s">
        <v>445</v>
      </c>
      <c r="B11" t="s">
        <v>592</v>
      </c>
      <c r="C11">
        <v>440655</v>
      </c>
    </row>
    <row r="12" spans="1:3">
      <c r="A12" t="s">
        <v>593</v>
      </c>
      <c r="B12" t="s">
        <v>594</v>
      </c>
      <c r="C12">
        <v>321325283</v>
      </c>
    </row>
    <row r="13" spans="1:3">
      <c r="A13" t="s">
        <v>595</v>
      </c>
      <c r="B13" t="s">
        <v>596</v>
      </c>
      <c r="C13">
        <v>15295641</v>
      </c>
    </row>
    <row r="14" spans="1:3">
      <c r="A14" t="s">
        <v>353</v>
      </c>
      <c r="B14" t="s">
        <v>597</v>
      </c>
      <c r="C14">
        <v>0</v>
      </c>
    </row>
    <row r="15" spans="1:3">
      <c r="A15" t="s">
        <v>598</v>
      </c>
      <c r="B15" t="s">
        <v>599</v>
      </c>
      <c r="C15">
        <v>4125819</v>
      </c>
    </row>
    <row r="16" spans="1:3">
      <c r="A16" t="s">
        <v>600</v>
      </c>
      <c r="B16" t="s">
        <v>601</v>
      </c>
      <c r="C16">
        <v>41283</v>
      </c>
    </row>
    <row r="17" spans="1:3">
      <c r="A17" t="s">
        <v>602</v>
      </c>
      <c r="B17" t="s">
        <v>603</v>
      </c>
      <c r="C17">
        <v>6167377</v>
      </c>
    </row>
    <row r="18" spans="1:3">
      <c r="A18" t="s">
        <v>604</v>
      </c>
      <c r="B18" t="s">
        <v>605</v>
      </c>
      <c r="C18">
        <v>389747</v>
      </c>
    </row>
    <row r="19" spans="1:3">
      <c r="A19" t="s">
        <v>606</v>
      </c>
      <c r="B19" t="s">
        <v>607</v>
      </c>
      <c r="C19">
        <v>15064847</v>
      </c>
    </row>
    <row r="20" spans="1:3">
      <c r="A20" t="s">
        <v>608</v>
      </c>
      <c r="B20" t="s">
        <v>609</v>
      </c>
      <c r="C20">
        <v>21349570</v>
      </c>
    </row>
    <row r="21" spans="1:3">
      <c r="A21" t="s">
        <v>198</v>
      </c>
      <c r="B21" t="s">
        <v>610</v>
      </c>
      <c r="C21">
        <v>478464223</v>
      </c>
    </row>
    <row r="22" spans="1:3">
      <c r="A22" t="s">
        <v>611</v>
      </c>
      <c r="B22" t="s">
        <v>612</v>
      </c>
      <c r="C22">
        <v>27924913</v>
      </c>
    </row>
    <row r="23" spans="1:3">
      <c r="A23" t="s">
        <v>613</v>
      </c>
      <c r="B23" t="s">
        <v>614</v>
      </c>
      <c r="C23">
        <v>320370304</v>
      </c>
    </row>
    <row r="24" spans="1:3">
      <c r="A24" t="s">
        <v>615</v>
      </c>
      <c r="B24" t="s">
        <v>616</v>
      </c>
      <c r="C24">
        <v>124078</v>
      </c>
    </row>
    <row r="25" spans="1:3">
      <c r="A25" t="s">
        <v>617</v>
      </c>
      <c r="B25" t="s">
        <v>618</v>
      </c>
      <c r="C25">
        <v>0</v>
      </c>
    </row>
    <row r="26" spans="1:3">
      <c r="A26" t="s">
        <v>619</v>
      </c>
      <c r="B26" t="s">
        <v>620</v>
      </c>
      <c r="C26">
        <v>0</v>
      </c>
    </row>
    <row r="27" spans="1:3">
      <c r="A27" t="s">
        <v>621</v>
      </c>
      <c r="B27" t="s">
        <v>622</v>
      </c>
      <c r="C27">
        <v>7155903</v>
      </c>
    </row>
    <row r="28" spans="1:3">
      <c r="A28" t="s">
        <v>623</v>
      </c>
      <c r="B28" t="s">
        <v>624</v>
      </c>
      <c r="C28">
        <v>38482902</v>
      </c>
    </row>
    <row r="29" spans="1:3">
      <c r="A29" t="s">
        <v>625</v>
      </c>
      <c r="B29" t="s">
        <v>626</v>
      </c>
      <c r="C29">
        <v>3731337</v>
      </c>
    </row>
    <row r="30" spans="1:3">
      <c r="A30" t="s">
        <v>627</v>
      </c>
      <c r="B30" t="s">
        <v>628</v>
      </c>
      <c r="C30">
        <v>269</v>
      </c>
    </row>
    <row r="31" spans="1:3">
      <c r="A31" t="s">
        <v>629</v>
      </c>
      <c r="B31" t="s">
        <v>630</v>
      </c>
      <c r="C31">
        <v>420374942</v>
      </c>
    </row>
    <row r="32" spans="1:3">
      <c r="A32" t="s">
        <v>631</v>
      </c>
      <c r="B32" t="s">
        <v>632</v>
      </c>
      <c r="C32">
        <v>4845262</v>
      </c>
    </row>
    <row r="33" spans="1:3">
      <c r="A33" t="s">
        <v>633</v>
      </c>
      <c r="B33" t="s">
        <v>634</v>
      </c>
      <c r="C33">
        <v>6962</v>
      </c>
    </row>
    <row r="34" spans="1:3">
      <c r="A34" t="s">
        <v>635</v>
      </c>
      <c r="B34" t="s">
        <v>636</v>
      </c>
      <c r="C34">
        <v>30695527</v>
      </c>
    </row>
    <row r="35" spans="1:3">
      <c r="A35" t="s">
        <v>637</v>
      </c>
      <c r="B35" t="s">
        <v>638</v>
      </c>
      <c r="C35">
        <v>60944857</v>
      </c>
    </row>
    <row r="36" spans="1:3">
      <c r="A36" t="s">
        <v>639</v>
      </c>
      <c r="B36" t="s">
        <v>640</v>
      </c>
      <c r="C36">
        <v>58089012</v>
      </c>
    </row>
    <row r="37" spans="1:3">
      <c r="A37" t="s">
        <v>641</v>
      </c>
      <c r="B37" t="s">
        <v>642</v>
      </c>
      <c r="C37">
        <v>478464223</v>
      </c>
    </row>
    <row r="38" spans="1:3">
      <c r="A38" t="s">
        <v>643</v>
      </c>
      <c r="B38" t="s">
        <v>644</v>
      </c>
      <c r="C38">
        <v>19906248</v>
      </c>
    </row>
    <row r="39" spans="1:3">
      <c r="A39" t="s">
        <v>645</v>
      </c>
      <c r="B39" t="s">
        <v>646</v>
      </c>
      <c r="C39">
        <v>11143734</v>
      </c>
    </row>
    <row r="40" spans="1:3">
      <c r="A40" t="s">
        <v>647</v>
      </c>
      <c r="B40" t="s">
        <v>648</v>
      </c>
      <c r="C40">
        <v>6626747</v>
      </c>
    </row>
    <row r="41" spans="1:3">
      <c r="A41" t="s">
        <v>649</v>
      </c>
      <c r="B41" t="s">
        <v>650</v>
      </c>
      <c r="C41">
        <v>61346424</v>
      </c>
    </row>
    <row r="42" spans="1:3">
      <c r="A42" t="s">
        <v>651</v>
      </c>
      <c r="B42" t="s">
        <v>652</v>
      </c>
      <c r="C42">
        <v>43714544</v>
      </c>
    </row>
    <row r="43" spans="1:3">
      <c r="A43" t="s">
        <v>355</v>
      </c>
      <c r="B43" t="s">
        <v>653</v>
      </c>
      <c r="C43">
        <v>29079400</v>
      </c>
    </row>
    <row r="44" spans="1:3">
      <c r="A44" t="s">
        <v>654</v>
      </c>
      <c r="B44" t="s">
        <v>655</v>
      </c>
      <c r="C44">
        <v>45606461</v>
      </c>
    </row>
    <row r="45" spans="1:3">
      <c r="A45" t="s">
        <v>656</v>
      </c>
      <c r="B45" t="s">
        <v>657</v>
      </c>
      <c r="C45">
        <v>634846</v>
      </c>
    </row>
    <row r="46" spans="1:3">
      <c r="A46" t="s">
        <v>658</v>
      </c>
      <c r="B46" t="s">
        <v>659</v>
      </c>
      <c r="C46">
        <v>885</v>
      </c>
    </row>
    <row r="47" spans="1:3">
      <c r="A47" t="s">
        <v>660</v>
      </c>
      <c r="B47" t="s">
        <v>661</v>
      </c>
      <c r="C47">
        <v>0</v>
      </c>
    </row>
    <row r="48" spans="1:3">
      <c r="A48" t="s">
        <v>662</v>
      </c>
      <c r="B48" t="s">
        <v>663</v>
      </c>
      <c r="C48">
        <v>0</v>
      </c>
    </row>
    <row r="49" spans="1:3">
      <c r="A49" t="s">
        <v>18</v>
      </c>
      <c r="B49" t="s">
        <v>664</v>
      </c>
      <c r="C49">
        <v>46241307</v>
      </c>
    </row>
    <row r="50" spans="1:3">
      <c r="A50" t="s">
        <v>361</v>
      </c>
      <c r="B50" t="s">
        <v>665</v>
      </c>
      <c r="C50">
        <v>885</v>
      </c>
    </row>
    <row r="51" spans="1:3">
      <c r="A51" t="s">
        <v>19</v>
      </c>
      <c r="B51" t="s">
        <v>666</v>
      </c>
      <c r="C51">
        <v>209580016</v>
      </c>
    </row>
    <row r="52" spans="1:3">
      <c r="A52" t="s">
        <v>362</v>
      </c>
      <c r="B52" t="s">
        <v>667</v>
      </c>
      <c r="C52">
        <v>0</v>
      </c>
    </row>
    <row r="53" spans="1:3">
      <c r="A53" t="s">
        <v>366</v>
      </c>
      <c r="B53" t="s">
        <v>668</v>
      </c>
      <c r="C53">
        <v>0</v>
      </c>
    </row>
    <row r="54" spans="1:3">
      <c r="A54" t="s">
        <v>367</v>
      </c>
      <c r="B54" t="s">
        <v>669</v>
      </c>
      <c r="C54">
        <v>0</v>
      </c>
    </row>
    <row r="55" spans="1:3">
      <c r="A55" t="s">
        <v>368</v>
      </c>
      <c r="B55" t="s">
        <v>670</v>
      </c>
      <c r="C55">
        <v>314444448</v>
      </c>
    </row>
    <row r="56" spans="1:3">
      <c r="A56" t="s">
        <v>12</v>
      </c>
      <c r="B56" t="s">
        <v>671</v>
      </c>
      <c r="C56">
        <v>4823</v>
      </c>
    </row>
    <row r="57" spans="1:3">
      <c r="A57" t="s">
        <v>357</v>
      </c>
      <c r="B57" t="s">
        <v>672</v>
      </c>
      <c r="C57">
        <v>8615</v>
      </c>
    </row>
    <row r="58" spans="1:3">
      <c r="A58" t="s">
        <v>13</v>
      </c>
      <c r="B58" t="s">
        <v>673</v>
      </c>
      <c r="C58">
        <v>9631170</v>
      </c>
    </row>
    <row r="59" spans="1:3">
      <c r="A59" t="s">
        <v>383</v>
      </c>
      <c r="B59" t="s">
        <v>674</v>
      </c>
      <c r="C59">
        <v>20414790</v>
      </c>
    </row>
    <row r="60" spans="1:3">
      <c r="A60" t="s">
        <v>675</v>
      </c>
      <c r="B60" t="s">
        <v>676</v>
      </c>
      <c r="C60">
        <v>27924913</v>
      </c>
    </row>
    <row r="61" spans="1:3">
      <c r="A61" t="s">
        <v>677</v>
      </c>
      <c r="B61" t="s">
        <v>678</v>
      </c>
      <c r="C61">
        <v>36900423</v>
      </c>
    </row>
    <row r="62" spans="1:3">
      <c r="A62" t="s">
        <v>679</v>
      </c>
      <c r="B62" t="s">
        <v>680</v>
      </c>
      <c r="C62">
        <v>200456352</v>
      </c>
    </row>
    <row r="63" spans="1:3">
      <c r="A63" t="s">
        <v>681</v>
      </c>
      <c r="B63" t="s">
        <v>682</v>
      </c>
      <c r="C63">
        <v>0</v>
      </c>
    </row>
    <row r="64" spans="1:3">
      <c r="A64" t="s">
        <v>683</v>
      </c>
      <c r="B64" t="s">
        <v>684</v>
      </c>
      <c r="C64">
        <v>0</v>
      </c>
    </row>
    <row r="65" spans="1:3">
      <c r="A65" t="s">
        <v>685</v>
      </c>
      <c r="B65" t="s">
        <v>686</v>
      </c>
      <c r="C65">
        <v>0</v>
      </c>
    </row>
    <row r="66" spans="1:3">
      <c r="A66" t="s">
        <v>687</v>
      </c>
      <c r="B66" t="s">
        <v>688</v>
      </c>
      <c r="C66">
        <v>250709276</v>
      </c>
    </row>
    <row r="67" spans="1:3">
      <c r="A67" t="s">
        <v>689</v>
      </c>
      <c r="B67" t="s">
        <v>690</v>
      </c>
      <c r="C67">
        <v>60974741</v>
      </c>
    </row>
    <row r="68" spans="1:3">
      <c r="A68" t="s">
        <v>691</v>
      </c>
      <c r="B68" t="s">
        <v>692</v>
      </c>
      <c r="C68">
        <v>0</v>
      </c>
    </row>
    <row r="69" spans="1:3">
      <c r="A69" t="s">
        <v>693</v>
      </c>
      <c r="B69" t="s">
        <v>694</v>
      </c>
      <c r="C69">
        <v>0</v>
      </c>
    </row>
    <row r="70" spans="1:3">
      <c r="A70" t="s">
        <v>695</v>
      </c>
      <c r="B70" t="s">
        <v>696</v>
      </c>
      <c r="C70">
        <v>481433137</v>
      </c>
    </row>
    <row r="71" spans="1:3">
      <c r="A71" t="s">
        <v>697</v>
      </c>
      <c r="B71" t="s">
        <v>698</v>
      </c>
      <c r="C71">
        <v>316808280</v>
      </c>
    </row>
    <row r="72" spans="1:3">
      <c r="A72" t="s">
        <v>699</v>
      </c>
      <c r="B72" t="s">
        <v>700</v>
      </c>
      <c r="C72">
        <v>0</v>
      </c>
    </row>
    <row r="73" spans="1:3">
      <c r="A73" t="s">
        <v>701</v>
      </c>
      <c r="B73" t="s">
        <v>702</v>
      </c>
      <c r="C73">
        <v>55631159</v>
      </c>
    </row>
    <row r="74" spans="1:3">
      <c r="A74" t="s">
        <v>703</v>
      </c>
      <c r="B74" t="s">
        <v>704</v>
      </c>
      <c r="C74">
        <v>47295254</v>
      </c>
    </row>
    <row r="75" spans="1:3">
      <c r="A75" t="s">
        <v>705</v>
      </c>
      <c r="B75" t="s">
        <v>706</v>
      </c>
      <c r="C75">
        <v>543</v>
      </c>
    </row>
    <row r="76" spans="1:3">
      <c r="A76" t="s">
        <v>707</v>
      </c>
      <c r="B76" t="s">
        <v>708</v>
      </c>
      <c r="C76">
        <v>426510</v>
      </c>
    </row>
    <row r="77" spans="1:3">
      <c r="A77" t="s">
        <v>709</v>
      </c>
      <c r="B77" t="s">
        <v>710</v>
      </c>
      <c r="C77">
        <v>1416085</v>
      </c>
    </row>
    <row r="78" spans="1:3">
      <c r="A78" t="s">
        <v>447</v>
      </c>
      <c r="B78" t="s">
        <v>711</v>
      </c>
      <c r="C78">
        <v>853641</v>
      </c>
    </row>
    <row r="79" spans="1:3">
      <c r="A79" t="s">
        <v>358</v>
      </c>
      <c r="B79" t="s">
        <v>712</v>
      </c>
      <c r="C79">
        <v>108721</v>
      </c>
    </row>
    <row r="80" spans="1:3">
      <c r="A80" t="s">
        <v>359</v>
      </c>
      <c r="B80" t="s">
        <v>713</v>
      </c>
      <c r="C80">
        <v>12219</v>
      </c>
    </row>
    <row r="81" spans="1:3">
      <c r="A81" t="s">
        <v>585</v>
      </c>
      <c r="C81" s="77">
        <v>45291</v>
      </c>
    </row>
    <row r="82" spans="1:3">
      <c r="A82" t="s">
        <v>714</v>
      </c>
      <c r="B82" t="s">
        <v>715</v>
      </c>
      <c r="C82">
        <v>0</v>
      </c>
    </row>
    <row r="83" spans="1:3">
      <c r="A83" t="s">
        <v>459</v>
      </c>
      <c r="B83" t="s">
        <v>716</v>
      </c>
      <c r="C83">
        <v>79116905</v>
      </c>
    </row>
    <row r="84" spans="1:3">
      <c r="A84" t="s">
        <v>717</v>
      </c>
      <c r="B84" t="s">
        <v>718</v>
      </c>
      <c r="C84">
        <v>2141017</v>
      </c>
    </row>
    <row r="85" spans="1:3">
      <c r="A85" t="s">
        <v>719</v>
      </c>
      <c r="B85" t="s">
        <v>720</v>
      </c>
      <c r="C85">
        <v>0</v>
      </c>
    </row>
    <row r="86" spans="1:3">
      <c r="A86" t="s">
        <v>721</v>
      </c>
      <c r="B86" t="s">
        <v>722</v>
      </c>
      <c r="C86">
        <v>0</v>
      </c>
    </row>
    <row r="87" spans="1:3">
      <c r="A87" t="s">
        <v>723</v>
      </c>
      <c r="B87" t="s">
        <v>724</v>
      </c>
      <c r="C87">
        <v>5329724</v>
      </c>
    </row>
    <row r="88" spans="1:3">
      <c r="A88" t="s">
        <v>725</v>
      </c>
      <c r="B88" t="s">
        <v>726</v>
      </c>
      <c r="C88">
        <v>5281858</v>
      </c>
    </row>
    <row r="89" spans="1:3">
      <c r="A89" t="s">
        <v>3379</v>
      </c>
      <c r="B89" t="s">
        <v>3380</v>
      </c>
      <c r="C89">
        <v>0</v>
      </c>
    </row>
    <row r="90" spans="1:3">
      <c r="A90" t="s">
        <v>727</v>
      </c>
      <c r="B90" t="s">
        <v>728</v>
      </c>
      <c r="C90">
        <v>2147259</v>
      </c>
    </row>
    <row r="91" spans="1:3">
      <c r="A91" t="s">
        <v>729</v>
      </c>
      <c r="B91" t="s">
        <v>730</v>
      </c>
      <c r="C91">
        <v>0</v>
      </c>
    </row>
    <row r="92" spans="1:3">
      <c r="A92" t="s">
        <v>731</v>
      </c>
      <c r="B92" t="s">
        <v>732</v>
      </c>
      <c r="C92">
        <v>0</v>
      </c>
    </row>
    <row r="93" spans="1:3">
      <c r="A93" t="s">
        <v>453</v>
      </c>
      <c r="B93" t="s">
        <v>733</v>
      </c>
      <c r="C93">
        <v>1522253</v>
      </c>
    </row>
    <row r="94" spans="1:3">
      <c r="A94" t="s">
        <v>734</v>
      </c>
      <c r="B94" t="s">
        <v>735</v>
      </c>
      <c r="C94">
        <v>2141017</v>
      </c>
    </row>
    <row r="95" spans="1:3">
      <c r="A95" t="s">
        <v>360</v>
      </c>
      <c r="B95" t="s">
        <v>736</v>
      </c>
      <c r="C95">
        <v>0</v>
      </c>
    </row>
    <row r="96" spans="1:3">
      <c r="A96" t="s">
        <v>737</v>
      </c>
      <c r="B96" t="s">
        <v>738</v>
      </c>
      <c r="C96">
        <v>0</v>
      </c>
    </row>
    <row r="97" spans="1:3">
      <c r="A97" t="s">
        <v>17</v>
      </c>
      <c r="B97" t="s">
        <v>739</v>
      </c>
      <c r="C97">
        <v>0</v>
      </c>
    </row>
    <row r="98" spans="1:3">
      <c r="A98" t="s">
        <v>740</v>
      </c>
      <c r="B98" t="s">
        <v>741</v>
      </c>
      <c r="C98">
        <v>0</v>
      </c>
    </row>
    <row r="99" spans="1:3">
      <c r="A99" t="s">
        <v>449</v>
      </c>
      <c r="B99" t="s">
        <v>742</v>
      </c>
      <c r="C99">
        <v>320471642</v>
      </c>
    </row>
    <row r="100" spans="1:3">
      <c r="A100" t="s">
        <v>743</v>
      </c>
      <c r="B100" t="s">
        <v>744</v>
      </c>
      <c r="C100">
        <v>305176001</v>
      </c>
    </row>
    <row r="101" spans="1:3">
      <c r="A101" t="s">
        <v>745</v>
      </c>
      <c r="B101" t="s">
        <v>746</v>
      </c>
      <c r="C101">
        <v>45638805</v>
      </c>
    </row>
    <row r="102" spans="1:3">
      <c r="A102" t="s">
        <v>747</v>
      </c>
      <c r="B102" t="s">
        <v>748</v>
      </c>
      <c r="C102">
        <v>-8267701</v>
      </c>
    </row>
    <row r="103" spans="1:3">
      <c r="A103" t="s">
        <v>749</v>
      </c>
      <c r="B103" t="s">
        <v>750</v>
      </c>
      <c r="C103">
        <v>-30135895</v>
      </c>
    </row>
    <row r="104" spans="1:3">
      <c r="A104" t="s">
        <v>751</v>
      </c>
      <c r="B104" t="s">
        <v>752</v>
      </c>
      <c r="C104">
        <v>142382463</v>
      </c>
    </row>
    <row r="105" spans="1:3">
      <c r="A105" t="s">
        <v>753</v>
      </c>
      <c r="B105" t="s">
        <v>754</v>
      </c>
      <c r="C105">
        <v>106</v>
      </c>
    </row>
    <row r="106" spans="1:3">
      <c r="A106" t="s">
        <v>384</v>
      </c>
      <c r="B106" t="s">
        <v>755</v>
      </c>
      <c r="C106">
        <v>75000</v>
      </c>
    </row>
    <row r="107" spans="1:3">
      <c r="A107" t="s">
        <v>756</v>
      </c>
      <c r="B107" t="s">
        <v>757</v>
      </c>
      <c r="C107">
        <v>1520532</v>
      </c>
    </row>
    <row r="108" spans="1:3">
      <c r="A108" t="s">
        <v>758</v>
      </c>
      <c r="B108" t="s">
        <v>759</v>
      </c>
      <c r="C108">
        <v>40848826</v>
      </c>
    </row>
    <row r="109" spans="1:3">
      <c r="A109" t="s">
        <v>760</v>
      </c>
      <c r="B109" t="s">
        <v>761</v>
      </c>
      <c r="C109">
        <v>67256996</v>
      </c>
    </row>
    <row r="110" spans="1:3">
      <c r="A110" t="s">
        <v>762</v>
      </c>
      <c r="B110" t="s">
        <v>763</v>
      </c>
      <c r="C110">
        <v>15756533</v>
      </c>
    </row>
    <row r="111" spans="1:3">
      <c r="A111" t="s">
        <v>764</v>
      </c>
      <c r="B111" t="s">
        <v>765</v>
      </c>
      <c r="C111">
        <v>0</v>
      </c>
    </row>
    <row r="112" spans="1:3">
      <c r="A112" t="s">
        <v>766</v>
      </c>
      <c r="B112" t="s">
        <v>767</v>
      </c>
      <c r="C112">
        <v>0</v>
      </c>
    </row>
    <row r="113" spans="1:3">
      <c r="A113" t="s">
        <v>768</v>
      </c>
      <c r="B113" t="s">
        <v>769</v>
      </c>
      <c r="C113">
        <v>8145498</v>
      </c>
    </row>
    <row r="114" spans="1:3">
      <c r="A114" t="s">
        <v>770</v>
      </c>
      <c r="B114" t="s">
        <v>771</v>
      </c>
      <c r="C114">
        <v>10427319</v>
      </c>
    </row>
    <row r="115" spans="1:3">
      <c r="A115" t="s">
        <v>772</v>
      </c>
      <c r="B115" t="s">
        <v>773</v>
      </c>
      <c r="C115">
        <v>13327550</v>
      </c>
    </row>
    <row r="116" spans="1:3">
      <c r="A116" t="s">
        <v>774</v>
      </c>
      <c r="B116" t="s">
        <v>775</v>
      </c>
      <c r="C116">
        <v>1288956</v>
      </c>
    </row>
    <row r="117" spans="1:3">
      <c r="A117" t="s">
        <v>776</v>
      </c>
      <c r="B117" t="s">
        <v>777</v>
      </c>
      <c r="C117">
        <v>0</v>
      </c>
    </row>
    <row r="118" spans="1:3">
      <c r="A118" t="s">
        <v>778</v>
      </c>
      <c r="B118" t="s">
        <v>779</v>
      </c>
      <c r="C118">
        <v>0</v>
      </c>
    </row>
    <row r="119" spans="1:3">
      <c r="A119" t="s">
        <v>780</v>
      </c>
      <c r="B119" t="s">
        <v>781</v>
      </c>
      <c r="C119">
        <v>8</v>
      </c>
    </row>
    <row r="120" spans="1:3">
      <c r="A120" t="s">
        <v>428</v>
      </c>
      <c r="B120" t="s">
        <v>782</v>
      </c>
      <c r="C120">
        <v>41937965</v>
      </c>
    </row>
    <row r="121" spans="1:3">
      <c r="A121" t="s">
        <v>783</v>
      </c>
      <c r="B121" t="s">
        <v>784</v>
      </c>
      <c r="C121">
        <v>0</v>
      </c>
    </row>
    <row r="122" spans="1:3">
      <c r="A122" t="s">
        <v>785</v>
      </c>
      <c r="B122" t="s">
        <v>786</v>
      </c>
      <c r="C122">
        <v>9599</v>
      </c>
    </row>
    <row r="123" spans="1:3">
      <c r="A123" t="s">
        <v>787</v>
      </c>
      <c r="B123" t="s">
        <v>788</v>
      </c>
      <c r="C123">
        <v>290954</v>
      </c>
    </row>
    <row r="124" spans="1:3">
      <c r="A124" t="s">
        <v>789</v>
      </c>
      <c r="B124" t="s">
        <v>790</v>
      </c>
      <c r="C124">
        <v>0</v>
      </c>
    </row>
    <row r="125" spans="1:3">
      <c r="A125" t="s">
        <v>434</v>
      </c>
      <c r="B125" t="s">
        <v>791</v>
      </c>
      <c r="C125">
        <v>12697064</v>
      </c>
    </row>
    <row r="126" spans="1:3">
      <c r="A126" t="s">
        <v>792</v>
      </c>
      <c r="B126" t="s">
        <v>793</v>
      </c>
      <c r="C126">
        <v>29240901</v>
      </c>
    </row>
    <row r="127" spans="1:3">
      <c r="A127" t="s">
        <v>794</v>
      </c>
      <c r="B127" t="s">
        <v>795</v>
      </c>
      <c r="C127">
        <v>10485102</v>
      </c>
    </row>
    <row r="128" spans="1:3">
      <c r="A128" t="s">
        <v>479</v>
      </c>
      <c r="B128" t="s">
        <v>796</v>
      </c>
      <c r="C128">
        <v>31</v>
      </c>
    </row>
    <row r="129" spans="1:3">
      <c r="A129" t="s">
        <v>482</v>
      </c>
      <c r="B129" t="s">
        <v>797</v>
      </c>
      <c r="C129">
        <v>72150</v>
      </c>
    </row>
    <row r="130" spans="1:3">
      <c r="A130" t="s">
        <v>798</v>
      </c>
      <c r="B130" t="s">
        <v>799</v>
      </c>
      <c r="C130">
        <v>7524714</v>
      </c>
    </row>
    <row r="131" spans="1:3">
      <c r="A131" t="s">
        <v>800</v>
      </c>
      <c r="B131" t="s">
        <v>801</v>
      </c>
      <c r="C131">
        <v>9725209</v>
      </c>
    </row>
    <row r="132" spans="1:3">
      <c r="A132" t="s">
        <v>802</v>
      </c>
      <c r="B132" t="s">
        <v>803</v>
      </c>
      <c r="C132">
        <v>1094034</v>
      </c>
    </row>
    <row r="133" spans="1:3">
      <c r="A133" t="s">
        <v>533</v>
      </c>
      <c r="B133" t="s">
        <v>804</v>
      </c>
      <c r="C133">
        <v>9417324</v>
      </c>
    </row>
    <row r="134" spans="1:3">
      <c r="A134" t="s">
        <v>805</v>
      </c>
      <c r="B134" t="s">
        <v>806</v>
      </c>
      <c r="C134">
        <v>20318330</v>
      </c>
    </row>
    <row r="135" spans="1:3">
      <c r="A135" t="s">
        <v>807</v>
      </c>
      <c r="B135" t="s">
        <v>808</v>
      </c>
      <c r="C135">
        <v>6044174</v>
      </c>
    </row>
    <row r="136" spans="1:3">
      <c r="A136" t="s">
        <v>809</v>
      </c>
      <c r="B136" t="s">
        <v>810</v>
      </c>
      <c r="C136">
        <v>1157839</v>
      </c>
    </row>
    <row r="137" spans="1:3">
      <c r="A137" t="s">
        <v>811</v>
      </c>
      <c r="B137" t="s">
        <v>812</v>
      </c>
      <c r="C137">
        <v>4886335</v>
      </c>
    </row>
    <row r="138" spans="1:3">
      <c r="A138" t="s">
        <v>813</v>
      </c>
      <c r="B138" t="s">
        <v>814</v>
      </c>
      <c r="C138">
        <v>4886584</v>
      </c>
    </row>
    <row r="139" spans="1:3">
      <c r="A139" t="s">
        <v>815</v>
      </c>
      <c r="B139" t="s">
        <v>816</v>
      </c>
      <c r="C139">
        <v>0</v>
      </c>
    </row>
    <row r="140" spans="1:3">
      <c r="A140" t="s">
        <v>817</v>
      </c>
      <c r="B140" t="s">
        <v>818</v>
      </c>
      <c r="C140">
        <v>28955</v>
      </c>
    </row>
    <row r="141" spans="1:3">
      <c r="A141" t="s">
        <v>819</v>
      </c>
      <c r="B141" t="s">
        <v>820</v>
      </c>
      <c r="C141">
        <v>29240901</v>
      </c>
    </row>
    <row r="142" spans="1:3">
      <c r="A142" t="s">
        <v>821</v>
      </c>
      <c r="B142" t="s">
        <v>822</v>
      </c>
      <c r="C142">
        <v>6044174</v>
      </c>
    </row>
    <row r="143" spans="1:3">
      <c r="A143" t="s">
        <v>823</v>
      </c>
      <c r="B143" t="s">
        <v>824</v>
      </c>
      <c r="C143">
        <v>6150733</v>
      </c>
    </row>
    <row r="144" spans="1:3">
      <c r="A144" t="s">
        <v>825</v>
      </c>
      <c r="B144" t="s">
        <v>826</v>
      </c>
      <c r="C144">
        <v>52581986</v>
      </c>
    </row>
    <row r="145" spans="1:3">
      <c r="A145" t="s">
        <v>827</v>
      </c>
      <c r="B145" t="s">
        <v>828</v>
      </c>
      <c r="C145">
        <v>0</v>
      </c>
    </row>
    <row r="146" spans="1:3">
      <c r="A146" t="s">
        <v>829</v>
      </c>
      <c r="B146" t="s">
        <v>830</v>
      </c>
      <c r="C146">
        <v>227876</v>
      </c>
    </row>
    <row r="147" spans="1:3">
      <c r="A147" t="s">
        <v>831</v>
      </c>
      <c r="B147" t="s">
        <v>832</v>
      </c>
      <c r="C147">
        <v>934895</v>
      </c>
    </row>
    <row r="148" spans="1:3">
      <c r="A148" t="s">
        <v>833</v>
      </c>
      <c r="B148" t="s">
        <v>834</v>
      </c>
      <c r="C148">
        <v>0</v>
      </c>
    </row>
    <row r="149" spans="1:3">
      <c r="A149" t="s">
        <v>835</v>
      </c>
      <c r="B149" t="s">
        <v>836</v>
      </c>
      <c r="C149">
        <v>718109</v>
      </c>
    </row>
    <row r="150" spans="1:3">
      <c r="A150" t="s">
        <v>837</v>
      </c>
      <c r="B150" t="s">
        <v>838</v>
      </c>
      <c r="C150">
        <v>0</v>
      </c>
    </row>
    <row r="151" spans="1:3">
      <c r="A151" t="s">
        <v>839</v>
      </c>
      <c r="B151" t="s">
        <v>840</v>
      </c>
      <c r="C151">
        <v>0</v>
      </c>
    </row>
    <row r="152" spans="1:3">
      <c r="A152" t="s">
        <v>841</v>
      </c>
      <c r="B152" t="s">
        <v>842</v>
      </c>
      <c r="C152">
        <v>0</v>
      </c>
    </row>
    <row r="153" spans="1:3">
      <c r="A153" t="s">
        <v>843</v>
      </c>
      <c r="B153" t="s">
        <v>844</v>
      </c>
      <c r="C153">
        <v>299235</v>
      </c>
    </row>
    <row r="154" spans="1:3">
      <c r="A154" t="s">
        <v>845</v>
      </c>
      <c r="B154" t="s">
        <v>846</v>
      </c>
      <c r="C154">
        <v>516848</v>
      </c>
    </row>
    <row r="155" spans="1:3">
      <c r="A155" t="s">
        <v>847</v>
      </c>
      <c r="B155" t="s">
        <v>848</v>
      </c>
      <c r="C155">
        <v>0</v>
      </c>
    </row>
    <row r="156" spans="1:3">
      <c r="A156" t="s">
        <v>849</v>
      </c>
      <c r="B156" t="s">
        <v>850</v>
      </c>
      <c r="C156">
        <v>0</v>
      </c>
    </row>
    <row r="157" spans="1:3">
      <c r="A157" t="s">
        <v>851</v>
      </c>
      <c r="B157" t="s">
        <v>852</v>
      </c>
      <c r="C157">
        <v>399873</v>
      </c>
    </row>
    <row r="158" spans="1:3">
      <c r="A158" t="s">
        <v>853</v>
      </c>
      <c r="B158" t="s">
        <v>854</v>
      </c>
      <c r="C158">
        <v>45491</v>
      </c>
    </row>
    <row r="159" spans="1:3">
      <c r="A159" t="s">
        <v>855</v>
      </c>
      <c r="B159" t="s">
        <v>856</v>
      </c>
      <c r="C159">
        <v>0</v>
      </c>
    </row>
    <row r="160" spans="1:3">
      <c r="A160" t="s">
        <v>857</v>
      </c>
      <c r="B160" t="s">
        <v>858</v>
      </c>
      <c r="C160">
        <v>0</v>
      </c>
    </row>
    <row r="161" spans="1:3">
      <c r="A161" t="s">
        <v>859</v>
      </c>
      <c r="B161" t="s">
        <v>860</v>
      </c>
      <c r="C161">
        <v>21</v>
      </c>
    </row>
    <row r="162" spans="1:3">
      <c r="A162" t="s">
        <v>861</v>
      </c>
      <c r="B162" t="s">
        <v>862</v>
      </c>
      <c r="C162">
        <v>20</v>
      </c>
    </row>
    <row r="163" spans="1:3">
      <c r="A163" t="s">
        <v>863</v>
      </c>
      <c r="B163" t="s">
        <v>864</v>
      </c>
      <c r="C163">
        <v>0</v>
      </c>
    </row>
    <row r="164" spans="1:3">
      <c r="A164" t="s">
        <v>865</v>
      </c>
      <c r="B164" t="s">
        <v>866</v>
      </c>
      <c r="C164">
        <v>0</v>
      </c>
    </row>
    <row r="165" spans="1:3">
      <c r="A165" t="s">
        <v>867</v>
      </c>
      <c r="B165" t="s">
        <v>868</v>
      </c>
      <c r="C165">
        <v>2288010</v>
      </c>
    </row>
    <row r="166" spans="1:3">
      <c r="A166" t="s">
        <v>869</v>
      </c>
      <c r="B166" t="s">
        <v>870</v>
      </c>
      <c r="C166">
        <v>10701725</v>
      </c>
    </row>
    <row r="167" spans="1:3">
      <c r="A167" t="s">
        <v>871</v>
      </c>
      <c r="B167" t="s">
        <v>872</v>
      </c>
      <c r="C167">
        <v>0</v>
      </c>
    </row>
    <row r="168" spans="1:3">
      <c r="A168" t="s">
        <v>873</v>
      </c>
      <c r="B168" t="s">
        <v>874</v>
      </c>
      <c r="C168">
        <v>0</v>
      </c>
    </row>
    <row r="169" spans="1:3">
      <c r="A169" t="s">
        <v>875</v>
      </c>
      <c r="B169" t="s">
        <v>876</v>
      </c>
      <c r="C169">
        <v>4039</v>
      </c>
    </row>
    <row r="170" spans="1:3">
      <c r="A170" t="s">
        <v>877</v>
      </c>
      <c r="B170" t="s">
        <v>878</v>
      </c>
      <c r="C170">
        <v>2886</v>
      </c>
    </row>
    <row r="171" spans="1:3">
      <c r="A171" t="s">
        <v>879</v>
      </c>
      <c r="B171" t="s">
        <v>880</v>
      </c>
      <c r="C171">
        <v>0</v>
      </c>
    </row>
    <row r="172" spans="1:3">
      <c r="A172" t="s">
        <v>881</v>
      </c>
      <c r="B172" t="s">
        <v>882</v>
      </c>
      <c r="C172">
        <v>166</v>
      </c>
    </row>
    <row r="173" spans="1:3">
      <c r="A173" t="s">
        <v>883</v>
      </c>
      <c r="B173" t="s">
        <v>884</v>
      </c>
      <c r="C173">
        <v>25</v>
      </c>
    </row>
    <row r="174" spans="1:3">
      <c r="A174" t="s">
        <v>885</v>
      </c>
      <c r="B174" t="s">
        <v>886</v>
      </c>
      <c r="C174">
        <v>0</v>
      </c>
    </row>
    <row r="175" spans="1:3">
      <c r="A175" t="s">
        <v>887</v>
      </c>
      <c r="B175" t="s">
        <v>888</v>
      </c>
      <c r="C175">
        <v>0</v>
      </c>
    </row>
    <row r="176" spans="1:3">
      <c r="A176" t="s">
        <v>889</v>
      </c>
      <c r="B176" t="s">
        <v>890</v>
      </c>
      <c r="C176">
        <v>60954</v>
      </c>
    </row>
    <row r="177" spans="1:3">
      <c r="A177" t="s">
        <v>891</v>
      </c>
      <c r="B177" t="s">
        <v>892</v>
      </c>
      <c r="C177">
        <v>13752</v>
      </c>
    </row>
    <row r="178" spans="1:3">
      <c r="A178" t="s">
        <v>543</v>
      </c>
      <c r="B178" t="s">
        <v>893</v>
      </c>
      <c r="C178">
        <v>0</v>
      </c>
    </row>
    <row r="179" spans="1:3">
      <c r="A179" t="s">
        <v>545</v>
      </c>
      <c r="B179" t="s">
        <v>894</v>
      </c>
      <c r="C179">
        <v>-30025</v>
      </c>
    </row>
    <row r="180" spans="1:3">
      <c r="A180" t="s">
        <v>547</v>
      </c>
      <c r="B180" t="s">
        <v>895</v>
      </c>
      <c r="C180">
        <v>-43539</v>
      </c>
    </row>
    <row r="181" spans="1:3">
      <c r="A181" t="s">
        <v>549</v>
      </c>
      <c r="B181" t="s">
        <v>896</v>
      </c>
      <c r="C181">
        <v>36</v>
      </c>
    </row>
    <row r="182" spans="1:3">
      <c r="A182" t="s">
        <v>897</v>
      </c>
      <c r="B182" t="s">
        <v>898</v>
      </c>
      <c r="C182">
        <v>1212153</v>
      </c>
    </row>
    <row r="183" spans="1:3">
      <c r="A183" t="s">
        <v>899</v>
      </c>
      <c r="B183" t="s">
        <v>900</v>
      </c>
      <c r="C183">
        <v>0</v>
      </c>
    </row>
    <row r="184" spans="1:3">
      <c r="A184" t="s">
        <v>901</v>
      </c>
      <c r="B184" t="s">
        <v>902</v>
      </c>
      <c r="C184">
        <v>0</v>
      </c>
    </row>
    <row r="185" spans="1:3">
      <c r="A185" t="s">
        <v>903</v>
      </c>
      <c r="B185" t="s">
        <v>904</v>
      </c>
      <c r="C185">
        <v>923824</v>
      </c>
    </row>
    <row r="186" spans="1:3">
      <c r="A186" t="s">
        <v>905</v>
      </c>
      <c r="B186" t="s">
        <v>906</v>
      </c>
      <c r="C186">
        <v>828260</v>
      </c>
    </row>
    <row r="187" spans="1:3">
      <c r="A187" t="s">
        <v>907</v>
      </c>
      <c r="B187" t="s">
        <v>908</v>
      </c>
      <c r="C187">
        <v>0</v>
      </c>
    </row>
    <row r="188" spans="1:3">
      <c r="A188" t="s">
        <v>909</v>
      </c>
      <c r="B188" t="s">
        <v>910</v>
      </c>
      <c r="C188">
        <v>58114</v>
      </c>
    </row>
    <row r="189" spans="1:3">
      <c r="A189" t="s">
        <v>911</v>
      </c>
      <c r="B189" t="s">
        <v>912</v>
      </c>
      <c r="C189">
        <v>16045</v>
      </c>
    </row>
    <row r="190" spans="1:3">
      <c r="A190" t="s">
        <v>913</v>
      </c>
      <c r="B190" t="s">
        <v>914</v>
      </c>
      <c r="C190">
        <v>0</v>
      </c>
    </row>
    <row r="191" spans="1:3">
      <c r="A191" t="s">
        <v>915</v>
      </c>
      <c r="B191" t="s">
        <v>916</v>
      </c>
      <c r="C191">
        <v>39279</v>
      </c>
    </row>
    <row r="192" spans="1:3">
      <c r="A192" t="s">
        <v>917</v>
      </c>
      <c r="B192" t="s">
        <v>918</v>
      </c>
      <c r="C192">
        <v>0</v>
      </c>
    </row>
    <row r="193" spans="1:3">
      <c r="A193" t="s">
        <v>538</v>
      </c>
      <c r="B193" t="s">
        <v>919</v>
      </c>
      <c r="C193">
        <v>111963</v>
      </c>
    </row>
    <row r="194" spans="1:3">
      <c r="A194" t="s">
        <v>920</v>
      </c>
      <c r="B194" t="s">
        <v>921</v>
      </c>
      <c r="C194">
        <v>0</v>
      </c>
    </row>
    <row r="195" spans="1:3">
      <c r="A195" t="s">
        <v>922</v>
      </c>
      <c r="B195" t="s">
        <v>923</v>
      </c>
      <c r="C195">
        <v>0</v>
      </c>
    </row>
    <row r="196" spans="1:3">
      <c r="A196" t="s">
        <v>924</v>
      </c>
      <c r="B196" t="s">
        <v>925</v>
      </c>
      <c r="C196">
        <v>1950275</v>
      </c>
    </row>
    <row r="197" spans="1:3">
      <c r="A197" t="s">
        <v>465</v>
      </c>
      <c r="B197" t="s">
        <v>926</v>
      </c>
      <c r="C197">
        <v>244102</v>
      </c>
    </row>
    <row r="198" spans="1:3">
      <c r="A198" t="s">
        <v>468</v>
      </c>
      <c r="B198" t="s">
        <v>927</v>
      </c>
      <c r="C198">
        <v>2074373</v>
      </c>
    </row>
    <row r="199" spans="1:3">
      <c r="A199" t="s">
        <v>471</v>
      </c>
      <c r="B199" t="s">
        <v>928</v>
      </c>
      <c r="C199">
        <v>231925</v>
      </c>
    </row>
    <row r="200" spans="1:3">
      <c r="A200" t="s">
        <v>929</v>
      </c>
      <c r="B200" t="s">
        <v>930</v>
      </c>
      <c r="C200">
        <v>2907212</v>
      </c>
    </row>
    <row r="201" spans="1:3">
      <c r="A201" t="s">
        <v>553</v>
      </c>
      <c r="B201" t="s">
        <v>931</v>
      </c>
      <c r="C201">
        <v>0</v>
      </c>
    </row>
    <row r="202" spans="1:3">
      <c r="A202" t="s">
        <v>503</v>
      </c>
      <c r="B202" t="s">
        <v>932</v>
      </c>
      <c r="C202">
        <v>73004</v>
      </c>
    </row>
    <row r="203" spans="1:3">
      <c r="A203" t="s">
        <v>555</v>
      </c>
      <c r="B203" t="s">
        <v>933</v>
      </c>
      <c r="C203">
        <v>6834</v>
      </c>
    </row>
    <row r="204" spans="1:3">
      <c r="A204" t="s">
        <v>551</v>
      </c>
      <c r="B204" t="s">
        <v>934</v>
      </c>
      <c r="C204">
        <v>3712</v>
      </c>
    </row>
    <row r="205" spans="1:3">
      <c r="A205" t="s">
        <v>527</v>
      </c>
      <c r="B205" t="s">
        <v>935</v>
      </c>
      <c r="C205">
        <v>7131588</v>
      </c>
    </row>
    <row r="206" spans="1:3">
      <c r="A206" t="s">
        <v>936</v>
      </c>
      <c r="B206" t="s">
        <v>937</v>
      </c>
      <c r="C206">
        <v>0</v>
      </c>
    </row>
    <row r="207" spans="1:3">
      <c r="A207" t="s">
        <v>938</v>
      </c>
      <c r="B207" t="s">
        <v>939</v>
      </c>
      <c r="C207">
        <v>194782</v>
      </c>
    </row>
    <row r="208" spans="1:3">
      <c r="A208" t="s">
        <v>940</v>
      </c>
      <c r="B208" t="s">
        <v>941</v>
      </c>
      <c r="C208">
        <v>37079</v>
      </c>
    </row>
    <row r="209" spans="1:3">
      <c r="A209" t="s">
        <v>942</v>
      </c>
      <c r="B209" t="s">
        <v>943</v>
      </c>
      <c r="C209">
        <v>52619065</v>
      </c>
    </row>
    <row r="210" spans="1:3">
      <c r="A210" t="s">
        <v>944</v>
      </c>
      <c r="B210" t="s">
        <v>945</v>
      </c>
      <c r="C210">
        <v>1648160</v>
      </c>
    </row>
    <row r="211" spans="1:3">
      <c r="A211" t="s">
        <v>946</v>
      </c>
      <c r="B211" t="s">
        <v>947</v>
      </c>
      <c r="C211">
        <v>0</v>
      </c>
    </row>
    <row r="212" spans="1:3">
      <c r="A212" t="s">
        <v>948</v>
      </c>
      <c r="B212" t="s">
        <v>949</v>
      </c>
      <c r="C212">
        <v>0</v>
      </c>
    </row>
    <row r="213" spans="1:3">
      <c r="A213" t="s">
        <v>950</v>
      </c>
      <c r="B213" t="s">
        <v>951</v>
      </c>
      <c r="C213">
        <v>7438418</v>
      </c>
    </row>
    <row r="214" spans="1:3">
      <c r="A214" t="s">
        <v>952</v>
      </c>
      <c r="B214" t="s">
        <v>953</v>
      </c>
      <c r="C214">
        <v>1278534</v>
      </c>
    </row>
    <row r="215" spans="1:3">
      <c r="A215" t="s">
        <v>954</v>
      </c>
      <c r="B215" t="s">
        <v>955</v>
      </c>
      <c r="C215">
        <v>13239877</v>
      </c>
    </row>
    <row r="216" spans="1:3">
      <c r="A216" t="s">
        <v>956</v>
      </c>
      <c r="B216" t="s">
        <v>957</v>
      </c>
      <c r="C216">
        <v>0</v>
      </c>
    </row>
    <row r="217" spans="1:3">
      <c r="A217" t="s">
        <v>958</v>
      </c>
      <c r="B217" t="s">
        <v>959</v>
      </c>
      <c r="C217">
        <v>0</v>
      </c>
    </row>
    <row r="218" spans="1:3">
      <c r="A218" t="s">
        <v>960</v>
      </c>
      <c r="B218" t="s">
        <v>961</v>
      </c>
      <c r="C218">
        <v>0</v>
      </c>
    </row>
    <row r="219" spans="1:3">
      <c r="A219" t="s">
        <v>962</v>
      </c>
      <c r="B219" t="s">
        <v>963</v>
      </c>
      <c r="C219">
        <v>0</v>
      </c>
    </row>
    <row r="220" spans="1:3">
      <c r="A220" t="s">
        <v>964</v>
      </c>
      <c r="B220" t="s">
        <v>965</v>
      </c>
      <c r="C220">
        <v>0</v>
      </c>
    </row>
    <row r="221" spans="1:3">
      <c r="A221" t="s">
        <v>966</v>
      </c>
      <c r="B221" t="s">
        <v>967</v>
      </c>
      <c r="C221">
        <v>0</v>
      </c>
    </row>
    <row r="222" spans="1:3">
      <c r="A222" t="s">
        <v>968</v>
      </c>
      <c r="B222" t="s">
        <v>969</v>
      </c>
      <c r="C222">
        <v>0</v>
      </c>
    </row>
    <row r="223" spans="1:3">
      <c r="A223" t="s">
        <v>970</v>
      </c>
      <c r="B223" t="s">
        <v>971</v>
      </c>
      <c r="C223">
        <v>0</v>
      </c>
    </row>
    <row r="224" spans="1:3">
      <c r="A224" t="s">
        <v>972</v>
      </c>
      <c r="B224" t="s">
        <v>973</v>
      </c>
      <c r="C224">
        <v>0</v>
      </c>
    </row>
    <row r="225" spans="1:3">
      <c r="A225" t="s">
        <v>974</v>
      </c>
      <c r="B225" t="s">
        <v>975</v>
      </c>
      <c r="C225">
        <v>0</v>
      </c>
    </row>
    <row r="226" spans="1:3">
      <c r="A226" t="s">
        <v>976</v>
      </c>
      <c r="B226" t="s">
        <v>977</v>
      </c>
      <c r="C226">
        <v>0</v>
      </c>
    </row>
    <row r="227" spans="1:3">
      <c r="A227" t="s">
        <v>978</v>
      </c>
      <c r="B227" t="s">
        <v>979</v>
      </c>
      <c r="C227">
        <v>0</v>
      </c>
    </row>
    <row r="228" spans="1:3">
      <c r="A228" t="s">
        <v>980</v>
      </c>
      <c r="B228" t="s">
        <v>981</v>
      </c>
      <c r="C228">
        <v>0</v>
      </c>
    </row>
    <row r="229" spans="1:3">
      <c r="A229" t="s">
        <v>982</v>
      </c>
      <c r="B229" t="s">
        <v>983</v>
      </c>
      <c r="C229">
        <v>0</v>
      </c>
    </row>
    <row r="230" spans="1:3">
      <c r="A230" t="s">
        <v>984</v>
      </c>
      <c r="B230" t="s">
        <v>985</v>
      </c>
      <c r="C230">
        <v>1380017</v>
      </c>
    </row>
    <row r="231" spans="1:3">
      <c r="A231" t="s">
        <v>986</v>
      </c>
      <c r="B231" t="s">
        <v>987</v>
      </c>
      <c r="C231">
        <v>1384863</v>
      </c>
    </row>
    <row r="232" spans="1:3">
      <c r="A232" t="s">
        <v>988</v>
      </c>
      <c r="B232" t="s">
        <v>989</v>
      </c>
      <c r="C232">
        <v>0</v>
      </c>
    </row>
    <row r="233" spans="1:3">
      <c r="A233" t="s">
        <v>990</v>
      </c>
      <c r="B233" t="s">
        <v>991</v>
      </c>
      <c r="C233">
        <v>0</v>
      </c>
    </row>
    <row r="234" spans="1:3">
      <c r="A234" t="s">
        <v>992</v>
      </c>
      <c r="B234" t="s">
        <v>993</v>
      </c>
      <c r="C234">
        <v>0</v>
      </c>
    </row>
    <row r="235" spans="1:3">
      <c r="A235" t="s">
        <v>994</v>
      </c>
      <c r="B235" t="s">
        <v>995</v>
      </c>
      <c r="C235">
        <v>0</v>
      </c>
    </row>
    <row r="236" spans="1:3">
      <c r="A236" t="s">
        <v>996</v>
      </c>
      <c r="B236" t="s">
        <v>997</v>
      </c>
      <c r="C236">
        <v>0</v>
      </c>
    </row>
    <row r="237" spans="1:3">
      <c r="A237" t="s">
        <v>998</v>
      </c>
      <c r="B237" t="s">
        <v>999</v>
      </c>
      <c r="C237">
        <v>0</v>
      </c>
    </row>
    <row r="238" spans="1:3">
      <c r="A238" t="s">
        <v>1000</v>
      </c>
      <c r="B238" t="s">
        <v>1001</v>
      </c>
      <c r="C238">
        <v>17690</v>
      </c>
    </row>
    <row r="239" spans="1:3">
      <c r="A239" t="s">
        <v>1002</v>
      </c>
      <c r="B239" t="s">
        <v>1003</v>
      </c>
      <c r="C239">
        <v>17816</v>
      </c>
    </row>
    <row r="240" spans="1:3">
      <c r="A240" t="s">
        <v>1004</v>
      </c>
      <c r="B240" t="s">
        <v>1005</v>
      </c>
      <c r="C240">
        <v>0</v>
      </c>
    </row>
    <row r="241" spans="1:3">
      <c r="A241" t="s">
        <v>1006</v>
      </c>
      <c r="B241" t="s">
        <v>1007</v>
      </c>
      <c r="C241">
        <v>0</v>
      </c>
    </row>
    <row r="242" spans="1:3">
      <c r="A242" t="s">
        <v>1008</v>
      </c>
      <c r="B242" t="s">
        <v>1009</v>
      </c>
      <c r="C242">
        <v>0</v>
      </c>
    </row>
    <row r="243" spans="1:3">
      <c r="A243" t="s">
        <v>1010</v>
      </c>
      <c r="B243" t="s">
        <v>1011</v>
      </c>
      <c r="C243">
        <v>0</v>
      </c>
    </row>
    <row r="244" spans="1:3">
      <c r="A244" t="s">
        <v>1012</v>
      </c>
      <c r="B244" t="s">
        <v>1013</v>
      </c>
      <c r="C244">
        <v>0</v>
      </c>
    </row>
    <row r="245" spans="1:3">
      <c r="A245" t="s">
        <v>1014</v>
      </c>
      <c r="B245" t="s">
        <v>1015</v>
      </c>
      <c r="C245">
        <v>0</v>
      </c>
    </row>
    <row r="246" spans="1:3">
      <c r="A246" t="s">
        <v>1016</v>
      </c>
      <c r="B246" t="s">
        <v>1017</v>
      </c>
      <c r="C246">
        <v>0</v>
      </c>
    </row>
    <row r="247" spans="1:3">
      <c r="A247" t="s">
        <v>1018</v>
      </c>
      <c r="B247" t="s">
        <v>1019</v>
      </c>
      <c r="C247">
        <v>0</v>
      </c>
    </row>
    <row r="248" spans="1:3">
      <c r="A248" t="s">
        <v>1020</v>
      </c>
      <c r="B248" t="s">
        <v>1021</v>
      </c>
      <c r="C248">
        <v>0</v>
      </c>
    </row>
    <row r="249" spans="1:3">
      <c r="A249" t="s">
        <v>1022</v>
      </c>
      <c r="B249" t="s">
        <v>1023</v>
      </c>
      <c r="C249">
        <v>0</v>
      </c>
    </row>
    <row r="250" spans="1:3">
      <c r="A250" t="s">
        <v>1024</v>
      </c>
      <c r="B250" t="s">
        <v>1025</v>
      </c>
      <c r="C250">
        <v>461017</v>
      </c>
    </row>
    <row r="251" spans="1:3">
      <c r="A251" t="s">
        <v>1026</v>
      </c>
      <c r="B251" t="s">
        <v>1027</v>
      </c>
      <c r="C251">
        <v>461609</v>
      </c>
    </row>
    <row r="252" spans="1:3">
      <c r="A252" t="s">
        <v>1028</v>
      </c>
      <c r="B252" t="s">
        <v>1029</v>
      </c>
      <c r="C252">
        <v>0</v>
      </c>
    </row>
    <row r="253" spans="1:3">
      <c r="A253" t="s">
        <v>1030</v>
      </c>
      <c r="B253" t="s">
        <v>1031</v>
      </c>
      <c r="C253">
        <v>88059756</v>
      </c>
    </row>
    <row r="254" spans="1:3">
      <c r="A254" t="s">
        <v>1032</v>
      </c>
      <c r="B254" t="s">
        <v>1033</v>
      </c>
      <c r="C254">
        <v>552</v>
      </c>
    </row>
    <row r="255" spans="1:3">
      <c r="A255" t="s">
        <v>1034</v>
      </c>
      <c r="B255" t="s">
        <v>1035</v>
      </c>
      <c r="C255">
        <v>880</v>
      </c>
    </row>
    <row r="256" spans="1:3">
      <c r="A256" t="s">
        <v>1036</v>
      </c>
      <c r="B256" t="s">
        <v>1037</v>
      </c>
      <c r="C256">
        <v>0</v>
      </c>
    </row>
    <row r="257" spans="1:3">
      <c r="A257" t="s">
        <v>1038</v>
      </c>
      <c r="B257" t="s">
        <v>1039</v>
      </c>
      <c r="C257">
        <v>0</v>
      </c>
    </row>
    <row r="258" spans="1:3">
      <c r="A258" t="s">
        <v>1040</v>
      </c>
      <c r="B258" t="s">
        <v>1041</v>
      </c>
      <c r="C258">
        <v>0</v>
      </c>
    </row>
    <row r="259" spans="1:3">
      <c r="A259" t="s">
        <v>1042</v>
      </c>
      <c r="B259" t="s">
        <v>1043</v>
      </c>
      <c r="C259">
        <v>0</v>
      </c>
    </row>
    <row r="260" spans="1:3">
      <c r="A260" t="s">
        <v>1044</v>
      </c>
      <c r="B260" t="s">
        <v>1045</v>
      </c>
      <c r="C260">
        <v>0</v>
      </c>
    </row>
    <row r="261" spans="1:3">
      <c r="A261" t="s">
        <v>1046</v>
      </c>
      <c r="B261" t="s">
        <v>1047</v>
      </c>
      <c r="C261">
        <v>10368207</v>
      </c>
    </row>
    <row r="262" spans="1:3">
      <c r="A262" t="s">
        <v>1048</v>
      </c>
      <c r="B262" t="s">
        <v>1049</v>
      </c>
      <c r="C262">
        <v>333518</v>
      </c>
    </row>
    <row r="263" spans="1:3">
      <c r="A263" t="s">
        <v>1050</v>
      </c>
      <c r="B263" t="s">
        <v>1051</v>
      </c>
      <c r="C263">
        <v>1</v>
      </c>
    </row>
    <row r="264" spans="1:3">
      <c r="A264" t="s">
        <v>1052</v>
      </c>
      <c r="B264" t="s">
        <v>1053</v>
      </c>
      <c r="C264">
        <v>1</v>
      </c>
    </row>
    <row r="265" spans="1:3">
      <c r="A265" t="s">
        <v>1054</v>
      </c>
      <c r="B265" t="s">
        <v>1055</v>
      </c>
      <c r="C265">
        <v>0</v>
      </c>
    </row>
    <row r="266" spans="1:3">
      <c r="A266" t="s">
        <v>1056</v>
      </c>
      <c r="B266" t="s">
        <v>1057</v>
      </c>
      <c r="C266">
        <v>81763</v>
      </c>
    </row>
    <row r="267" spans="1:3">
      <c r="A267" t="s">
        <v>1058</v>
      </c>
      <c r="B267" t="s">
        <v>1059</v>
      </c>
      <c r="C267">
        <v>72</v>
      </c>
    </row>
    <row r="268" spans="1:3">
      <c r="A268" t="s">
        <v>1060</v>
      </c>
      <c r="B268" t="s">
        <v>1061</v>
      </c>
      <c r="C268">
        <v>6</v>
      </c>
    </row>
    <row r="269" spans="1:3">
      <c r="A269" t="s">
        <v>1062</v>
      </c>
      <c r="B269" t="s">
        <v>1063</v>
      </c>
      <c r="C269">
        <v>0</v>
      </c>
    </row>
    <row r="270" spans="1:3">
      <c r="A270" t="s">
        <v>1064</v>
      </c>
      <c r="B270" t="s">
        <v>1065</v>
      </c>
      <c r="C270">
        <v>0</v>
      </c>
    </row>
    <row r="271" spans="1:3">
      <c r="A271" t="s">
        <v>1066</v>
      </c>
      <c r="B271" t="s">
        <v>1067</v>
      </c>
      <c r="C271">
        <v>-15623</v>
      </c>
    </row>
    <row r="272" spans="1:3">
      <c r="A272" t="s">
        <v>451</v>
      </c>
      <c r="B272" t="s">
        <v>1068</v>
      </c>
      <c r="C272">
        <v>0</v>
      </c>
    </row>
    <row r="273" spans="1:3">
      <c r="A273" t="s">
        <v>455</v>
      </c>
      <c r="B273" t="s">
        <v>1069</v>
      </c>
      <c r="C273">
        <v>0</v>
      </c>
    </row>
    <row r="274" spans="1:3">
      <c r="A274" t="s">
        <v>1070</v>
      </c>
      <c r="B274" t="s">
        <v>1071</v>
      </c>
      <c r="C274">
        <v>0</v>
      </c>
    </row>
    <row r="275" spans="1:3">
      <c r="A275" t="s">
        <v>1072</v>
      </c>
      <c r="B275" t="s">
        <v>1073</v>
      </c>
      <c r="C275">
        <v>538240</v>
      </c>
    </row>
    <row r="276" spans="1:3">
      <c r="A276" t="s">
        <v>1074</v>
      </c>
      <c r="B276" t="s">
        <v>1075</v>
      </c>
      <c r="C276">
        <v>2801644</v>
      </c>
    </row>
    <row r="277" spans="1:3">
      <c r="A277" t="s">
        <v>1076</v>
      </c>
      <c r="B277" t="s">
        <v>1077</v>
      </c>
      <c r="C277">
        <v>536922</v>
      </c>
    </row>
    <row r="278" spans="1:3">
      <c r="A278" t="s">
        <v>1078</v>
      </c>
      <c r="B278" t="s">
        <v>1079</v>
      </c>
      <c r="C278">
        <v>0</v>
      </c>
    </row>
    <row r="279" spans="1:3">
      <c r="A279" t="s">
        <v>1080</v>
      </c>
      <c r="B279" t="s">
        <v>1081</v>
      </c>
      <c r="C279">
        <v>0</v>
      </c>
    </row>
    <row r="280" spans="1:3">
      <c r="A280" t="s">
        <v>1082</v>
      </c>
      <c r="B280" t="s">
        <v>1083</v>
      </c>
      <c r="C280">
        <v>16323057</v>
      </c>
    </row>
    <row r="281" spans="1:3">
      <c r="A281" t="s">
        <v>1084</v>
      </c>
      <c r="B281" t="s">
        <v>1085</v>
      </c>
      <c r="C281">
        <v>14746711</v>
      </c>
    </row>
    <row r="282" spans="1:3">
      <c r="A282" t="s">
        <v>1086</v>
      </c>
      <c r="B282" t="s">
        <v>1087</v>
      </c>
      <c r="C282">
        <v>0</v>
      </c>
    </row>
    <row r="283" spans="1:3">
      <c r="A283" t="s">
        <v>1088</v>
      </c>
      <c r="B283" t="s">
        <v>1089</v>
      </c>
      <c r="C283">
        <v>0</v>
      </c>
    </row>
    <row r="284" spans="1:3">
      <c r="A284" t="s">
        <v>1090</v>
      </c>
      <c r="B284" t="s">
        <v>1091</v>
      </c>
      <c r="C284">
        <v>34661373</v>
      </c>
    </row>
    <row r="285" spans="1:3">
      <c r="A285" t="s">
        <v>1092</v>
      </c>
      <c r="B285" t="s">
        <v>1093</v>
      </c>
      <c r="C285">
        <v>29843057</v>
      </c>
    </row>
    <row r="286" spans="1:3">
      <c r="A286" t="s">
        <v>1094</v>
      </c>
      <c r="B286" t="s">
        <v>1095</v>
      </c>
      <c r="C286">
        <v>0</v>
      </c>
    </row>
    <row r="287" spans="1:3">
      <c r="A287" t="s">
        <v>1096</v>
      </c>
      <c r="B287" t="s">
        <v>1097</v>
      </c>
      <c r="C287">
        <v>0</v>
      </c>
    </row>
    <row r="288" spans="1:3">
      <c r="A288" t="s">
        <v>1098</v>
      </c>
      <c r="B288" t="s">
        <v>1099</v>
      </c>
      <c r="C288">
        <v>0</v>
      </c>
    </row>
    <row r="289" spans="1:3">
      <c r="A289" t="s">
        <v>1100</v>
      </c>
      <c r="B289" t="s">
        <v>1101</v>
      </c>
      <c r="C289">
        <v>0</v>
      </c>
    </row>
    <row r="290" spans="1:3">
      <c r="A290" t="s">
        <v>1102</v>
      </c>
      <c r="B290" t="s">
        <v>1103</v>
      </c>
      <c r="C290">
        <v>0</v>
      </c>
    </row>
    <row r="291" spans="1:3">
      <c r="A291" t="s">
        <v>1104</v>
      </c>
      <c r="B291" t="s">
        <v>1103</v>
      </c>
      <c r="C291">
        <v>0</v>
      </c>
    </row>
    <row r="292" spans="1:3">
      <c r="A292" t="s">
        <v>1105</v>
      </c>
      <c r="B292" t="s">
        <v>1106</v>
      </c>
      <c r="C292">
        <v>20310069</v>
      </c>
    </row>
    <row r="293" spans="1:3">
      <c r="A293" t="s">
        <v>1107</v>
      </c>
      <c r="B293" t="s">
        <v>1106</v>
      </c>
      <c r="C293">
        <v>18358302</v>
      </c>
    </row>
    <row r="294" spans="1:3">
      <c r="A294" t="s">
        <v>1108</v>
      </c>
      <c r="B294" t="s">
        <v>1109</v>
      </c>
      <c r="C294">
        <v>0</v>
      </c>
    </row>
    <row r="295" spans="1:3">
      <c r="A295" t="s">
        <v>1110</v>
      </c>
      <c r="B295" t="s">
        <v>1109</v>
      </c>
      <c r="C295">
        <v>0</v>
      </c>
    </row>
    <row r="296" spans="1:3">
      <c r="A296" t="s">
        <v>1111</v>
      </c>
      <c r="B296" t="s">
        <v>1109</v>
      </c>
      <c r="C296">
        <v>0</v>
      </c>
    </row>
    <row r="297" spans="1:3">
      <c r="A297" t="s">
        <v>1112</v>
      </c>
      <c r="B297" t="s">
        <v>1109</v>
      </c>
      <c r="C297">
        <v>0</v>
      </c>
    </row>
    <row r="298" spans="1:3">
      <c r="A298" t="s">
        <v>1113</v>
      </c>
      <c r="B298" t="s">
        <v>1114</v>
      </c>
      <c r="C298">
        <v>0</v>
      </c>
    </row>
    <row r="299" spans="1:3">
      <c r="A299" t="s">
        <v>1115</v>
      </c>
      <c r="B299" t="s">
        <v>1116</v>
      </c>
      <c r="C299">
        <v>0</v>
      </c>
    </row>
    <row r="300" spans="1:3">
      <c r="A300" t="s">
        <v>1117</v>
      </c>
      <c r="B300" t="s">
        <v>1118</v>
      </c>
      <c r="C300">
        <v>609382</v>
      </c>
    </row>
    <row r="301" spans="1:3">
      <c r="A301" t="s">
        <v>1119</v>
      </c>
      <c r="B301" t="s">
        <v>1120</v>
      </c>
      <c r="C301">
        <v>689872</v>
      </c>
    </row>
    <row r="302" spans="1:3">
      <c r="A302" t="s">
        <v>1121</v>
      </c>
      <c r="B302" t="s">
        <v>1122</v>
      </c>
      <c r="C302">
        <v>0</v>
      </c>
    </row>
    <row r="303" spans="1:3">
      <c r="A303" t="s">
        <v>1123</v>
      </c>
      <c r="B303" t="s">
        <v>1124</v>
      </c>
      <c r="C303">
        <v>0</v>
      </c>
    </row>
    <row r="304" spans="1:3">
      <c r="A304" t="s">
        <v>1125</v>
      </c>
      <c r="B304" t="s">
        <v>1126</v>
      </c>
      <c r="C304">
        <v>0</v>
      </c>
    </row>
    <row r="305" spans="1:3">
      <c r="A305" t="s">
        <v>1127</v>
      </c>
      <c r="B305" t="s">
        <v>1128</v>
      </c>
      <c r="C305">
        <v>0</v>
      </c>
    </row>
    <row r="306" spans="1:3">
      <c r="A306" t="s">
        <v>1129</v>
      </c>
      <c r="B306" t="s">
        <v>1130</v>
      </c>
      <c r="C306">
        <v>0</v>
      </c>
    </row>
    <row r="307" spans="1:3">
      <c r="A307" t="s">
        <v>1131</v>
      </c>
      <c r="B307" t="s">
        <v>1132</v>
      </c>
      <c r="C307">
        <v>0</v>
      </c>
    </row>
    <row r="308" spans="1:3">
      <c r="A308" t="s">
        <v>1133</v>
      </c>
      <c r="B308" t="s">
        <v>1134</v>
      </c>
      <c r="C308">
        <v>0</v>
      </c>
    </row>
    <row r="309" spans="1:3">
      <c r="A309" t="s">
        <v>1135</v>
      </c>
      <c r="B309" t="s">
        <v>1136</v>
      </c>
      <c r="C309">
        <v>0</v>
      </c>
    </row>
    <row r="310" spans="1:3">
      <c r="A310" t="s">
        <v>1137</v>
      </c>
      <c r="B310" t="s">
        <v>1138</v>
      </c>
      <c r="C310">
        <v>0</v>
      </c>
    </row>
    <row r="311" spans="1:3">
      <c r="A311" t="s">
        <v>1139</v>
      </c>
      <c r="B311" t="s">
        <v>1140</v>
      </c>
      <c r="C311">
        <v>0</v>
      </c>
    </row>
    <row r="312" spans="1:3">
      <c r="A312" t="s">
        <v>1141</v>
      </c>
      <c r="B312" t="s">
        <v>1142</v>
      </c>
      <c r="C312">
        <v>0</v>
      </c>
    </row>
    <row r="313" spans="1:3">
      <c r="A313" t="s">
        <v>1143</v>
      </c>
      <c r="B313" t="s">
        <v>1144</v>
      </c>
      <c r="C313">
        <v>0</v>
      </c>
    </row>
    <row r="314" spans="1:3">
      <c r="A314" t="s">
        <v>1145</v>
      </c>
      <c r="B314" t="s">
        <v>1146</v>
      </c>
      <c r="C314">
        <v>0</v>
      </c>
    </row>
    <row r="315" spans="1:3">
      <c r="A315" t="s">
        <v>1147</v>
      </c>
      <c r="B315" t="s">
        <v>1148</v>
      </c>
      <c r="C315">
        <v>0</v>
      </c>
    </row>
    <row r="316" spans="1:3">
      <c r="A316" t="s">
        <v>1149</v>
      </c>
      <c r="B316" t="s">
        <v>1150</v>
      </c>
      <c r="C316">
        <v>0</v>
      </c>
    </row>
    <row r="317" spans="1:3">
      <c r="A317" t="s">
        <v>1151</v>
      </c>
      <c r="B317" t="s">
        <v>1152</v>
      </c>
      <c r="C317">
        <v>0</v>
      </c>
    </row>
    <row r="318" spans="1:3">
      <c r="A318" t="s">
        <v>1153</v>
      </c>
      <c r="B318" t="s">
        <v>1154</v>
      </c>
      <c r="C318">
        <v>0</v>
      </c>
    </row>
    <row r="319" spans="1:3">
      <c r="A319" t="s">
        <v>1155</v>
      </c>
      <c r="B319" t="s">
        <v>1156</v>
      </c>
      <c r="C319">
        <v>0</v>
      </c>
    </row>
    <row r="320" spans="1:3">
      <c r="A320" t="s">
        <v>1157</v>
      </c>
      <c r="B320" t="s">
        <v>1158</v>
      </c>
      <c r="C320">
        <v>0</v>
      </c>
    </row>
    <row r="321" spans="1:3">
      <c r="A321" t="s">
        <v>1159</v>
      </c>
      <c r="B321" t="s">
        <v>1160</v>
      </c>
      <c r="C321">
        <v>0</v>
      </c>
    </row>
    <row r="322" spans="1:3">
      <c r="A322" t="s">
        <v>1161</v>
      </c>
      <c r="B322" t="s">
        <v>1162</v>
      </c>
      <c r="C322">
        <v>0</v>
      </c>
    </row>
    <row r="323" spans="1:3">
      <c r="A323" t="s">
        <v>1163</v>
      </c>
      <c r="B323" t="s">
        <v>1164</v>
      </c>
      <c r="C323">
        <v>0</v>
      </c>
    </row>
    <row r="324" spans="1:3">
      <c r="A324" t="s">
        <v>1165</v>
      </c>
      <c r="B324" t="s">
        <v>1166</v>
      </c>
      <c r="C324">
        <v>0</v>
      </c>
    </row>
    <row r="325" spans="1:3">
      <c r="A325" t="s">
        <v>1167</v>
      </c>
      <c r="B325" t="s">
        <v>1168</v>
      </c>
      <c r="C325">
        <v>0</v>
      </c>
    </row>
    <row r="326" spans="1:3">
      <c r="A326" t="s">
        <v>1169</v>
      </c>
      <c r="B326" t="s">
        <v>1170</v>
      </c>
      <c r="C326">
        <v>0</v>
      </c>
    </row>
    <row r="327" spans="1:3">
      <c r="A327" t="s">
        <v>1171</v>
      </c>
      <c r="B327" t="s">
        <v>1172</v>
      </c>
      <c r="C327">
        <v>0</v>
      </c>
    </row>
    <row r="328" spans="1:3">
      <c r="A328" t="s">
        <v>1173</v>
      </c>
      <c r="B328" t="s">
        <v>1174</v>
      </c>
      <c r="C328">
        <v>5272814</v>
      </c>
    </row>
    <row r="329" spans="1:3">
      <c r="A329" t="s">
        <v>1175</v>
      </c>
      <c r="B329" t="s">
        <v>1176</v>
      </c>
      <c r="C329">
        <v>4929129</v>
      </c>
    </row>
    <row r="330" spans="1:3">
      <c r="A330" t="s">
        <v>400</v>
      </c>
      <c r="B330" t="s">
        <v>1177</v>
      </c>
      <c r="C330">
        <v>116939205</v>
      </c>
    </row>
    <row r="331" spans="1:3">
      <c r="A331" t="s">
        <v>1178</v>
      </c>
      <c r="B331" t="s">
        <v>1179</v>
      </c>
      <c r="C331">
        <v>0</v>
      </c>
    </row>
    <row r="332" spans="1:3">
      <c r="A332" t="s">
        <v>1180</v>
      </c>
      <c r="B332" t="s">
        <v>1181</v>
      </c>
      <c r="C332">
        <v>0</v>
      </c>
    </row>
    <row r="333" spans="1:3">
      <c r="A333" t="s">
        <v>1182</v>
      </c>
      <c r="B333" t="s">
        <v>1183</v>
      </c>
      <c r="C333">
        <v>0</v>
      </c>
    </row>
    <row r="334" spans="1:3">
      <c r="A334" t="s">
        <v>1184</v>
      </c>
      <c r="B334" t="s">
        <v>1185</v>
      </c>
      <c r="C334">
        <v>0</v>
      </c>
    </row>
    <row r="335" spans="1:3">
      <c r="A335" t="s">
        <v>1186</v>
      </c>
      <c r="B335" t="s">
        <v>1187</v>
      </c>
      <c r="C335">
        <v>0</v>
      </c>
    </row>
    <row r="336" spans="1:3">
      <c r="A336" t="s">
        <v>1188</v>
      </c>
      <c r="B336" t="s">
        <v>1189</v>
      </c>
      <c r="C336">
        <v>0</v>
      </c>
    </row>
    <row r="337" spans="1:3">
      <c r="A337" t="s">
        <v>1190</v>
      </c>
      <c r="B337" t="s">
        <v>1191</v>
      </c>
      <c r="C337">
        <v>3136862</v>
      </c>
    </row>
    <row r="338" spans="1:3">
      <c r="A338" t="s">
        <v>1192</v>
      </c>
      <c r="B338" t="s">
        <v>1193</v>
      </c>
      <c r="C338">
        <v>0</v>
      </c>
    </row>
    <row r="339" spans="1:3">
      <c r="A339" t="s">
        <v>1194</v>
      </c>
      <c r="B339" t="s">
        <v>1195</v>
      </c>
      <c r="C339">
        <v>3867151</v>
      </c>
    </row>
    <row r="340" spans="1:3">
      <c r="A340" t="s">
        <v>1196</v>
      </c>
      <c r="B340" t="s">
        <v>1197</v>
      </c>
      <c r="C340">
        <v>0</v>
      </c>
    </row>
    <row r="341" spans="1:3">
      <c r="A341" t="s">
        <v>1198</v>
      </c>
      <c r="B341" t="s">
        <v>1199</v>
      </c>
      <c r="C341">
        <v>0</v>
      </c>
    </row>
    <row r="342" spans="1:3">
      <c r="A342" t="s">
        <v>1200</v>
      </c>
      <c r="B342" t="s">
        <v>1201</v>
      </c>
      <c r="C342">
        <v>0</v>
      </c>
    </row>
    <row r="343" spans="1:3">
      <c r="A343" t="s">
        <v>1202</v>
      </c>
      <c r="B343" t="s">
        <v>1203</v>
      </c>
      <c r="C343">
        <v>353235</v>
      </c>
    </row>
    <row r="344" spans="1:3">
      <c r="A344" t="s">
        <v>1204</v>
      </c>
      <c r="B344" t="s">
        <v>1205</v>
      </c>
      <c r="C344">
        <v>2574640</v>
      </c>
    </row>
    <row r="345" spans="1:3">
      <c r="A345" t="s">
        <v>1206</v>
      </c>
      <c r="B345" t="s">
        <v>1207</v>
      </c>
      <c r="C345">
        <v>208987</v>
      </c>
    </row>
    <row r="346" spans="1:3">
      <c r="A346" t="s">
        <v>1208</v>
      </c>
      <c r="B346" t="s">
        <v>1209</v>
      </c>
      <c r="C346">
        <v>0</v>
      </c>
    </row>
    <row r="347" spans="1:3">
      <c r="A347" t="s">
        <v>1210</v>
      </c>
      <c r="B347" t="s">
        <v>1211</v>
      </c>
      <c r="C347">
        <v>0</v>
      </c>
    </row>
    <row r="348" spans="1:3">
      <c r="A348" t="s">
        <v>1212</v>
      </c>
      <c r="B348" t="s">
        <v>1213</v>
      </c>
      <c r="C348">
        <v>0</v>
      </c>
    </row>
    <row r="349" spans="1:3">
      <c r="A349" t="s">
        <v>1214</v>
      </c>
      <c r="B349" t="s">
        <v>1215</v>
      </c>
      <c r="C349">
        <v>717545</v>
      </c>
    </row>
    <row r="350" spans="1:3">
      <c r="A350" t="s">
        <v>1216</v>
      </c>
      <c r="B350" t="s">
        <v>1217</v>
      </c>
      <c r="C350">
        <v>2598664</v>
      </c>
    </row>
    <row r="351" spans="1:3">
      <c r="A351" t="s">
        <v>1218</v>
      </c>
      <c r="B351" t="s">
        <v>1219</v>
      </c>
      <c r="C351">
        <v>550942</v>
      </c>
    </row>
    <row r="352" spans="1:3">
      <c r="A352" t="s">
        <v>1220</v>
      </c>
      <c r="B352" t="s">
        <v>1221</v>
      </c>
      <c r="C352">
        <v>2274639</v>
      </c>
    </row>
    <row r="353" spans="1:3">
      <c r="A353" t="s">
        <v>1222</v>
      </c>
      <c r="B353" t="s">
        <v>1223</v>
      </c>
      <c r="C353">
        <v>0</v>
      </c>
    </row>
    <row r="354" spans="1:3">
      <c r="A354" t="s">
        <v>1224</v>
      </c>
      <c r="B354" t="s">
        <v>1225</v>
      </c>
      <c r="C354">
        <v>0</v>
      </c>
    </row>
    <row r="355" spans="1:3">
      <c r="A355" t="s">
        <v>1226</v>
      </c>
      <c r="B355" t="s">
        <v>1227</v>
      </c>
      <c r="C355">
        <v>828976</v>
      </c>
    </row>
    <row r="356" spans="1:3">
      <c r="A356" t="s">
        <v>1228</v>
      </c>
      <c r="B356" t="s">
        <v>1229</v>
      </c>
      <c r="C356">
        <v>858083</v>
      </c>
    </row>
    <row r="357" spans="1:3">
      <c r="A357" t="s">
        <v>1230</v>
      </c>
      <c r="B357" t="s">
        <v>1231</v>
      </c>
      <c r="C357">
        <v>0</v>
      </c>
    </row>
    <row r="358" spans="1:3">
      <c r="A358" t="s">
        <v>1232</v>
      </c>
      <c r="B358" t="s">
        <v>1233</v>
      </c>
      <c r="C358">
        <v>0</v>
      </c>
    </row>
    <row r="359" spans="1:3">
      <c r="A359" t="s">
        <v>1234</v>
      </c>
      <c r="B359" t="s">
        <v>1235</v>
      </c>
      <c r="C359">
        <v>0</v>
      </c>
    </row>
    <row r="360" spans="1:3">
      <c r="A360" t="s">
        <v>1236</v>
      </c>
      <c r="B360" t="s">
        <v>1237</v>
      </c>
      <c r="C360">
        <v>0</v>
      </c>
    </row>
    <row r="361" spans="1:3">
      <c r="A361" t="s">
        <v>1238</v>
      </c>
      <c r="B361" t="s">
        <v>1239</v>
      </c>
      <c r="C361">
        <v>0</v>
      </c>
    </row>
    <row r="362" spans="1:3">
      <c r="A362" t="s">
        <v>1240</v>
      </c>
      <c r="B362" t="s">
        <v>1241</v>
      </c>
      <c r="C362">
        <v>0</v>
      </c>
    </row>
    <row r="363" spans="1:3">
      <c r="A363" t="s">
        <v>1242</v>
      </c>
      <c r="B363" t="s">
        <v>1243</v>
      </c>
      <c r="C363">
        <v>0</v>
      </c>
    </row>
    <row r="364" spans="1:3">
      <c r="A364" t="s">
        <v>1244</v>
      </c>
      <c r="B364" t="s">
        <v>1245</v>
      </c>
      <c r="C364">
        <v>5497</v>
      </c>
    </row>
    <row r="365" spans="1:3">
      <c r="A365" t="s">
        <v>1246</v>
      </c>
      <c r="B365" t="s">
        <v>1247</v>
      </c>
      <c r="C365">
        <v>0</v>
      </c>
    </row>
    <row r="366" spans="1:3">
      <c r="A366" t="s">
        <v>1248</v>
      </c>
      <c r="B366" t="s">
        <v>1249</v>
      </c>
      <c r="C366">
        <v>0</v>
      </c>
    </row>
    <row r="367" spans="1:3">
      <c r="A367" t="s">
        <v>1250</v>
      </c>
      <c r="B367" t="s">
        <v>1251</v>
      </c>
      <c r="C367">
        <v>0</v>
      </c>
    </row>
    <row r="368" spans="1:3">
      <c r="A368" t="s">
        <v>1252</v>
      </c>
      <c r="B368" t="s">
        <v>1253</v>
      </c>
      <c r="C368">
        <v>10055</v>
      </c>
    </row>
    <row r="369" spans="1:3">
      <c r="A369" t="s">
        <v>1254</v>
      </c>
      <c r="B369" t="s">
        <v>1255</v>
      </c>
      <c r="C369">
        <v>0</v>
      </c>
    </row>
    <row r="370" spans="1:3">
      <c r="A370" t="s">
        <v>1256</v>
      </c>
      <c r="B370" t="s">
        <v>1257</v>
      </c>
      <c r="C370">
        <v>0</v>
      </c>
    </row>
    <row r="371" spans="1:3">
      <c r="A371" t="s">
        <v>1258</v>
      </c>
      <c r="B371" t="s">
        <v>1259</v>
      </c>
      <c r="C371">
        <v>0</v>
      </c>
    </row>
    <row r="372" spans="1:3">
      <c r="A372" t="s">
        <v>1260</v>
      </c>
      <c r="B372" t="s">
        <v>1261</v>
      </c>
      <c r="C372">
        <v>0</v>
      </c>
    </row>
    <row r="373" spans="1:3">
      <c r="A373" t="s">
        <v>1262</v>
      </c>
      <c r="B373" t="s">
        <v>1263</v>
      </c>
      <c r="C373">
        <v>0</v>
      </c>
    </row>
    <row r="374" spans="1:3">
      <c r="A374" t="s">
        <v>1264</v>
      </c>
      <c r="B374" t="s">
        <v>1265</v>
      </c>
      <c r="C374">
        <v>0</v>
      </c>
    </row>
    <row r="375" spans="1:3">
      <c r="A375" t="s">
        <v>1266</v>
      </c>
      <c r="B375" t="s">
        <v>1267</v>
      </c>
      <c r="C375">
        <v>0</v>
      </c>
    </row>
    <row r="376" spans="1:3">
      <c r="A376" t="s">
        <v>1268</v>
      </c>
      <c r="B376" t="s">
        <v>1269</v>
      </c>
      <c r="C376">
        <v>0</v>
      </c>
    </row>
    <row r="377" spans="1:3">
      <c r="A377" t="s">
        <v>1270</v>
      </c>
      <c r="B377" t="s">
        <v>1271</v>
      </c>
      <c r="C377">
        <v>0</v>
      </c>
    </row>
    <row r="378" spans="1:3">
      <c r="A378" t="s">
        <v>1272</v>
      </c>
      <c r="B378" t="s">
        <v>1273</v>
      </c>
      <c r="C378">
        <v>0</v>
      </c>
    </row>
    <row r="379" spans="1:3">
      <c r="A379" t="s">
        <v>1274</v>
      </c>
      <c r="B379" t="s">
        <v>1275</v>
      </c>
      <c r="C379">
        <v>0</v>
      </c>
    </row>
    <row r="380" spans="1:3">
      <c r="A380" t="s">
        <v>1276</v>
      </c>
      <c r="B380" t="s">
        <v>1277</v>
      </c>
      <c r="C380">
        <v>0</v>
      </c>
    </row>
    <row r="381" spans="1:3">
      <c r="A381" t="s">
        <v>1278</v>
      </c>
      <c r="B381" t="s">
        <v>1279</v>
      </c>
      <c r="C381">
        <v>0</v>
      </c>
    </row>
    <row r="382" spans="1:3">
      <c r="A382" t="s">
        <v>1280</v>
      </c>
      <c r="B382" t="s">
        <v>1281</v>
      </c>
      <c r="C382">
        <v>0</v>
      </c>
    </row>
    <row r="383" spans="1:3">
      <c r="A383" t="s">
        <v>1282</v>
      </c>
      <c r="B383" t="s">
        <v>1283</v>
      </c>
      <c r="C383">
        <v>0</v>
      </c>
    </row>
    <row r="384" spans="1:3">
      <c r="A384" t="s">
        <v>1284</v>
      </c>
      <c r="B384" t="s">
        <v>1285</v>
      </c>
      <c r="C384">
        <v>873635</v>
      </c>
    </row>
    <row r="385" spans="1:3">
      <c r="A385" t="s">
        <v>1286</v>
      </c>
      <c r="B385" t="s">
        <v>1287</v>
      </c>
      <c r="C385">
        <v>0</v>
      </c>
    </row>
    <row r="386" spans="1:3">
      <c r="A386" t="s">
        <v>1288</v>
      </c>
      <c r="B386" t="s">
        <v>1289</v>
      </c>
      <c r="C386">
        <v>0</v>
      </c>
    </row>
    <row r="387" spans="1:3">
      <c r="A387" t="s">
        <v>1290</v>
      </c>
      <c r="B387" t="s">
        <v>1291</v>
      </c>
      <c r="C387">
        <v>0</v>
      </c>
    </row>
    <row r="388" spans="1:3">
      <c r="A388" t="s">
        <v>1292</v>
      </c>
      <c r="B388" t="s">
        <v>1293</v>
      </c>
      <c r="C388">
        <v>0</v>
      </c>
    </row>
    <row r="389" spans="1:3">
      <c r="A389" t="s">
        <v>1294</v>
      </c>
      <c r="B389" t="s">
        <v>1295</v>
      </c>
      <c r="C389">
        <v>6286680</v>
      </c>
    </row>
    <row r="390" spans="1:3">
      <c r="A390" t="s">
        <v>1296</v>
      </c>
      <c r="B390" t="s">
        <v>1297</v>
      </c>
      <c r="C390">
        <v>73430637</v>
      </c>
    </row>
    <row r="391" spans="1:3">
      <c r="A391" t="s">
        <v>1298</v>
      </c>
      <c r="B391" t="s">
        <v>1299</v>
      </c>
      <c r="C391">
        <v>278442</v>
      </c>
    </row>
    <row r="392" spans="1:3">
      <c r="A392" t="s">
        <v>1300</v>
      </c>
      <c r="B392" t="s">
        <v>1301</v>
      </c>
      <c r="C392">
        <v>0</v>
      </c>
    </row>
    <row r="393" spans="1:3">
      <c r="A393" t="s">
        <v>1302</v>
      </c>
      <c r="B393" t="s">
        <v>1303</v>
      </c>
      <c r="C393">
        <v>0</v>
      </c>
    </row>
    <row r="394" spans="1:3">
      <c r="A394" t="s">
        <v>1304</v>
      </c>
      <c r="B394" t="s">
        <v>1305</v>
      </c>
      <c r="C394">
        <v>0</v>
      </c>
    </row>
    <row r="395" spans="1:3">
      <c r="A395" t="s">
        <v>1306</v>
      </c>
      <c r="B395" t="s">
        <v>1307</v>
      </c>
      <c r="C395">
        <v>0</v>
      </c>
    </row>
    <row r="396" spans="1:3">
      <c r="A396" t="s">
        <v>1308</v>
      </c>
      <c r="B396" t="s">
        <v>1309</v>
      </c>
      <c r="C396">
        <v>0</v>
      </c>
    </row>
    <row r="397" spans="1:3">
      <c r="A397" t="s">
        <v>1310</v>
      </c>
      <c r="B397" t="s">
        <v>1311</v>
      </c>
      <c r="C397">
        <v>0</v>
      </c>
    </row>
    <row r="398" spans="1:3">
      <c r="A398" t="s">
        <v>1312</v>
      </c>
      <c r="B398" t="s">
        <v>1313</v>
      </c>
      <c r="C398">
        <v>0</v>
      </c>
    </row>
    <row r="399" spans="1:3">
      <c r="A399" t="s">
        <v>1314</v>
      </c>
      <c r="B399" t="s">
        <v>1315</v>
      </c>
      <c r="C399">
        <v>0</v>
      </c>
    </row>
    <row r="400" spans="1:3">
      <c r="A400" t="s">
        <v>1316</v>
      </c>
      <c r="B400" t="s">
        <v>1317</v>
      </c>
      <c r="C400">
        <v>0</v>
      </c>
    </row>
    <row r="401" spans="1:3">
      <c r="A401" t="s">
        <v>1318</v>
      </c>
      <c r="B401" t="s">
        <v>1319</v>
      </c>
      <c r="C401">
        <v>0</v>
      </c>
    </row>
    <row r="402" spans="1:3">
      <c r="A402" t="s">
        <v>1320</v>
      </c>
      <c r="B402" t="s">
        <v>1321</v>
      </c>
      <c r="C402">
        <v>0</v>
      </c>
    </row>
    <row r="403" spans="1:3">
      <c r="A403" t="s">
        <v>1322</v>
      </c>
      <c r="B403" t="s">
        <v>1323</v>
      </c>
      <c r="C403">
        <v>0</v>
      </c>
    </row>
    <row r="404" spans="1:3">
      <c r="A404" t="s">
        <v>1324</v>
      </c>
      <c r="B404" t="s">
        <v>1325</v>
      </c>
      <c r="C404">
        <v>0</v>
      </c>
    </row>
    <row r="405" spans="1:3">
      <c r="A405" t="s">
        <v>1326</v>
      </c>
      <c r="B405" t="s">
        <v>1327</v>
      </c>
      <c r="C405">
        <v>0</v>
      </c>
    </row>
    <row r="406" spans="1:3">
      <c r="A406" t="s">
        <v>1328</v>
      </c>
      <c r="B406" t="s">
        <v>1329</v>
      </c>
      <c r="C406">
        <v>0</v>
      </c>
    </row>
    <row r="407" spans="1:3">
      <c r="A407" t="s">
        <v>1330</v>
      </c>
      <c r="B407" t="s">
        <v>1331</v>
      </c>
      <c r="C407">
        <v>1487407</v>
      </c>
    </row>
    <row r="408" spans="1:3">
      <c r="A408" t="s">
        <v>1332</v>
      </c>
      <c r="B408" t="s">
        <v>1333</v>
      </c>
      <c r="C408">
        <v>907122</v>
      </c>
    </row>
    <row r="409" spans="1:3">
      <c r="A409" t="s">
        <v>1334</v>
      </c>
      <c r="B409" t="s">
        <v>1335</v>
      </c>
      <c r="C409">
        <v>787858</v>
      </c>
    </row>
    <row r="410" spans="1:3">
      <c r="A410" t="s">
        <v>1336</v>
      </c>
      <c r="B410" t="s">
        <v>1337</v>
      </c>
      <c r="C410">
        <v>787418</v>
      </c>
    </row>
    <row r="411" spans="1:3">
      <c r="A411" t="s">
        <v>1338</v>
      </c>
      <c r="B411" t="s">
        <v>1339</v>
      </c>
      <c r="C411">
        <v>819253</v>
      </c>
    </row>
    <row r="412" spans="1:3">
      <c r="A412" t="s">
        <v>1340</v>
      </c>
      <c r="B412" t="s">
        <v>1341</v>
      </c>
      <c r="C412">
        <v>34846</v>
      </c>
    </row>
    <row r="413" spans="1:3">
      <c r="A413" t="s">
        <v>1342</v>
      </c>
      <c r="B413" t="s">
        <v>1343</v>
      </c>
      <c r="C413">
        <v>0</v>
      </c>
    </row>
    <row r="414" spans="1:3">
      <c r="A414" t="s">
        <v>1344</v>
      </c>
      <c r="B414" t="s">
        <v>1345</v>
      </c>
      <c r="C414">
        <v>0</v>
      </c>
    </row>
    <row r="415" spans="1:3">
      <c r="A415" t="s">
        <v>1346</v>
      </c>
      <c r="B415" t="s">
        <v>1347</v>
      </c>
      <c r="C415">
        <v>0</v>
      </c>
    </row>
    <row r="416" spans="1:3">
      <c r="A416" t="s">
        <v>1348</v>
      </c>
      <c r="B416" t="s">
        <v>1349</v>
      </c>
      <c r="C416">
        <v>34846</v>
      </c>
    </row>
    <row r="417" spans="1:3">
      <c r="A417" t="s">
        <v>1350</v>
      </c>
      <c r="B417" t="s">
        <v>1351</v>
      </c>
      <c r="C417">
        <v>176997</v>
      </c>
    </row>
    <row r="418" spans="1:3">
      <c r="A418" t="s">
        <v>1352</v>
      </c>
      <c r="B418" t="s">
        <v>1353</v>
      </c>
      <c r="C418">
        <v>98222</v>
      </c>
    </row>
    <row r="419" spans="1:3">
      <c r="A419" t="s">
        <v>1354</v>
      </c>
      <c r="B419" t="s">
        <v>1355</v>
      </c>
      <c r="C419">
        <v>0</v>
      </c>
    </row>
    <row r="420" spans="1:3">
      <c r="A420" t="s">
        <v>1356</v>
      </c>
      <c r="B420" t="s">
        <v>1357</v>
      </c>
      <c r="C420">
        <v>255388</v>
      </c>
    </row>
    <row r="421" spans="1:3">
      <c r="A421" t="s">
        <v>1358</v>
      </c>
      <c r="B421" t="s">
        <v>1359</v>
      </c>
      <c r="C421">
        <v>19831</v>
      </c>
    </row>
    <row r="422" spans="1:3">
      <c r="A422" t="s">
        <v>1360</v>
      </c>
      <c r="B422" t="s">
        <v>1361</v>
      </c>
      <c r="C422">
        <v>81695009</v>
      </c>
    </row>
    <row r="423" spans="1:3">
      <c r="A423" t="s">
        <v>1362</v>
      </c>
      <c r="B423" t="s">
        <v>1363</v>
      </c>
      <c r="C423">
        <v>1005344</v>
      </c>
    </row>
    <row r="424" spans="1:3">
      <c r="A424" t="s">
        <v>1364</v>
      </c>
      <c r="B424" t="s">
        <v>1365</v>
      </c>
      <c r="C424">
        <v>7074538</v>
      </c>
    </row>
    <row r="425" spans="1:3">
      <c r="A425" t="s">
        <v>1366</v>
      </c>
      <c r="B425" t="s">
        <v>1367</v>
      </c>
      <c r="C425">
        <v>74473443</v>
      </c>
    </row>
    <row r="426" spans="1:3">
      <c r="A426" t="s">
        <v>1368</v>
      </c>
      <c r="B426" t="s">
        <v>1369</v>
      </c>
      <c r="C426">
        <v>1152372</v>
      </c>
    </row>
    <row r="427" spans="1:3">
      <c r="A427" t="s">
        <v>1370</v>
      </c>
      <c r="B427" t="s">
        <v>1371</v>
      </c>
      <c r="C427">
        <v>0</v>
      </c>
    </row>
    <row r="428" spans="1:3">
      <c r="A428" t="s">
        <v>1372</v>
      </c>
      <c r="B428" t="s">
        <v>1373</v>
      </c>
      <c r="C428">
        <v>0</v>
      </c>
    </row>
    <row r="429" spans="1:3">
      <c r="A429" t="s">
        <v>1374</v>
      </c>
      <c r="B429" t="s">
        <v>1375</v>
      </c>
      <c r="C429">
        <v>0</v>
      </c>
    </row>
    <row r="430" spans="1:3">
      <c r="A430" t="s">
        <v>1376</v>
      </c>
      <c r="B430" t="s">
        <v>1377</v>
      </c>
      <c r="C430">
        <v>0</v>
      </c>
    </row>
    <row r="431" spans="1:3">
      <c r="A431" t="s">
        <v>1378</v>
      </c>
      <c r="B431" t="s">
        <v>1379</v>
      </c>
      <c r="C431">
        <v>0</v>
      </c>
    </row>
    <row r="432" spans="1:3">
      <c r="A432" t="s">
        <v>1380</v>
      </c>
      <c r="B432" t="s">
        <v>1381</v>
      </c>
      <c r="C432">
        <v>2141017</v>
      </c>
    </row>
    <row r="433" spans="1:3">
      <c r="A433" t="s">
        <v>1382</v>
      </c>
      <c r="B433" t="s">
        <v>1383</v>
      </c>
      <c r="C433">
        <v>432915</v>
      </c>
    </row>
    <row r="434" spans="1:3">
      <c r="A434" t="s">
        <v>1384</v>
      </c>
      <c r="B434" t="s">
        <v>1385</v>
      </c>
      <c r="C434">
        <v>448493</v>
      </c>
    </row>
    <row r="435" spans="1:3">
      <c r="A435" t="s">
        <v>1386</v>
      </c>
      <c r="B435" t="s">
        <v>1387</v>
      </c>
      <c r="C435">
        <v>1278143</v>
      </c>
    </row>
    <row r="436" spans="1:3">
      <c r="A436" t="s">
        <v>1388</v>
      </c>
      <c r="B436" t="s">
        <v>1389</v>
      </c>
      <c r="C436">
        <v>847296</v>
      </c>
    </row>
    <row r="437" spans="1:3">
      <c r="A437" t="s">
        <v>1390</v>
      </c>
      <c r="B437" t="s">
        <v>1391</v>
      </c>
      <c r="C437">
        <v>0</v>
      </c>
    </row>
    <row r="438" spans="1:3">
      <c r="A438" t="s">
        <v>1392</v>
      </c>
      <c r="B438" t="s">
        <v>1393</v>
      </c>
      <c r="C438">
        <v>0</v>
      </c>
    </row>
    <row r="439" spans="1:3">
      <c r="A439" t="s">
        <v>1394</v>
      </c>
      <c r="B439" t="s">
        <v>1395</v>
      </c>
      <c r="C439">
        <v>0</v>
      </c>
    </row>
    <row r="440" spans="1:3">
      <c r="A440" t="s">
        <v>1396</v>
      </c>
      <c r="B440" t="s">
        <v>1397</v>
      </c>
      <c r="C440">
        <v>0</v>
      </c>
    </row>
    <row r="441" spans="1:3">
      <c r="A441" t="s">
        <v>1398</v>
      </c>
      <c r="B441" t="s">
        <v>1399</v>
      </c>
      <c r="C441">
        <v>0</v>
      </c>
    </row>
    <row r="442" spans="1:3">
      <c r="A442" t="s">
        <v>1400</v>
      </c>
      <c r="B442" t="s">
        <v>1401</v>
      </c>
      <c r="C442">
        <v>0</v>
      </c>
    </row>
    <row r="443" spans="1:3">
      <c r="A443" t="s">
        <v>1402</v>
      </c>
      <c r="B443" t="s">
        <v>1403</v>
      </c>
      <c r="C443">
        <v>0</v>
      </c>
    </row>
    <row r="444" spans="1:3">
      <c r="A444" t="s">
        <v>1404</v>
      </c>
      <c r="B444" t="s">
        <v>1405</v>
      </c>
      <c r="C444">
        <v>0</v>
      </c>
    </row>
    <row r="445" spans="1:3">
      <c r="A445" t="s">
        <v>1406</v>
      </c>
      <c r="B445" t="s">
        <v>1407</v>
      </c>
      <c r="C445">
        <v>0</v>
      </c>
    </row>
    <row r="446" spans="1:3">
      <c r="A446" t="s">
        <v>1408</v>
      </c>
      <c r="B446" t="s">
        <v>1409</v>
      </c>
      <c r="C446">
        <v>0</v>
      </c>
    </row>
    <row r="447" spans="1:3">
      <c r="A447" t="s">
        <v>1410</v>
      </c>
      <c r="B447" t="s">
        <v>1411</v>
      </c>
      <c r="C447">
        <v>0</v>
      </c>
    </row>
    <row r="448" spans="1:3">
      <c r="A448" t="s">
        <v>1412</v>
      </c>
      <c r="B448" t="s">
        <v>1413</v>
      </c>
      <c r="C448">
        <v>0</v>
      </c>
    </row>
    <row r="449" spans="1:3">
      <c r="A449" t="s">
        <v>1414</v>
      </c>
      <c r="B449" t="s">
        <v>1415</v>
      </c>
      <c r="C449">
        <v>0</v>
      </c>
    </row>
    <row r="450" spans="1:3">
      <c r="A450" t="s">
        <v>1416</v>
      </c>
      <c r="B450" t="s">
        <v>1417</v>
      </c>
      <c r="C450">
        <v>0</v>
      </c>
    </row>
    <row r="451" spans="1:3">
      <c r="A451" t="s">
        <v>1418</v>
      </c>
      <c r="B451" t="s">
        <v>1419</v>
      </c>
      <c r="C451">
        <v>0</v>
      </c>
    </row>
    <row r="452" spans="1:3">
      <c r="A452" t="s">
        <v>1420</v>
      </c>
      <c r="B452" t="s">
        <v>1421</v>
      </c>
      <c r="C452">
        <v>191740</v>
      </c>
    </row>
    <row r="453" spans="1:3">
      <c r="A453" t="s">
        <v>1422</v>
      </c>
      <c r="B453" t="s">
        <v>1423</v>
      </c>
      <c r="C453">
        <v>163763</v>
      </c>
    </row>
    <row r="454" spans="1:3">
      <c r="A454" t="s">
        <v>1424</v>
      </c>
      <c r="B454" t="s">
        <v>1425</v>
      </c>
      <c r="C454">
        <v>0</v>
      </c>
    </row>
    <row r="455" spans="1:3">
      <c r="A455" t="s">
        <v>1426</v>
      </c>
      <c r="B455" t="s">
        <v>1427</v>
      </c>
      <c r="C455">
        <v>319063</v>
      </c>
    </row>
    <row r="456" spans="1:3">
      <c r="A456" t="s">
        <v>1428</v>
      </c>
      <c r="B456" t="s">
        <v>1429</v>
      </c>
      <c r="C456">
        <v>36440</v>
      </c>
    </row>
    <row r="457" spans="1:3">
      <c r="A457" t="s">
        <v>1430</v>
      </c>
      <c r="B457" t="s">
        <v>1431</v>
      </c>
      <c r="C457">
        <v>2332757</v>
      </c>
    </row>
    <row r="458" spans="1:3">
      <c r="A458" t="s">
        <v>1432</v>
      </c>
      <c r="B458" t="s">
        <v>1433</v>
      </c>
      <c r="C458">
        <v>596678</v>
      </c>
    </row>
    <row r="459" spans="1:3">
      <c r="A459" t="s">
        <v>1434</v>
      </c>
      <c r="B459" t="s">
        <v>1435</v>
      </c>
      <c r="C459">
        <v>448493</v>
      </c>
    </row>
    <row r="460" spans="1:3">
      <c r="A460" t="s">
        <v>1436</v>
      </c>
      <c r="B460" t="s">
        <v>1437</v>
      </c>
      <c r="C460">
        <v>1597206</v>
      </c>
    </row>
    <row r="461" spans="1:3">
      <c r="A461" t="s">
        <v>1438</v>
      </c>
      <c r="B461" t="s">
        <v>1439</v>
      </c>
      <c r="C461">
        <v>883736</v>
      </c>
    </row>
    <row r="462" spans="1:3">
      <c r="A462" t="s">
        <v>1440</v>
      </c>
      <c r="B462" t="s">
        <v>1441</v>
      </c>
      <c r="C462">
        <v>0</v>
      </c>
    </row>
    <row r="463" spans="1:3">
      <c r="A463" t="s">
        <v>1442</v>
      </c>
      <c r="B463" t="s">
        <v>1443</v>
      </c>
      <c r="C463">
        <v>0</v>
      </c>
    </row>
    <row r="464" spans="1:3">
      <c r="A464" t="s">
        <v>1444</v>
      </c>
      <c r="B464" t="s">
        <v>1445</v>
      </c>
      <c r="C464">
        <v>0</v>
      </c>
    </row>
    <row r="465" spans="1:3">
      <c r="A465" t="s">
        <v>1446</v>
      </c>
      <c r="B465" t="s">
        <v>1447</v>
      </c>
      <c r="C465">
        <v>0</v>
      </c>
    </row>
    <row r="466" spans="1:3">
      <c r="A466" t="s">
        <v>1448</v>
      </c>
      <c r="B466" t="s">
        <v>1449</v>
      </c>
      <c r="C466">
        <v>0</v>
      </c>
    </row>
    <row r="467" spans="1:3">
      <c r="A467" t="s">
        <v>1450</v>
      </c>
      <c r="B467" t="s">
        <v>1451</v>
      </c>
      <c r="C467">
        <v>176997</v>
      </c>
    </row>
    <row r="468" spans="1:3">
      <c r="A468" t="s">
        <v>1452</v>
      </c>
      <c r="B468" t="s">
        <v>1453</v>
      </c>
      <c r="C468">
        <v>98222</v>
      </c>
    </row>
    <row r="469" spans="1:3">
      <c r="A469" t="s">
        <v>1454</v>
      </c>
      <c r="B469" t="s">
        <v>1455</v>
      </c>
      <c r="C469">
        <v>0</v>
      </c>
    </row>
    <row r="470" spans="1:3">
      <c r="A470" t="s">
        <v>1456</v>
      </c>
      <c r="B470" t="s">
        <v>1457</v>
      </c>
      <c r="C470">
        <v>255388</v>
      </c>
    </row>
    <row r="471" spans="1:3">
      <c r="A471" t="s">
        <v>1458</v>
      </c>
      <c r="B471" t="s">
        <v>1459</v>
      </c>
      <c r="C471">
        <v>19831</v>
      </c>
    </row>
    <row r="472" spans="1:3">
      <c r="A472" t="s">
        <v>1460</v>
      </c>
      <c r="B472" t="s">
        <v>1461</v>
      </c>
      <c r="C472">
        <v>0</v>
      </c>
    </row>
    <row r="473" spans="1:3">
      <c r="A473" t="s">
        <v>1462</v>
      </c>
      <c r="B473" t="s">
        <v>1463</v>
      </c>
      <c r="C473">
        <v>0</v>
      </c>
    </row>
    <row r="474" spans="1:3">
      <c r="A474" t="s">
        <v>1464</v>
      </c>
      <c r="B474" t="s">
        <v>1465</v>
      </c>
      <c r="C474">
        <v>0</v>
      </c>
    </row>
    <row r="475" spans="1:3">
      <c r="A475" t="s">
        <v>1466</v>
      </c>
      <c r="B475" t="s">
        <v>1467</v>
      </c>
      <c r="C475">
        <v>0</v>
      </c>
    </row>
    <row r="476" spans="1:3">
      <c r="A476" t="s">
        <v>1468</v>
      </c>
      <c r="B476" t="s">
        <v>1461</v>
      </c>
      <c r="C476">
        <v>0</v>
      </c>
    </row>
    <row r="477" spans="1:3">
      <c r="A477" t="s">
        <v>1469</v>
      </c>
      <c r="B477" t="s">
        <v>1463</v>
      </c>
      <c r="C477">
        <v>0</v>
      </c>
    </row>
    <row r="478" spans="1:3">
      <c r="A478" t="s">
        <v>1470</v>
      </c>
      <c r="B478" t="s">
        <v>1465</v>
      </c>
      <c r="C478">
        <v>0</v>
      </c>
    </row>
    <row r="479" spans="1:3">
      <c r="A479" t="s">
        <v>1471</v>
      </c>
      <c r="B479" t="s">
        <v>1467</v>
      </c>
      <c r="C479">
        <v>0</v>
      </c>
    </row>
    <row r="480" spans="1:3">
      <c r="A480" t="s">
        <v>1472</v>
      </c>
      <c r="B480" t="s">
        <v>1461</v>
      </c>
      <c r="C480">
        <v>0</v>
      </c>
    </row>
    <row r="481" spans="1:3">
      <c r="A481" t="s">
        <v>1473</v>
      </c>
      <c r="B481" t="s">
        <v>1463</v>
      </c>
      <c r="C481">
        <v>0</v>
      </c>
    </row>
    <row r="482" spans="1:3">
      <c r="A482" t="s">
        <v>1474</v>
      </c>
      <c r="B482" t="s">
        <v>1465</v>
      </c>
      <c r="C482">
        <v>0</v>
      </c>
    </row>
    <row r="483" spans="1:3">
      <c r="A483" t="s">
        <v>1475</v>
      </c>
      <c r="B483" t="s">
        <v>1467</v>
      </c>
      <c r="C483">
        <v>0</v>
      </c>
    </row>
    <row r="484" spans="1:3">
      <c r="A484" t="s">
        <v>1476</v>
      </c>
      <c r="B484" t="s">
        <v>1461</v>
      </c>
      <c r="C484">
        <v>0</v>
      </c>
    </row>
    <row r="485" spans="1:3">
      <c r="A485" t="s">
        <v>1477</v>
      </c>
      <c r="B485" t="s">
        <v>1463</v>
      </c>
      <c r="C485">
        <v>0</v>
      </c>
    </row>
    <row r="486" spans="1:3">
      <c r="A486" t="s">
        <v>1478</v>
      </c>
      <c r="B486" t="s">
        <v>1465</v>
      </c>
      <c r="C486">
        <v>0</v>
      </c>
    </row>
    <row r="487" spans="1:3">
      <c r="A487" t="s">
        <v>1479</v>
      </c>
      <c r="B487" t="s">
        <v>1467</v>
      </c>
      <c r="C487">
        <v>0</v>
      </c>
    </row>
    <row r="488" spans="1:3">
      <c r="A488" t="s">
        <v>1480</v>
      </c>
      <c r="B488" t="s">
        <v>1481</v>
      </c>
      <c r="C488">
        <v>191740</v>
      </c>
    </row>
    <row r="489" spans="1:3">
      <c r="A489" t="s">
        <v>1482</v>
      </c>
      <c r="B489" t="s">
        <v>1483</v>
      </c>
      <c r="C489">
        <v>163763</v>
      </c>
    </row>
    <row r="490" spans="1:3">
      <c r="A490" t="s">
        <v>1484</v>
      </c>
      <c r="B490" t="s">
        <v>1485</v>
      </c>
      <c r="C490">
        <v>0</v>
      </c>
    </row>
    <row r="491" spans="1:3">
      <c r="A491" t="s">
        <v>1486</v>
      </c>
      <c r="B491" t="s">
        <v>1487</v>
      </c>
      <c r="C491">
        <v>319063</v>
      </c>
    </row>
    <row r="492" spans="1:3">
      <c r="A492" t="s">
        <v>1488</v>
      </c>
      <c r="B492" t="s">
        <v>1489</v>
      </c>
      <c r="C492">
        <v>36440</v>
      </c>
    </row>
    <row r="493" spans="1:3">
      <c r="A493" t="s">
        <v>1490</v>
      </c>
      <c r="B493" t="s">
        <v>1491</v>
      </c>
      <c r="C493">
        <v>0</v>
      </c>
    </row>
    <row r="494" spans="1:3">
      <c r="A494" t="s">
        <v>1492</v>
      </c>
      <c r="B494" t="s">
        <v>1493</v>
      </c>
      <c r="C494">
        <v>0</v>
      </c>
    </row>
    <row r="495" spans="1:3">
      <c r="A495" t="s">
        <v>1494</v>
      </c>
      <c r="B495" t="s">
        <v>1495</v>
      </c>
      <c r="C495">
        <v>0</v>
      </c>
    </row>
    <row r="496" spans="1:3">
      <c r="A496" t="s">
        <v>1496</v>
      </c>
      <c r="B496" t="s">
        <v>1497</v>
      </c>
      <c r="C496">
        <v>0</v>
      </c>
    </row>
    <row r="497" spans="1:3">
      <c r="A497" t="s">
        <v>1498</v>
      </c>
      <c r="B497" t="s">
        <v>1491</v>
      </c>
      <c r="C497">
        <v>0</v>
      </c>
    </row>
    <row r="498" spans="1:3">
      <c r="A498" t="s">
        <v>1499</v>
      </c>
      <c r="B498" t="s">
        <v>1493</v>
      </c>
      <c r="C498">
        <v>0</v>
      </c>
    </row>
    <row r="499" spans="1:3">
      <c r="A499" t="s">
        <v>1500</v>
      </c>
      <c r="B499" t="s">
        <v>1495</v>
      </c>
      <c r="C499">
        <v>0</v>
      </c>
    </row>
    <row r="500" spans="1:3">
      <c r="A500" t="s">
        <v>1501</v>
      </c>
      <c r="B500" t="s">
        <v>1497</v>
      </c>
      <c r="C500">
        <v>0</v>
      </c>
    </row>
    <row r="501" spans="1:3">
      <c r="A501" t="s">
        <v>1502</v>
      </c>
      <c r="B501" t="s">
        <v>1491</v>
      </c>
      <c r="C501">
        <v>0</v>
      </c>
    </row>
    <row r="502" spans="1:3">
      <c r="A502" t="s">
        <v>1503</v>
      </c>
      <c r="B502" t="s">
        <v>1493</v>
      </c>
      <c r="C502">
        <v>0</v>
      </c>
    </row>
    <row r="503" spans="1:3">
      <c r="A503" t="s">
        <v>1504</v>
      </c>
      <c r="B503" t="s">
        <v>1495</v>
      </c>
      <c r="C503">
        <v>0</v>
      </c>
    </row>
    <row r="504" spans="1:3">
      <c r="A504" t="s">
        <v>1505</v>
      </c>
      <c r="B504" t="s">
        <v>1497</v>
      </c>
      <c r="C504">
        <v>0</v>
      </c>
    </row>
    <row r="505" spans="1:3">
      <c r="A505" t="s">
        <v>1506</v>
      </c>
      <c r="B505" t="s">
        <v>1491</v>
      </c>
      <c r="C505">
        <v>0</v>
      </c>
    </row>
    <row r="506" spans="1:3">
      <c r="A506" t="s">
        <v>1507</v>
      </c>
      <c r="B506" t="s">
        <v>1493</v>
      </c>
      <c r="C506">
        <v>0</v>
      </c>
    </row>
    <row r="507" spans="1:3">
      <c r="A507" t="s">
        <v>1508</v>
      </c>
      <c r="B507" t="s">
        <v>1495</v>
      </c>
      <c r="C507">
        <v>0</v>
      </c>
    </row>
    <row r="508" spans="1:3">
      <c r="A508" t="s">
        <v>1509</v>
      </c>
      <c r="B508" t="s">
        <v>1497</v>
      </c>
      <c r="C508">
        <v>0</v>
      </c>
    </row>
    <row r="509" spans="1:3">
      <c r="A509" t="s">
        <v>1510</v>
      </c>
      <c r="B509" t="s">
        <v>1511</v>
      </c>
      <c r="C509">
        <v>0</v>
      </c>
    </row>
    <row r="510" spans="1:3">
      <c r="A510" t="s">
        <v>1512</v>
      </c>
      <c r="B510" t="s">
        <v>1511</v>
      </c>
      <c r="C510">
        <v>0</v>
      </c>
    </row>
    <row r="511" spans="1:3">
      <c r="A511" t="s">
        <v>1513</v>
      </c>
      <c r="B511" t="s">
        <v>1511</v>
      </c>
      <c r="C511">
        <v>0</v>
      </c>
    </row>
    <row r="512" spans="1:3">
      <c r="A512" t="s">
        <v>1514</v>
      </c>
      <c r="B512" t="s">
        <v>1511</v>
      </c>
      <c r="C512">
        <v>0</v>
      </c>
    </row>
    <row r="513" spans="1:3">
      <c r="A513" t="s">
        <v>1515</v>
      </c>
      <c r="B513" t="s">
        <v>1516</v>
      </c>
      <c r="C513">
        <v>0</v>
      </c>
    </row>
    <row r="514" spans="1:3">
      <c r="A514" t="s">
        <v>1517</v>
      </c>
      <c r="B514" t="s">
        <v>1516</v>
      </c>
      <c r="C514">
        <v>0</v>
      </c>
    </row>
    <row r="515" spans="1:3">
      <c r="A515" t="s">
        <v>1518</v>
      </c>
      <c r="B515" t="s">
        <v>1516</v>
      </c>
      <c r="C515">
        <v>0</v>
      </c>
    </row>
    <row r="516" spans="1:3">
      <c r="A516" t="s">
        <v>1519</v>
      </c>
      <c r="B516" t="s">
        <v>1516</v>
      </c>
      <c r="C516">
        <v>0</v>
      </c>
    </row>
    <row r="517" spans="1:3">
      <c r="A517" t="s">
        <v>1520</v>
      </c>
      <c r="B517" t="s">
        <v>1521</v>
      </c>
      <c r="C517">
        <v>21100555</v>
      </c>
    </row>
    <row r="518" spans="1:3">
      <c r="A518" t="s">
        <v>363</v>
      </c>
      <c r="B518" t="s">
        <v>1522</v>
      </c>
      <c r="C518">
        <v>21100555</v>
      </c>
    </row>
    <row r="519" spans="1:3">
      <c r="A519" t="s">
        <v>1523</v>
      </c>
      <c r="B519" t="s">
        <v>1524</v>
      </c>
      <c r="C519">
        <v>8373995</v>
      </c>
    </row>
    <row r="520" spans="1:3">
      <c r="A520" t="s">
        <v>365</v>
      </c>
      <c r="B520" t="s">
        <v>1525</v>
      </c>
      <c r="C520">
        <v>8373995</v>
      </c>
    </row>
    <row r="521" spans="1:3">
      <c r="A521" t="s">
        <v>1526</v>
      </c>
      <c r="B521" t="s">
        <v>1527</v>
      </c>
      <c r="C521">
        <v>310155994</v>
      </c>
    </row>
    <row r="522" spans="1:3">
      <c r="A522" t="s">
        <v>1528</v>
      </c>
      <c r="B522" t="s">
        <v>1529</v>
      </c>
      <c r="C522">
        <v>6514746</v>
      </c>
    </row>
    <row r="523" spans="1:3">
      <c r="A523" t="s">
        <v>3381</v>
      </c>
      <c r="B523" t="s">
        <v>3382</v>
      </c>
      <c r="C523">
        <v>368158069</v>
      </c>
    </row>
    <row r="524" spans="1:3">
      <c r="A524" t="s">
        <v>3383</v>
      </c>
      <c r="B524" t="s">
        <v>3384</v>
      </c>
      <c r="C524">
        <v>24127464</v>
      </c>
    </row>
    <row r="525" spans="1:3">
      <c r="A525" t="s">
        <v>1530</v>
      </c>
      <c r="B525" t="s">
        <v>1531</v>
      </c>
      <c r="C525">
        <v>24526809</v>
      </c>
    </row>
    <row r="526" spans="1:3">
      <c r="A526" t="s">
        <v>1532</v>
      </c>
      <c r="B526" t="s">
        <v>1533</v>
      </c>
      <c r="C526">
        <v>11233111</v>
      </c>
    </row>
    <row r="527" spans="1:3">
      <c r="A527" t="s">
        <v>1534</v>
      </c>
      <c r="B527" t="s">
        <v>1535</v>
      </c>
      <c r="C527">
        <v>551837</v>
      </c>
    </row>
    <row r="528" spans="1:3">
      <c r="A528" t="s">
        <v>1540</v>
      </c>
      <c r="B528" t="s">
        <v>1541</v>
      </c>
      <c r="C528">
        <v>0</v>
      </c>
    </row>
    <row r="529" spans="1:3">
      <c r="A529" t="s">
        <v>1542</v>
      </c>
      <c r="B529" t="s">
        <v>1543</v>
      </c>
      <c r="C529">
        <v>8265</v>
      </c>
    </row>
    <row r="530" spans="1:3">
      <c r="A530" t="s">
        <v>1544</v>
      </c>
      <c r="B530" t="s">
        <v>1545</v>
      </c>
      <c r="C530">
        <v>0</v>
      </c>
    </row>
    <row r="531" spans="1:3">
      <c r="A531" t="s">
        <v>1546</v>
      </c>
      <c r="B531" t="s">
        <v>1547</v>
      </c>
      <c r="C531">
        <v>0</v>
      </c>
    </row>
    <row r="532" spans="1:3">
      <c r="A532" t="s">
        <v>1548</v>
      </c>
      <c r="B532" t="s">
        <v>1549</v>
      </c>
      <c r="C532">
        <v>0</v>
      </c>
    </row>
    <row r="533" spans="1:3">
      <c r="A533" t="s">
        <v>1550</v>
      </c>
      <c r="B533" t="s">
        <v>1551</v>
      </c>
      <c r="C533">
        <v>0</v>
      </c>
    </row>
    <row r="534" spans="1:3">
      <c r="A534" t="s">
        <v>1552</v>
      </c>
      <c r="B534" t="s">
        <v>1553</v>
      </c>
      <c r="C534">
        <v>0</v>
      </c>
    </row>
    <row r="535" spans="1:3">
      <c r="A535" t="s">
        <v>1554</v>
      </c>
      <c r="B535" t="s">
        <v>1555</v>
      </c>
      <c r="C535">
        <v>232322413</v>
      </c>
    </row>
    <row r="536" spans="1:3">
      <c r="A536" t="s">
        <v>1556</v>
      </c>
      <c r="B536" t="s">
        <v>1557</v>
      </c>
      <c r="C536">
        <v>19178</v>
      </c>
    </row>
    <row r="537" spans="1:3">
      <c r="A537" t="s">
        <v>1558</v>
      </c>
      <c r="B537" t="s">
        <v>1559</v>
      </c>
      <c r="C537">
        <v>7374143</v>
      </c>
    </row>
    <row r="538" spans="1:3">
      <c r="A538" t="s">
        <v>1560</v>
      </c>
      <c r="B538" t="s">
        <v>1561</v>
      </c>
      <c r="C538">
        <v>0</v>
      </c>
    </row>
    <row r="539" spans="1:3">
      <c r="A539" t="s">
        <v>1562</v>
      </c>
      <c r="B539" t="s">
        <v>1563</v>
      </c>
      <c r="C539">
        <v>6262812</v>
      </c>
    </row>
    <row r="540" spans="1:3">
      <c r="A540" t="s">
        <v>1564</v>
      </c>
      <c r="B540" t="s">
        <v>1565</v>
      </c>
      <c r="C540">
        <v>380389609</v>
      </c>
    </row>
    <row r="541" spans="1:3">
      <c r="A541" t="s">
        <v>1566</v>
      </c>
      <c r="B541" t="s">
        <v>1567</v>
      </c>
      <c r="C541">
        <v>57926</v>
      </c>
    </row>
    <row r="542" spans="1:3">
      <c r="A542" t="s">
        <v>1568</v>
      </c>
      <c r="B542" t="s">
        <v>1569</v>
      </c>
      <c r="C542">
        <v>14414337</v>
      </c>
    </row>
    <row r="543" spans="1:3">
      <c r="A543" t="s">
        <v>1570</v>
      </c>
      <c r="B543" t="s">
        <v>1571</v>
      </c>
      <c r="C543">
        <v>0</v>
      </c>
    </row>
    <row r="544" spans="1:3">
      <c r="A544" t="s">
        <v>1572</v>
      </c>
      <c r="B544" t="s">
        <v>1573</v>
      </c>
      <c r="C544">
        <v>0</v>
      </c>
    </row>
    <row r="545" spans="1:3">
      <c r="A545" t="s">
        <v>1574</v>
      </c>
      <c r="B545" t="s">
        <v>1575</v>
      </c>
      <c r="C545">
        <v>0</v>
      </c>
    </row>
    <row r="546" spans="1:3">
      <c r="A546" t="s">
        <v>1576</v>
      </c>
      <c r="B546" t="s">
        <v>1577</v>
      </c>
      <c r="C546">
        <v>126544</v>
      </c>
    </row>
    <row r="547" spans="1:3">
      <c r="A547" t="s">
        <v>1578</v>
      </c>
      <c r="B547" t="s">
        <v>1579</v>
      </c>
      <c r="C547">
        <v>225383</v>
      </c>
    </row>
    <row r="548" spans="1:3">
      <c r="A548" t="s">
        <v>1580</v>
      </c>
      <c r="B548" t="s">
        <v>1581</v>
      </c>
      <c r="C548">
        <v>0</v>
      </c>
    </row>
    <row r="549" spans="1:3">
      <c r="A549" t="s">
        <v>1582</v>
      </c>
      <c r="B549" t="s">
        <v>1583</v>
      </c>
      <c r="C549">
        <v>0</v>
      </c>
    </row>
    <row r="550" spans="1:3">
      <c r="A550" t="s">
        <v>1584</v>
      </c>
      <c r="B550" t="s">
        <v>1585</v>
      </c>
      <c r="C550">
        <v>4068117</v>
      </c>
    </row>
    <row r="551" spans="1:3">
      <c r="A551" t="s">
        <v>1586</v>
      </c>
      <c r="B551" t="s">
        <v>1587</v>
      </c>
      <c r="C551">
        <v>1565224</v>
      </c>
    </row>
    <row r="552" spans="1:3">
      <c r="A552" t="s">
        <v>1588</v>
      </c>
      <c r="B552" t="s">
        <v>1589</v>
      </c>
      <c r="C552">
        <v>133661</v>
      </c>
    </row>
    <row r="553" spans="1:3">
      <c r="A553" t="s">
        <v>1590</v>
      </c>
      <c r="B553" t="s">
        <v>1591</v>
      </c>
      <c r="C553">
        <v>9109</v>
      </c>
    </row>
    <row r="554" spans="1:3">
      <c r="A554" t="s">
        <v>1592</v>
      </c>
      <c r="B554" t="s">
        <v>1593</v>
      </c>
      <c r="C554">
        <v>0</v>
      </c>
    </row>
    <row r="555" spans="1:3">
      <c r="A555" t="s">
        <v>1594</v>
      </c>
      <c r="B555" t="s">
        <v>1595</v>
      </c>
      <c r="C555">
        <v>0</v>
      </c>
    </row>
    <row r="556" spans="1:3">
      <c r="A556" t="s">
        <v>1596</v>
      </c>
      <c r="B556" t="s">
        <v>1597</v>
      </c>
      <c r="C556">
        <v>0</v>
      </c>
    </row>
    <row r="557" spans="1:3">
      <c r="A557" t="s">
        <v>1598</v>
      </c>
      <c r="B557" t="s">
        <v>1599</v>
      </c>
      <c r="C557">
        <v>0</v>
      </c>
    </row>
    <row r="558" spans="1:3">
      <c r="A558" t="s">
        <v>1600</v>
      </c>
      <c r="B558" t="s">
        <v>1601</v>
      </c>
      <c r="C558">
        <v>0</v>
      </c>
    </row>
    <row r="559" spans="1:3">
      <c r="A559" t="s">
        <v>1602</v>
      </c>
      <c r="B559" t="s">
        <v>1603</v>
      </c>
      <c r="C559">
        <v>290</v>
      </c>
    </row>
    <row r="560" spans="1:3">
      <c r="A560" t="s">
        <v>1604</v>
      </c>
      <c r="B560" t="s">
        <v>1605</v>
      </c>
      <c r="C560">
        <v>0</v>
      </c>
    </row>
    <row r="561" spans="1:3">
      <c r="A561" t="s">
        <v>1606</v>
      </c>
      <c r="B561" t="s">
        <v>1607</v>
      </c>
      <c r="C561">
        <v>91757</v>
      </c>
    </row>
    <row r="562" spans="1:3">
      <c r="A562" t="s">
        <v>1608</v>
      </c>
      <c r="B562" t="s">
        <v>1609</v>
      </c>
      <c r="C562">
        <v>4138738</v>
      </c>
    </row>
    <row r="563" spans="1:3">
      <c r="A563" t="s">
        <v>1610</v>
      </c>
      <c r="B563" t="s">
        <v>1611</v>
      </c>
      <c r="C563">
        <v>0</v>
      </c>
    </row>
    <row r="564" spans="1:3">
      <c r="A564" t="s">
        <v>1612</v>
      </c>
      <c r="B564" t="s">
        <v>1613</v>
      </c>
      <c r="C564">
        <v>0</v>
      </c>
    </row>
    <row r="565" spans="1:3">
      <c r="A565" t="s">
        <v>1614</v>
      </c>
      <c r="B565" t="s">
        <v>1615</v>
      </c>
      <c r="C565">
        <v>0</v>
      </c>
    </row>
    <row r="566" spans="1:3">
      <c r="A566" t="s">
        <v>1616</v>
      </c>
      <c r="B566" t="s">
        <v>1617</v>
      </c>
      <c r="C566">
        <v>0</v>
      </c>
    </row>
    <row r="567" spans="1:3">
      <c r="A567" t="s">
        <v>1618</v>
      </c>
      <c r="B567" t="s">
        <v>1619</v>
      </c>
      <c r="C567">
        <v>0</v>
      </c>
    </row>
    <row r="568" spans="1:3">
      <c r="A568" t="s">
        <v>1620</v>
      </c>
      <c r="B568" t="s">
        <v>1621</v>
      </c>
      <c r="C568">
        <v>0</v>
      </c>
    </row>
    <row r="569" spans="1:3">
      <c r="A569" t="s">
        <v>1622</v>
      </c>
      <c r="B569" t="s">
        <v>1623</v>
      </c>
      <c r="C569">
        <v>0</v>
      </c>
    </row>
    <row r="570" spans="1:3">
      <c r="A570" t="s">
        <v>1624</v>
      </c>
      <c r="B570" t="s">
        <v>1625</v>
      </c>
      <c r="C570">
        <v>258</v>
      </c>
    </row>
    <row r="571" spans="1:3">
      <c r="A571" t="s">
        <v>1626</v>
      </c>
      <c r="B571" t="s">
        <v>1627</v>
      </c>
      <c r="C571">
        <v>3889479</v>
      </c>
    </row>
    <row r="572" spans="1:3">
      <c r="A572" t="s">
        <v>1628</v>
      </c>
      <c r="B572" t="s">
        <v>1629</v>
      </c>
      <c r="C572">
        <v>124</v>
      </c>
    </row>
    <row r="573" spans="1:3">
      <c r="A573" t="s">
        <v>1630</v>
      </c>
      <c r="B573" t="s">
        <v>1631</v>
      </c>
      <c r="C573">
        <v>272</v>
      </c>
    </row>
    <row r="574" spans="1:3">
      <c r="A574" t="s">
        <v>1632</v>
      </c>
      <c r="B574" t="s">
        <v>1633</v>
      </c>
      <c r="C574">
        <v>1</v>
      </c>
    </row>
    <row r="575" spans="1:3">
      <c r="A575" t="s">
        <v>1634</v>
      </c>
      <c r="B575" t="s">
        <v>1635</v>
      </c>
      <c r="C575">
        <v>0</v>
      </c>
    </row>
    <row r="576" spans="1:3">
      <c r="A576" t="s">
        <v>1636</v>
      </c>
      <c r="B576" t="s">
        <v>1637</v>
      </c>
      <c r="C576">
        <v>0</v>
      </c>
    </row>
    <row r="577" spans="1:3">
      <c r="A577" t="s">
        <v>1638</v>
      </c>
      <c r="B577" t="s">
        <v>1639</v>
      </c>
      <c r="C577">
        <v>0</v>
      </c>
    </row>
    <row r="578" spans="1:3">
      <c r="A578" t="s">
        <v>1640</v>
      </c>
      <c r="B578" t="s">
        <v>1641</v>
      </c>
      <c r="C578">
        <v>0</v>
      </c>
    </row>
    <row r="579" spans="1:3">
      <c r="A579" t="s">
        <v>1642</v>
      </c>
      <c r="B579" t="s">
        <v>1643</v>
      </c>
      <c r="C579">
        <v>0</v>
      </c>
    </row>
    <row r="580" spans="1:3">
      <c r="A580" t="s">
        <v>1644</v>
      </c>
      <c r="B580" t="s">
        <v>1645</v>
      </c>
      <c r="C580">
        <v>295250</v>
      </c>
    </row>
    <row r="581" spans="1:3">
      <c r="A581" t="s">
        <v>1646</v>
      </c>
      <c r="B581" t="s">
        <v>1647</v>
      </c>
      <c r="C581">
        <v>15065000</v>
      </c>
    </row>
    <row r="582" spans="1:3">
      <c r="A582" t="s">
        <v>1648</v>
      </c>
      <c r="B582" t="s">
        <v>1649</v>
      </c>
      <c r="C582">
        <v>0</v>
      </c>
    </row>
    <row r="583" spans="1:3">
      <c r="A583" t="s">
        <v>1650</v>
      </c>
      <c r="B583" t="s">
        <v>1651</v>
      </c>
      <c r="C583">
        <v>0</v>
      </c>
    </row>
    <row r="584" spans="1:3">
      <c r="A584" t="s">
        <v>1652</v>
      </c>
      <c r="B584" t="s">
        <v>1653</v>
      </c>
      <c r="C584">
        <v>9810166</v>
      </c>
    </row>
    <row r="585" spans="1:3">
      <c r="A585" t="s">
        <v>1654</v>
      </c>
      <c r="B585" t="s">
        <v>1655</v>
      </c>
      <c r="C585">
        <v>564138</v>
      </c>
    </row>
    <row r="586" spans="1:3">
      <c r="A586" t="s">
        <v>1656</v>
      </c>
      <c r="B586" t="s">
        <v>1657</v>
      </c>
      <c r="C586">
        <v>12277409</v>
      </c>
    </row>
    <row r="587" spans="1:3">
      <c r="A587" t="s">
        <v>1658</v>
      </c>
      <c r="B587" t="s">
        <v>1659</v>
      </c>
      <c r="C587">
        <v>0</v>
      </c>
    </row>
    <row r="588" spans="1:3">
      <c r="A588" t="s">
        <v>1660</v>
      </c>
      <c r="B588" t="s">
        <v>1661</v>
      </c>
      <c r="C588">
        <v>0</v>
      </c>
    </row>
    <row r="589" spans="1:3">
      <c r="A589" t="s">
        <v>1662</v>
      </c>
      <c r="B589" t="s">
        <v>1663</v>
      </c>
      <c r="C589">
        <v>0</v>
      </c>
    </row>
    <row r="590" spans="1:3">
      <c r="A590" t="s">
        <v>1664</v>
      </c>
      <c r="B590" t="s">
        <v>1665</v>
      </c>
      <c r="C590">
        <v>0</v>
      </c>
    </row>
    <row r="591" spans="1:3">
      <c r="A591" t="s">
        <v>1666</v>
      </c>
      <c r="B591" t="s">
        <v>1667</v>
      </c>
      <c r="C591">
        <v>0</v>
      </c>
    </row>
    <row r="592" spans="1:3">
      <c r="A592" t="s">
        <v>1668</v>
      </c>
      <c r="B592" t="s">
        <v>1669</v>
      </c>
      <c r="C592">
        <v>0</v>
      </c>
    </row>
    <row r="593" spans="1:3">
      <c r="A593" t="s">
        <v>1670</v>
      </c>
      <c r="B593" t="s">
        <v>1671</v>
      </c>
      <c r="C593">
        <v>0</v>
      </c>
    </row>
    <row r="594" spans="1:3">
      <c r="A594" t="s">
        <v>1672</v>
      </c>
      <c r="B594" t="s">
        <v>1673</v>
      </c>
      <c r="C594">
        <v>0</v>
      </c>
    </row>
    <row r="595" spans="1:3">
      <c r="A595" t="s">
        <v>1674</v>
      </c>
      <c r="B595" t="s">
        <v>1675</v>
      </c>
      <c r="C595">
        <v>0</v>
      </c>
    </row>
    <row r="596" spans="1:3">
      <c r="A596" t="s">
        <v>1676</v>
      </c>
      <c r="B596" t="s">
        <v>1677</v>
      </c>
      <c r="C596">
        <v>0</v>
      </c>
    </row>
    <row r="597" spans="1:3">
      <c r="A597" t="s">
        <v>1678</v>
      </c>
      <c r="B597" t="s">
        <v>1679</v>
      </c>
      <c r="C597">
        <v>0</v>
      </c>
    </row>
    <row r="598" spans="1:3">
      <c r="A598" t="s">
        <v>1680</v>
      </c>
      <c r="B598" t="s">
        <v>1681</v>
      </c>
      <c r="C598">
        <v>22222</v>
      </c>
    </row>
    <row r="599" spans="1:3">
      <c r="A599" t="s">
        <v>1682</v>
      </c>
      <c r="B599" t="s">
        <v>1683</v>
      </c>
      <c r="C599">
        <v>0</v>
      </c>
    </row>
    <row r="600" spans="1:3">
      <c r="A600" t="s">
        <v>1684</v>
      </c>
      <c r="B600" t="s">
        <v>1685</v>
      </c>
      <c r="C600">
        <v>524475</v>
      </c>
    </row>
    <row r="601" spans="1:3">
      <c r="A601" t="s">
        <v>1686</v>
      </c>
      <c r="B601" t="s">
        <v>1687</v>
      </c>
      <c r="C601">
        <v>0</v>
      </c>
    </row>
    <row r="602" spans="1:3">
      <c r="A602" t="s">
        <v>1688</v>
      </c>
      <c r="B602" t="s">
        <v>1689</v>
      </c>
      <c r="C602">
        <v>22222</v>
      </c>
    </row>
    <row r="603" spans="1:3">
      <c r="A603" t="s">
        <v>1690</v>
      </c>
      <c r="B603" t="s">
        <v>1691</v>
      </c>
      <c r="C603">
        <v>0</v>
      </c>
    </row>
    <row r="604" spans="1:3">
      <c r="A604" t="s">
        <v>1692</v>
      </c>
      <c r="B604" t="s">
        <v>1693</v>
      </c>
      <c r="C604">
        <v>342901</v>
      </c>
    </row>
    <row r="605" spans="1:3">
      <c r="A605" t="s">
        <v>1694</v>
      </c>
      <c r="B605" t="s">
        <v>1695</v>
      </c>
      <c r="C605">
        <v>0</v>
      </c>
    </row>
    <row r="606" spans="1:3">
      <c r="A606" t="s">
        <v>1696</v>
      </c>
      <c r="B606" t="s">
        <v>1697</v>
      </c>
      <c r="C606">
        <v>9525096</v>
      </c>
    </row>
    <row r="607" spans="1:3">
      <c r="A607" t="s">
        <v>1698</v>
      </c>
      <c r="B607" t="s">
        <v>1699</v>
      </c>
      <c r="C607">
        <v>107742577</v>
      </c>
    </row>
    <row r="608" spans="1:3">
      <c r="A608" t="s">
        <v>1700</v>
      </c>
      <c r="B608" t="s">
        <v>1701</v>
      </c>
      <c r="C608">
        <v>9739789</v>
      </c>
    </row>
    <row r="609" spans="1:3">
      <c r="A609" t="s">
        <v>1702</v>
      </c>
      <c r="B609" t="s">
        <v>1703</v>
      </c>
      <c r="C609">
        <v>0</v>
      </c>
    </row>
    <row r="610" spans="1:3">
      <c r="A610" t="s">
        <v>1704</v>
      </c>
      <c r="B610" t="s">
        <v>1705</v>
      </c>
      <c r="C610">
        <v>18430773</v>
      </c>
    </row>
    <row r="611" spans="1:3">
      <c r="A611" t="s">
        <v>1706</v>
      </c>
      <c r="B611" t="s">
        <v>1707</v>
      </c>
      <c r="C611">
        <v>140208974</v>
      </c>
    </row>
    <row r="612" spans="1:3">
      <c r="A612" t="s">
        <v>1708</v>
      </c>
      <c r="B612" t="s">
        <v>1709</v>
      </c>
      <c r="C612">
        <v>8844876</v>
      </c>
    </row>
    <row r="613" spans="1:3">
      <c r="A613" t="s">
        <v>1710</v>
      </c>
      <c r="B613" t="s">
        <v>1711</v>
      </c>
      <c r="C613">
        <v>0</v>
      </c>
    </row>
    <row r="614" spans="1:3">
      <c r="A614" t="s">
        <v>1712</v>
      </c>
      <c r="B614" t="s">
        <v>1713</v>
      </c>
      <c r="C614">
        <v>1771865</v>
      </c>
    </row>
    <row r="615" spans="1:3">
      <c r="A615" t="s">
        <v>1714</v>
      </c>
      <c r="B615" t="s">
        <v>1715</v>
      </c>
      <c r="C615">
        <v>1103008</v>
      </c>
    </row>
    <row r="616" spans="1:3">
      <c r="A616" t="s">
        <v>1716</v>
      </c>
      <c r="B616" t="s">
        <v>1717</v>
      </c>
      <c r="C616">
        <v>143088</v>
      </c>
    </row>
    <row r="617" spans="1:3">
      <c r="A617" t="s">
        <v>1718</v>
      </c>
      <c r="B617" t="s">
        <v>1719</v>
      </c>
      <c r="C617">
        <v>0</v>
      </c>
    </row>
    <row r="618" spans="1:3">
      <c r="A618" t="s">
        <v>1720</v>
      </c>
      <c r="B618" t="s">
        <v>1721</v>
      </c>
      <c r="C618">
        <v>1148681</v>
      </c>
    </row>
    <row r="619" spans="1:3">
      <c r="A619" t="s">
        <v>1722</v>
      </c>
      <c r="B619" t="s">
        <v>1723</v>
      </c>
      <c r="C619">
        <v>1292501</v>
      </c>
    </row>
    <row r="620" spans="1:3">
      <c r="A620" t="s">
        <v>1724</v>
      </c>
      <c r="B620" t="s">
        <v>1725</v>
      </c>
      <c r="C620">
        <v>134769</v>
      </c>
    </row>
    <row r="621" spans="1:3">
      <c r="A621" t="s">
        <v>1726</v>
      </c>
      <c r="B621" t="s">
        <v>1727</v>
      </c>
      <c r="C621">
        <v>0</v>
      </c>
    </row>
    <row r="622" spans="1:3">
      <c r="A622" t="s">
        <v>1728</v>
      </c>
      <c r="B622" t="s">
        <v>1729</v>
      </c>
      <c r="C622">
        <v>1146152</v>
      </c>
    </row>
    <row r="623" spans="1:3">
      <c r="A623" t="s">
        <v>1730</v>
      </c>
      <c r="B623" t="s">
        <v>1731</v>
      </c>
      <c r="C623">
        <v>253491</v>
      </c>
    </row>
    <row r="624" spans="1:3">
      <c r="A624" t="s">
        <v>1732</v>
      </c>
      <c r="B624" t="s">
        <v>1733</v>
      </c>
      <c r="C624">
        <v>2086</v>
      </c>
    </row>
    <row r="625" spans="1:3">
      <c r="A625" t="s">
        <v>1734</v>
      </c>
      <c r="B625" t="s">
        <v>1735</v>
      </c>
      <c r="C625">
        <v>0</v>
      </c>
    </row>
    <row r="626" spans="1:3">
      <c r="A626" t="s">
        <v>1736</v>
      </c>
      <c r="B626" t="s">
        <v>1737</v>
      </c>
      <c r="C626">
        <v>0</v>
      </c>
    </row>
    <row r="627" spans="1:3">
      <c r="A627" t="s">
        <v>1738</v>
      </c>
      <c r="B627" t="s">
        <v>1739</v>
      </c>
      <c r="C627">
        <v>78875</v>
      </c>
    </row>
    <row r="628" spans="1:3">
      <c r="A628" t="s">
        <v>1740</v>
      </c>
      <c r="B628" t="s">
        <v>1741</v>
      </c>
      <c r="C628">
        <v>269464</v>
      </c>
    </row>
    <row r="629" spans="1:3">
      <c r="A629" t="s">
        <v>1742</v>
      </c>
      <c r="B629" t="s">
        <v>1743</v>
      </c>
      <c r="C629">
        <v>0</v>
      </c>
    </row>
    <row r="630" spans="1:3">
      <c r="A630" t="s">
        <v>1744</v>
      </c>
      <c r="B630" t="s">
        <v>1745</v>
      </c>
      <c r="C630">
        <v>6084</v>
      </c>
    </row>
    <row r="631" spans="1:3">
      <c r="A631" t="s">
        <v>1746</v>
      </c>
      <c r="B631" t="s">
        <v>1747</v>
      </c>
      <c r="C631">
        <v>0</v>
      </c>
    </row>
    <row r="632" spans="1:3">
      <c r="A632" t="s">
        <v>1748</v>
      </c>
      <c r="B632" t="s">
        <v>1749</v>
      </c>
      <c r="C632">
        <v>2478119</v>
      </c>
    </row>
    <row r="633" spans="1:3">
      <c r="A633" t="s">
        <v>1750</v>
      </c>
      <c r="B633" t="s">
        <v>1751</v>
      </c>
      <c r="C633">
        <v>7899064</v>
      </c>
    </row>
    <row r="634" spans="1:3">
      <c r="A634" t="s">
        <v>1752</v>
      </c>
      <c r="B634" t="s">
        <v>1753</v>
      </c>
      <c r="C634">
        <v>6849724</v>
      </c>
    </row>
    <row r="635" spans="1:3">
      <c r="A635" t="s">
        <v>1754</v>
      </c>
      <c r="B635" t="s">
        <v>1755</v>
      </c>
      <c r="C635">
        <v>0</v>
      </c>
    </row>
    <row r="636" spans="1:3">
      <c r="A636" t="s">
        <v>1756</v>
      </c>
      <c r="B636" t="s">
        <v>1757</v>
      </c>
      <c r="C636">
        <v>158366</v>
      </c>
    </row>
    <row r="637" spans="1:3">
      <c r="A637" t="s">
        <v>1758</v>
      </c>
      <c r="B637" t="s">
        <v>1759</v>
      </c>
      <c r="C637">
        <v>19747882</v>
      </c>
    </row>
    <row r="638" spans="1:3">
      <c r="A638" t="s">
        <v>1760</v>
      </c>
      <c r="B638" t="s">
        <v>1761</v>
      </c>
      <c r="C638">
        <v>1236379</v>
      </c>
    </row>
    <row r="639" spans="1:3">
      <c r="A639" t="s">
        <v>1762</v>
      </c>
      <c r="B639" t="s">
        <v>1763</v>
      </c>
      <c r="C639">
        <v>76135</v>
      </c>
    </row>
    <row r="640" spans="1:3">
      <c r="A640" t="s">
        <v>1764</v>
      </c>
      <c r="B640" t="s">
        <v>1765</v>
      </c>
      <c r="C640">
        <v>220152</v>
      </c>
    </row>
    <row r="641" spans="1:3">
      <c r="A641" t="s">
        <v>1766</v>
      </c>
      <c r="B641" t="s">
        <v>1767</v>
      </c>
      <c r="C641">
        <v>84647</v>
      </c>
    </row>
    <row r="642" spans="1:3">
      <c r="A642" t="s">
        <v>1768</v>
      </c>
      <c r="B642" t="s">
        <v>1769</v>
      </c>
      <c r="C642">
        <v>0</v>
      </c>
    </row>
    <row r="643" spans="1:3">
      <c r="A643" t="s">
        <v>1770</v>
      </c>
      <c r="B643" t="s">
        <v>1771</v>
      </c>
      <c r="C643">
        <v>0</v>
      </c>
    </row>
    <row r="644" spans="1:3">
      <c r="A644" t="s">
        <v>1772</v>
      </c>
      <c r="B644" t="s">
        <v>1773</v>
      </c>
      <c r="C644">
        <v>0</v>
      </c>
    </row>
    <row r="645" spans="1:3">
      <c r="A645" t="s">
        <v>1774</v>
      </c>
      <c r="B645" t="s">
        <v>1775</v>
      </c>
      <c r="C645">
        <v>0</v>
      </c>
    </row>
    <row r="646" spans="1:3">
      <c r="A646" t="s">
        <v>1776</v>
      </c>
      <c r="B646" t="s">
        <v>1777</v>
      </c>
      <c r="C646">
        <v>0</v>
      </c>
    </row>
    <row r="647" spans="1:3">
      <c r="A647" t="s">
        <v>1778</v>
      </c>
      <c r="B647" t="s">
        <v>1779</v>
      </c>
      <c r="C647">
        <v>1021626</v>
      </c>
    </row>
    <row r="648" spans="1:3">
      <c r="A648" t="s">
        <v>509</v>
      </c>
      <c r="B648" t="s">
        <v>1780</v>
      </c>
      <c r="C648">
        <v>4008524</v>
      </c>
    </row>
    <row r="649" spans="1:3">
      <c r="A649" t="s">
        <v>1781</v>
      </c>
      <c r="B649" t="s">
        <v>1782</v>
      </c>
      <c r="C649">
        <v>0</v>
      </c>
    </row>
    <row r="650" spans="1:3">
      <c r="A650" t="s">
        <v>1783</v>
      </c>
      <c r="B650" t="s">
        <v>1784</v>
      </c>
      <c r="C650">
        <v>0</v>
      </c>
    </row>
    <row r="651" spans="1:3">
      <c r="A651" t="s">
        <v>1785</v>
      </c>
      <c r="B651" t="s">
        <v>1786</v>
      </c>
      <c r="C651">
        <v>0</v>
      </c>
    </row>
    <row r="652" spans="1:3">
      <c r="A652" t="s">
        <v>512</v>
      </c>
      <c r="B652" t="s">
        <v>1787</v>
      </c>
      <c r="C652">
        <v>0</v>
      </c>
    </row>
    <row r="653" spans="1:3">
      <c r="A653" t="s">
        <v>1788</v>
      </c>
      <c r="B653" t="s">
        <v>1789</v>
      </c>
      <c r="C653">
        <v>0</v>
      </c>
    </row>
    <row r="654" spans="1:3">
      <c r="A654" t="s">
        <v>1790</v>
      </c>
      <c r="B654" t="s">
        <v>1791</v>
      </c>
      <c r="C654">
        <v>0</v>
      </c>
    </row>
    <row r="655" spans="1:3">
      <c r="A655" t="s">
        <v>1792</v>
      </c>
      <c r="B655" t="s">
        <v>1793</v>
      </c>
      <c r="C655">
        <v>135941</v>
      </c>
    </row>
    <row r="656" spans="1:3">
      <c r="A656" t="s">
        <v>1794</v>
      </c>
      <c r="B656" t="s">
        <v>1795</v>
      </c>
      <c r="C656">
        <v>9</v>
      </c>
    </row>
    <row r="657" spans="1:3">
      <c r="A657" t="s">
        <v>1796</v>
      </c>
      <c r="B657" t="s">
        <v>1797</v>
      </c>
      <c r="C657">
        <v>248832</v>
      </c>
    </row>
    <row r="658" spans="1:3">
      <c r="A658" t="s">
        <v>1798</v>
      </c>
      <c r="B658" t="s">
        <v>1799</v>
      </c>
      <c r="C658">
        <v>0</v>
      </c>
    </row>
    <row r="659" spans="1:3">
      <c r="A659" t="s">
        <v>1800</v>
      </c>
      <c r="B659" t="s">
        <v>1801</v>
      </c>
      <c r="C659">
        <v>8553117</v>
      </c>
    </row>
    <row r="660" spans="1:3">
      <c r="A660" t="s">
        <v>1802</v>
      </c>
      <c r="B660" t="s">
        <v>1803</v>
      </c>
      <c r="C660">
        <v>0</v>
      </c>
    </row>
    <row r="661" spans="1:3">
      <c r="A661" t="s">
        <v>1804</v>
      </c>
      <c r="B661" t="s">
        <v>1805</v>
      </c>
      <c r="C661">
        <v>0</v>
      </c>
    </row>
    <row r="662" spans="1:3">
      <c r="A662" t="s">
        <v>1806</v>
      </c>
      <c r="B662" t="s">
        <v>1807</v>
      </c>
      <c r="C662">
        <v>399</v>
      </c>
    </row>
    <row r="663" spans="1:3">
      <c r="A663" t="s">
        <v>1808</v>
      </c>
      <c r="B663" t="s">
        <v>1809</v>
      </c>
      <c r="C663">
        <v>0</v>
      </c>
    </row>
    <row r="664" spans="1:3">
      <c r="A664" t="s">
        <v>1810</v>
      </c>
      <c r="B664" t="s">
        <v>1811</v>
      </c>
      <c r="C664">
        <v>0</v>
      </c>
    </row>
    <row r="665" spans="1:3">
      <c r="A665" t="s">
        <v>1812</v>
      </c>
      <c r="B665" t="s">
        <v>1813</v>
      </c>
      <c r="C665">
        <v>0</v>
      </c>
    </row>
    <row r="666" spans="1:3">
      <c r="A666" t="s">
        <v>1814</v>
      </c>
      <c r="B666" t="s">
        <v>1815</v>
      </c>
      <c r="C666">
        <v>172</v>
      </c>
    </row>
    <row r="667" spans="1:3">
      <c r="A667" t="s">
        <v>1816</v>
      </c>
      <c r="B667" t="s">
        <v>1817</v>
      </c>
      <c r="C667">
        <v>6903</v>
      </c>
    </row>
    <row r="668" spans="1:3">
      <c r="A668" t="s">
        <v>1818</v>
      </c>
      <c r="B668" t="s">
        <v>1819</v>
      </c>
      <c r="C668">
        <v>0</v>
      </c>
    </row>
    <row r="669" spans="1:3">
      <c r="A669" t="s">
        <v>1820</v>
      </c>
      <c r="B669" t="s">
        <v>1821</v>
      </c>
      <c r="C669">
        <v>0</v>
      </c>
    </row>
    <row r="670" spans="1:3">
      <c r="A670" t="s">
        <v>1822</v>
      </c>
      <c r="B670" t="s">
        <v>1823</v>
      </c>
      <c r="C670">
        <v>0</v>
      </c>
    </row>
    <row r="671" spans="1:3">
      <c r="A671" t="s">
        <v>1824</v>
      </c>
      <c r="B671" t="s">
        <v>1825</v>
      </c>
      <c r="C671">
        <v>0</v>
      </c>
    </row>
    <row r="672" spans="1:3">
      <c r="A672" t="s">
        <v>1826</v>
      </c>
      <c r="B672" t="s">
        <v>1827</v>
      </c>
      <c r="C672">
        <v>3711799</v>
      </c>
    </row>
    <row r="673" spans="1:3">
      <c r="A673" t="s">
        <v>1828</v>
      </c>
      <c r="B673" t="s">
        <v>1829</v>
      </c>
      <c r="C673">
        <v>3865823</v>
      </c>
    </row>
    <row r="674" spans="1:3">
      <c r="A674" t="s">
        <v>1830</v>
      </c>
      <c r="B674" t="s">
        <v>1831</v>
      </c>
      <c r="C674">
        <v>9109</v>
      </c>
    </row>
    <row r="675" spans="1:3">
      <c r="A675" t="s">
        <v>1832</v>
      </c>
      <c r="B675" t="s">
        <v>1833</v>
      </c>
      <c r="C675">
        <v>0</v>
      </c>
    </row>
    <row r="676" spans="1:3">
      <c r="A676" t="s">
        <v>1834</v>
      </c>
      <c r="B676" t="s">
        <v>1835</v>
      </c>
      <c r="C676">
        <v>0</v>
      </c>
    </row>
    <row r="677" spans="1:3">
      <c r="A677" t="s">
        <v>1836</v>
      </c>
      <c r="B677" t="s">
        <v>1837</v>
      </c>
      <c r="C677">
        <v>82326737</v>
      </c>
    </row>
    <row r="678" spans="1:3">
      <c r="A678" t="s">
        <v>1838</v>
      </c>
      <c r="B678" t="s">
        <v>1839</v>
      </c>
      <c r="C678">
        <v>0</v>
      </c>
    </row>
    <row r="679" spans="1:3">
      <c r="A679" t="s">
        <v>1840</v>
      </c>
      <c r="B679" t="s">
        <v>1841</v>
      </c>
      <c r="C679">
        <v>0</v>
      </c>
    </row>
    <row r="680" spans="1:3">
      <c r="A680" t="s">
        <v>1842</v>
      </c>
      <c r="B680" t="s">
        <v>1843</v>
      </c>
      <c r="C680">
        <v>0</v>
      </c>
    </row>
    <row r="681" spans="1:3">
      <c r="A681" t="s">
        <v>1844</v>
      </c>
      <c r="B681" t="s">
        <v>1845</v>
      </c>
      <c r="C681">
        <v>0</v>
      </c>
    </row>
    <row r="682" spans="1:3">
      <c r="A682" t="s">
        <v>1846</v>
      </c>
      <c r="B682" t="s">
        <v>1847</v>
      </c>
      <c r="C682">
        <v>64891</v>
      </c>
    </row>
    <row r="683" spans="1:3">
      <c r="A683" t="s">
        <v>1848</v>
      </c>
      <c r="B683" t="s">
        <v>1849</v>
      </c>
      <c r="C683">
        <v>0</v>
      </c>
    </row>
    <row r="684" spans="1:3">
      <c r="A684" t="s">
        <v>1850</v>
      </c>
      <c r="B684" t="s">
        <v>1851</v>
      </c>
      <c r="C684">
        <v>0</v>
      </c>
    </row>
    <row r="685" spans="1:3">
      <c r="A685" t="s">
        <v>1852</v>
      </c>
      <c r="B685" t="s">
        <v>1853</v>
      </c>
      <c r="C685">
        <v>0</v>
      </c>
    </row>
    <row r="686" spans="1:3">
      <c r="A686" t="s">
        <v>1854</v>
      </c>
      <c r="B686" t="s">
        <v>1855</v>
      </c>
      <c r="C686">
        <v>0</v>
      </c>
    </row>
    <row r="687" spans="1:3">
      <c r="A687" t="s">
        <v>1856</v>
      </c>
      <c r="B687" t="s">
        <v>1857</v>
      </c>
      <c r="C687">
        <v>0</v>
      </c>
    </row>
    <row r="688" spans="1:3">
      <c r="A688" t="s">
        <v>1858</v>
      </c>
      <c r="B688" t="s">
        <v>1859</v>
      </c>
      <c r="C688">
        <v>0</v>
      </c>
    </row>
    <row r="689" spans="1:3">
      <c r="A689" t="s">
        <v>1860</v>
      </c>
      <c r="B689" t="s">
        <v>1861</v>
      </c>
      <c r="C689">
        <v>0</v>
      </c>
    </row>
    <row r="690" spans="1:3">
      <c r="A690" t="s">
        <v>1862</v>
      </c>
      <c r="B690" t="s">
        <v>1863</v>
      </c>
      <c r="C690">
        <v>0</v>
      </c>
    </row>
    <row r="691" spans="1:3">
      <c r="A691" t="s">
        <v>1864</v>
      </c>
      <c r="B691" t="s">
        <v>1865</v>
      </c>
      <c r="C691">
        <v>0</v>
      </c>
    </row>
    <row r="692" spans="1:3">
      <c r="A692" t="s">
        <v>1866</v>
      </c>
      <c r="B692" t="s">
        <v>1867</v>
      </c>
      <c r="C692">
        <v>0</v>
      </c>
    </row>
    <row r="693" spans="1:3">
      <c r="A693" t="s">
        <v>1868</v>
      </c>
      <c r="B693" t="s">
        <v>1869</v>
      </c>
      <c r="C693">
        <v>0</v>
      </c>
    </row>
    <row r="694" spans="1:3">
      <c r="A694" t="s">
        <v>1870</v>
      </c>
      <c r="B694" t="s">
        <v>1871</v>
      </c>
      <c r="C694">
        <v>0</v>
      </c>
    </row>
    <row r="695" spans="1:3">
      <c r="A695" t="s">
        <v>1872</v>
      </c>
      <c r="B695" t="s">
        <v>1873</v>
      </c>
      <c r="C695">
        <v>0</v>
      </c>
    </row>
    <row r="696" spans="1:3">
      <c r="A696" t="s">
        <v>1874</v>
      </c>
      <c r="B696" t="s">
        <v>1875</v>
      </c>
      <c r="C696">
        <v>4160</v>
      </c>
    </row>
    <row r="697" spans="1:3">
      <c r="A697" t="s">
        <v>1876</v>
      </c>
      <c r="B697" t="s">
        <v>1877</v>
      </c>
      <c r="C697">
        <v>0</v>
      </c>
    </row>
    <row r="698" spans="1:3">
      <c r="A698" t="s">
        <v>1878</v>
      </c>
      <c r="B698" t="s">
        <v>1879</v>
      </c>
      <c r="C698">
        <v>0</v>
      </c>
    </row>
    <row r="699" spans="1:3">
      <c r="A699" t="s">
        <v>1880</v>
      </c>
      <c r="B699" t="s">
        <v>1881</v>
      </c>
      <c r="C699">
        <v>0</v>
      </c>
    </row>
    <row r="700" spans="1:3">
      <c r="A700" t="s">
        <v>1882</v>
      </c>
      <c r="B700" t="s">
        <v>1883</v>
      </c>
      <c r="C700">
        <v>0</v>
      </c>
    </row>
    <row r="701" spans="1:3">
      <c r="A701" t="s">
        <v>1884</v>
      </c>
      <c r="B701" t="s">
        <v>1885</v>
      </c>
      <c r="C701">
        <v>0</v>
      </c>
    </row>
    <row r="702" spans="1:3">
      <c r="A702" t="s">
        <v>1886</v>
      </c>
      <c r="B702" t="s">
        <v>1887</v>
      </c>
      <c r="C702">
        <v>0</v>
      </c>
    </row>
    <row r="703" spans="1:3">
      <c r="A703" t="s">
        <v>1888</v>
      </c>
      <c r="B703" t="s">
        <v>1889</v>
      </c>
      <c r="C703">
        <v>3528</v>
      </c>
    </row>
    <row r="704" spans="1:3">
      <c r="A704" t="s">
        <v>1890</v>
      </c>
      <c r="B704" t="s">
        <v>1891</v>
      </c>
      <c r="C704">
        <v>0</v>
      </c>
    </row>
    <row r="705" spans="1:3">
      <c r="A705" t="s">
        <v>1892</v>
      </c>
      <c r="B705" t="s">
        <v>1893</v>
      </c>
      <c r="C705">
        <v>0</v>
      </c>
    </row>
    <row r="706" spans="1:3">
      <c r="A706" t="s">
        <v>1894</v>
      </c>
      <c r="B706" t="s">
        <v>1895</v>
      </c>
      <c r="C706">
        <v>0</v>
      </c>
    </row>
    <row r="707" spans="1:3">
      <c r="A707" t="s">
        <v>1896</v>
      </c>
      <c r="B707" t="s">
        <v>1897</v>
      </c>
      <c r="C707">
        <v>0</v>
      </c>
    </row>
    <row r="708" spans="1:3">
      <c r="A708" t="s">
        <v>1898</v>
      </c>
      <c r="B708" t="s">
        <v>1899</v>
      </c>
      <c r="C708">
        <v>0</v>
      </c>
    </row>
    <row r="709" spans="1:3">
      <c r="A709" t="s">
        <v>1900</v>
      </c>
      <c r="B709" t="s">
        <v>1901</v>
      </c>
      <c r="C709">
        <v>0</v>
      </c>
    </row>
    <row r="710" spans="1:3">
      <c r="A710" t="s">
        <v>1902</v>
      </c>
      <c r="B710" t="s">
        <v>1903</v>
      </c>
      <c r="C710">
        <v>1147</v>
      </c>
    </row>
    <row r="711" spans="1:3">
      <c r="A711" t="s">
        <v>1904</v>
      </c>
      <c r="B711" t="s">
        <v>1905</v>
      </c>
      <c r="C711">
        <v>0</v>
      </c>
    </row>
    <row r="712" spans="1:3">
      <c r="A712" t="s">
        <v>1906</v>
      </c>
      <c r="B712" t="s">
        <v>1907</v>
      </c>
      <c r="C712">
        <v>0</v>
      </c>
    </row>
    <row r="713" spans="1:3">
      <c r="A713" t="s">
        <v>1908</v>
      </c>
      <c r="B713" t="s">
        <v>1909</v>
      </c>
      <c r="C713">
        <v>0</v>
      </c>
    </row>
    <row r="714" spans="1:3">
      <c r="A714" t="s">
        <v>1910</v>
      </c>
      <c r="B714" t="s">
        <v>1911</v>
      </c>
      <c r="C714">
        <v>0</v>
      </c>
    </row>
    <row r="715" spans="1:3">
      <c r="A715" t="s">
        <v>1912</v>
      </c>
      <c r="B715" t="s">
        <v>1913</v>
      </c>
      <c r="C715">
        <v>0</v>
      </c>
    </row>
    <row r="716" spans="1:3">
      <c r="A716" t="s">
        <v>1914</v>
      </c>
      <c r="B716" t="s">
        <v>1915</v>
      </c>
      <c r="C716">
        <v>0</v>
      </c>
    </row>
    <row r="717" spans="1:3">
      <c r="A717" t="s">
        <v>1916</v>
      </c>
      <c r="B717" t="s">
        <v>1917</v>
      </c>
      <c r="C717">
        <v>0</v>
      </c>
    </row>
    <row r="718" spans="1:3">
      <c r="A718" t="s">
        <v>1918</v>
      </c>
      <c r="B718" t="s">
        <v>1919</v>
      </c>
      <c r="C718">
        <v>0</v>
      </c>
    </row>
    <row r="719" spans="1:3">
      <c r="A719" t="s">
        <v>1920</v>
      </c>
      <c r="B719" t="s">
        <v>1921</v>
      </c>
      <c r="C719">
        <v>0</v>
      </c>
    </row>
    <row r="720" spans="1:3">
      <c r="A720" t="s">
        <v>1922</v>
      </c>
      <c r="B720" t="s">
        <v>1923</v>
      </c>
      <c r="C720">
        <v>103005</v>
      </c>
    </row>
    <row r="721" spans="1:3">
      <c r="A721" t="s">
        <v>1924</v>
      </c>
      <c r="B721" t="s">
        <v>1925</v>
      </c>
      <c r="C721">
        <v>646692</v>
      </c>
    </row>
    <row r="722" spans="1:3">
      <c r="A722" t="s">
        <v>1926</v>
      </c>
      <c r="B722" t="s">
        <v>1927</v>
      </c>
      <c r="C722">
        <v>0</v>
      </c>
    </row>
    <row r="723" spans="1:3">
      <c r="A723" t="s">
        <v>1928</v>
      </c>
      <c r="B723" t="s">
        <v>1929</v>
      </c>
      <c r="C723">
        <v>0</v>
      </c>
    </row>
    <row r="724" spans="1:3">
      <c r="A724" t="s">
        <v>1930</v>
      </c>
      <c r="B724" t="s">
        <v>1931</v>
      </c>
      <c r="C724">
        <v>0</v>
      </c>
    </row>
    <row r="725" spans="1:3">
      <c r="A725" t="s">
        <v>1932</v>
      </c>
      <c r="B725" t="s">
        <v>1933</v>
      </c>
      <c r="C725">
        <v>0</v>
      </c>
    </row>
    <row r="726" spans="1:3">
      <c r="A726" t="s">
        <v>1934</v>
      </c>
      <c r="B726" t="s">
        <v>1935</v>
      </c>
      <c r="C726">
        <v>0</v>
      </c>
    </row>
    <row r="727" spans="1:3">
      <c r="A727" t="s">
        <v>1936</v>
      </c>
      <c r="B727" t="s">
        <v>1937</v>
      </c>
      <c r="C727">
        <v>0</v>
      </c>
    </row>
    <row r="728" spans="1:3">
      <c r="A728" t="s">
        <v>1938</v>
      </c>
      <c r="B728" t="s">
        <v>1939</v>
      </c>
      <c r="C728">
        <v>0</v>
      </c>
    </row>
    <row r="729" spans="1:3">
      <c r="A729" t="s">
        <v>1940</v>
      </c>
      <c r="B729" t="s">
        <v>1941</v>
      </c>
      <c r="C729">
        <v>0</v>
      </c>
    </row>
    <row r="730" spans="1:3">
      <c r="A730" t="s">
        <v>1942</v>
      </c>
      <c r="B730" t="s">
        <v>1943</v>
      </c>
      <c r="C730">
        <v>0</v>
      </c>
    </row>
    <row r="731" spans="1:3">
      <c r="A731" t="s">
        <v>1944</v>
      </c>
      <c r="B731" t="s">
        <v>1945</v>
      </c>
      <c r="C731">
        <v>25202595</v>
      </c>
    </row>
    <row r="732" spans="1:3">
      <c r="A732" t="s">
        <v>1946</v>
      </c>
      <c r="B732" t="s">
        <v>1947</v>
      </c>
      <c r="C732">
        <v>0</v>
      </c>
    </row>
    <row r="733" spans="1:3">
      <c r="A733" t="s">
        <v>1948</v>
      </c>
      <c r="B733" t="s">
        <v>1949</v>
      </c>
      <c r="C733">
        <v>6646461</v>
      </c>
    </row>
    <row r="734" spans="1:3">
      <c r="A734" t="s">
        <v>1950</v>
      </c>
      <c r="B734" t="s">
        <v>1951</v>
      </c>
      <c r="C734">
        <v>0</v>
      </c>
    </row>
    <row r="735" spans="1:3">
      <c r="A735" t="s">
        <v>1952</v>
      </c>
      <c r="B735" t="s">
        <v>1953</v>
      </c>
      <c r="C735">
        <v>0</v>
      </c>
    </row>
    <row r="736" spans="1:3">
      <c r="A736" t="s">
        <v>1954</v>
      </c>
      <c r="B736" t="s">
        <v>1955</v>
      </c>
      <c r="C736">
        <v>0</v>
      </c>
    </row>
    <row r="737" spans="1:3">
      <c r="A737" t="s">
        <v>1956</v>
      </c>
      <c r="B737" t="s">
        <v>1957</v>
      </c>
      <c r="C737">
        <v>0</v>
      </c>
    </row>
    <row r="738" spans="1:3">
      <c r="A738" t="s">
        <v>1958</v>
      </c>
      <c r="B738" t="s">
        <v>1959</v>
      </c>
      <c r="C738">
        <v>4526</v>
      </c>
    </row>
    <row r="739" spans="1:3">
      <c r="A739" t="s">
        <v>1960</v>
      </c>
      <c r="B739" t="s">
        <v>1961</v>
      </c>
      <c r="C739">
        <v>2040</v>
      </c>
    </row>
    <row r="740" spans="1:3">
      <c r="A740" t="s">
        <v>1962</v>
      </c>
      <c r="B740" t="s">
        <v>1963</v>
      </c>
      <c r="C740">
        <v>992</v>
      </c>
    </row>
    <row r="741" spans="1:3">
      <c r="A741" t="s">
        <v>1964</v>
      </c>
      <c r="B741" t="s">
        <v>1965</v>
      </c>
      <c r="C741">
        <v>0</v>
      </c>
    </row>
    <row r="742" spans="1:3">
      <c r="A742" t="s">
        <v>1966</v>
      </c>
      <c r="B742" t="s">
        <v>1967</v>
      </c>
      <c r="C742">
        <v>0</v>
      </c>
    </row>
    <row r="743" spans="1:3">
      <c r="A743" t="s">
        <v>1968</v>
      </c>
      <c r="B743" t="s">
        <v>1969</v>
      </c>
      <c r="C743">
        <v>0</v>
      </c>
    </row>
    <row r="744" spans="1:3">
      <c r="A744" t="s">
        <v>1970</v>
      </c>
      <c r="B744" t="s">
        <v>1971</v>
      </c>
      <c r="C744">
        <v>0</v>
      </c>
    </row>
    <row r="745" spans="1:3">
      <c r="A745" t="s">
        <v>1972</v>
      </c>
      <c r="B745" t="s">
        <v>1973</v>
      </c>
      <c r="C745">
        <v>199</v>
      </c>
    </row>
    <row r="746" spans="1:3">
      <c r="A746" t="s">
        <v>1974</v>
      </c>
      <c r="B746" t="s">
        <v>1975</v>
      </c>
      <c r="C746">
        <v>19914</v>
      </c>
    </row>
    <row r="747" spans="1:3">
      <c r="A747" t="s">
        <v>1976</v>
      </c>
      <c r="B747" t="s">
        <v>1977</v>
      </c>
      <c r="C747">
        <v>1079</v>
      </c>
    </row>
    <row r="748" spans="1:3">
      <c r="A748" t="s">
        <v>1978</v>
      </c>
      <c r="B748" t="s">
        <v>1979</v>
      </c>
      <c r="C748">
        <v>1</v>
      </c>
    </row>
    <row r="749" spans="1:3">
      <c r="A749" t="s">
        <v>1980</v>
      </c>
      <c r="B749" t="s">
        <v>1981</v>
      </c>
      <c r="C749">
        <v>303506</v>
      </c>
    </row>
    <row r="750" spans="1:3">
      <c r="A750" t="s">
        <v>1982</v>
      </c>
      <c r="B750" t="s">
        <v>1983</v>
      </c>
      <c r="C750">
        <v>0</v>
      </c>
    </row>
    <row r="751" spans="1:3">
      <c r="A751" t="s">
        <v>1984</v>
      </c>
      <c r="B751" t="s">
        <v>1985</v>
      </c>
      <c r="C751">
        <v>0</v>
      </c>
    </row>
    <row r="752" spans="1:3">
      <c r="A752" t="s">
        <v>1986</v>
      </c>
      <c r="B752" t="s">
        <v>1987</v>
      </c>
      <c r="C752">
        <v>0</v>
      </c>
    </row>
    <row r="753" spans="1:3">
      <c r="A753" t="s">
        <v>1988</v>
      </c>
      <c r="B753" t="s">
        <v>1989</v>
      </c>
      <c r="C753">
        <v>1151</v>
      </c>
    </row>
    <row r="754" spans="1:3">
      <c r="A754" t="s">
        <v>1990</v>
      </c>
      <c r="B754" t="s">
        <v>1991</v>
      </c>
      <c r="C754">
        <v>0</v>
      </c>
    </row>
    <row r="755" spans="1:3">
      <c r="A755" t="s">
        <v>1992</v>
      </c>
      <c r="B755" t="s">
        <v>1993</v>
      </c>
      <c r="C755">
        <v>0</v>
      </c>
    </row>
    <row r="756" spans="1:3">
      <c r="A756" t="s">
        <v>1994</v>
      </c>
      <c r="B756" t="s">
        <v>1995</v>
      </c>
      <c r="C756">
        <v>321</v>
      </c>
    </row>
    <row r="757" spans="1:3">
      <c r="A757" t="s">
        <v>1996</v>
      </c>
      <c r="B757" t="s">
        <v>1997</v>
      </c>
      <c r="C757">
        <v>8062</v>
      </c>
    </row>
    <row r="758" spans="1:3">
      <c r="A758" t="s">
        <v>1998</v>
      </c>
      <c r="B758" t="s">
        <v>1999</v>
      </c>
      <c r="C758">
        <v>28946</v>
      </c>
    </row>
    <row r="759" spans="1:3">
      <c r="A759" t="s">
        <v>2000</v>
      </c>
      <c r="B759" t="s">
        <v>2001</v>
      </c>
      <c r="C759">
        <v>36621</v>
      </c>
    </row>
    <row r="760" spans="1:3">
      <c r="A760" t="s">
        <v>3385</v>
      </c>
      <c r="B760" t="s">
        <v>3386</v>
      </c>
      <c r="C760">
        <v>2981899</v>
      </c>
    </row>
    <row r="761" spans="1:3">
      <c r="A761" t="s">
        <v>3387</v>
      </c>
      <c r="B761" t="s">
        <v>3388</v>
      </c>
      <c r="C761">
        <v>165338</v>
      </c>
    </row>
    <row r="762" spans="1:3">
      <c r="A762" t="s">
        <v>2002</v>
      </c>
      <c r="B762" t="s">
        <v>2003</v>
      </c>
      <c r="C762">
        <v>0</v>
      </c>
    </row>
    <row r="763" spans="1:3">
      <c r="A763" t="s">
        <v>2004</v>
      </c>
      <c r="B763" t="s">
        <v>2005</v>
      </c>
      <c r="C763" t="s">
        <v>3419</v>
      </c>
    </row>
    <row r="764" spans="1:3">
      <c r="A764" t="s">
        <v>2007</v>
      </c>
      <c r="B764" t="s">
        <v>2008</v>
      </c>
      <c r="C764">
        <v>389747</v>
      </c>
    </row>
    <row r="765" spans="1:3">
      <c r="A765" t="s">
        <v>350</v>
      </c>
      <c r="B765" t="s">
        <v>2009</v>
      </c>
      <c r="C765">
        <v>378387049</v>
      </c>
    </row>
    <row r="766" spans="1:3">
      <c r="A766" t="s">
        <v>351</v>
      </c>
      <c r="B766" t="s">
        <v>2010</v>
      </c>
      <c r="C766">
        <v>9181244</v>
      </c>
    </row>
    <row r="767" spans="1:3">
      <c r="A767" t="s">
        <v>2011</v>
      </c>
      <c r="B767" t="s">
        <v>2012</v>
      </c>
      <c r="C767">
        <v>1291</v>
      </c>
    </row>
    <row r="768" spans="1:3">
      <c r="A768" t="s">
        <v>2013</v>
      </c>
      <c r="B768" t="s">
        <v>2012</v>
      </c>
      <c r="C768">
        <v>179</v>
      </c>
    </row>
    <row r="769" spans="1:3">
      <c r="A769" t="s">
        <v>2014</v>
      </c>
      <c r="B769" t="s">
        <v>2015</v>
      </c>
      <c r="C769">
        <v>2252261</v>
      </c>
    </row>
    <row r="770" spans="1:3">
      <c r="A770" t="s">
        <v>2016</v>
      </c>
      <c r="B770" t="s">
        <v>2017</v>
      </c>
      <c r="C770">
        <v>944084</v>
      </c>
    </row>
    <row r="771" spans="1:3">
      <c r="A771" t="s">
        <v>2018</v>
      </c>
      <c r="B771" t="s">
        <v>2019</v>
      </c>
      <c r="C771">
        <v>693</v>
      </c>
    </row>
    <row r="772" spans="1:3">
      <c r="A772" t="s">
        <v>2020</v>
      </c>
      <c r="B772" t="s">
        <v>2021</v>
      </c>
      <c r="C772">
        <v>367</v>
      </c>
    </row>
    <row r="773" spans="1:3">
      <c r="A773" t="s">
        <v>2022</v>
      </c>
      <c r="B773" t="s">
        <v>2023</v>
      </c>
      <c r="C773">
        <v>0</v>
      </c>
    </row>
    <row r="774" spans="1:3">
      <c r="A774" t="s">
        <v>2024</v>
      </c>
      <c r="B774" t="s">
        <v>2025</v>
      </c>
      <c r="C774">
        <v>0</v>
      </c>
    </row>
    <row r="775" spans="1:3">
      <c r="A775" t="s">
        <v>2026</v>
      </c>
      <c r="B775" t="s">
        <v>2027</v>
      </c>
      <c r="C775">
        <v>3686124</v>
      </c>
    </row>
    <row r="776" spans="1:3">
      <c r="A776" t="s">
        <v>2028</v>
      </c>
      <c r="B776" t="s">
        <v>2029</v>
      </c>
      <c r="C776">
        <v>3391737</v>
      </c>
    </row>
    <row r="777" spans="1:3">
      <c r="A777" t="s">
        <v>2030</v>
      </c>
      <c r="B777" t="s">
        <v>2031</v>
      </c>
      <c r="C777">
        <v>0</v>
      </c>
    </row>
    <row r="778" spans="1:3">
      <c r="A778" t="s">
        <v>2032</v>
      </c>
      <c r="B778" t="s">
        <v>2033</v>
      </c>
      <c r="C778">
        <v>0</v>
      </c>
    </row>
    <row r="779" spans="1:3">
      <c r="A779" t="s">
        <v>2034</v>
      </c>
      <c r="B779" t="s">
        <v>2035</v>
      </c>
      <c r="C779">
        <v>0</v>
      </c>
    </row>
    <row r="780" spans="1:3">
      <c r="A780" t="s">
        <v>2036</v>
      </c>
      <c r="B780" t="s">
        <v>2037</v>
      </c>
      <c r="C780">
        <v>0</v>
      </c>
    </row>
    <row r="781" spans="1:3">
      <c r="A781" t="s">
        <v>2038</v>
      </c>
      <c r="B781" t="s">
        <v>2039</v>
      </c>
      <c r="C781">
        <v>0</v>
      </c>
    </row>
    <row r="782" spans="1:3">
      <c r="A782" t="s">
        <v>2040</v>
      </c>
      <c r="B782" t="s">
        <v>2041</v>
      </c>
      <c r="C782">
        <v>0</v>
      </c>
    </row>
    <row r="783" spans="1:3">
      <c r="A783" t="s">
        <v>2042</v>
      </c>
      <c r="B783" t="s">
        <v>2043</v>
      </c>
      <c r="C783">
        <v>1946</v>
      </c>
    </row>
    <row r="784" spans="1:3">
      <c r="A784" t="s">
        <v>2044</v>
      </c>
      <c r="B784" t="s">
        <v>2045</v>
      </c>
      <c r="C784">
        <v>1953</v>
      </c>
    </row>
    <row r="785" spans="1:3">
      <c r="A785" t="s">
        <v>2046</v>
      </c>
      <c r="B785" t="s">
        <v>2047</v>
      </c>
      <c r="C785">
        <v>0</v>
      </c>
    </row>
    <row r="786" spans="1:3">
      <c r="A786" t="s">
        <v>2048</v>
      </c>
      <c r="B786" t="s">
        <v>2049</v>
      </c>
      <c r="C786">
        <v>0</v>
      </c>
    </row>
    <row r="787" spans="1:3">
      <c r="A787" t="s">
        <v>2050</v>
      </c>
      <c r="B787" t="s">
        <v>2051</v>
      </c>
      <c r="C787">
        <v>0</v>
      </c>
    </row>
    <row r="788" spans="1:3">
      <c r="A788" t="s">
        <v>2052</v>
      </c>
      <c r="B788" t="s">
        <v>2053</v>
      </c>
      <c r="C788">
        <v>0</v>
      </c>
    </row>
    <row r="789" spans="1:3">
      <c r="A789" t="s">
        <v>2054</v>
      </c>
      <c r="B789" t="s">
        <v>2055</v>
      </c>
      <c r="C789">
        <v>74075285</v>
      </c>
    </row>
    <row r="790" spans="1:3">
      <c r="A790" t="s">
        <v>2056</v>
      </c>
      <c r="B790" t="s">
        <v>2057</v>
      </c>
      <c r="C790">
        <v>2997</v>
      </c>
    </row>
    <row r="791" spans="1:3">
      <c r="A791" t="s">
        <v>369</v>
      </c>
      <c r="B791" t="s">
        <v>2058</v>
      </c>
      <c r="C791">
        <v>0</v>
      </c>
    </row>
    <row r="792" spans="1:3">
      <c r="A792" t="s">
        <v>370</v>
      </c>
      <c r="B792" t="s">
        <v>2058</v>
      </c>
      <c r="C792">
        <v>123086</v>
      </c>
    </row>
    <row r="793" spans="1:3">
      <c r="A793" t="s">
        <v>372</v>
      </c>
      <c r="B793" t="s">
        <v>2059</v>
      </c>
      <c r="C793">
        <v>65819</v>
      </c>
    </row>
    <row r="794" spans="1:3">
      <c r="A794" t="s">
        <v>373</v>
      </c>
      <c r="B794" t="s">
        <v>2059</v>
      </c>
      <c r="C794">
        <v>45363</v>
      </c>
    </row>
    <row r="795" spans="1:3">
      <c r="A795" t="s">
        <v>374</v>
      </c>
      <c r="B795" t="s">
        <v>2059</v>
      </c>
      <c r="C795">
        <v>402481</v>
      </c>
    </row>
    <row r="796" spans="1:3">
      <c r="A796" t="s">
        <v>375</v>
      </c>
      <c r="B796" t="s">
        <v>2058</v>
      </c>
      <c r="C796">
        <v>495828</v>
      </c>
    </row>
    <row r="797" spans="1:3">
      <c r="A797" t="s">
        <v>376</v>
      </c>
      <c r="B797" t="s">
        <v>2058</v>
      </c>
      <c r="C797">
        <v>0</v>
      </c>
    </row>
    <row r="798" spans="1:3">
      <c r="A798" t="s">
        <v>2060</v>
      </c>
      <c r="B798" t="s">
        <v>2061</v>
      </c>
      <c r="C798">
        <v>980612</v>
      </c>
    </row>
    <row r="799" spans="1:3">
      <c r="A799" t="s">
        <v>377</v>
      </c>
      <c r="B799" t="s">
        <v>2062</v>
      </c>
      <c r="C799">
        <v>0</v>
      </c>
    </row>
    <row r="800" spans="1:3">
      <c r="A800" t="s">
        <v>378</v>
      </c>
      <c r="B800" t="s">
        <v>2062</v>
      </c>
      <c r="C800">
        <v>0</v>
      </c>
    </row>
    <row r="801" spans="1:3">
      <c r="A801" t="s">
        <v>379</v>
      </c>
      <c r="B801" t="s">
        <v>2062</v>
      </c>
      <c r="C801">
        <v>422464</v>
      </c>
    </row>
    <row r="802" spans="1:3">
      <c r="A802" t="s">
        <v>380</v>
      </c>
      <c r="B802" t="s">
        <v>2062</v>
      </c>
      <c r="C802">
        <v>548459</v>
      </c>
    </row>
    <row r="803" spans="1:3">
      <c r="A803" t="s">
        <v>381</v>
      </c>
      <c r="B803" t="s">
        <v>2062</v>
      </c>
      <c r="C803">
        <v>0</v>
      </c>
    </row>
    <row r="804" spans="1:3">
      <c r="A804" t="s">
        <v>2063</v>
      </c>
      <c r="B804" t="s">
        <v>2064</v>
      </c>
      <c r="C804">
        <v>0</v>
      </c>
    </row>
    <row r="805" spans="1:3">
      <c r="A805" t="s">
        <v>2065</v>
      </c>
      <c r="B805" t="s">
        <v>2066</v>
      </c>
      <c r="C805">
        <v>0</v>
      </c>
    </row>
    <row r="806" spans="1:3">
      <c r="A806" t="s">
        <v>2067</v>
      </c>
      <c r="B806" t="s">
        <v>2068</v>
      </c>
      <c r="C806">
        <v>107971</v>
      </c>
    </row>
    <row r="807" spans="1:3">
      <c r="A807" t="s">
        <v>2069</v>
      </c>
      <c r="B807" t="s">
        <v>2070</v>
      </c>
      <c r="C807">
        <v>1867433</v>
      </c>
    </row>
    <row r="808" spans="1:3">
      <c r="A808" t="s">
        <v>2071</v>
      </c>
      <c r="B808" t="s">
        <v>2072</v>
      </c>
      <c r="C808">
        <v>0</v>
      </c>
    </row>
    <row r="809" spans="1:3">
      <c r="A809" t="s">
        <v>2073</v>
      </c>
      <c r="B809" t="s">
        <v>2074</v>
      </c>
      <c r="C809">
        <v>5264997</v>
      </c>
    </row>
    <row r="810" spans="1:3">
      <c r="A810" t="s">
        <v>2075</v>
      </c>
      <c r="B810" t="s">
        <v>2076</v>
      </c>
      <c r="C810">
        <v>75936743</v>
      </c>
    </row>
    <row r="811" spans="1:3">
      <c r="A811" t="s">
        <v>2077</v>
      </c>
      <c r="B811" t="s">
        <v>2078</v>
      </c>
      <c r="C811">
        <v>8068238</v>
      </c>
    </row>
    <row r="812" spans="1:3">
      <c r="A812" t="s">
        <v>2079</v>
      </c>
      <c r="B812" t="s">
        <v>2080</v>
      </c>
      <c r="C812">
        <v>899</v>
      </c>
    </row>
    <row r="813" spans="1:3">
      <c r="A813" t="s">
        <v>2081</v>
      </c>
      <c r="B813" t="s">
        <v>2082</v>
      </c>
      <c r="C813">
        <v>46980271</v>
      </c>
    </row>
    <row r="814" spans="1:3">
      <c r="A814" t="s">
        <v>2083</v>
      </c>
      <c r="B814" t="s">
        <v>2084</v>
      </c>
      <c r="C814">
        <v>129959618</v>
      </c>
    </row>
    <row r="815" spans="1:3">
      <c r="A815" t="s">
        <v>2085</v>
      </c>
      <c r="B815" t="s">
        <v>2086</v>
      </c>
      <c r="C815">
        <v>74871167</v>
      </c>
    </row>
    <row r="816" spans="1:3">
      <c r="A816" t="s">
        <v>2115</v>
      </c>
      <c r="B816" t="s">
        <v>2116</v>
      </c>
      <c r="C816">
        <v>0</v>
      </c>
    </row>
    <row r="817" spans="1:3">
      <c r="A817" t="s">
        <v>3389</v>
      </c>
      <c r="B817" t="s">
        <v>3390</v>
      </c>
      <c r="C817">
        <v>4526</v>
      </c>
    </row>
    <row r="818" spans="1:3">
      <c r="A818" t="s">
        <v>3391</v>
      </c>
      <c r="B818" t="s">
        <v>3392</v>
      </c>
      <c r="C818">
        <v>0</v>
      </c>
    </row>
    <row r="819" spans="1:3">
      <c r="A819" t="s">
        <v>2117</v>
      </c>
      <c r="B819" t="s">
        <v>2118</v>
      </c>
      <c r="C819">
        <v>4696306</v>
      </c>
    </row>
    <row r="820" spans="1:3">
      <c r="A820" t="s">
        <v>2119</v>
      </c>
      <c r="B820" t="s">
        <v>2120</v>
      </c>
      <c r="C820">
        <v>0</v>
      </c>
    </row>
    <row r="821" spans="1:3">
      <c r="A821" t="s">
        <v>2121</v>
      </c>
      <c r="B821" t="s">
        <v>2122</v>
      </c>
      <c r="C821">
        <v>712286</v>
      </c>
    </row>
    <row r="822" spans="1:3">
      <c r="A822" t="s">
        <v>2123</v>
      </c>
      <c r="B822" t="s">
        <v>2124</v>
      </c>
      <c r="C822">
        <v>59</v>
      </c>
    </row>
    <row r="823" spans="1:3">
      <c r="A823" t="s">
        <v>2125</v>
      </c>
      <c r="B823" t="s">
        <v>2124</v>
      </c>
      <c r="C823">
        <v>1</v>
      </c>
    </row>
    <row r="824" spans="1:3">
      <c r="A824" t="s">
        <v>2126</v>
      </c>
      <c r="B824" t="s">
        <v>2127</v>
      </c>
      <c r="C824">
        <v>160</v>
      </c>
    </row>
    <row r="825" spans="1:3">
      <c r="A825" t="s">
        <v>2128</v>
      </c>
      <c r="B825" t="s">
        <v>2129</v>
      </c>
      <c r="C825">
        <v>851</v>
      </c>
    </row>
    <row r="826" spans="1:3">
      <c r="A826" t="s">
        <v>2130</v>
      </c>
      <c r="B826" t="s">
        <v>2129</v>
      </c>
      <c r="C826">
        <v>0</v>
      </c>
    </row>
    <row r="827" spans="1:3">
      <c r="A827" t="s">
        <v>2131</v>
      </c>
      <c r="B827" t="s">
        <v>2132</v>
      </c>
      <c r="C827">
        <v>28029</v>
      </c>
    </row>
    <row r="828" spans="1:3">
      <c r="A828" t="s">
        <v>2133</v>
      </c>
      <c r="B828" t="s">
        <v>2134</v>
      </c>
      <c r="C828">
        <v>571</v>
      </c>
    </row>
    <row r="829" spans="1:3">
      <c r="A829" t="s">
        <v>2135</v>
      </c>
      <c r="B829" t="s">
        <v>2134</v>
      </c>
      <c r="C829">
        <v>0</v>
      </c>
    </row>
    <row r="830" spans="1:3">
      <c r="A830" t="s">
        <v>2136</v>
      </c>
      <c r="B830" t="s">
        <v>2134</v>
      </c>
      <c r="C830">
        <v>20932</v>
      </c>
    </row>
    <row r="831" spans="1:3">
      <c r="A831" t="s">
        <v>2137</v>
      </c>
      <c r="B831" t="s">
        <v>2138</v>
      </c>
      <c r="C831">
        <v>0</v>
      </c>
    </row>
    <row r="832" spans="1:3">
      <c r="A832" t="s">
        <v>2139</v>
      </c>
      <c r="B832" t="s">
        <v>2138</v>
      </c>
      <c r="C832">
        <v>0</v>
      </c>
    </row>
    <row r="833" spans="1:3">
      <c r="A833" t="s">
        <v>2140</v>
      </c>
      <c r="B833" t="s">
        <v>2138</v>
      </c>
      <c r="C833">
        <v>0</v>
      </c>
    </row>
    <row r="834" spans="1:3">
      <c r="A834" t="s">
        <v>2181</v>
      </c>
      <c r="B834" t="s">
        <v>2182</v>
      </c>
      <c r="C834">
        <v>0</v>
      </c>
    </row>
    <row r="835" spans="1:3">
      <c r="A835" t="s">
        <v>2183</v>
      </c>
      <c r="B835" t="s">
        <v>2184</v>
      </c>
      <c r="C835">
        <v>0</v>
      </c>
    </row>
    <row r="836" spans="1:3">
      <c r="A836" t="s">
        <v>2185</v>
      </c>
      <c r="B836" t="s">
        <v>2186</v>
      </c>
      <c r="C836">
        <v>0</v>
      </c>
    </row>
    <row r="837" spans="1:3">
      <c r="A837" t="s">
        <v>2187</v>
      </c>
      <c r="B837" t="s">
        <v>2188</v>
      </c>
      <c r="C837">
        <v>0</v>
      </c>
    </row>
    <row r="838" spans="1:3">
      <c r="A838" t="s">
        <v>2189</v>
      </c>
      <c r="B838" t="s">
        <v>2188</v>
      </c>
      <c r="C838">
        <v>0</v>
      </c>
    </row>
    <row r="839" spans="1:3">
      <c r="A839" t="s">
        <v>2190</v>
      </c>
      <c r="B839" t="s">
        <v>2188</v>
      </c>
      <c r="C839">
        <v>0</v>
      </c>
    </row>
    <row r="840" spans="1:3">
      <c r="A840" t="s">
        <v>2191</v>
      </c>
      <c r="B840" t="s">
        <v>2188</v>
      </c>
      <c r="C840">
        <v>0</v>
      </c>
    </row>
    <row r="841" spans="1:3">
      <c r="A841" t="s">
        <v>2192</v>
      </c>
      <c r="B841" t="s">
        <v>2188</v>
      </c>
      <c r="C841">
        <v>0</v>
      </c>
    </row>
    <row r="842" spans="1:3">
      <c r="A842" t="s">
        <v>2193</v>
      </c>
      <c r="B842" t="s">
        <v>2188</v>
      </c>
      <c r="C842">
        <v>0</v>
      </c>
    </row>
    <row r="843" spans="1:3">
      <c r="A843" t="s">
        <v>2194</v>
      </c>
      <c r="B843" t="s">
        <v>2195</v>
      </c>
      <c r="C843">
        <v>0</v>
      </c>
    </row>
    <row r="844" spans="1:3">
      <c r="A844" t="s">
        <v>2196</v>
      </c>
      <c r="B844" t="s">
        <v>2195</v>
      </c>
      <c r="C844">
        <v>0</v>
      </c>
    </row>
    <row r="845" spans="1:3">
      <c r="A845" t="s">
        <v>2197</v>
      </c>
      <c r="B845" t="s">
        <v>2195</v>
      </c>
      <c r="C845">
        <v>21717</v>
      </c>
    </row>
    <row r="846" spans="1:3">
      <c r="A846" t="s">
        <v>2198</v>
      </c>
      <c r="B846" t="s">
        <v>2199</v>
      </c>
      <c r="C846">
        <v>0</v>
      </c>
    </row>
    <row r="847" spans="1:3">
      <c r="A847" t="s">
        <v>2200</v>
      </c>
      <c r="B847" t="s">
        <v>2199</v>
      </c>
      <c r="C847">
        <v>0</v>
      </c>
    </row>
    <row r="848" spans="1:3">
      <c r="A848" t="s">
        <v>2201</v>
      </c>
      <c r="B848" t="s">
        <v>2199</v>
      </c>
      <c r="C848">
        <v>0</v>
      </c>
    </row>
    <row r="849" spans="1:3">
      <c r="A849" t="s">
        <v>2202</v>
      </c>
      <c r="B849" t="s">
        <v>2199</v>
      </c>
      <c r="C849">
        <v>0</v>
      </c>
    </row>
    <row r="850" spans="1:3">
      <c r="A850" t="s">
        <v>2203</v>
      </c>
      <c r="B850" t="s">
        <v>2199</v>
      </c>
      <c r="C850">
        <v>0</v>
      </c>
    </row>
    <row r="851" spans="1:3">
      <c r="A851" t="s">
        <v>2204</v>
      </c>
      <c r="B851" t="s">
        <v>2199</v>
      </c>
      <c r="C851">
        <v>131932</v>
      </c>
    </row>
    <row r="852" spans="1:3">
      <c r="A852" t="s">
        <v>2205</v>
      </c>
      <c r="B852" t="s">
        <v>2206</v>
      </c>
      <c r="C852">
        <v>7303</v>
      </c>
    </row>
    <row r="853" spans="1:3">
      <c r="A853" t="s">
        <v>2207</v>
      </c>
      <c r="B853" t="s">
        <v>2206</v>
      </c>
      <c r="C853">
        <v>8099</v>
      </c>
    </row>
    <row r="854" spans="1:3">
      <c r="A854" t="s">
        <v>2208</v>
      </c>
      <c r="B854" t="s">
        <v>2206</v>
      </c>
      <c r="C854">
        <v>111407</v>
      </c>
    </row>
    <row r="855" spans="1:3">
      <c r="A855" t="s">
        <v>2209</v>
      </c>
      <c r="B855" t="s">
        <v>2210</v>
      </c>
      <c r="C855">
        <v>0</v>
      </c>
    </row>
    <row r="856" spans="1:3">
      <c r="A856" t="s">
        <v>2211</v>
      </c>
      <c r="B856" t="s">
        <v>2210</v>
      </c>
      <c r="C856">
        <v>0</v>
      </c>
    </row>
    <row r="857" spans="1:3">
      <c r="A857" t="s">
        <v>2212</v>
      </c>
      <c r="B857" t="s">
        <v>2210</v>
      </c>
      <c r="C857">
        <v>0</v>
      </c>
    </row>
    <row r="858" spans="1:3">
      <c r="A858" t="s">
        <v>2213</v>
      </c>
      <c r="B858" t="s">
        <v>2214</v>
      </c>
      <c r="C858">
        <v>320170</v>
      </c>
    </row>
    <row r="859" spans="1:3">
      <c r="A859" t="s">
        <v>2215</v>
      </c>
      <c r="B859" t="s">
        <v>2214</v>
      </c>
      <c r="C859">
        <v>110144</v>
      </c>
    </row>
    <row r="860" spans="1:3">
      <c r="A860" t="s">
        <v>2216</v>
      </c>
      <c r="B860" t="s">
        <v>2214</v>
      </c>
      <c r="C860">
        <v>35226</v>
      </c>
    </row>
    <row r="861" spans="1:3">
      <c r="A861" t="s">
        <v>2217</v>
      </c>
      <c r="B861" t="s">
        <v>2218</v>
      </c>
      <c r="C861">
        <v>0</v>
      </c>
    </row>
    <row r="862" spans="1:3">
      <c r="A862" t="s">
        <v>2219</v>
      </c>
      <c r="B862" t="s">
        <v>2218</v>
      </c>
      <c r="C862">
        <v>0</v>
      </c>
    </row>
    <row r="863" spans="1:3">
      <c r="A863" t="s">
        <v>2220</v>
      </c>
      <c r="B863" t="s">
        <v>2218</v>
      </c>
      <c r="C863">
        <v>0</v>
      </c>
    </row>
    <row r="864" spans="1:3">
      <c r="A864" t="s">
        <v>2221</v>
      </c>
      <c r="B864" t="s">
        <v>2218</v>
      </c>
      <c r="C864">
        <v>0</v>
      </c>
    </row>
    <row r="865" spans="1:3">
      <c r="A865" t="s">
        <v>2222</v>
      </c>
      <c r="B865" t="s">
        <v>2218</v>
      </c>
      <c r="C865">
        <v>0</v>
      </c>
    </row>
    <row r="866" spans="1:3">
      <c r="A866" t="s">
        <v>2223</v>
      </c>
      <c r="B866" t="s">
        <v>2218</v>
      </c>
      <c r="C866">
        <v>0</v>
      </c>
    </row>
    <row r="867" spans="1:3">
      <c r="A867" t="s">
        <v>2224</v>
      </c>
      <c r="B867" t="s">
        <v>2218</v>
      </c>
      <c r="C867">
        <v>137669</v>
      </c>
    </row>
    <row r="868" spans="1:3">
      <c r="A868" t="s">
        <v>2225</v>
      </c>
      <c r="B868" t="s">
        <v>2218</v>
      </c>
      <c r="C868">
        <v>110144</v>
      </c>
    </row>
    <row r="869" spans="1:3">
      <c r="A869" t="s">
        <v>2226</v>
      </c>
      <c r="B869" t="s">
        <v>2218</v>
      </c>
      <c r="C869">
        <v>4251</v>
      </c>
    </row>
    <row r="870" spans="1:3">
      <c r="A870" t="s">
        <v>2227</v>
      </c>
      <c r="B870" t="s">
        <v>2218</v>
      </c>
      <c r="C870">
        <v>182501</v>
      </c>
    </row>
    <row r="871" spans="1:3">
      <c r="A871" t="s">
        <v>2228</v>
      </c>
      <c r="B871" t="s">
        <v>2218</v>
      </c>
      <c r="C871">
        <v>0</v>
      </c>
    </row>
    <row r="872" spans="1:3">
      <c r="A872" t="s">
        <v>2229</v>
      </c>
      <c r="B872" t="s">
        <v>2218</v>
      </c>
      <c r="C872">
        <v>30970</v>
      </c>
    </row>
    <row r="873" spans="1:3">
      <c r="A873" t="s">
        <v>2230</v>
      </c>
      <c r="B873" t="s">
        <v>2218</v>
      </c>
      <c r="C873">
        <v>0</v>
      </c>
    </row>
    <row r="874" spans="1:3">
      <c r="A874" t="s">
        <v>2231</v>
      </c>
      <c r="B874" t="s">
        <v>2218</v>
      </c>
      <c r="C874">
        <v>0</v>
      </c>
    </row>
    <row r="875" spans="1:3">
      <c r="A875" t="s">
        <v>2232</v>
      </c>
      <c r="B875" t="s">
        <v>2218</v>
      </c>
      <c r="C875">
        <v>0</v>
      </c>
    </row>
    <row r="876" spans="1:3">
      <c r="A876" t="s">
        <v>2233</v>
      </c>
      <c r="B876" t="s">
        <v>2234</v>
      </c>
      <c r="C876">
        <v>457974</v>
      </c>
    </row>
    <row r="877" spans="1:3">
      <c r="A877" t="s">
        <v>2235</v>
      </c>
      <c r="B877" t="s">
        <v>2236</v>
      </c>
      <c r="C877">
        <v>0</v>
      </c>
    </row>
    <row r="878" spans="1:3">
      <c r="A878" t="s">
        <v>2237</v>
      </c>
      <c r="B878" t="s">
        <v>2238</v>
      </c>
      <c r="C878">
        <v>0</v>
      </c>
    </row>
    <row r="879" spans="1:3">
      <c r="A879" t="s">
        <v>2239</v>
      </c>
      <c r="B879" t="s">
        <v>2240</v>
      </c>
      <c r="C879">
        <v>0</v>
      </c>
    </row>
    <row r="880" spans="1:3">
      <c r="A880" t="s">
        <v>2241</v>
      </c>
      <c r="B880" t="s">
        <v>2242</v>
      </c>
      <c r="C880">
        <v>0</v>
      </c>
    </row>
    <row r="881" spans="1:3">
      <c r="A881" t="s">
        <v>2243</v>
      </c>
      <c r="B881" t="s">
        <v>2244</v>
      </c>
      <c r="C881">
        <v>0</v>
      </c>
    </row>
    <row r="882" spans="1:3">
      <c r="A882" t="s">
        <v>2245</v>
      </c>
      <c r="B882" t="s">
        <v>2246</v>
      </c>
      <c r="C882">
        <v>0</v>
      </c>
    </row>
    <row r="883" spans="1:3">
      <c r="A883" t="s">
        <v>2247</v>
      </c>
      <c r="B883" t="s">
        <v>2248</v>
      </c>
      <c r="C883">
        <v>0</v>
      </c>
    </row>
    <row r="884" spans="1:3">
      <c r="A884" t="s">
        <v>2249</v>
      </c>
      <c r="B884" t="s">
        <v>2250</v>
      </c>
      <c r="C884">
        <v>461298</v>
      </c>
    </row>
    <row r="885" spans="1:3">
      <c r="A885" t="s">
        <v>2251</v>
      </c>
      <c r="B885" t="s">
        <v>2252</v>
      </c>
      <c r="C885" t="s">
        <v>2253</v>
      </c>
    </row>
    <row r="886" spans="1:3">
      <c r="A886" t="s">
        <v>2254</v>
      </c>
      <c r="B886" t="s">
        <v>2255</v>
      </c>
      <c r="C886">
        <v>0</v>
      </c>
    </row>
    <row r="887" spans="1:3">
      <c r="A887" t="s">
        <v>2256</v>
      </c>
      <c r="B887" t="s">
        <v>2257</v>
      </c>
      <c r="C887">
        <v>0</v>
      </c>
    </row>
    <row r="888" spans="1:3">
      <c r="A888" t="s">
        <v>2258</v>
      </c>
      <c r="B888" t="s">
        <v>2259</v>
      </c>
      <c r="C888">
        <v>0</v>
      </c>
    </row>
    <row r="889" spans="1:3">
      <c r="A889" t="s">
        <v>2260</v>
      </c>
      <c r="B889" t="s">
        <v>2261</v>
      </c>
      <c r="C889">
        <v>0</v>
      </c>
    </row>
    <row r="890" spans="1:3">
      <c r="A890" t="s">
        <v>2262</v>
      </c>
      <c r="B890" t="s">
        <v>2263</v>
      </c>
      <c r="C890" t="s">
        <v>2264</v>
      </c>
    </row>
    <row r="891" spans="1:3">
      <c r="A891" t="s">
        <v>2265</v>
      </c>
      <c r="B891" t="s">
        <v>2266</v>
      </c>
      <c r="C891" t="s">
        <v>2267</v>
      </c>
    </row>
    <row r="892" spans="1:3">
      <c r="A892" t="s">
        <v>2268</v>
      </c>
      <c r="B892" t="s">
        <v>2269</v>
      </c>
      <c r="C892">
        <v>0</v>
      </c>
    </row>
    <row r="893" spans="1:3">
      <c r="A893" t="s">
        <v>2270</v>
      </c>
      <c r="B893" t="s">
        <v>2271</v>
      </c>
      <c r="C893">
        <v>0</v>
      </c>
    </row>
    <row r="894" spans="1:3">
      <c r="A894" t="s">
        <v>2272</v>
      </c>
      <c r="B894" t="s">
        <v>2273</v>
      </c>
      <c r="C894">
        <v>0</v>
      </c>
    </row>
    <row r="895" spans="1:3">
      <c r="A895" t="s">
        <v>2274</v>
      </c>
      <c r="B895" t="s">
        <v>2275</v>
      </c>
      <c r="C895">
        <v>0</v>
      </c>
    </row>
    <row r="896" spans="1:3">
      <c r="A896" t="s">
        <v>2276</v>
      </c>
      <c r="B896" t="s">
        <v>2277</v>
      </c>
      <c r="C896">
        <v>0</v>
      </c>
    </row>
    <row r="897" spans="1:3">
      <c r="A897" t="s">
        <v>2278</v>
      </c>
      <c r="B897" t="s">
        <v>2279</v>
      </c>
      <c r="C897">
        <v>34846</v>
      </c>
    </row>
    <row r="898" spans="1:3">
      <c r="A898" t="s">
        <v>2280</v>
      </c>
      <c r="B898" t="s">
        <v>2281</v>
      </c>
      <c r="C898">
        <v>1487407</v>
      </c>
    </row>
    <row r="899" spans="1:3">
      <c r="A899" t="s">
        <v>2282</v>
      </c>
      <c r="B899" t="s">
        <v>2283</v>
      </c>
      <c r="C899">
        <v>0</v>
      </c>
    </row>
    <row r="900" spans="1:3">
      <c r="A900" t="s">
        <v>2284</v>
      </c>
      <c r="B900" t="s">
        <v>2285</v>
      </c>
      <c r="C900">
        <v>0</v>
      </c>
    </row>
    <row r="901" spans="1:3">
      <c r="A901" t="s">
        <v>2286</v>
      </c>
      <c r="B901" t="s">
        <v>2287</v>
      </c>
      <c r="C901">
        <v>0</v>
      </c>
    </row>
    <row r="902" spans="1:3">
      <c r="A902" t="s">
        <v>2288</v>
      </c>
      <c r="B902" t="s">
        <v>2289</v>
      </c>
      <c r="C902" t="s">
        <v>2290</v>
      </c>
    </row>
    <row r="903" spans="1:3">
      <c r="A903" t="s">
        <v>2291</v>
      </c>
      <c r="B903" t="s">
        <v>2292</v>
      </c>
      <c r="C903" t="s">
        <v>3422</v>
      </c>
    </row>
    <row r="904" spans="1:3">
      <c r="A904" t="s">
        <v>2294</v>
      </c>
      <c r="B904" t="s">
        <v>2295</v>
      </c>
      <c r="C904" t="s">
        <v>3423</v>
      </c>
    </row>
    <row r="905" spans="1:3">
      <c r="A905" t="s">
        <v>371</v>
      </c>
      <c r="B905" t="s">
        <v>2297</v>
      </c>
      <c r="C905">
        <v>1007</v>
      </c>
    </row>
    <row r="906" spans="1:3">
      <c r="A906" t="s">
        <v>387</v>
      </c>
      <c r="B906" t="s">
        <v>2298</v>
      </c>
      <c r="C906">
        <v>0</v>
      </c>
    </row>
    <row r="907" spans="1:3">
      <c r="A907" t="s">
        <v>2299</v>
      </c>
      <c r="B907" t="s">
        <v>2300</v>
      </c>
      <c r="C907">
        <v>0</v>
      </c>
    </row>
    <row r="908" spans="1:3">
      <c r="A908" t="s">
        <v>2301</v>
      </c>
      <c r="B908" t="s">
        <v>2302</v>
      </c>
      <c r="C908">
        <v>0</v>
      </c>
    </row>
    <row r="909" spans="1:3">
      <c r="A909" t="s">
        <v>2303</v>
      </c>
      <c r="B909" t="s">
        <v>2285</v>
      </c>
      <c r="C909">
        <v>0</v>
      </c>
    </row>
    <row r="910" spans="1:3">
      <c r="A910" t="s">
        <v>2304</v>
      </c>
      <c r="B910" t="s">
        <v>2287</v>
      </c>
      <c r="C910">
        <v>0</v>
      </c>
    </row>
    <row r="911" spans="1:3">
      <c r="A911" t="s">
        <v>2305</v>
      </c>
      <c r="B911" t="s">
        <v>2306</v>
      </c>
      <c r="C911">
        <v>0</v>
      </c>
    </row>
    <row r="912" spans="1:3">
      <c r="A912" t="s">
        <v>2307</v>
      </c>
      <c r="B912" t="s">
        <v>2308</v>
      </c>
      <c r="C912">
        <v>0</v>
      </c>
    </row>
    <row r="913" spans="1:3">
      <c r="A913" t="s">
        <v>2309</v>
      </c>
      <c r="B913" t="s">
        <v>2310</v>
      </c>
      <c r="C913">
        <v>0</v>
      </c>
    </row>
    <row r="914" spans="1:3">
      <c r="A914" t="s">
        <v>2311</v>
      </c>
      <c r="B914" t="s">
        <v>2312</v>
      </c>
      <c r="C914">
        <v>0</v>
      </c>
    </row>
    <row r="915" spans="1:3">
      <c r="A915" t="s">
        <v>2313</v>
      </c>
      <c r="B915" t="s">
        <v>2314</v>
      </c>
      <c r="C915">
        <v>0</v>
      </c>
    </row>
    <row r="916" spans="1:3">
      <c r="A916" t="s">
        <v>2315</v>
      </c>
      <c r="B916" t="s">
        <v>2316</v>
      </c>
      <c r="C916">
        <v>0</v>
      </c>
    </row>
    <row r="917" spans="1:3">
      <c r="A917" t="s">
        <v>2317</v>
      </c>
      <c r="B917" t="s">
        <v>2318</v>
      </c>
      <c r="C917">
        <v>0</v>
      </c>
    </row>
    <row r="918" spans="1:3">
      <c r="A918" t="s">
        <v>2319</v>
      </c>
      <c r="B918" t="s">
        <v>2320</v>
      </c>
      <c r="C918">
        <v>0</v>
      </c>
    </row>
    <row r="919" spans="1:3">
      <c r="A919" t="s">
        <v>2321</v>
      </c>
      <c r="B919" t="s">
        <v>2322</v>
      </c>
      <c r="C919">
        <v>0</v>
      </c>
    </row>
    <row r="920" spans="1:3">
      <c r="A920" t="s">
        <v>2323</v>
      </c>
      <c r="B920" t="s">
        <v>2324</v>
      </c>
      <c r="C920">
        <v>0</v>
      </c>
    </row>
    <row r="921" spans="1:3">
      <c r="A921" t="s">
        <v>2325</v>
      </c>
      <c r="B921" t="s">
        <v>2326</v>
      </c>
      <c r="C921">
        <v>566594</v>
      </c>
    </row>
    <row r="922" spans="1:3">
      <c r="A922" t="s">
        <v>2327</v>
      </c>
      <c r="B922" t="s">
        <v>2328</v>
      </c>
      <c r="C922">
        <v>-8267701</v>
      </c>
    </row>
    <row r="923" spans="1:3">
      <c r="A923" t="s">
        <v>2329</v>
      </c>
      <c r="B923" t="s">
        <v>2330</v>
      </c>
      <c r="C923">
        <v>1</v>
      </c>
    </row>
    <row r="924" spans="1:3">
      <c r="A924" t="s">
        <v>2331</v>
      </c>
      <c r="B924" t="s">
        <v>2332</v>
      </c>
      <c r="C924">
        <v>0</v>
      </c>
    </row>
    <row r="925" spans="1:3">
      <c r="A925" t="s">
        <v>2333</v>
      </c>
      <c r="B925" t="s">
        <v>2334</v>
      </c>
      <c r="C925">
        <v>54442046</v>
      </c>
    </row>
    <row r="926" spans="1:3">
      <c r="A926" t="s">
        <v>2335</v>
      </c>
      <c r="B926" t="s">
        <v>2336</v>
      </c>
      <c r="C926">
        <v>14811226</v>
      </c>
    </row>
    <row r="927" spans="1:3">
      <c r="A927" t="s">
        <v>2337</v>
      </c>
      <c r="B927" t="s">
        <v>2338</v>
      </c>
      <c r="C927">
        <v>304897</v>
      </c>
    </row>
    <row r="928" spans="1:3">
      <c r="A928" t="s">
        <v>2339</v>
      </c>
      <c r="B928" t="s">
        <v>2340</v>
      </c>
      <c r="C928">
        <v>3326</v>
      </c>
    </row>
    <row r="929" spans="1:3">
      <c r="A929" t="s">
        <v>2341</v>
      </c>
      <c r="B929" t="s">
        <v>2342</v>
      </c>
      <c r="C929">
        <v>1788</v>
      </c>
    </row>
    <row r="930" spans="1:3">
      <c r="A930" t="s">
        <v>2343</v>
      </c>
      <c r="B930" t="s">
        <v>2344</v>
      </c>
      <c r="C930">
        <v>0</v>
      </c>
    </row>
    <row r="931" spans="1:3">
      <c r="A931" t="s">
        <v>2345</v>
      </c>
      <c r="B931" t="s">
        <v>2346</v>
      </c>
      <c r="C931">
        <v>47615274</v>
      </c>
    </row>
    <row r="932" spans="1:3">
      <c r="A932" t="s">
        <v>2347</v>
      </c>
      <c r="B932" t="s">
        <v>2348</v>
      </c>
      <c r="C932">
        <v>0</v>
      </c>
    </row>
    <row r="933" spans="1:3">
      <c r="A933" t="s">
        <v>2349</v>
      </c>
      <c r="B933" t="s">
        <v>2350</v>
      </c>
      <c r="C933">
        <v>0</v>
      </c>
    </row>
    <row r="934" spans="1:3">
      <c r="A934" t="s">
        <v>2351</v>
      </c>
      <c r="B934" t="s">
        <v>2352</v>
      </c>
      <c r="C934">
        <v>47615274</v>
      </c>
    </row>
    <row r="935" spans="1:3">
      <c r="A935" t="s">
        <v>2353</v>
      </c>
      <c r="B935" t="s">
        <v>2354</v>
      </c>
      <c r="C935">
        <v>4845262</v>
      </c>
    </row>
    <row r="936" spans="1:3">
      <c r="A936" t="s">
        <v>2355</v>
      </c>
      <c r="B936" t="s">
        <v>2356</v>
      </c>
      <c r="C936">
        <v>0</v>
      </c>
    </row>
    <row r="937" spans="1:3">
      <c r="A937" t="s">
        <v>2357</v>
      </c>
      <c r="B937" t="s">
        <v>2358</v>
      </c>
      <c r="C937">
        <v>0</v>
      </c>
    </row>
    <row r="938" spans="1:3">
      <c r="A938" t="s">
        <v>2359</v>
      </c>
      <c r="B938" t="s">
        <v>2360</v>
      </c>
      <c r="C938">
        <v>4845262</v>
      </c>
    </row>
    <row r="939" spans="1:3">
      <c r="A939" t="s">
        <v>2361</v>
      </c>
      <c r="B939" t="s">
        <v>2362</v>
      </c>
      <c r="C939">
        <v>125</v>
      </c>
    </row>
    <row r="940" spans="1:3">
      <c r="A940" t="s">
        <v>2363</v>
      </c>
      <c r="B940" t="s">
        <v>2364</v>
      </c>
      <c r="C940">
        <v>4845137</v>
      </c>
    </row>
    <row r="941" spans="1:3">
      <c r="A941" t="s">
        <v>2365</v>
      </c>
      <c r="B941" t="s">
        <v>2366</v>
      </c>
      <c r="C941">
        <v>52460411</v>
      </c>
    </row>
    <row r="942" spans="1:3">
      <c r="A942" t="s">
        <v>2367</v>
      </c>
      <c r="B942" t="s">
        <v>2368</v>
      </c>
      <c r="C942">
        <v>1936509</v>
      </c>
    </row>
    <row r="943" spans="1:3">
      <c r="A943" t="s">
        <v>2369</v>
      </c>
      <c r="B943" t="s">
        <v>2370</v>
      </c>
      <c r="C943">
        <v>0</v>
      </c>
    </row>
    <row r="944" spans="1:3">
      <c r="A944" t="s">
        <v>2371</v>
      </c>
      <c r="B944" t="s">
        <v>2372</v>
      </c>
      <c r="C944">
        <v>0</v>
      </c>
    </row>
    <row r="945" spans="1:3">
      <c r="A945" t="s">
        <v>2373</v>
      </c>
      <c r="B945" t="s">
        <v>2374</v>
      </c>
      <c r="C945">
        <v>4727139</v>
      </c>
    </row>
    <row r="946" spans="1:3">
      <c r="A946" t="s">
        <v>2375</v>
      </c>
      <c r="B946" t="s">
        <v>2376</v>
      </c>
      <c r="C946">
        <v>6663648</v>
      </c>
    </row>
    <row r="947" spans="1:3">
      <c r="A947" t="s">
        <v>2377</v>
      </c>
      <c r="B947" t="s">
        <v>2378</v>
      </c>
      <c r="C947">
        <v>125</v>
      </c>
    </row>
    <row r="948" spans="1:3">
      <c r="A948" t="s">
        <v>2379</v>
      </c>
      <c r="B948" t="s">
        <v>2380</v>
      </c>
      <c r="C948">
        <v>6663523</v>
      </c>
    </row>
    <row r="949" spans="1:3">
      <c r="A949" t="s">
        <v>2381</v>
      </c>
      <c r="B949" t="s">
        <v>2382</v>
      </c>
      <c r="C949">
        <v>59123934</v>
      </c>
    </row>
    <row r="950" spans="1:3">
      <c r="A950" t="s">
        <v>2383</v>
      </c>
      <c r="B950" t="s">
        <v>2384</v>
      </c>
      <c r="C950">
        <v>15119574</v>
      </c>
    </row>
    <row r="951" spans="1:3">
      <c r="A951" t="s">
        <v>2385</v>
      </c>
      <c r="B951" t="s">
        <v>2386</v>
      </c>
      <c r="C951">
        <v>-41599</v>
      </c>
    </row>
    <row r="952" spans="1:3">
      <c r="A952" t="s">
        <v>2387</v>
      </c>
      <c r="B952" t="s">
        <v>2388</v>
      </c>
      <c r="C952">
        <v>467553457</v>
      </c>
    </row>
    <row r="953" spans="1:3">
      <c r="A953" t="s">
        <v>2389</v>
      </c>
      <c r="B953" t="s">
        <v>2390</v>
      </c>
      <c r="C953">
        <v>369205805</v>
      </c>
    </row>
    <row r="954" spans="1:3">
      <c r="A954" t="s">
        <v>2391</v>
      </c>
      <c r="B954" t="s">
        <v>2392</v>
      </c>
      <c r="C954">
        <v>12.896699999999999</v>
      </c>
    </row>
    <row r="955" spans="1:3">
      <c r="A955" t="s">
        <v>2393</v>
      </c>
      <c r="B955" t="s">
        <v>2394</v>
      </c>
      <c r="C955">
        <v>14.209</v>
      </c>
    </row>
    <row r="956" spans="1:3">
      <c r="A956" t="s">
        <v>2395</v>
      </c>
      <c r="B956" t="s">
        <v>2396</v>
      </c>
      <c r="C956">
        <v>16.0138</v>
      </c>
    </row>
    <row r="957" spans="1:3">
      <c r="A957" t="s">
        <v>2397</v>
      </c>
      <c r="B957" t="s">
        <v>2398</v>
      </c>
      <c r="C957">
        <v>11.2202</v>
      </c>
    </row>
    <row r="958" spans="1:3">
      <c r="A958" t="s">
        <v>2399</v>
      </c>
      <c r="B958" t="s">
        <v>2400</v>
      </c>
      <c r="C958">
        <v>0</v>
      </c>
    </row>
    <row r="959" spans="1:3">
      <c r="A959" t="s">
        <v>2401</v>
      </c>
      <c r="B959" t="s">
        <v>2402</v>
      </c>
      <c r="C959">
        <v>0</v>
      </c>
    </row>
    <row r="960" spans="1:3">
      <c r="A960" t="s">
        <v>2403</v>
      </c>
      <c r="B960" t="s">
        <v>2404</v>
      </c>
      <c r="C960">
        <v>0</v>
      </c>
    </row>
    <row r="961" spans="1:3">
      <c r="A961" t="s">
        <v>2405</v>
      </c>
      <c r="B961" t="s">
        <v>2406</v>
      </c>
      <c r="C961">
        <v>0</v>
      </c>
    </row>
    <row r="962" spans="1:3">
      <c r="A962" t="s">
        <v>2407</v>
      </c>
      <c r="B962" t="s">
        <v>2408</v>
      </c>
      <c r="C962">
        <v>0</v>
      </c>
    </row>
    <row r="963" spans="1:3">
      <c r="A963" t="s">
        <v>2409</v>
      </c>
      <c r="B963" t="s">
        <v>2410</v>
      </c>
      <c r="C963">
        <v>0</v>
      </c>
    </row>
    <row r="964" spans="1:3">
      <c r="A964" t="s">
        <v>2411</v>
      </c>
      <c r="B964" t="s">
        <v>2412</v>
      </c>
      <c r="C964">
        <v>0</v>
      </c>
    </row>
    <row r="965" spans="1:3">
      <c r="A965" t="s">
        <v>2413</v>
      </c>
      <c r="B965" t="s">
        <v>2414</v>
      </c>
      <c r="C965">
        <v>0</v>
      </c>
    </row>
    <row r="966" spans="1:3">
      <c r="A966" t="s">
        <v>2415</v>
      </c>
      <c r="B966" t="s">
        <v>2416</v>
      </c>
      <c r="C966">
        <v>0</v>
      </c>
    </row>
    <row r="967" spans="1:3">
      <c r="A967" t="s">
        <v>2417</v>
      </c>
      <c r="B967" t="s">
        <v>2418</v>
      </c>
      <c r="C967">
        <v>0</v>
      </c>
    </row>
    <row r="968" spans="1:3">
      <c r="A968" t="s">
        <v>2419</v>
      </c>
      <c r="B968" t="s">
        <v>2420</v>
      </c>
      <c r="C968">
        <v>0</v>
      </c>
    </row>
    <row r="969" spans="1:3">
      <c r="A969" t="s">
        <v>2421</v>
      </c>
      <c r="B969" t="s">
        <v>2422</v>
      </c>
      <c r="C969">
        <v>0</v>
      </c>
    </row>
    <row r="970" spans="1:3">
      <c r="A970" t="s">
        <v>2423</v>
      </c>
      <c r="B970" t="s">
        <v>2424</v>
      </c>
      <c r="C970">
        <v>0</v>
      </c>
    </row>
    <row r="971" spans="1:3">
      <c r="A971" t="s">
        <v>2425</v>
      </c>
      <c r="B971" t="s">
        <v>2426</v>
      </c>
      <c r="C971">
        <v>0</v>
      </c>
    </row>
    <row r="972" spans="1:3">
      <c r="A972" t="s">
        <v>2427</v>
      </c>
      <c r="B972" t="s">
        <v>2428</v>
      </c>
      <c r="C972">
        <v>0</v>
      </c>
    </row>
    <row r="973" spans="1:3">
      <c r="A973" t="s">
        <v>2429</v>
      </c>
      <c r="B973" t="s">
        <v>2430</v>
      </c>
      <c r="C973">
        <v>0</v>
      </c>
    </row>
    <row r="974" spans="1:3">
      <c r="A974" t="s">
        <v>2431</v>
      </c>
      <c r="B974" t="s">
        <v>2432</v>
      </c>
      <c r="C974">
        <v>0</v>
      </c>
    </row>
    <row r="975" spans="1:3">
      <c r="A975" t="s">
        <v>2433</v>
      </c>
      <c r="B975" t="s">
        <v>2434</v>
      </c>
      <c r="C975">
        <v>0</v>
      </c>
    </row>
    <row r="976" spans="1:3">
      <c r="A976" t="s">
        <v>2435</v>
      </c>
      <c r="B976" t="s">
        <v>2436</v>
      </c>
      <c r="C976">
        <v>0</v>
      </c>
    </row>
    <row r="977" spans="1:3">
      <c r="A977" t="s">
        <v>2437</v>
      </c>
      <c r="B977" t="s">
        <v>2438</v>
      </c>
      <c r="C977">
        <v>0</v>
      </c>
    </row>
    <row r="978" spans="1:3">
      <c r="A978" t="s">
        <v>494</v>
      </c>
      <c r="B978" t="s">
        <v>2439</v>
      </c>
      <c r="C978">
        <v>0</v>
      </c>
    </row>
    <row r="979" spans="1:3">
      <c r="A979" t="s">
        <v>497</v>
      </c>
      <c r="B979" t="s">
        <v>2440</v>
      </c>
      <c r="C979">
        <v>0</v>
      </c>
    </row>
    <row r="980" spans="1:3">
      <c r="A980" t="s">
        <v>2441</v>
      </c>
      <c r="B980" t="s">
        <v>2442</v>
      </c>
      <c r="C980">
        <v>511996</v>
      </c>
    </row>
    <row r="981" spans="1:3">
      <c r="A981" t="s">
        <v>2443</v>
      </c>
      <c r="B981" t="s">
        <v>2444</v>
      </c>
      <c r="C981">
        <v>1902744</v>
      </c>
    </row>
    <row r="982" spans="1:3">
      <c r="A982" t="s">
        <v>2445</v>
      </c>
      <c r="B982" t="s">
        <v>2446</v>
      </c>
      <c r="C982">
        <v>0</v>
      </c>
    </row>
    <row r="983" spans="1:3">
      <c r="A983" t="s">
        <v>2447</v>
      </c>
      <c r="B983" t="s">
        <v>2448</v>
      </c>
      <c r="C983">
        <v>724738</v>
      </c>
    </row>
    <row r="984" spans="1:3">
      <c r="A984" t="s">
        <v>2449</v>
      </c>
      <c r="B984" t="s">
        <v>2450</v>
      </c>
      <c r="C984">
        <v>0</v>
      </c>
    </row>
    <row r="985" spans="1:3">
      <c r="A985" t="s">
        <v>385</v>
      </c>
      <c r="B985" t="s">
        <v>2451</v>
      </c>
      <c r="C985">
        <v>3243169</v>
      </c>
    </row>
    <row r="986" spans="1:3">
      <c r="A986" t="s">
        <v>2452</v>
      </c>
      <c r="B986" t="s">
        <v>2453</v>
      </c>
      <c r="C986">
        <v>0</v>
      </c>
    </row>
    <row r="987" spans="1:3">
      <c r="A987" t="s">
        <v>2454</v>
      </c>
      <c r="B987" t="s">
        <v>2455</v>
      </c>
      <c r="C987">
        <v>11326</v>
      </c>
    </row>
    <row r="988" spans="1:3">
      <c r="A988" t="s">
        <v>2456</v>
      </c>
      <c r="B988" t="s">
        <v>2457</v>
      </c>
      <c r="C988">
        <v>0</v>
      </c>
    </row>
    <row r="989" spans="1:3">
      <c r="A989" t="s">
        <v>2458</v>
      </c>
      <c r="B989" t="s">
        <v>2459</v>
      </c>
      <c r="C989">
        <v>0</v>
      </c>
    </row>
    <row r="990" spans="1:3">
      <c r="A990" t="s">
        <v>2460</v>
      </c>
      <c r="B990" t="s">
        <v>2461</v>
      </c>
      <c r="C990">
        <v>2737</v>
      </c>
    </row>
    <row r="991" spans="1:3">
      <c r="A991" t="s">
        <v>2462</v>
      </c>
      <c r="B991" t="s">
        <v>2463</v>
      </c>
      <c r="C991">
        <v>0</v>
      </c>
    </row>
    <row r="992" spans="1:3">
      <c r="A992" t="s">
        <v>2464</v>
      </c>
      <c r="B992" t="s">
        <v>2465</v>
      </c>
      <c r="C992">
        <v>0</v>
      </c>
    </row>
    <row r="993" spans="1:3">
      <c r="A993" t="s">
        <v>2466</v>
      </c>
      <c r="B993" t="s">
        <v>2467</v>
      </c>
      <c r="C993">
        <v>0</v>
      </c>
    </row>
    <row r="994" spans="1:3">
      <c r="A994" t="s">
        <v>3393</v>
      </c>
      <c r="B994" t="s">
        <v>3394</v>
      </c>
      <c r="C994">
        <v>1</v>
      </c>
    </row>
    <row r="995" spans="1:3">
      <c r="A995" t="s">
        <v>2472</v>
      </c>
      <c r="B995" t="s">
        <v>2473</v>
      </c>
      <c r="C995">
        <v>0</v>
      </c>
    </row>
    <row r="996" spans="1:3">
      <c r="A996" t="s">
        <v>2474</v>
      </c>
      <c r="B996" t="s">
        <v>2475</v>
      </c>
      <c r="C996">
        <v>0</v>
      </c>
    </row>
    <row r="997" spans="1:3">
      <c r="A997" t="s">
        <v>2476</v>
      </c>
      <c r="B997" t="s">
        <v>2477</v>
      </c>
      <c r="C997">
        <v>1397707</v>
      </c>
    </row>
    <row r="998" spans="1:3">
      <c r="A998" t="s">
        <v>2478</v>
      </c>
      <c r="B998" t="s">
        <v>2479</v>
      </c>
      <c r="C998">
        <v>1402679</v>
      </c>
    </row>
    <row r="999" spans="1:3">
      <c r="A999" t="s">
        <v>2480</v>
      </c>
      <c r="B999" t="s">
        <v>2481</v>
      </c>
      <c r="C999">
        <v>68290</v>
      </c>
    </row>
    <row r="1000" spans="1:3">
      <c r="A1000" t="s">
        <v>364</v>
      </c>
      <c r="B1000" t="s">
        <v>2482</v>
      </c>
      <c r="C1000">
        <v>68290</v>
      </c>
    </row>
    <row r="1001" spans="1:3">
      <c r="A1001" t="s">
        <v>2483</v>
      </c>
      <c r="B1001" t="s">
        <v>2484</v>
      </c>
      <c r="C1001">
        <v>0</v>
      </c>
    </row>
    <row r="1002" spans="1:3">
      <c r="A1002" t="s">
        <v>2485</v>
      </c>
      <c r="B1002" t="s">
        <v>2486</v>
      </c>
      <c r="C1002">
        <v>0</v>
      </c>
    </row>
    <row r="1003" spans="1:3">
      <c r="A1003" t="s">
        <v>2487</v>
      </c>
      <c r="B1003" t="s">
        <v>2488</v>
      </c>
      <c r="C1003">
        <v>0</v>
      </c>
    </row>
    <row r="1004" spans="1:3">
      <c r="A1004" t="s">
        <v>2489</v>
      </c>
      <c r="B1004" t="s">
        <v>2490</v>
      </c>
      <c r="C1004">
        <v>3136862</v>
      </c>
    </row>
    <row r="1005" spans="1:3">
      <c r="A1005" t="s">
        <v>2491</v>
      </c>
      <c r="B1005" t="s">
        <v>2492</v>
      </c>
      <c r="C1005">
        <v>0</v>
      </c>
    </row>
    <row r="1006" spans="1:3">
      <c r="A1006" t="s">
        <v>2493</v>
      </c>
      <c r="B1006" t="s">
        <v>2494</v>
      </c>
      <c r="C1006">
        <v>0</v>
      </c>
    </row>
    <row r="1007" spans="1:3">
      <c r="A1007" t="s">
        <v>2495</v>
      </c>
      <c r="B1007" t="s">
        <v>2496</v>
      </c>
      <c r="C1007">
        <v>0</v>
      </c>
    </row>
    <row r="1008" spans="1:3">
      <c r="A1008" t="s">
        <v>2497</v>
      </c>
      <c r="B1008" t="s">
        <v>2498</v>
      </c>
      <c r="C1008">
        <v>3867151</v>
      </c>
    </row>
    <row r="1009" spans="1:3">
      <c r="A1009" t="s">
        <v>2499</v>
      </c>
      <c r="B1009" t="s">
        <v>2500</v>
      </c>
      <c r="C1009">
        <v>0</v>
      </c>
    </row>
    <row r="1010" spans="1:3">
      <c r="A1010" t="s">
        <v>2501</v>
      </c>
      <c r="B1010" t="s">
        <v>2502</v>
      </c>
      <c r="C1010">
        <v>18043310</v>
      </c>
    </row>
    <row r="1011" spans="1:3">
      <c r="A1011" t="s">
        <v>2503</v>
      </c>
      <c r="B1011" t="s">
        <v>2504</v>
      </c>
      <c r="C1011">
        <v>4886584</v>
      </c>
    </row>
    <row r="1012" spans="1:3">
      <c r="A1012" t="s">
        <v>2505</v>
      </c>
      <c r="B1012" t="s">
        <v>2506</v>
      </c>
      <c r="C1012">
        <v>58089012</v>
      </c>
    </row>
    <row r="1013" spans="1:3">
      <c r="A1013" t="s">
        <v>2507</v>
      </c>
      <c r="B1013" t="s">
        <v>2508</v>
      </c>
      <c r="C1013">
        <v>2288010</v>
      </c>
    </row>
    <row r="1014" spans="1:3">
      <c r="A1014" t="s">
        <v>2509</v>
      </c>
      <c r="B1014" t="s">
        <v>2510</v>
      </c>
      <c r="C1014">
        <v>15295641</v>
      </c>
    </row>
    <row r="1015" spans="1:3">
      <c r="A1015" t="s">
        <v>2511</v>
      </c>
      <c r="B1015" t="s">
        <v>2512</v>
      </c>
      <c r="C1015">
        <v>79116905</v>
      </c>
    </row>
    <row r="1016" spans="1:3">
      <c r="A1016" t="s">
        <v>2513</v>
      </c>
      <c r="B1016" t="s">
        <v>2514</v>
      </c>
      <c r="C1016">
        <v>1522253</v>
      </c>
    </row>
    <row r="1017" spans="1:3">
      <c r="A1017" t="s">
        <v>2515</v>
      </c>
      <c r="B1017" t="s">
        <v>2516</v>
      </c>
      <c r="C1017">
        <v>2141017</v>
      </c>
    </row>
    <row r="1018" spans="1:3">
      <c r="A1018" t="s">
        <v>2517</v>
      </c>
      <c r="B1018" t="s">
        <v>2518</v>
      </c>
      <c r="C1018">
        <v>21349570</v>
      </c>
    </row>
    <row r="1019" spans="1:3">
      <c r="A1019" t="s">
        <v>2519</v>
      </c>
      <c r="B1019" t="s">
        <v>2520</v>
      </c>
      <c r="C1019">
        <v>19906248</v>
      </c>
    </row>
    <row r="1020" spans="1:3">
      <c r="A1020" t="s">
        <v>2521</v>
      </c>
      <c r="B1020" t="s">
        <v>2522</v>
      </c>
      <c r="C1020">
        <v>41283</v>
      </c>
    </row>
    <row r="1021" spans="1:3">
      <c r="A1021" t="s">
        <v>2523</v>
      </c>
      <c r="B1021" t="s">
        <v>2524</v>
      </c>
      <c r="C1021">
        <v>45638805</v>
      </c>
    </row>
    <row r="1022" spans="1:3">
      <c r="A1022" t="s">
        <v>137</v>
      </c>
      <c r="B1022" t="s">
        <v>2525</v>
      </c>
      <c r="C1022">
        <v>15295641</v>
      </c>
    </row>
    <row r="1023" spans="1:3">
      <c r="A1023" t="s">
        <v>2526</v>
      </c>
      <c r="B1023" t="s">
        <v>2527</v>
      </c>
      <c r="C1023">
        <v>478464223</v>
      </c>
    </row>
    <row r="1024" spans="1:3">
      <c r="A1024" t="s">
        <v>485</v>
      </c>
      <c r="B1024" t="s">
        <v>2528</v>
      </c>
      <c r="C1024">
        <v>5420</v>
      </c>
    </row>
    <row r="1025" spans="1:3">
      <c r="A1025" t="s">
        <v>488</v>
      </c>
      <c r="B1025" t="s">
        <v>2529</v>
      </c>
      <c r="C1025">
        <v>163515</v>
      </c>
    </row>
    <row r="1026" spans="1:3">
      <c r="A1026" t="s">
        <v>491</v>
      </c>
      <c r="B1026" t="s">
        <v>2530</v>
      </c>
      <c r="C1026">
        <v>0</v>
      </c>
    </row>
    <row r="1027" spans="1:3">
      <c r="A1027" t="s">
        <v>2531</v>
      </c>
      <c r="B1027" t="s">
        <v>2532</v>
      </c>
      <c r="C1027">
        <v>-1475</v>
      </c>
    </row>
    <row r="1028" spans="1:3">
      <c r="A1028" t="s">
        <v>2533</v>
      </c>
      <c r="B1028" t="s">
        <v>2534</v>
      </c>
      <c r="C1028">
        <v>0</v>
      </c>
    </row>
    <row r="1029" spans="1:3">
      <c r="A1029" t="s">
        <v>2535</v>
      </c>
      <c r="B1029" t="s">
        <v>2536</v>
      </c>
      <c r="C1029">
        <v>0</v>
      </c>
    </row>
    <row r="1030" spans="1:3">
      <c r="A1030" t="s">
        <v>2537</v>
      </c>
      <c r="B1030" t="s">
        <v>2538</v>
      </c>
      <c r="C1030">
        <v>0</v>
      </c>
    </row>
    <row r="1031" spans="1:3">
      <c r="A1031" t="s">
        <v>2539</v>
      </c>
      <c r="B1031" t="s">
        <v>2540</v>
      </c>
      <c r="C1031">
        <v>0</v>
      </c>
    </row>
    <row r="1032" spans="1:3">
      <c r="A1032" t="s">
        <v>2541</v>
      </c>
      <c r="B1032" t="s">
        <v>2542</v>
      </c>
      <c r="C1032">
        <v>0</v>
      </c>
    </row>
    <row r="1033" spans="1:3">
      <c r="A1033" t="s">
        <v>2543</v>
      </c>
      <c r="B1033" t="s">
        <v>2544</v>
      </c>
      <c r="C1033">
        <v>0</v>
      </c>
    </row>
    <row r="1034" spans="1:3">
      <c r="A1034" t="s">
        <v>2545</v>
      </c>
      <c r="B1034" t="s">
        <v>2546</v>
      </c>
      <c r="C1034">
        <v>0</v>
      </c>
    </row>
    <row r="1035" spans="1:3">
      <c r="A1035" t="s">
        <v>2547</v>
      </c>
      <c r="B1035" t="s">
        <v>2548</v>
      </c>
      <c r="C1035">
        <v>0</v>
      </c>
    </row>
    <row r="1036" spans="1:3">
      <c r="A1036" t="s">
        <v>2549</v>
      </c>
      <c r="B1036" t="s">
        <v>2550</v>
      </c>
      <c r="C1036">
        <v>3163</v>
      </c>
    </row>
    <row r="1037" spans="1:3">
      <c r="A1037" t="s">
        <v>2551</v>
      </c>
      <c r="B1037" t="s">
        <v>2552</v>
      </c>
      <c r="C1037">
        <v>6</v>
      </c>
    </row>
    <row r="1038" spans="1:3">
      <c r="A1038" t="s">
        <v>2553</v>
      </c>
      <c r="B1038" t="s">
        <v>2554</v>
      </c>
      <c r="C1038">
        <v>441</v>
      </c>
    </row>
    <row r="1039" spans="1:3">
      <c r="A1039" t="s">
        <v>2555</v>
      </c>
      <c r="B1039" t="s">
        <v>2556</v>
      </c>
      <c r="C1039">
        <v>321</v>
      </c>
    </row>
    <row r="1040" spans="1:3">
      <c r="A1040" t="s">
        <v>2557</v>
      </c>
      <c r="B1040" t="s">
        <v>2558</v>
      </c>
      <c r="C1040">
        <v>541624</v>
      </c>
    </row>
    <row r="1041" spans="1:3">
      <c r="A1041" t="s">
        <v>2559</v>
      </c>
      <c r="B1041" t="s">
        <v>2560</v>
      </c>
      <c r="C1041">
        <v>2518</v>
      </c>
    </row>
    <row r="1042" spans="1:3">
      <c r="A1042" t="s">
        <v>2561</v>
      </c>
      <c r="B1042" t="s">
        <v>2562</v>
      </c>
      <c r="C1042">
        <v>0</v>
      </c>
    </row>
    <row r="1043" spans="1:3">
      <c r="A1043" t="s">
        <v>2563</v>
      </c>
      <c r="B1043" t="s">
        <v>2564</v>
      </c>
      <c r="C1043">
        <v>0</v>
      </c>
    </row>
    <row r="1044" spans="1:3">
      <c r="A1044" t="s">
        <v>386</v>
      </c>
      <c r="B1044" t="s">
        <v>3395</v>
      </c>
      <c r="C1044">
        <v>0</v>
      </c>
    </row>
    <row r="1045" spans="1:3">
      <c r="A1045" t="s">
        <v>356</v>
      </c>
      <c r="B1045" t="s">
        <v>2565</v>
      </c>
      <c r="C1045">
        <v>2934</v>
      </c>
    </row>
    <row r="1046" spans="1:3">
      <c r="A1046" t="s">
        <v>11</v>
      </c>
      <c r="B1046" t="s">
        <v>2566</v>
      </c>
      <c r="C1046">
        <v>2841782</v>
      </c>
    </row>
    <row r="1047" spans="1:3">
      <c r="A1047" t="s">
        <v>14</v>
      </c>
      <c r="B1047" t="s">
        <v>2567</v>
      </c>
      <c r="C1047">
        <v>1583445</v>
      </c>
    </row>
    <row r="1048" spans="1:3">
      <c r="A1048" t="s">
        <v>15</v>
      </c>
      <c r="B1048" t="s">
        <v>2568</v>
      </c>
      <c r="C1048">
        <v>14885691</v>
      </c>
    </row>
    <row r="1049" spans="1:3">
      <c r="A1049" t="s">
        <v>2569</v>
      </c>
      <c r="B1049" t="s">
        <v>2570</v>
      </c>
      <c r="C1049">
        <v>113</v>
      </c>
    </row>
    <row r="1050" spans="1:3">
      <c r="A1050" t="s">
        <v>2571</v>
      </c>
      <c r="B1050" t="s">
        <v>2572</v>
      </c>
      <c r="C1050">
        <v>3889366</v>
      </c>
    </row>
    <row r="1051" spans="1:3">
      <c r="A1051" t="s">
        <v>2573</v>
      </c>
      <c r="B1051" t="s">
        <v>2574</v>
      </c>
      <c r="C1051">
        <v>0</v>
      </c>
    </row>
    <row r="1052" spans="1:3">
      <c r="A1052" t="s">
        <v>2575</v>
      </c>
      <c r="B1052" t="s">
        <v>2576</v>
      </c>
      <c r="C1052">
        <v>0</v>
      </c>
    </row>
    <row r="1053" spans="1:3">
      <c r="A1053" t="s">
        <v>2577</v>
      </c>
      <c r="B1053" t="s">
        <v>2578</v>
      </c>
      <c r="C1053">
        <v>0</v>
      </c>
    </row>
    <row r="1054" spans="1:3">
      <c r="A1054" t="s">
        <v>2579</v>
      </c>
      <c r="B1054" t="s">
        <v>2580</v>
      </c>
      <c r="C1054">
        <v>0</v>
      </c>
    </row>
    <row r="1055" spans="1:3">
      <c r="A1055" t="s">
        <v>2581</v>
      </c>
      <c r="B1055" t="s">
        <v>2582</v>
      </c>
      <c r="C1055">
        <v>0</v>
      </c>
    </row>
    <row r="1056" spans="1:3">
      <c r="A1056" t="s">
        <v>2583</v>
      </c>
      <c r="B1056" t="s">
        <v>2584</v>
      </c>
      <c r="C1056">
        <v>0</v>
      </c>
    </row>
    <row r="1057" spans="1:3">
      <c r="A1057" t="s">
        <v>2585</v>
      </c>
      <c r="B1057" t="s">
        <v>2586</v>
      </c>
      <c r="C1057">
        <v>0</v>
      </c>
    </row>
    <row r="1058" spans="1:3">
      <c r="A1058" t="s">
        <v>2587</v>
      </c>
      <c r="B1058" t="s">
        <v>2588</v>
      </c>
      <c r="C1058">
        <v>0</v>
      </c>
    </row>
    <row r="1059" spans="1:3">
      <c r="A1059" t="s">
        <v>2589</v>
      </c>
      <c r="B1059" t="s">
        <v>2590</v>
      </c>
      <c r="C1059">
        <v>0</v>
      </c>
    </row>
    <row r="1060" spans="1:3">
      <c r="A1060" t="s">
        <v>2591</v>
      </c>
      <c r="B1060" t="s">
        <v>2592</v>
      </c>
      <c r="C1060">
        <v>0</v>
      </c>
    </row>
    <row r="1061" spans="1:3">
      <c r="A1061" t="s">
        <v>2593</v>
      </c>
      <c r="B1061" t="s">
        <v>2594</v>
      </c>
      <c r="C1061">
        <v>0</v>
      </c>
    </row>
    <row r="1062" spans="1:3">
      <c r="A1062" t="s">
        <v>2595</v>
      </c>
      <c r="B1062" t="s">
        <v>2596</v>
      </c>
      <c r="C1062">
        <v>38774</v>
      </c>
    </row>
    <row r="1063" spans="1:3">
      <c r="A1063" t="s">
        <v>2597</v>
      </c>
      <c r="B1063" t="s">
        <v>2598</v>
      </c>
      <c r="C1063">
        <v>1529</v>
      </c>
    </row>
    <row r="1064" spans="1:3">
      <c r="A1064" t="s">
        <v>2599</v>
      </c>
      <c r="B1064" t="s">
        <v>2600</v>
      </c>
      <c r="C1064">
        <v>0</v>
      </c>
    </row>
    <row r="1065" spans="1:3">
      <c r="A1065" t="s">
        <v>2601</v>
      </c>
      <c r="B1065" t="s">
        <v>2602</v>
      </c>
      <c r="C1065">
        <v>17784</v>
      </c>
    </row>
    <row r="1066" spans="1:3">
      <c r="A1066" t="s">
        <v>2603</v>
      </c>
      <c r="B1066" t="s">
        <v>2604</v>
      </c>
      <c r="C1066">
        <v>0</v>
      </c>
    </row>
    <row r="1067" spans="1:3">
      <c r="A1067" t="s">
        <v>2605</v>
      </c>
      <c r="B1067" t="s">
        <v>2606</v>
      </c>
      <c r="C1067">
        <v>75625</v>
      </c>
    </row>
    <row r="1068" spans="1:3">
      <c r="A1068" t="s">
        <v>2607</v>
      </c>
      <c r="B1068" t="s">
        <v>2608</v>
      </c>
      <c r="C1068">
        <v>467679</v>
      </c>
    </row>
    <row r="1069" spans="1:3">
      <c r="A1069" t="s">
        <v>2609</v>
      </c>
      <c r="B1069" t="s">
        <v>2610</v>
      </c>
      <c r="C1069">
        <v>0</v>
      </c>
    </row>
    <row r="1070" spans="1:3">
      <c r="A1070" t="s">
        <v>2611</v>
      </c>
      <c r="B1070" t="s">
        <v>2612</v>
      </c>
      <c r="C1070">
        <v>0</v>
      </c>
    </row>
    <row r="1071" spans="1:3">
      <c r="A1071" t="s">
        <v>2613</v>
      </c>
      <c r="B1071" t="s">
        <v>2614</v>
      </c>
      <c r="C1071">
        <v>0</v>
      </c>
    </row>
    <row r="1072" spans="1:3">
      <c r="A1072" t="s">
        <v>2615</v>
      </c>
      <c r="B1072" t="s">
        <v>2616</v>
      </c>
      <c r="C1072">
        <v>0</v>
      </c>
    </row>
    <row r="1073" spans="1:3">
      <c r="A1073" t="s">
        <v>2617</v>
      </c>
      <c r="B1073" t="s">
        <v>2618</v>
      </c>
      <c r="C1073">
        <v>0</v>
      </c>
    </row>
    <row r="1074" spans="1:3">
      <c r="A1074" t="s">
        <v>2619</v>
      </c>
      <c r="B1074" t="s">
        <v>2620</v>
      </c>
      <c r="C1074">
        <v>0</v>
      </c>
    </row>
    <row r="1075" spans="1:3">
      <c r="A1075" t="s">
        <v>2621</v>
      </c>
      <c r="B1075" t="s">
        <v>2622</v>
      </c>
      <c r="C1075">
        <v>0</v>
      </c>
    </row>
    <row r="1076" spans="1:3">
      <c r="A1076" t="s">
        <v>2623</v>
      </c>
      <c r="B1076" t="s">
        <v>2624</v>
      </c>
      <c r="C1076">
        <v>0</v>
      </c>
    </row>
    <row r="1077" spans="1:3">
      <c r="A1077" t="s">
        <v>2625</v>
      </c>
      <c r="B1077" t="s">
        <v>2626</v>
      </c>
      <c r="C1077">
        <v>0</v>
      </c>
    </row>
    <row r="1078" spans="1:3">
      <c r="A1078" t="s">
        <v>2627</v>
      </c>
      <c r="B1078" t="s">
        <v>2628</v>
      </c>
      <c r="C1078">
        <v>6591</v>
      </c>
    </row>
    <row r="1079" spans="1:3">
      <c r="A1079" t="s">
        <v>2629</v>
      </c>
      <c r="B1079" t="s">
        <v>2630</v>
      </c>
      <c r="C1079">
        <v>1936743</v>
      </c>
    </row>
    <row r="1080" spans="1:3">
      <c r="A1080" t="s">
        <v>2631</v>
      </c>
      <c r="B1080" t="s">
        <v>2632</v>
      </c>
      <c r="C1080">
        <v>34176037</v>
      </c>
    </row>
    <row r="1081" spans="1:3">
      <c r="A1081" t="s">
        <v>2633</v>
      </c>
      <c r="B1081" t="s">
        <v>2634</v>
      </c>
      <c r="C1081">
        <v>4792755</v>
      </c>
    </row>
    <row r="1082" spans="1:3">
      <c r="A1082" t="s">
        <v>518</v>
      </c>
      <c r="B1082" t="s">
        <v>2635</v>
      </c>
      <c r="C1082">
        <v>0</v>
      </c>
    </row>
    <row r="1083" spans="1:3">
      <c r="A1083" t="s">
        <v>521</v>
      </c>
      <c r="B1083" t="s">
        <v>2636</v>
      </c>
      <c r="C1083">
        <v>0</v>
      </c>
    </row>
    <row r="1084" spans="1:3">
      <c r="A1084" t="s">
        <v>524</v>
      </c>
      <c r="B1084" t="s">
        <v>2637</v>
      </c>
      <c r="C1084">
        <v>0</v>
      </c>
    </row>
    <row r="1085" spans="1:3">
      <c r="A1085" t="s">
        <v>2638</v>
      </c>
      <c r="B1085" t="s">
        <v>2639</v>
      </c>
      <c r="C1085">
        <v>0</v>
      </c>
    </row>
    <row r="1086" spans="1:3">
      <c r="A1086" t="s">
        <v>2640</v>
      </c>
      <c r="B1086" t="s">
        <v>2641</v>
      </c>
      <c r="C1086">
        <v>0</v>
      </c>
    </row>
    <row r="1087" spans="1:3">
      <c r="A1087" t="s">
        <v>2642</v>
      </c>
      <c r="B1087" t="s">
        <v>2643</v>
      </c>
      <c r="C1087">
        <v>0</v>
      </c>
    </row>
    <row r="1088" spans="1:3">
      <c r="A1088" t="s">
        <v>2644</v>
      </c>
      <c r="B1088" t="s">
        <v>2645</v>
      </c>
      <c r="C1088">
        <v>0</v>
      </c>
    </row>
    <row r="1089" spans="1:3">
      <c r="A1089" t="s">
        <v>2646</v>
      </c>
      <c r="B1089" t="s">
        <v>2647</v>
      </c>
      <c r="C1089">
        <v>0</v>
      </c>
    </row>
    <row r="1090" spans="1:3">
      <c r="A1090" t="s">
        <v>2648</v>
      </c>
      <c r="B1090" t="s">
        <v>2649</v>
      </c>
      <c r="C1090">
        <v>129549</v>
      </c>
    </row>
    <row r="1091" spans="1:3">
      <c r="A1091" t="s">
        <v>2650</v>
      </c>
      <c r="B1091" t="s">
        <v>2651</v>
      </c>
      <c r="C1091">
        <v>29191861</v>
      </c>
    </row>
    <row r="1092" spans="1:3">
      <c r="A1092" t="s">
        <v>2652</v>
      </c>
      <c r="B1092" t="s">
        <v>2653</v>
      </c>
      <c r="C1092">
        <v>0</v>
      </c>
    </row>
    <row r="1093" spans="1:3">
      <c r="A1093" t="s">
        <v>2654</v>
      </c>
      <c r="B1093" t="s">
        <v>2655</v>
      </c>
      <c r="C1093">
        <v>0</v>
      </c>
    </row>
    <row r="1094" spans="1:3">
      <c r="A1094" t="s">
        <v>2656</v>
      </c>
      <c r="B1094" t="s">
        <v>2657</v>
      </c>
      <c r="C1094">
        <v>93</v>
      </c>
    </row>
    <row r="1095" spans="1:3">
      <c r="A1095" t="s">
        <v>2658</v>
      </c>
      <c r="B1095" t="s">
        <v>2659</v>
      </c>
      <c r="C1095">
        <v>0</v>
      </c>
    </row>
    <row r="1096" spans="1:3">
      <c r="A1096" t="s">
        <v>2660</v>
      </c>
      <c r="B1096" t="s">
        <v>2661</v>
      </c>
      <c r="C1096">
        <v>0</v>
      </c>
    </row>
    <row r="1097" spans="1:3">
      <c r="A1097" t="s">
        <v>2662</v>
      </c>
      <c r="B1097" t="s">
        <v>2663</v>
      </c>
      <c r="C1097">
        <v>0</v>
      </c>
    </row>
    <row r="1098" spans="1:3">
      <c r="A1098" t="s">
        <v>2664</v>
      </c>
      <c r="B1098" t="s">
        <v>2665</v>
      </c>
      <c r="C1098">
        <v>0</v>
      </c>
    </row>
    <row r="1099" spans="1:3">
      <c r="A1099" t="s">
        <v>2666</v>
      </c>
      <c r="B1099" t="s">
        <v>2667</v>
      </c>
      <c r="C1099">
        <v>0</v>
      </c>
    </row>
    <row r="1100" spans="1:3">
      <c r="A1100" t="s">
        <v>2668</v>
      </c>
      <c r="B1100" t="s">
        <v>2669</v>
      </c>
      <c r="C1100">
        <v>0</v>
      </c>
    </row>
    <row r="1101" spans="1:3">
      <c r="A1101" t="s">
        <v>2670</v>
      </c>
      <c r="B1101" t="s">
        <v>2671</v>
      </c>
      <c r="C1101">
        <v>0</v>
      </c>
    </row>
    <row r="1102" spans="1:3">
      <c r="A1102" t="s">
        <v>2672</v>
      </c>
      <c r="B1102" t="s">
        <v>2673</v>
      </c>
      <c r="C1102">
        <v>4886565</v>
      </c>
    </row>
    <row r="1103" spans="1:3">
      <c r="A1103" t="s">
        <v>2674</v>
      </c>
      <c r="B1103" t="s">
        <v>2675</v>
      </c>
      <c r="C1103">
        <v>-19</v>
      </c>
    </row>
    <row r="1104" spans="1:3">
      <c r="A1104" t="s">
        <v>2676</v>
      </c>
      <c r="B1104" t="s">
        <v>2677</v>
      </c>
      <c r="C1104">
        <v>58089281</v>
      </c>
    </row>
    <row r="1105" spans="1:3">
      <c r="A1105" t="s">
        <v>388</v>
      </c>
      <c r="B1105" t="s">
        <v>3396</v>
      </c>
      <c r="C1105">
        <v>0</v>
      </c>
    </row>
    <row r="1106" spans="1:3">
      <c r="A1106" t="s">
        <v>392</v>
      </c>
      <c r="B1106" t="s">
        <v>3397</v>
      </c>
      <c r="C1106">
        <v>0</v>
      </c>
    </row>
    <row r="1107" spans="1:3">
      <c r="A1107" t="s">
        <v>396</v>
      </c>
      <c r="B1107" t="s">
        <v>3398</v>
      </c>
      <c r="C1107">
        <v>0</v>
      </c>
    </row>
    <row r="1108" spans="1:3">
      <c r="A1108" t="s">
        <v>389</v>
      </c>
      <c r="B1108" t="s">
        <v>3399</v>
      </c>
      <c r="C1108">
        <v>0</v>
      </c>
    </row>
    <row r="1109" spans="1:3">
      <c r="A1109" t="s">
        <v>393</v>
      </c>
      <c r="B1109" t="s">
        <v>3400</v>
      </c>
      <c r="C1109">
        <v>0</v>
      </c>
    </row>
    <row r="1110" spans="1:3">
      <c r="A1110" t="s">
        <v>397</v>
      </c>
      <c r="B1110" t="s">
        <v>3401</v>
      </c>
      <c r="C1110">
        <v>0</v>
      </c>
    </row>
    <row r="1111" spans="1:3">
      <c r="A1111" t="s">
        <v>390</v>
      </c>
      <c r="B1111" t="s">
        <v>3402</v>
      </c>
      <c r="C1111">
        <v>0</v>
      </c>
    </row>
    <row r="1112" spans="1:3">
      <c r="A1112" t="s">
        <v>394</v>
      </c>
      <c r="B1112" t="s">
        <v>3403</v>
      </c>
      <c r="C1112">
        <v>0</v>
      </c>
    </row>
    <row r="1113" spans="1:3">
      <c r="A1113" t="s">
        <v>398</v>
      </c>
      <c r="B1113" t="s">
        <v>3404</v>
      </c>
      <c r="C1113">
        <v>0</v>
      </c>
    </row>
    <row r="1114" spans="1:3">
      <c r="A1114" t="s">
        <v>391</v>
      </c>
      <c r="B1114" t="s">
        <v>3405</v>
      </c>
      <c r="C1114">
        <v>0</v>
      </c>
    </row>
    <row r="1115" spans="1:3">
      <c r="A1115" t="s">
        <v>395</v>
      </c>
      <c r="B1115" t="s">
        <v>3406</v>
      </c>
      <c r="C1115">
        <v>0</v>
      </c>
    </row>
    <row r="1116" spans="1:3">
      <c r="A1116" t="s">
        <v>399</v>
      </c>
      <c r="B1116" t="s">
        <v>3407</v>
      </c>
      <c r="C1116">
        <v>0</v>
      </c>
    </row>
    <row r="1117" spans="1:3">
      <c r="A1117" t="s">
        <v>2678</v>
      </c>
      <c r="B1117" t="s">
        <v>2679</v>
      </c>
      <c r="C1117">
        <v>0</v>
      </c>
    </row>
    <row r="1118" spans="1:3">
      <c r="A1118" t="s">
        <v>2680</v>
      </c>
      <c r="B1118" t="s">
        <v>2681</v>
      </c>
      <c r="C1118">
        <v>0</v>
      </c>
    </row>
    <row r="1119" spans="1:3">
      <c r="A1119" t="s">
        <v>2682</v>
      </c>
      <c r="B1119" t="s">
        <v>2683</v>
      </c>
      <c r="C1119">
        <v>0</v>
      </c>
    </row>
    <row r="1120" spans="1:3">
      <c r="A1120" t="s">
        <v>2684</v>
      </c>
      <c r="B1120" t="s">
        <v>2685</v>
      </c>
      <c r="C1120">
        <v>0</v>
      </c>
    </row>
    <row r="1121" spans="1:3">
      <c r="A1121" t="s">
        <v>2686</v>
      </c>
      <c r="B1121" t="s">
        <v>2687</v>
      </c>
      <c r="C1121">
        <v>0</v>
      </c>
    </row>
    <row r="1122" spans="1:3">
      <c r="A1122" t="s">
        <v>3408</v>
      </c>
      <c r="B1122" t="s">
        <v>3409</v>
      </c>
      <c r="C1122" t="s">
        <v>3410</v>
      </c>
    </row>
    <row r="1123" spans="1:3">
      <c r="A1123" t="s">
        <v>3411</v>
      </c>
      <c r="B1123" t="s">
        <v>3412</v>
      </c>
      <c r="C1123" t="s">
        <v>3413</v>
      </c>
    </row>
    <row r="1124" spans="1:3">
      <c r="A1124" t="s">
        <v>3414</v>
      </c>
      <c r="B1124" t="s">
        <v>3415</v>
      </c>
      <c r="C1124">
        <v>22102</v>
      </c>
    </row>
    <row r="1125" spans="1:3">
      <c r="A1125" t="s">
        <v>2688</v>
      </c>
      <c r="B1125" t="s">
        <v>2689</v>
      </c>
      <c r="C1125" t="s">
        <v>2690</v>
      </c>
    </row>
    <row r="1126" spans="1:3">
      <c r="A1126" t="s">
        <v>2691</v>
      </c>
      <c r="B1126" t="s">
        <v>2692</v>
      </c>
      <c r="C1126" t="s">
        <v>3424</v>
      </c>
    </row>
    <row r="1127" spans="1:3">
      <c r="A1127" t="s">
        <v>2694</v>
      </c>
      <c r="B1127" t="s">
        <v>2695</v>
      </c>
      <c r="C1127" t="s">
        <v>3425</v>
      </c>
    </row>
    <row r="1128" spans="1:3">
      <c r="A1128" t="s">
        <v>2697</v>
      </c>
      <c r="B1128" t="s">
        <v>2698</v>
      </c>
      <c r="C1128" t="s">
        <v>2699</v>
      </c>
    </row>
    <row r="1129" spans="1:3">
      <c r="A1129" t="s">
        <v>2700</v>
      </c>
      <c r="B1129" t="s">
        <v>2701</v>
      </c>
      <c r="C1129" t="s">
        <v>3426</v>
      </c>
    </row>
    <row r="1130" spans="1:3">
      <c r="A1130" t="s">
        <v>2703</v>
      </c>
      <c r="B1130" t="s">
        <v>2704</v>
      </c>
      <c r="C1130" s="78">
        <v>45331</v>
      </c>
    </row>
    <row r="1131" spans="1:3">
      <c r="A1131" t="s">
        <v>2705</v>
      </c>
      <c r="B1131" t="s">
        <v>2706</v>
      </c>
      <c r="C1131">
        <v>-6768785</v>
      </c>
    </row>
    <row r="1132" spans="1:3">
      <c r="A1132" t="s">
        <v>2707</v>
      </c>
      <c r="B1132" t="s">
        <v>2708</v>
      </c>
      <c r="C1132">
        <v>-1489828</v>
      </c>
    </row>
    <row r="1133" spans="1:3">
      <c r="A1133" t="s">
        <v>2709</v>
      </c>
      <c r="B1133" t="s">
        <v>2710</v>
      </c>
      <c r="C1133">
        <v>-35852</v>
      </c>
    </row>
    <row r="1134" spans="1:3">
      <c r="A1134" t="s">
        <v>2711</v>
      </c>
      <c r="B1134" t="s">
        <v>2712</v>
      </c>
      <c r="C1134">
        <v>0</v>
      </c>
    </row>
    <row r="1135" spans="1:3">
      <c r="A1135" t="s">
        <v>28</v>
      </c>
      <c r="B1135" t="s">
        <v>2713</v>
      </c>
      <c r="C1135">
        <v>43468209</v>
      </c>
    </row>
    <row r="1136" spans="1:3">
      <c r="A1136" t="s">
        <v>29</v>
      </c>
      <c r="B1136" t="s">
        <v>2714</v>
      </c>
      <c r="C1136">
        <v>0</v>
      </c>
    </row>
    <row r="1137" spans="1:3">
      <c r="A1137" t="s">
        <v>30</v>
      </c>
      <c r="B1137" t="s">
        <v>2715</v>
      </c>
      <c r="C1137">
        <v>38149681</v>
      </c>
    </row>
    <row r="1138" spans="1:3">
      <c r="A1138" t="s">
        <v>9</v>
      </c>
      <c r="B1138" t="s">
        <v>2716</v>
      </c>
      <c r="C1138">
        <v>5318528</v>
      </c>
    </row>
    <row r="1139" spans="1:3">
      <c r="A1139" t="s">
        <v>31</v>
      </c>
      <c r="B1139" t="s">
        <v>2717</v>
      </c>
      <c r="C1139">
        <v>0</v>
      </c>
    </row>
    <row r="1140" spans="1:3">
      <c r="A1140" t="s">
        <v>32</v>
      </c>
      <c r="B1140" t="s">
        <v>2718</v>
      </c>
      <c r="C1140">
        <v>0</v>
      </c>
    </row>
    <row r="1141" spans="1:3">
      <c r="A1141" t="s">
        <v>33</v>
      </c>
      <c r="B1141" t="s">
        <v>2719</v>
      </c>
      <c r="C1141">
        <v>0</v>
      </c>
    </row>
    <row r="1142" spans="1:3">
      <c r="A1142" t="s">
        <v>34</v>
      </c>
      <c r="B1142" t="s">
        <v>2720</v>
      </c>
      <c r="C1142">
        <v>0</v>
      </c>
    </row>
    <row r="1143" spans="1:3">
      <c r="A1143" t="s">
        <v>35</v>
      </c>
      <c r="B1143" t="s">
        <v>2721</v>
      </c>
      <c r="C1143">
        <v>0</v>
      </c>
    </row>
    <row r="1144" spans="1:3">
      <c r="A1144" t="s">
        <v>36</v>
      </c>
      <c r="B1144" t="s">
        <v>2722</v>
      </c>
      <c r="C1144">
        <v>0</v>
      </c>
    </row>
    <row r="1145" spans="1:3">
      <c r="A1145" t="s">
        <v>39</v>
      </c>
      <c r="B1145" t="s">
        <v>2723</v>
      </c>
      <c r="C1145">
        <v>0</v>
      </c>
    </row>
    <row r="1146" spans="1:3">
      <c r="A1146" t="s">
        <v>40</v>
      </c>
      <c r="B1146" t="s">
        <v>2724</v>
      </c>
      <c r="C1146">
        <v>0</v>
      </c>
    </row>
    <row r="1147" spans="1:3">
      <c r="A1147" t="s">
        <v>27</v>
      </c>
      <c r="B1147" t="s">
        <v>2725</v>
      </c>
      <c r="C1147">
        <v>0</v>
      </c>
    </row>
    <row r="1148" spans="1:3">
      <c r="A1148" t="s">
        <v>41</v>
      </c>
      <c r="B1148" t="s">
        <v>2726</v>
      </c>
      <c r="C1148">
        <v>0</v>
      </c>
    </row>
    <row r="1149" spans="1:3">
      <c r="A1149" t="s">
        <v>43</v>
      </c>
      <c r="B1149" t="s">
        <v>2727</v>
      </c>
      <c r="C1149">
        <v>-9041436</v>
      </c>
    </row>
    <row r="1150" spans="1:3">
      <c r="A1150" t="s">
        <v>44</v>
      </c>
      <c r="B1150" t="s">
        <v>2728</v>
      </c>
      <c r="C1150">
        <v>35618306</v>
      </c>
    </row>
    <row r="1151" spans="1:3">
      <c r="A1151" t="s">
        <v>47</v>
      </c>
      <c r="B1151" t="s">
        <v>2729</v>
      </c>
      <c r="C1151">
        <v>50616160</v>
      </c>
    </row>
    <row r="1152" spans="1:3">
      <c r="A1152" t="s">
        <v>48</v>
      </c>
      <c r="B1152" t="s">
        <v>2730</v>
      </c>
      <c r="C1152">
        <v>0</v>
      </c>
    </row>
    <row r="1153" spans="1:3">
      <c r="A1153" t="s">
        <v>26</v>
      </c>
      <c r="B1153" t="s">
        <v>2731</v>
      </c>
      <c r="C1153">
        <v>710179</v>
      </c>
    </row>
    <row r="1154" spans="1:3">
      <c r="A1154" t="s">
        <v>49</v>
      </c>
      <c r="B1154" t="s">
        <v>2732</v>
      </c>
      <c r="C1154">
        <v>0</v>
      </c>
    </row>
    <row r="1155" spans="1:3">
      <c r="A1155" t="s">
        <v>50</v>
      </c>
      <c r="B1155" t="s">
        <v>2733</v>
      </c>
      <c r="C1155">
        <v>0</v>
      </c>
    </row>
    <row r="1156" spans="1:3">
      <c r="A1156" t="s">
        <v>51</v>
      </c>
      <c r="B1156" t="s">
        <v>2734</v>
      </c>
      <c r="C1156">
        <v>0</v>
      </c>
    </row>
    <row r="1157" spans="1:3">
      <c r="A1157" t="s">
        <v>52</v>
      </c>
      <c r="B1157" t="s">
        <v>2735</v>
      </c>
      <c r="C1157">
        <v>0</v>
      </c>
    </row>
    <row r="1158" spans="1:3">
      <c r="A1158" t="s">
        <v>53</v>
      </c>
      <c r="B1158" t="s">
        <v>2736</v>
      </c>
      <c r="C1158">
        <v>0</v>
      </c>
    </row>
    <row r="1159" spans="1:3">
      <c r="A1159" t="s">
        <v>54</v>
      </c>
      <c r="B1159" t="s">
        <v>2737</v>
      </c>
      <c r="C1159">
        <v>0</v>
      </c>
    </row>
    <row r="1160" spans="1:3">
      <c r="A1160" t="s">
        <v>55</v>
      </c>
      <c r="B1160" t="s">
        <v>2738</v>
      </c>
      <c r="C1160">
        <v>0</v>
      </c>
    </row>
    <row r="1161" spans="1:3">
      <c r="A1161" t="s">
        <v>56</v>
      </c>
      <c r="B1161" t="s">
        <v>2739</v>
      </c>
      <c r="C1161">
        <v>0</v>
      </c>
    </row>
    <row r="1162" spans="1:3">
      <c r="A1162" t="s">
        <v>57</v>
      </c>
      <c r="B1162" t="s">
        <v>2740</v>
      </c>
      <c r="C1162">
        <v>0</v>
      </c>
    </row>
    <row r="1163" spans="1:3">
      <c r="A1163" t="s">
        <v>58</v>
      </c>
      <c r="B1163" t="s">
        <v>2741</v>
      </c>
      <c r="C1163">
        <v>0</v>
      </c>
    </row>
    <row r="1164" spans="1:3">
      <c r="A1164" t="s">
        <v>59</v>
      </c>
      <c r="B1164" t="s">
        <v>2742</v>
      </c>
      <c r="C1164">
        <v>0</v>
      </c>
    </row>
    <row r="1165" spans="1:3">
      <c r="A1165" t="s">
        <v>60</v>
      </c>
      <c r="B1165" t="s">
        <v>2743</v>
      </c>
      <c r="C1165">
        <v>0</v>
      </c>
    </row>
    <row r="1166" spans="1:3">
      <c r="A1166" t="s">
        <v>61</v>
      </c>
      <c r="B1166" t="s">
        <v>2744</v>
      </c>
      <c r="C1166">
        <v>0</v>
      </c>
    </row>
    <row r="1167" spans="1:3">
      <c r="A1167" t="s">
        <v>62</v>
      </c>
      <c r="B1167" t="s">
        <v>2745</v>
      </c>
      <c r="C1167">
        <v>0</v>
      </c>
    </row>
    <row r="1168" spans="1:3">
      <c r="A1168" t="s">
        <v>63</v>
      </c>
      <c r="B1168" t="s">
        <v>2746</v>
      </c>
      <c r="C1168">
        <v>0</v>
      </c>
    </row>
    <row r="1169" spans="1:3">
      <c r="A1169" t="s">
        <v>64</v>
      </c>
      <c r="B1169" t="s">
        <v>2747</v>
      </c>
      <c r="C1169">
        <v>0</v>
      </c>
    </row>
    <row r="1170" spans="1:3">
      <c r="A1170" t="s">
        <v>65</v>
      </c>
      <c r="B1170" t="s">
        <v>2748</v>
      </c>
      <c r="C1170">
        <v>0</v>
      </c>
    </row>
    <row r="1171" spans="1:3">
      <c r="A1171" t="s">
        <v>66</v>
      </c>
      <c r="B1171" t="s">
        <v>2749</v>
      </c>
      <c r="C1171">
        <v>0</v>
      </c>
    </row>
    <row r="1172" spans="1:3">
      <c r="A1172" t="s">
        <v>67</v>
      </c>
      <c r="B1172" t="s">
        <v>2750</v>
      </c>
      <c r="C1172">
        <v>0</v>
      </c>
    </row>
    <row r="1173" spans="1:3">
      <c r="A1173" t="s">
        <v>68</v>
      </c>
      <c r="B1173" t="s">
        <v>2751</v>
      </c>
      <c r="C1173">
        <v>0</v>
      </c>
    </row>
    <row r="1174" spans="1:3">
      <c r="A1174" t="s">
        <v>69</v>
      </c>
      <c r="B1174" t="s">
        <v>2752</v>
      </c>
      <c r="C1174">
        <v>0</v>
      </c>
    </row>
    <row r="1175" spans="1:3">
      <c r="A1175" t="s">
        <v>70</v>
      </c>
      <c r="B1175" t="s">
        <v>2753</v>
      </c>
      <c r="C1175">
        <v>26418</v>
      </c>
    </row>
    <row r="1176" spans="1:3">
      <c r="A1176" t="s">
        <v>71</v>
      </c>
      <c r="B1176" t="s">
        <v>2754</v>
      </c>
      <c r="C1176">
        <v>0</v>
      </c>
    </row>
    <row r="1177" spans="1:3">
      <c r="A1177" t="s">
        <v>72</v>
      </c>
      <c r="B1177" t="s">
        <v>2755</v>
      </c>
      <c r="C1177">
        <v>0</v>
      </c>
    </row>
    <row r="1178" spans="1:3">
      <c r="A1178" t="s">
        <v>73</v>
      </c>
      <c r="B1178" t="s">
        <v>2756</v>
      </c>
      <c r="C1178">
        <v>0</v>
      </c>
    </row>
    <row r="1179" spans="1:3">
      <c r="A1179" t="s">
        <v>74</v>
      </c>
      <c r="B1179" t="s">
        <v>2757</v>
      </c>
      <c r="C1179">
        <v>0</v>
      </c>
    </row>
    <row r="1180" spans="1:3">
      <c r="A1180" t="s">
        <v>75</v>
      </c>
      <c r="B1180" t="s">
        <v>2758</v>
      </c>
      <c r="C1180">
        <v>0</v>
      </c>
    </row>
    <row r="1181" spans="1:3">
      <c r="A1181" t="s">
        <v>76</v>
      </c>
      <c r="B1181" t="s">
        <v>2759</v>
      </c>
      <c r="C1181">
        <v>26418</v>
      </c>
    </row>
    <row r="1182" spans="1:3">
      <c r="A1182" t="s">
        <v>77</v>
      </c>
      <c r="B1182" t="s">
        <v>2760</v>
      </c>
      <c r="C1182">
        <v>0</v>
      </c>
    </row>
    <row r="1183" spans="1:3">
      <c r="A1183" t="s">
        <v>78</v>
      </c>
      <c r="B1183" t="s">
        <v>2761</v>
      </c>
      <c r="C1183">
        <v>0</v>
      </c>
    </row>
    <row r="1184" spans="1:3">
      <c r="A1184" t="s">
        <v>79</v>
      </c>
      <c r="B1184" t="s">
        <v>2762</v>
      </c>
      <c r="C1184">
        <v>124843</v>
      </c>
    </row>
    <row r="1185" spans="1:3">
      <c r="A1185" t="s">
        <v>80</v>
      </c>
      <c r="B1185" t="s">
        <v>2763</v>
      </c>
      <c r="C1185">
        <v>0</v>
      </c>
    </row>
    <row r="1186" spans="1:3">
      <c r="A1186" t="s">
        <v>81</v>
      </c>
      <c r="B1186" t="s">
        <v>2764</v>
      </c>
      <c r="C1186">
        <v>0</v>
      </c>
    </row>
    <row r="1187" spans="1:3">
      <c r="A1187" t="s">
        <v>84</v>
      </c>
      <c r="B1187" t="s">
        <v>2765</v>
      </c>
      <c r="C1187">
        <v>0</v>
      </c>
    </row>
    <row r="1188" spans="1:3">
      <c r="A1188" t="s">
        <v>85</v>
      </c>
      <c r="B1188" t="s">
        <v>2766</v>
      </c>
      <c r="C1188">
        <v>0</v>
      </c>
    </row>
    <row r="1189" spans="1:3">
      <c r="A1189" t="s">
        <v>86</v>
      </c>
      <c r="B1189" t="s">
        <v>2767</v>
      </c>
      <c r="C1189">
        <v>0</v>
      </c>
    </row>
    <row r="1190" spans="1:3">
      <c r="A1190" t="s">
        <v>87</v>
      </c>
      <c r="B1190" t="s">
        <v>2768</v>
      </c>
      <c r="C1190">
        <v>124843</v>
      </c>
    </row>
    <row r="1191" spans="1:3">
      <c r="A1191" t="s">
        <v>88</v>
      </c>
      <c r="B1191" t="s">
        <v>2769</v>
      </c>
      <c r="C1191">
        <v>0</v>
      </c>
    </row>
    <row r="1192" spans="1:3">
      <c r="A1192" t="s">
        <v>89</v>
      </c>
      <c r="B1192" t="s">
        <v>2770</v>
      </c>
      <c r="C1192">
        <v>0</v>
      </c>
    </row>
    <row r="1193" spans="1:3">
      <c r="A1193" t="s">
        <v>90</v>
      </c>
      <c r="B1193" t="s">
        <v>2771</v>
      </c>
      <c r="C1193">
        <v>702380</v>
      </c>
    </row>
    <row r="1194" spans="1:3">
      <c r="A1194" t="s">
        <v>91</v>
      </c>
      <c r="B1194" t="s">
        <v>2772</v>
      </c>
      <c r="C1194">
        <v>0</v>
      </c>
    </row>
    <row r="1195" spans="1:3">
      <c r="A1195" t="s">
        <v>92</v>
      </c>
      <c r="B1195" t="s">
        <v>2773</v>
      </c>
      <c r="C1195">
        <v>0</v>
      </c>
    </row>
    <row r="1196" spans="1:3">
      <c r="A1196" t="s">
        <v>95</v>
      </c>
      <c r="B1196" t="s">
        <v>2774</v>
      </c>
      <c r="C1196">
        <v>0</v>
      </c>
    </row>
    <row r="1197" spans="1:3">
      <c r="A1197" t="s">
        <v>96</v>
      </c>
      <c r="B1197" t="s">
        <v>2775</v>
      </c>
      <c r="C1197">
        <v>0</v>
      </c>
    </row>
    <row r="1198" spans="1:3">
      <c r="A1198" t="s">
        <v>97</v>
      </c>
      <c r="B1198" t="s">
        <v>2776</v>
      </c>
      <c r="C1198">
        <v>702380</v>
      </c>
    </row>
    <row r="1199" spans="1:3">
      <c r="A1199" t="s">
        <v>98</v>
      </c>
      <c r="B1199" t="s">
        <v>2777</v>
      </c>
      <c r="C1199">
        <v>0</v>
      </c>
    </row>
    <row r="1200" spans="1:3">
      <c r="A1200" t="s">
        <v>99</v>
      </c>
      <c r="B1200" t="s">
        <v>2778</v>
      </c>
      <c r="C1200">
        <v>0</v>
      </c>
    </row>
    <row r="1201" spans="1:3">
      <c r="A1201" t="s">
        <v>100</v>
      </c>
      <c r="B1201" t="s">
        <v>2779</v>
      </c>
      <c r="C1201">
        <v>0</v>
      </c>
    </row>
    <row r="1202" spans="1:3">
      <c r="A1202" t="s">
        <v>10</v>
      </c>
      <c r="B1202" t="s">
        <v>2780</v>
      </c>
      <c r="C1202">
        <v>2398403</v>
      </c>
    </row>
    <row r="1203" spans="1:3">
      <c r="A1203" t="s">
        <v>101</v>
      </c>
      <c r="B1203" t="s">
        <v>2781</v>
      </c>
      <c r="C1203">
        <v>0</v>
      </c>
    </row>
    <row r="1204" spans="1:3">
      <c r="A1204" t="s">
        <v>102</v>
      </c>
      <c r="B1204" t="s">
        <v>2782</v>
      </c>
      <c r="C1204">
        <v>0</v>
      </c>
    </row>
    <row r="1205" spans="1:3">
      <c r="A1205" t="s">
        <v>103</v>
      </c>
      <c r="B1205" t="s">
        <v>2783</v>
      </c>
      <c r="C1205">
        <v>0</v>
      </c>
    </row>
    <row r="1206" spans="1:3">
      <c r="A1206" t="s">
        <v>6</v>
      </c>
      <c r="B1206" t="s">
        <v>2784</v>
      </c>
      <c r="C1206">
        <v>2271161</v>
      </c>
    </row>
    <row r="1207" spans="1:3">
      <c r="A1207" t="s">
        <v>104</v>
      </c>
      <c r="B1207" t="s">
        <v>2785</v>
      </c>
      <c r="C1207">
        <v>127242</v>
      </c>
    </row>
    <row r="1208" spans="1:3">
      <c r="A1208" t="s">
        <v>105</v>
      </c>
      <c r="B1208" t="s">
        <v>2786</v>
      </c>
      <c r="C1208">
        <v>0</v>
      </c>
    </row>
    <row r="1209" spans="1:3">
      <c r="A1209" t="s">
        <v>106</v>
      </c>
      <c r="B1209" t="s">
        <v>2787</v>
      </c>
      <c r="C1209">
        <v>0</v>
      </c>
    </row>
    <row r="1210" spans="1:3">
      <c r="A1210" t="s">
        <v>107</v>
      </c>
      <c r="B1210" t="s">
        <v>2788</v>
      </c>
      <c r="C1210">
        <v>37347</v>
      </c>
    </row>
    <row r="1211" spans="1:3">
      <c r="A1211" t="s">
        <v>108</v>
      </c>
      <c r="B1211" t="s">
        <v>2789</v>
      </c>
      <c r="C1211">
        <v>0</v>
      </c>
    </row>
    <row r="1212" spans="1:3">
      <c r="A1212" t="s">
        <v>109</v>
      </c>
      <c r="B1212" t="s">
        <v>2790</v>
      </c>
      <c r="C1212">
        <v>0</v>
      </c>
    </row>
    <row r="1213" spans="1:3">
      <c r="A1213" t="s">
        <v>110</v>
      </c>
      <c r="B1213" t="s">
        <v>2791</v>
      </c>
      <c r="C1213">
        <v>0</v>
      </c>
    </row>
    <row r="1214" spans="1:3">
      <c r="A1214" t="s">
        <v>111</v>
      </c>
      <c r="B1214" t="s">
        <v>2792</v>
      </c>
      <c r="C1214">
        <v>0</v>
      </c>
    </row>
    <row r="1215" spans="1:3">
      <c r="A1215" t="s">
        <v>112</v>
      </c>
      <c r="B1215" t="s">
        <v>2793</v>
      </c>
      <c r="C1215">
        <v>0</v>
      </c>
    </row>
    <row r="1216" spans="1:3">
      <c r="A1216" t="s">
        <v>113</v>
      </c>
      <c r="B1216" t="s">
        <v>2794</v>
      </c>
      <c r="C1216">
        <v>37347</v>
      </c>
    </row>
    <row r="1217" spans="1:3">
      <c r="A1217" t="s">
        <v>114</v>
      </c>
      <c r="B1217" t="s">
        <v>2795</v>
      </c>
      <c r="C1217">
        <v>0</v>
      </c>
    </row>
    <row r="1218" spans="1:3">
      <c r="A1218" t="s">
        <v>115</v>
      </c>
      <c r="B1218" t="s">
        <v>2796</v>
      </c>
      <c r="C1218">
        <v>0</v>
      </c>
    </row>
    <row r="1219" spans="1:3">
      <c r="A1219" t="s">
        <v>116</v>
      </c>
      <c r="B1219" t="s">
        <v>2797</v>
      </c>
      <c r="C1219">
        <v>6257781</v>
      </c>
    </row>
    <row r="1220" spans="1:3">
      <c r="A1220" t="s">
        <v>117</v>
      </c>
      <c r="B1220" t="s">
        <v>2798</v>
      </c>
      <c r="C1220">
        <v>0</v>
      </c>
    </row>
    <row r="1221" spans="1:3">
      <c r="A1221" t="s">
        <v>118</v>
      </c>
      <c r="B1221" t="s">
        <v>2799</v>
      </c>
      <c r="C1221">
        <v>0</v>
      </c>
    </row>
    <row r="1222" spans="1:3">
      <c r="A1222" t="s">
        <v>121</v>
      </c>
      <c r="B1222" t="s">
        <v>2800</v>
      </c>
      <c r="C1222">
        <v>5</v>
      </c>
    </row>
    <row r="1223" spans="1:3">
      <c r="A1223" t="s">
        <v>122</v>
      </c>
      <c r="B1223" t="s">
        <v>2801</v>
      </c>
      <c r="C1223">
        <v>0</v>
      </c>
    </row>
    <row r="1224" spans="1:3">
      <c r="A1224" t="s">
        <v>123</v>
      </c>
      <c r="B1224" t="s">
        <v>2802</v>
      </c>
      <c r="C1224">
        <v>38373</v>
      </c>
    </row>
    <row r="1225" spans="1:3">
      <c r="A1225" t="s">
        <v>16</v>
      </c>
      <c r="B1225" t="s">
        <v>2803</v>
      </c>
      <c r="C1225">
        <v>6219403</v>
      </c>
    </row>
    <row r="1226" spans="1:3">
      <c r="A1226" t="s">
        <v>124</v>
      </c>
      <c r="B1226" t="s">
        <v>2804</v>
      </c>
      <c r="C1226">
        <v>0</v>
      </c>
    </row>
    <row r="1227" spans="1:3">
      <c r="A1227" t="s">
        <v>125</v>
      </c>
      <c r="B1227" t="s">
        <v>2805</v>
      </c>
      <c r="C1227">
        <v>0</v>
      </c>
    </row>
    <row r="1228" spans="1:3">
      <c r="A1228" t="s">
        <v>126</v>
      </c>
      <c r="B1228" t="s">
        <v>2806</v>
      </c>
      <c r="C1228">
        <v>295743796</v>
      </c>
    </row>
    <row r="1229" spans="1:3">
      <c r="A1229" t="s">
        <v>127</v>
      </c>
      <c r="B1229" t="s">
        <v>2807</v>
      </c>
      <c r="C1229">
        <v>0</v>
      </c>
    </row>
    <row r="1230" spans="1:3">
      <c r="A1230" t="s">
        <v>128</v>
      </c>
      <c r="B1230" t="s">
        <v>2808</v>
      </c>
      <c r="C1230">
        <v>218434</v>
      </c>
    </row>
    <row r="1231" spans="1:3">
      <c r="A1231" t="s">
        <v>131</v>
      </c>
      <c r="B1231" t="s">
        <v>2809</v>
      </c>
      <c r="C1231">
        <v>3019273</v>
      </c>
    </row>
    <row r="1232" spans="1:3">
      <c r="A1232" t="s">
        <v>132</v>
      </c>
      <c r="B1232" t="s">
        <v>2810</v>
      </c>
      <c r="C1232">
        <v>4047430</v>
      </c>
    </row>
    <row r="1233" spans="1:3">
      <c r="A1233" t="s">
        <v>133</v>
      </c>
      <c r="B1233" t="s">
        <v>2811</v>
      </c>
      <c r="C1233">
        <v>288458659</v>
      </c>
    </row>
    <row r="1234" spans="1:3">
      <c r="A1234" t="s">
        <v>134</v>
      </c>
      <c r="B1234" t="s">
        <v>2812</v>
      </c>
      <c r="C1234">
        <v>0</v>
      </c>
    </row>
    <row r="1235" spans="1:3">
      <c r="A1235" t="s">
        <v>135</v>
      </c>
      <c r="B1235" t="s">
        <v>2813</v>
      </c>
      <c r="C1235">
        <v>0</v>
      </c>
    </row>
    <row r="1236" spans="1:3">
      <c r="A1236" t="s">
        <v>136</v>
      </c>
      <c r="B1236" t="s">
        <v>2814</v>
      </c>
      <c r="C1236">
        <v>0</v>
      </c>
    </row>
    <row r="1237" spans="1:3">
      <c r="A1237" t="s">
        <v>138</v>
      </c>
      <c r="B1237" t="s">
        <v>2815</v>
      </c>
      <c r="C1237">
        <v>15295641</v>
      </c>
    </row>
    <row r="1238" spans="1:3">
      <c r="A1238" t="s">
        <v>139</v>
      </c>
      <c r="B1238" t="s">
        <v>2816</v>
      </c>
      <c r="C1238">
        <v>1487407</v>
      </c>
    </row>
    <row r="1239" spans="1:3">
      <c r="A1239" t="s">
        <v>140</v>
      </c>
      <c r="B1239" t="s">
        <v>2817</v>
      </c>
      <c r="C1239">
        <v>1487407</v>
      </c>
    </row>
    <row r="1240" spans="1:3">
      <c r="A1240" t="s">
        <v>141</v>
      </c>
      <c r="B1240" t="s">
        <v>2818</v>
      </c>
      <c r="C1240">
        <v>0</v>
      </c>
    </row>
    <row r="1241" spans="1:3">
      <c r="A1241" t="s">
        <v>144</v>
      </c>
      <c r="B1241" t="s">
        <v>2819</v>
      </c>
      <c r="C1241">
        <v>0</v>
      </c>
    </row>
    <row r="1242" spans="1:3">
      <c r="A1242" t="s">
        <v>145</v>
      </c>
      <c r="B1242" t="s">
        <v>2820</v>
      </c>
      <c r="C1242">
        <v>0</v>
      </c>
    </row>
    <row r="1243" spans="1:3">
      <c r="A1243" t="s">
        <v>146</v>
      </c>
      <c r="B1243" t="s">
        <v>2821</v>
      </c>
      <c r="C1243">
        <v>0</v>
      </c>
    </row>
    <row r="1244" spans="1:3">
      <c r="A1244" t="s">
        <v>147</v>
      </c>
      <c r="B1244" t="s">
        <v>2822</v>
      </c>
      <c r="C1244">
        <v>0</v>
      </c>
    </row>
    <row r="1245" spans="1:3">
      <c r="A1245" t="s">
        <v>148</v>
      </c>
      <c r="B1245" t="s">
        <v>2823</v>
      </c>
      <c r="C1245">
        <v>0</v>
      </c>
    </row>
    <row r="1246" spans="1:3">
      <c r="A1246" t="s">
        <v>149</v>
      </c>
      <c r="B1246" t="s">
        <v>2824</v>
      </c>
      <c r="C1246">
        <v>0</v>
      </c>
    </row>
    <row r="1247" spans="1:3">
      <c r="A1247" t="s">
        <v>150</v>
      </c>
      <c r="B1247" t="s">
        <v>2825</v>
      </c>
      <c r="C1247">
        <v>0</v>
      </c>
    </row>
    <row r="1248" spans="1:3">
      <c r="A1248" t="s">
        <v>151</v>
      </c>
      <c r="B1248" t="s">
        <v>2826</v>
      </c>
      <c r="C1248">
        <v>0</v>
      </c>
    </row>
    <row r="1249" spans="1:3">
      <c r="A1249" t="s">
        <v>152</v>
      </c>
      <c r="B1249" t="s">
        <v>2827</v>
      </c>
      <c r="C1249">
        <v>0</v>
      </c>
    </row>
    <row r="1250" spans="1:3">
      <c r="A1250" t="s">
        <v>153</v>
      </c>
      <c r="B1250" t="s">
        <v>2828</v>
      </c>
      <c r="C1250">
        <v>47295057</v>
      </c>
    </row>
    <row r="1251" spans="1:3">
      <c r="A1251" t="s">
        <v>154</v>
      </c>
      <c r="B1251" t="s">
        <v>2829</v>
      </c>
      <c r="C1251">
        <v>18110506</v>
      </c>
    </row>
    <row r="1252" spans="1:3">
      <c r="A1252" t="s">
        <v>155</v>
      </c>
      <c r="B1252" t="s">
        <v>2830</v>
      </c>
      <c r="C1252">
        <v>2984695</v>
      </c>
    </row>
    <row r="1253" spans="1:3">
      <c r="A1253" t="s">
        <v>158</v>
      </c>
      <c r="B1253" t="s">
        <v>2831</v>
      </c>
      <c r="C1253">
        <v>345022</v>
      </c>
    </row>
    <row r="1254" spans="1:3">
      <c r="A1254" t="s">
        <v>159</v>
      </c>
      <c r="B1254" t="s">
        <v>2832</v>
      </c>
      <c r="C1254">
        <v>42214</v>
      </c>
    </row>
    <row r="1255" spans="1:3">
      <c r="A1255" t="s">
        <v>160</v>
      </c>
      <c r="B1255" t="s">
        <v>2833</v>
      </c>
      <c r="C1255">
        <v>20322975</v>
      </c>
    </row>
    <row r="1256" spans="1:3">
      <c r="A1256" t="s">
        <v>161</v>
      </c>
      <c r="B1256" t="s">
        <v>2834</v>
      </c>
      <c r="C1256">
        <v>48951</v>
      </c>
    </row>
    <row r="1257" spans="1:3">
      <c r="A1257" t="s">
        <v>163</v>
      </c>
      <c r="B1257" t="s">
        <v>2835</v>
      </c>
      <c r="C1257">
        <v>0</v>
      </c>
    </row>
    <row r="1258" spans="1:3">
      <c r="A1258" t="s">
        <v>164</v>
      </c>
      <c r="B1258" t="s">
        <v>2836</v>
      </c>
      <c r="C1258">
        <v>0</v>
      </c>
    </row>
    <row r="1259" spans="1:3">
      <c r="A1259" t="s">
        <v>165</v>
      </c>
      <c r="B1259" t="s">
        <v>2837</v>
      </c>
      <c r="C1259">
        <v>0</v>
      </c>
    </row>
    <row r="1260" spans="1:3">
      <c r="A1260" t="s">
        <v>166</v>
      </c>
      <c r="B1260" t="s">
        <v>2838</v>
      </c>
      <c r="C1260">
        <v>0</v>
      </c>
    </row>
    <row r="1261" spans="1:3">
      <c r="A1261" t="s">
        <v>167</v>
      </c>
      <c r="B1261" t="s">
        <v>2839</v>
      </c>
      <c r="C1261">
        <v>0</v>
      </c>
    </row>
    <row r="1262" spans="1:3">
      <c r="A1262" t="s">
        <v>21</v>
      </c>
      <c r="B1262" t="s">
        <v>2840</v>
      </c>
      <c r="C1262">
        <v>1821737</v>
      </c>
    </row>
    <row r="1263" spans="1:3">
      <c r="A1263" t="s">
        <v>168</v>
      </c>
      <c r="B1263" t="s">
        <v>2841</v>
      </c>
      <c r="C1263">
        <v>462812</v>
      </c>
    </row>
    <row r="1264" spans="1:3">
      <c r="A1264" t="s">
        <v>169</v>
      </c>
      <c r="B1264" t="s">
        <v>2842</v>
      </c>
      <c r="C1264">
        <v>1993</v>
      </c>
    </row>
    <row r="1265" spans="1:3">
      <c r="A1265" t="s">
        <v>170</v>
      </c>
      <c r="B1265" t="s">
        <v>2843</v>
      </c>
      <c r="C1265">
        <v>0</v>
      </c>
    </row>
    <row r="1266" spans="1:3">
      <c r="A1266" t="s">
        <v>172</v>
      </c>
      <c r="B1266" t="s">
        <v>2844</v>
      </c>
      <c r="C1266">
        <v>0</v>
      </c>
    </row>
    <row r="1267" spans="1:3">
      <c r="A1267" t="s">
        <v>173</v>
      </c>
      <c r="B1267" t="s">
        <v>2845</v>
      </c>
      <c r="C1267">
        <v>0</v>
      </c>
    </row>
    <row r="1268" spans="1:3">
      <c r="A1268" t="s">
        <v>174</v>
      </c>
      <c r="B1268" t="s">
        <v>2846</v>
      </c>
      <c r="C1268">
        <v>0</v>
      </c>
    </row>
    <row r="1269" spans="1:3">
      <c r="A1269" t="s">
        <v>175</v>
      </c>
      <c r="B1269" t="s">
        <v>2847</v>
      </c>
      <c r="C1269">
        <v>0</v>
      </c>
    </row>
    <row r="1270" spans="1:3">
      <c r="A1270" t="s">
        <v>176</v>
      </c>
      <c r="B1270" t="s">
        <v>2848</v>
      </c>
      <c r="C1270">
        <v>0</v>
      </c>
    </row>
    <row r="1271" spans="1:3">
      <c r="A1271" t="s">
        <v>177</v>
      </c>
      <c r="B1271" t="s">
        <v>2849</v>
      </c>
      <c r="C1271">
        <v>2092550</v>
      </c>
    </row>
    <row r="1272" spans="1:3">
      <c r="A1272" t="s">
        <v>178</v>
      </c>
      <c r="B1272" t="s">
        <v>2850</v>
      </c>
      <c r="C1272">
        <v>2092550</v>
      </c>
    </row>
    <row r="1273" spans="1:3">
      <c r="A1273" t="s">
        <v>179</v>
      </c>
      <c r="B1273" t="s">
        <v>2851</v>
      </c>
      <c r="C1273">
        <v>0</v>
      </c>
    </row>
    <row r="1274" spans="1:3">
      <c r="A1274" t="s">
        <v>180</v>
      </c>
      <c r="B1274" t="s">
        <v>2852</v>
      </c>
      <c r="C1274">
        <v>1638131</v>
      </c>
    </row>
    <row r="1275" spans="1:3">
      <c r="A1275" t="s">
        <v>181</v>
      </c>
      <c r="B1275" t="s">
        <v>2853</v>
      </c>
      <c r="C1275">
        <v>0</v>
      </c>
    </row>
    <row r="1276" spans="1:3">
      <c r="A1276" t="s">
        <v>182</v>
      </c>
      <c r="B1276" t="s">
        <v>2854</v>
      </c>
      <c r="C1276">
        <v>34846</v>
      </c>
    </row>
    <row r="1277" spans="1:3">
      <c r="A1277" t="s">
        <v>183</v>
      </c>
      <c r="B1277" t="s">
        <v>2855</v>
      </c>
      <c r="C1277">
        <v>34827</v>
      </c>
    </row>
    <row r="1278" spans="1:3">
      <c r="A1278" t="s">
        <v>184</v>
      </c>
      <c r="B1278" t="s">
        <v>2856</v>
      </c>
      <c r="C1278">
        <v>19</v>
      </c>
    </row>
    <row r="1279" spans="1:3">
      <c r="A1279" t="s">
        <v>185</v>
      </c>
      <c r="B1279" t="s">
        <v>2857</v>
      </c>
      <c r="C1279">
        <v>98164</v>
      </c>
    </row>
    <row r="1280" spans="1:3">
      <c r="A1280" t="s">
        <v>186</v>
      </c>
      <c r="B1280" t="s">
        <v>2858</v>
      </c>
      <c r="C1280">
        <v>0</v>
      </c>
    </row>
    <row r="1281" spans="1:3">
      <c r="A1281" t="s">
        <v>187</v>
      </c>
      <c r="B1281" t="s">
        <v>2859</v>
      </c>
      <c r="C1281">
        <v>16187618</v>
      </c>
    </row>
    <row r="1282" spans="1:3">
      <c r="A1282" t="s">
        <v>188</v>
      </c>
      <c r="B1282" t="s">
        <v>2860</v>
      </c>
      <c r="C1282">
        <v>16187521</v>
      </c>
    </row>
    <row r="1283" spans="1:3">
      <c r="A1283" t="s">
        <v>189</v>
      </c>
      <c r="B1283" t="s">
        <v>2861</v>
      </c>
      <c r="C1283">
        <v>97</v>
      </c>
    </row>
    <row r="1284" spans="1:3">
      <c r="A1284" t="s">
        <v>190</v>
      </c>
      <c r="B1284" t="s">
        <v>2862</v>
      </c>
      <c r="C1284">
        <v>4604166</v>
      </c>
    </row>
    <row r="1285" spans="1:3">
      <c r="A1285" t="s">
        <v>191</v>
      </c>
      <c r="B1285" t="s">
        <v>2863</v>
      </c>
      <c r="C1285">
        <v>0</v>
      </c>
    </row>
    <row r="1286" spans="1:3">
      <c r="A1286" t="s">
        <v>192</v>
      </c>
      <c r="B1286" t="s">
        <v>2864</v>
      </c>
      <c r="C1286">
        <v>3611926</v>
      </c>
    </row>
    <row r="1287" spans="1:3">
      <c r="A1287" t="s">
        <v>193</v>
      </c>
      <c r="B1287" t="s">
        <v>2865</v>
      </c>
      <c r="C1287">
        <v>3611926</v>
      </c>
    </row>
    <row r="1288" spans="1:3">
      <c r="A1288" t="s">
        <v>194</v>
      </c>
      <c r="B1288" t="s">
        <v>2866</v>
      </c>
      <c r="C1288">
        <v>0</v>
      </c>
    </row>
    <row r="1289" spans="1:3">
      <c r="A1289" t="s">
        <v>195</v>
      </c>
      <c r="B1289" t="s">
        <v>2867</v>
      </c>
      <c r="C1289">
        <v>756698</v>
      </c>
    </row>
    <row r="1290" spans="1:3">
      <c r="A1290" t="s">
        <v>196</v>
      </c>
      <c r="B1290" t="s">
        <v>2868</v>
      </c>
      <c r="C1290">
        <v>0</v>
      </c>
    </row>
    <row r="1291" spans="1:3">
      <c r="A1291" t="s">
        <v>199</v>
      </c>
      <c r="B1291" t="s">
        <v>2869</v>
      </c>
      <c r="C1291">
        <v>13575734</v>
      </c>
    </row>
    <row r="1292" spans="1:3">
      <c r="A1292" t="s">
        <v>200</v>
      </c>
      <c r="B1292" t="s">
        <v>2870</v>
      </c>
      <c r="C1292">
        <v>76971116</v>
      </c>
    </row>
    <row r="1293" spans="1:3">
      <c r="A1293" t="s">
        <v>203</v>
      </c>
      <c r="B1293" t="s">
        <v>2871</v>
      </c>
      <c r="C1293">
        <v>59298988</v>
      </c>
    </row>
    <row r="1294" spans="1:3">
      <c r="A1294" t="s">
        <v>204</v>
      </c>
      <c r="B1294" t="s">
        <v>2872</v>
      </c>
      <c r="C1294">
        <v>6360805</v>
      </c>
    </row>
    <row r="1295" spans="1:3">
      <c r="A1295" t="s">
        <v>205</v>
      </c>
      <c r="B1295" t="s">
        <v>2873</v>
      </c>
      <c r="C1295">
        <v>310359808</v>
      </c>
    </row>
    <row r="1296" spans="1:3">
      <c r="A1296" t="s">
        <v>206</v>
      </c>
      <c r="B1296" t="s">
        <v>2874</v>
      </c>
      <c r="C1296">
        <v>6456962</v>
      </c>
    </row>
    <row r="1297" spans="1:3">
      <c r="A1297" t="s">
        <v>208</v>
      </c>
      <c r="B1297" t="s">
        <v>2875</v>
      </c>
      <c r="C1297">
        <v>0</v>
      </c>
    </row>
    <row r="1298" spans="1:3">
      <c r="A1298" t="s">
        <v>209</v>
      </c>
      <c r="B1298" t="s">
        <v>2876</v>
      </c>
      <c r="C1298">
        <v>0</v>
      </c>
    </row>
    <row r="1299" spans="1:3">
      <c r="A1299" t="s">
        <v>210</v>
      </c>
      <c r="B1299" t="s">
        <v>2877</v>
      </c>
      <c r="C1299">
        <v>0</v>
      </c>
    </row>
    <row r="1300" spans="1:3">
      <c r="A1300" t="s">
        <v>211</v>
      </c>
      <c r="B1300" t="s">
        <v>2878</v>
      </c>
      <c r="C1300">
        <v>116</v>
      </c>
    </row>
    <row r="1301" spans="1:3">
      <c r="A1301" t="s">
        <v>212</v>
      </c>
      <c r="B1301" t="s">
        <v>2879</v>
      </c>
      <c r="C1301">
        <v>1823730</v>
      </c>
    </row>
    <row r="1302" spans="1:3">
      <c r="A1302" t="s">
        <v>214</v>
      </c>
      <c r="B1302" t="s">
        <v>2880</v>
      </c>
      <c r="C1302">
        <v>1236379</v>
      </c>
    </row>
    <row r="1303" spans="1:3">
      <c r="A1303" t="s">
        <v>215</v>
      </c>
      <c r="B1303" t="s">
        <v>2881</v>
      </c>
      <c r="C1303">
        <v>1236379</v>
      </c>
    </row>
    <row r="1304" spans="1:3">
      <c r="A1304" t="s">
        <v>216</v>
      </c>
      <c r="B1304" t="s">
        <v>2882</v>
      </c>
      <c r="C1304">
        <v>104588</v>
      </c>
    </row>
    <row r="1305" spans="1:3">
      <c r="A1305" t="s">
        <v>219</v>
      </c>
      <c r="B1305" t="s">
        <v>2883</v>
      </c>
      <c r="C1305">
        <v>0</v>
      </c>
    </row>
    <row r="1306" spans="1:3">
      <c r="A1306" t="s">
        <v>220</v>
      </c>
      <c r="B1306" t="s">
        <v>2884</v>
      </c>
      <c r="C1306">
        <v>0</v>
      </c>
    </row>
    <row r="1307" spans="1:3">
      <c r="A1307" t="s">
        <v>221</v>
      </c>
      <c r="B1307" t="s">
        <v>2885</v>
      </c>
      <c r="C1307">
        <v>1131791</v>
      </c>
    </row>
    <row r="1308" spans="1:3">
      <c r="A1308" t="s">
        <v>222</v>
      </c>
      <c r="B1308" t="s">
        <v>2886</v>
      </c>
      <c r="C1308">
        <v>0</v>
      </c>
    </row>
    <row r="1309" spans="1:3">
      <c r="A1309" t="s">
        <v>224</v>
      </c>
      <c r="B1309" t="s">
        <v>2887</v>
      </c>
      <c r="C1309">
        <v>220152</v>
      </c>
    </row>
    <row r="1310" spans="1:3">
      <c r="A1310" t="s">
        <v>225</v>
      </c>
      <c r="B1310" t="s">
        <v>2888</v>
      </c>
      <c r="C1310">
        <v>110076</v>
      </c>
    </row>
    <row r="1311" spans="1:3">
      <c r="A1311" t="s">
        <v>226</v>
      </c>
      <c r="B1311" t="s">
        <v>2889</v>
      </c>
      <c r="C1311">
        <v>791</v>
      </c>
    </row>
    <row r="1312" spans="1:3">
      <c r="A1312" t="s">
        <v>227</v>
      </c>
      <c r="B1312" t="s">
        <v>2890</v>
      </c>
      <c r="C1312">
        <v>0</v>
      </c>
    </row>
    <row r="1313" spans="1:3">
      <c r="A1313" t="s">
        <v>228</v>
      </c>
      <c r="B1313" t="s">
        <v>2891</v>
      </c>
      <c r="C1313">
        <v>0</v>
      </c>
    </row>
    <row r="1314" spans="1:3">
      <c r="A1314" t="s">
        <v>229</v>
      </c>
      <c r="B1314" t="s">
        <v>2892</v>
      </c>
      <c r="C1314">
        <v>109285</v>
      </c>
    </row>
    <row r="1315" spans="1:3">
      <c r="A1315" t="s">
        <v>230</v>
      </c>
      <c r="B1315" t="s">
        <v>2893</v>
      </c>
      <c r="C1315">
        <v>0</v>
      </c>
    </row>
    <row r="1316" spans="1:3">
      <c r="A1316" t="s">
        <v>232</v>
      </c>
      <c r="B1316" t="s">
        <v>2894</v>
      </c>
      <c r="C1316">
        <v>8265</v>
      </c>
    </row>
    <row r="1317" spans="1:3">
      <c r="A1317" t="s">
        <v>233</v>
      </c>
      <c r="B1317" t="s">
        <v>2895</v>
      </c>
      <c r="C1317">
        <v>1653</v>
      </c>
    </row>
    <row r="1318" spans="1:3">
      <c r="A1318" t="s">
        <v>234</v>
      </c>
      <c r="B1318" t="s">
        <v>2896</v>
      </c>
      <c r="C1318">
        <v>0</v>
      </c>
    </row>
    <row r="1319" spans="1:3">
      <c r="A1319" t="s">
        <v>237</v>
      </c>
      <c r="B1319" t="s">
        <v>2897</v>
      </c>
      <c r="C1319">
        <v>0</v>
      </c>
    </row>
    <row r="1320" spans="1:3">
      <c r="A1320" t="s">
        <v>238</v>
      </c>
      <c r="B1320" t="s">
        <v>2898</v>
      </c>
      <c r="C1320">
        <v>0</v>
      </c>
    </row>
    <row r="1321" spans="1:3">
      <c r="A1321" t="s">
        <v>239</v>
      </c>
      <c r="B1321" t="s">
        <v>2899</v>
      </c>
      <c r="C1321">
        <v>1653</v>
      </c>
    </row>
    <row r="1322" spans="1:3">
      <c r="A1322" t="s">
        <v>240</v>
      </c>
      <c r="B1322" t="s">
        <v>2900</v>
      </c>
      <c r="C1322">
        <v>0</v>
      </c>
    </row>
    <row r="1323" spans="1:3">
      <c r="A1323" t="s">
        <v>242</v>
      </c>
      <c r="B1323" t="s">
        <v>2901</v>
      </c>
      <c r="C1323">
        <v>0</v>
      </c>
    </row>
    <row r="1324" spans="1:3">
      <c r="A1324" t="s">
        <v>243</v>
      </c>
      <c r="B1324" t="s">
        <v>2902</v>
      </c>
      <c r="C1324">
        <v>0</v>
      </c>
    </row>
    <row r="1325" spans="1:3">
      <c r="A1325" t="s">
        <v>244</v>
      </c>
      <c r="B1325" t="s">
        <v>2903</v>
      </c>
      <c r="C1325">
        <v>0</v>
      </c>
    </row>
    <row r="1326" spans="1:3">
      <c r="A1326" t="s">
        <v>245</v>
      </c>
      <c r="B1326" t="s">
        <v>2904</v>
      </c>
      <c r="C1326">
        <v>0</v>
      </c>
    </row>
    <row r="1327" spans="1:3">
      <c r="A1327" t="s">
        <v>246</v>
      </c>
      <c r="B1327" t="s">
        <v>2905</v>
      </c>
      <c r="C1327">
        <v>0</v>
      </c>
    </row>
    <row r="1328" spans="1:3">
      <c r="A1328" t="s">
        <v>247</v>
      </c>
      <c r="B1328" t="s">
        <v>2906</v>
      </c>
      <c r="C1328">
        <v>0</v>
      </c>
    </row>
    <row r="1329" spans="1:3">
      <c r="A1329" t="s">
        <v>248</v>
      </c>
      <c r="B1329" t="s">
        <v>2907</v>
      </c>
      <c r="C1329">
        <v>0</v>
      </c>
    </row>
    <row r="1330" spans="1:3">
      <c r="A1330" t="s">
        <v>249</v>
      </c>
      <c r="B1330" t="s">
        <v>2908</v>
      </c>
      <c r="C1330">
        <v>549017</v>
      </c>
    </row>
    <row r="1331" spans="1:3">
      <c r="A1331" t="s">
        <v>22</v>
      </c>
      <c r="B1331" t="s">
        <v>2909</v>
      </c>
      <c r="C1331">
        <v>549017</v>
      </c>
    </row>
    <row r="1332" spans="1:3">
      <c r="A1332" t="s">
        <v>250</v>
      </c>
      <c r="B1332" t="s">
        <v>2910</v>
      </c>
      <c r="C1332">
        <v>507184</v>
      </c>
    </row>
    <row r="1333" spans="1:3">
      <c r="A1333" t="s">
        <v>251</v>
      </c>
      <c r="B1333" t="s">
        <v>2911</v>
      </c>
      <c r="C1333">
        <v>0</v>
      </c>
    </row>
    <row r="1334" spans="1:3">
      <c r="A1334" t="s">
        <v>252</v>
      </c>
      <c r="B1334" t="s">
        <v>2912</v>
      </c>
      <c r="C1334">
        <v>0</v>
      </c>
    </row>
    <row r="1335" spans="1:3">
      <c r="A1335" t="s">
        <v>253</v>
      </c>
      <c r="B1335" t="s">
        <v>2913</v>
      </c>
      <c r="C1335">
        <v>0</v>
      </c>
    </row>
    <row r="1336" spans="1:3">
      <c r="A1336" t="s">
        <v>254</v>
      </c>
      <c r="B1336" t="s">
        <v>2914</v>
      </c>
      <c r="C1336">
        <v>0</v>
      </c>
    </row>
    <row r="1337" spans="1:3">
      <c r="A1337" t="s">
        <v>255</v>
      </c>
      <c r="B1337" t="s">
        <v>2915</v>
      </c>
      <c r="C1337">
        <v>41833</v>
      </c>
    </row>
    <row r="1338" spans="1:3">
      <c r="A1338" t="s">
        <v>256</v>
      </c>
      <c r="B1338" t="s">
        <v>2916</v>
      </c>
      <c r="C1338">
        <v>0</v>
      </c>
    </row>
    <row r="1339" spans="1:3">
      <c r="A1339" t="s">
        <v>257</v>
      </c>
      <c r="B1339" t="s">
        <v>2917</v>
      </c>
      <c r="C1339">
        <v>0</v>
      </c>
    </row>
    <row r="1340" spans="1:3">
      <c r="A1340" t="s">
        <v>258</v>
      </c>
      <c r="B1340" t="s">
        <v>2918</v>
      </c>
      <c r="C1340">
        <v>0</v>
      </c>
    </row>
    <row r="1341" spans="1:3">
      <c r="A1341" t="s">
        <v>260</v>
      </c>
      <c r="B1341" t="s">
        <v>2919</v>
      </c>
      <c r="C1341">
        <v>6591029</v>
      </c>
    </row>
    <row r="1342" spans="1:3">
      <c r="A1342" t="s">
        <v>261</v>
      </c>
      <c r="B1342" t="s">
        <v>2920</v>
      </c>
      <c r="C1342">
        <v>6591029</v>
      </c>
    </row>
    <row r="1343" spans="1:3">
      <c r="A1343" t="s">
        <v>262</v>
      </c>
      <c r="B1343" t="s">
        <v>2921</v>
      </c>
      <c r="C1343">
        <v>0</v>
      </c>
    </row>
    <row r="1344" spans="1:3">
      <c r="A1344" t="s">
        <v>263</v>
      </c>
      <c r="B1344" t="s">
        <v>2922</v>
      </c>
      <c r="C1344">
        <v>0</v>
      </c>
    </row>
    <row r="1345" spans="1:3">
      <c r="A1345" t="s">
        <v>264</v>
      </c>
      <c r="B1345" t="s">
        <v>2923</v>
      </c>
      <c r="C1345">
        <v>5636841</v>
      </c>
    </row>
    <row r="1346" spans="1:3">
      <c r="A1346" t="s">
        <v>265</v>
      </c>
      <c r="B1346" t="s">
        <v>2924</v>
      </c>
      <c r="C1346">
        <v>954188</v>
      </c>
    </row>
    <row r="1347" spans="1:3">
      <c r="A1347" t="s">
        <v>266</v>
      </c>
      <c r="B1347" t="s">
        <v>2925</v>
      </c>
      <c r="C1347">
        <v>0</v>
      </c>
    </row>
    <row r="1348" spans="1:3">
      <c r="A1348" t="s">
        <v>23</v>
      </c>
      <c r="B1348" t="s">
        <v>2926</v>
      </c>
      <c r="C1348">
        <v>1716060</v>
      </c>
    </row>
    <row r="1349" spans="1:3">
      <c r="A1349" t="s">
        <v>267</v>
      </c>
      <c r="B1349" t="s">
        <v>2927</v>
      </c>
      <c r="C1349">
        <v>343212</v>
      </c>
    </row>
    <row r="1350" spans="1:3">
      <c r="A1350" t="s">
        <v>268</v>
      </c>
      <c r="B1350" t="s">
        <v>2928</v>
      </c>
      <c r="C1350">
        <v>0</v>
      </c>
    </row>
    <row r="1351" spans="1:3">
      <c r="A1351" t="s">
        <v>271</v>
      </c>
      <c r="B1351" t="s">
        <v>2929</v>
      </c>
      <c r="C1351">
        <v>13400</v>
      </c>
    </row>
    <row r="1352" spans="1:3">
      <c r="A1352" t="s">
        <v>272</v>
      </c>
      <c r="B1352" t="s">
        <v>2930</v>
      </c>
      <c r="C1352">
        <v>0</v>
      </c>
    </row>
    <row r="1353" spans="1:3">
      <c r="A1353" t="s">
        <v>273</v>
      </c>
      <c r="B1353" t="s">
        <v>2931</v>
      </c>
      <c r="C1353">
        <v>329812</v>
      </c>
    </row>
    <row r="1354" spans="1:3">
      <c r="A1354" t="s">
        <v>274</v>
      </c>
      <c r="B1354" t="s">
        <v>2932</v>
      </c>
      <c r="C1354">
        <v>0</v>
      </c>
    </row>
    <row r="1355" spans="1:3">
      <c r="A1355" t="s">
        <v>275</v>
      </c>
      <c r="B1355" t="s">
        <v>2933</v>
      </c>
      <c r="C1355">
        <v>0</v>
      </c>
    </row>
    <row r="1356" spans="1:3">
      <c r="A1356" t="s">
        <v>276</v>
      </c>
      <c r="B1356" t="s">
        <v>2934</v>
      </c>
      <c r="C1356">
        <v>0</v>
      </c>
    </row>
    <row r="1357" spans="1:3">
      <c r="A1357" t="s">
        <v>24</v>
      </c>
      <c r="B1357" t="s">
        <v>2935</v>
      </c>
      <c r="C1357">
        <v>38867786</v>
      </c>
    </row>
    <row r="1358" spans="1:3">
      <c r="A1358" t="s">
        <v>277</v>
      </c>
      <c r="B1358" t="s">
        <v>2936</v>
      </c>
      <c r="C1358">
        <v>19433893</v>
      </c>
    </row>
    <row r="1359" spans="1:3">
      <c r="A1359" t="s">
        <v>278</v>
      </c>
      <c r="B1359" t="s">
        <v>2937</v>
      </c>
      <c r="C1359">
        <v>0</v>
      </c>
    </row>
    <row r="1360" spans="1:3">
      <c r="A1360" t="s">
        <v>281</v>
      </c>
      <c r="B1360" t="s">
        <v>2938</v>
      </c>
      <c r="C1360">
        <v>968267</v>
      </c>
    </row>
    <row r="1361" spans="1:3">
      <c r="A1361" t="s">
        <v>282</v>
      </c>
      <c r="B1361" t="s">
        <v>2939</v>
      </c>
      <c r="C1361">
        <v>0</v>
      </c>
    </row>
    <row r="1362" spans="1:3">
      <c r="A1362" t="s">
        <v>283</v>
      </c>
      <c r="B1362" t="s">
        <v>2940</v>
      </c>
      <c r="C1362">
        <v>17598794</v>
      </c>
    </row>
    <row r="1363" spans="1:3">
      <c r="A1363" t="s">
        <v>284</v>
      </c>
      <c r="B1363" t="s">
        <v>2941</v>
      </c>
      <c r="C1363">
        <v>866832</v>
      </c>
    </row>
    <row r="1364" spans="1:3">
      <c r="A1364" t="s">
        <v>285</v>
      </c>
      <c r="B1364" t="s">
        <v>2942</v>
      </c>
      <c r="C1364">
        <v>0</v>
      </c>
    </row>
    <row r="1365" spans="1:3">
      <c r="A1365" t="s">
        <v>286</v>
      </c>
      <c r="B1365" t="s">
        <v>2943</v>
      </c>
      <c r="C1365">
        <v>0</v>
      </c>
    </row>
    <row r="1366" spans="1:3">
      <c r="A1366" t="s">
        <v>25</v>
      </c>
      <c r="B1366" t="s">
        <v>2944</v>
      </c>
      <c r="C1366">
        <v>395662886</v>
      </c>
    </row>
    <row r="1367" spans="1:3">
      <c r="A1367" t="s">
        <v>287</v>
      </c>
      <c r="B1367" t="s">
        <v>2945</v>
      </c>
      <c r="C1367">
        <v>0</v>
      </c>
    </row>
    <row r="1368" spans="1:3">
      <c r="A1368" t="s">
        <v>289</v>
      </c>
      <c r="B1368" t="s">
        <v>2946</v>
      </c>
      <c r="C1368">
        <v>3190461</v>
      </c>
    </row>
    <row r="1369" spans="1:3">
      <c r="A1369" t="s">
        <v>290</v>
      </c>
      <c r="B1369" t="s">
        <v>2947</v>
      </c>
      <c r="C1369">
        <v>582553</v>
      </c>
    </row>
    <row r="1370" spans="1:3">
      <c r="A1370" t="s">
        <v>293</v>
      </c>
      <c r="B1370" t="s">
        <v>2948</v>
      </c>
      <c r="C1370">
        <v>0</v>
      </c>
    </row>
    <row r="1371" spans="1:3">
      <c r="A1371" t="s">
        <v>294</v>
      </c>
      <c r="B1371" t="s">
        <v>2949</v>
      </c>
      <c r="C1371">
        <v>940160</v>
      </c>
    </row>
    <row r="1372" spans="1:3">
      <c r="A1372" t="s">
        <v>295</v>
      </c>
      <c r="B1372" t="s">
        <v>2950</v>
      </c>
      <c r="C1372">
        <v>0</v>
      </c>
    </row>
    <row r="1373" spans="1:3">
      <c r="A1373" t="s">
        <v>296</v>
      </c>
      <c r="B1373" t="s">
        <v>2951</v>
      </c>
      <c r="C1373">
        <v>1667748</v>
      </c>
    </row>
    <row r="1374" spans="1:3">
      <c r="A1374" t="s">
        <v>297</v>
      </c>
      <c r="B1374" t="s">
        <v>2952</v>
      </c>
      <c r="C1374">
        <v>0</v>
      </c>
    </row>
    <row r="1375" spans="1:3">
      <c r="A1375" t="s">
        <v>298</v>
      </c>
      <c r="B1375" t="s">
        <v>2953</v>
      </c>
      <c r="C1375">
        <v>0</v>
      </c>
    </row>
    <row r="1376" spans="1:3">
      <c r="A1376" t="s">
        <v>299</v>
      </c>
      <c r="B1376" t="s">
        <v>2954</v>
      </c>
      <c r="C1376">
        <v>0</v>
      </c>
    </row>
    <row r="1377" spans="1:3">
      <c r="A1377" t="s">
        <v>301</v>
      </c>
      <c r="B1377" t="s">
        <v>2955</v>
      </c>
      <c r="C1377">
        <v>7172068</v>
      </c>
    </row>
    <row r="1378" spans="1:3">
      <c r="A1378" t="s">
        <v>302</v>
      </c>
      <c r="B1378" t="s">
        <v>2956</v>
      </c>
      <c r="C1378">
        <v>0</v>
      </c>
    </row>
    <row r="1379" spans="1:3">
      <c r="A1379" t="s">
        <v>303</v>
      </c>
      <c r="B1379" t="s">
        <v>2957</v>
      </c>
      <c r="C1379">
        <v>7172068</v>
      </c>
    </row>
    <row r="1380" spans="1:3">
      <c r="A1380" t="s">
        <v>304</v>
      </c>
      <c r="B1380" t="s">
        <v>2958</v>
      </c>
      <c r="C1380">
        <v>0</v>
      </c>
    </row>
    <row r="1381" spans="1:3">
      <c r="A1381" t="s">
        <v>305</v>
      </c>
      <c r="B1381" t="s">
        <v>2959</v>
      </c>
      <c r="C1381">
        <v>0</v>
      </c>
    </row>
    <row r="1382" spans="1:3">
      <c r="A1382" t="s">
        <v>306</v>
      </c>
      <c r="B1382" t="s">
        <v>2960</v>
      </c>
      <c r="C1382">
        <v>0</v>
      </c>
    </row>
    <row r="1383" spans="1:3">
      <c r="A1383" t="s">
        <v>307</v>
      </c>
      <c r="B1383" t="s">
        <v>2961</v>
      </c>
      <c r="C1383">
        <v>0</v>
      </c>
    </row>
    <row r="1384" spans="1:3">
      <c r="A1384" t="s">
        <v>308</v>
      </c>
      <c r="B1384" t="s">
        <v>2962</v>
      </c>
      <c r="C1384">
        <v>0</v>
      </c>
    </row>
    <row r="1385" spans="1:3">
      <c r="A1385" t="s">
        <v>309</v>
      </c>
      <c r="B1385" t="s">
        <v>2963</v>
      </c>
      <c r="C1385">
        <v>0</v>
      </c>
    </row>
    <row r="1386" spans="1:3">
      <c r="A1386" t="s">
        <v>310</v>
      </c>
      <c r="B1386" t="s">
        <v>2964</v>
      </c>
      <c r="C1386">
        <v>0</v>
      </c>
    </row>
    <row r="1387" spans="1:3">
      <c r="A1387" t="s">
        <v>311</v>
      </c>
      <c r="B1387" t="s">
        <v>2965</v>
      </c>
      <c r="C1387">
        <v>0</v>
      </c>
    </row>
    <row r="1388" spans="1:3">
      <c r="A1388" t="s">
        <v>312</v>
      </c>
      <c r="B1388" t="s">
        <v>2966</v>
      </c>
      <c r="C1388">
        <v>0</v>
      </c>
    </row>
    <row r="1389" spans="1:3">
      <c r="A1389" t="s">
        <v>313</v>
      </c>
      <c r="B1389" t="s">
        <v>2967</v>
      </c>
      <c r="C1389">
        <v>0</v>
      </c>
    </row>
    <row r="1390" spans="1:3">
      <c r="A1390" t="s">
        <v>314</v>
      </c>
      <c r="B1390" t="s">
        <v>2968</v>
      </c>
      <c r="C1390">
        <v>0</v>
      </c>
    </row>
    <row r="1391" spans="1:3">
      <c r="A1391" t="s">
        <v>315</v>
      </c>
      <c r="B1391" t="s">
        <v>2969</v>
      </c>
      <c r="C1391">
        <v>0</v>
      </c>
    </row>
    <row r="1392" spans="1:3">
      <c r="A1392" t="s">
        <v>316</v>
      </c>
      <c r="B1392" t="s">
        <v>2970</v>
      </c>
      <c r="C1392">
        <v>0</v>
      </c>
    </row>
    <row r="1393" spans="1:3">
      <c r="A1393" t="s">
        <v>317</v>
      </c>
      <c r="B1393" t="s">
        <v>2971</v>
      </c>
      <c r="C1393">
        <v>0</v>
      </c>
    </row>
    <row r="1394" spans="1:3">
      <c r="A1394" t="s">
        <v>318</v>
      </c>
      <c r="B1394" t="s">
        <v>2972</v>
      </c>
      <c r="C1394">
        <v>78166232</v>
      </c>
    </row>
    <row r="1395" spans="1:3">
      <c r="A1395" t="s">
        <v>319</v>
      </c>
      <c r="B1395" t="s">
        <v>2973</v>
      </c>
      <c r="C1395">
        <v>7172068</v>
      </c>
    </row>
    <row r="1396" spans="1:3">
      <c r="A1396" t="s">
        <v>320</v>
      </c>
      <c r="B1396" t="s">
        <v>2974</v>
      </c>
      <c r="C1396">
        <v>0</v>
      </c>
    </row>
    <row r="1397" spans="1:3">
      <c r="A1397" t="s">
        <v>321</v>
      </c>
      <c r="B1397" t="s">
        <v>2975</v>
      </c>
      <c r="C1397">
        <v>0</v>
      </c>
    </row>
    <row r="1398" spans="1:3">
      <c r="A1398" t="s">
        <v>322</v>
      </c>
      <c r="B1398" t="s">
        <v>2976</v>
      </c>
      <c r="C1398">
        <v>61220815</v>
      </c>
    </row>
    <row r="1399" spans="1:3">
      <c r="A1399" t="s">
        <v>323</v>
      </c>
      <c r="B1399" t="s">
        <v>2977</v>
      </c>
      <c r="C1399">
        <v>11997646</v>
      </c>
    </row>
    <row r="1400" spans="1:3">
      <c r="A1400" t="s">
        <v>324</v>
      </c>
      <c r="B1400" t="s">
        <v>2978</v>
      </c>
      <c r="C1400">
        <v>332194912</v>
      </c>
    </row>
    <row r="1401" spans="1:3">
      <c r="A1401" t="s">
        <v>325</v>
      </c>
      <c r="B1401" t="s">
        <v>2979</v>
      </c>
      <c r="C1401">
        <v>7323794</v>
      </c>
    </row>
    <row r="1402" spans="1:3">
      <c r="A1402" t="s">
        <v>327</v>
      </c>
      <c r="B1402" t="s">
        <v>2980</v>
      </c>
      <c r="C1402">
        <v>0</v>
      </c>
    </row>
    <row r="1403" spans="1:3">
      <c r="A1403" t="s">
        <v>328</v>
      </c>
      <c r="B1403" t="s">
        <v>2981</v>
      </c>
      <c r="C1403">
        <v>0</v>
      </c>
    </row>
    <row r="1404" spans="1:3">
      <c r="A1404" t="s">
        <v>329</v>
      </c>
      <c r="B1404" t="s">
        <v>2982</v>
      </c>
      <c r="C1404">
        <v>0</v>
      </c>
    </row>
    <row r="1405" spans="1:3">
      <c r="A1405" t="s">
        <v>330</v>
      </c>
      <c r="B1405" t="s">
        <v>2983</v>
      </c>
      <c r="C1405">
        <v>0</v>
      </c>
    </row>
    <row r="1406" spans="1:3">
      <c r="A1406" t="s">
        <v>331</v>
      </c>
      <c r="B1406" t="s">
        <v>2984</v>
      </c>
      <c r="C1406">
        <v>0</v>
      </c>
    </row>
    <row r="1407" spans="1:3">
      <c r="A1407" t="s">
        <v>332</v>
      </c>
      <c r="B1407" t="s">
        <v>2985</v>
      </c>
      <c r="C1407">
        <v>116</v>
      </c>
    </row>
    <row r="1408" spans="1:3">
      <c r="A1408" t="s">
        <v>333</v>
      </c>
      <c r="B1408" t="s">
        <v>2986</v>
      </c>
      <c r="C1408">
        <v>0</v>
      </c>
    </row>
    <row r="1409" spans="1:3">
      <c r="A1409" t="s">
        <v>334</v>
      </c>
      <c r="B1409" t="s">
        <v>2987</v>
      </c>
      <c r="C1409">
        <v>143441</v>
      </c>
    </row>
    <row r="1410" spans="1:3">
      <c r="A1410" t="s">
        <v>335</v>
      </c>
      <c r="B1410" t="s">
        <v>2988</v>
      </c>
      <c r="C1410">
        <v>0</v>
      </c>
    </row>
    <row r="1411" spans="1:3">
      <c r="A1411" t="s">
        <v>336</v>
      </c>
      <c r="B1411" t="s">
        <v>2989</v>
      </c>
      <c r="C1411">
        <v>0</v>
      </c>
    </row>
    <row r="1412" spans="1:3">
      <c r="A1412" t="s">
        <v>337</v>
      </c>
      <c r="B1412" t="s">
        <v>2990</v>
      </c>
      <c r="C1412">
        <v>12244163</v>
      </c>
    </row>
    <row r="1413" spans="1:3">
      <c r="A1413" t="s">
        <v>338</v>
      </c>
      <c r="B1413" t="s">
        <v>2991</v>
      </c>
      <c r="C1413">
        <v>5998823</v>
      </c>
    </row>
    <row r="1414" spans="1:3">
      <c r="A1414" t="s">
        <v>339</v>
      </c>
      <c r="B1414" t="s">
        <v>2992</v>
      </c>
      <c r="C1414">
        <v>332194912</v>
      </c>
    </row>
    <row r="1415" spans="1:3">
      <c r="A1415" t="s">
        <v>340</v>
      </c>
      <c r="B1415" t="s">
        <v>2993</v>
      </c>
      <c r="C1415">
        <v>10985691</v>
      </c>
    </row>
    <row r="1416" spans="1:3">
      <c r="A1416" t="s">
        <v>342</v>
      </c>
      <c r="B1416" t="s">
        <v>2994</v>
      </c>
      <c r="C1416">
        <v>0</v>
      </c>
    </row>
    <row r="1417" spans="1:3">
      <c r="A1417" t="s">
        <v>343</v>
      </c>
      <c r="B1417" t="s">
        <v>2995</v>
      </c>
      <c r="C1417">
        <v>0</v>
      </c>
    </row>
    <row r="1418" spans="1:3">
      <c r="A1418" t="s">
        <v>344</v>
      </c>
      <c r="B1418" t="s">
        <v>2996</v>
      </c>
      <c r="C1418">
        <v>0</v>
      </c>
    </row>
    <row r="1419" spans="1:3">
      <c r="A1419" t="s">
        <v>345</v>
      </c>
      <c r="B1419" t="s">
        <v>2997</v>
      </c>
      <c r="C1419">
        <v>0</v>
      </c>
    </row>
    <row r="1420" spans="1:3">
      <c r="A1420" t="s">
        <v>346</v>
      </c>
      <c r="B1420" t="s">
        <v>2998</v>
      </c>
      <c r="C1420">
        <v>0</v>
      </c>
    </row>
    <row r="1421" spans="1:3">
      <c r="A1421" t="s">
        <v>347</v>
      </c>
      <c r="B1421" t="s">
        <v>2999</v>
      </c>
      <c r="C1421">
        <v>1450</v>
      </c>
    </row>
    <row r="1422" spans="1:3">
      <c r="A1422" t="s">
        <v>348</v>
      </c>
      <c r="B1422" t="s">
        <v>3000</v>
      </c>
      <c r="C1422">
        <v>378171111</v>
      </c>
    </row>
    <row r="1423" spans="1:3">
      <c r="A1423" t="s">
        <v>349</v>
      </c>
      <c r="B1423" t="s">
        <v>3001</v>
      </c>
      <c r="C1423">
        <v>216188</v>
      </c>
    </row>
    <row r="1424" spans="1:3">
      <c r="A1424" t="s">
        <v>354</v>
      </c>
      <c r="B1424" t="s">
        <v>3002</v>
      </c>
      <c r="C1424">
        <v>369205805</v>
      </c>
    </row>
    <row r="1425" spans="1:3">
      <c r="A1425" t="s">
        <v>3003</v>
      </c>
      <c r="B1425" t="s">
        <v>3004</v>
      </c>
      <c r="C1425">
        <v>3103615</v>
      </c>
    </row>
    <row r="1426" spans="1:3">
      <c r="A1426" t="s">
        <v>3005</v>
      </c>
      <c r="B1426" t="s">
        <v>3006</v>
      </c>
      <c r="C1426">
        <v>32806855</v>
      </c>
    </row>
    <row r="1427" spans="1:3">
      <c r="A1427" t="s">
        <v>3007</v>
      </c>
      <c r="B1427" t="s">
        <v>3008</v>
      </c>
      <c r="C1427">
        <v>77715734</v>
      </c>
    </row>
    <row r="1428" spans="1:3">
      <c r="A1428" t="s">
        <v>3009</v>
      </c>
      <c r="B1428" t="s">
        <v>3010</v>
      </c>
      <c r="C1428">
        <v>10945936</v>
      </c>
    </row>
    <row r="1429" spans="1:3">
      <c r="A1429" t="s">
        <v>3011</v>
      </c>
      <c r="B1429" t="s">
        <v>3012</v>
      </c>
      <c r="C1429">
        <v>17113313</v>
      </c>
    </row>
    <row r="1430" spans="1:3">
      <c r="A1430" t="s">
        <v>3013</v>
      </c>
      <c r="B1430" t="s">
        <v>3014</v>
      </c>
      <c r="C1430">
        <v>897180</v>
      </c>
    </row>
    <row r="1431" spans="1:3">
      <c r="A1431" t="s">
        <v>3015</v>
      </c>
      <c r="B1431" t="s">
        <v>3016</v>
      </c>
      <c r="C1431">
        <v>551950</v>
      </c>
    </row>
    <row r="1432" spans="1:3">
      <c r="A1432" t="s">
        <v>3017</v>
      </c>
      <c r="B1432" t="s">
        <v>3018</v>
      </c>
      <c r="C1432">
        <v>0</v>
      </c>
    </row>
    <row r="1433" spans="1:3">
      <c r="A1433" t="s">
        <v>3019</v>
      </c>
      <c r="B1433" t="s">
        <v>3020</v>
      </c>
      <c r="C1433">
        <v>0</v>
      </c>
    </row>
    <row r="1434" spans="1:3">
      <c r="A1434" t="s">
        <v>3021</v>
      </c>
      <c r="B1434" t="s">
        <v>3022</v>
      </c>
      <c r="C1434">
        <v>0</v>
      </c>
    </row>
    <row r="1435" spans="1:3">
      <c r="A1435" t="s">
        <v>3023</v>
      </c>
      <c r="B1435" t="s">
        <v>3024</v>
      </c>
      <c r="C1435">
        <v>1070780</v>
      </c>
    </row>
    <row r="1436" spans="1:3">
      <c r="A1436" t="s">
        <v>3025</v>
      </c>
      <c r="B1436" t="s">
        <v>3026</v>
      </c>
      <c r="C1436">
        <v>5173304</v>
      </c>
    </row>
    <row r="1437" spans="1:3">
      <c r="A1437" t="s">
        <v>3027</v>
      </c>
      <c r="B1437" t="s">
        <v>3028</v>
      </c>
      <c r="C1437">
        <v>759929</v>
      </c>
    </row>
    <row r="1438" spans="1:3">
      <c r="A1438" t="s">
        <v>3029</v>
      </c>
      <c r="B1438" t="s">
        <v>3030</v>
      </c>
      <c r="C1438">
        <v>0</v>
      </c>
    </row>
    <row r="1439" spans="1:3">
      <c r="A1439" t="s">
        <v>3031</v>
      </c>
      <c r="B1439" t="s">
        <v>3032</v>
      </c>
      <c r="C1439">
        <v>0</v>
      </c>
    </row>
    <row r="1440" spans="1:3">
      <c r="A1440" t="s">
        <v>3033</v>
      </c>
      <c r="B1440" t="s">
        <v>3034</v>
      </c>
      <c r="C1440">
        <v>0</v>
      </c>
    </row>
    <row r="1441" spans="1:3">
      <c r="A1441" t="s">
        <v>3035</v>
      </c>
      <c r="B1441" t="s">
        <v>3036</v>
      </c>
      <c r="C1441">
        <v>0</v>
      </c>
    </row>
    <row r="1442" spans="1:3">
      <c r="A1442" t="s">
        <v>3037</v>
      </c>
      <c r="B1442" t="s">
        <v>3038</v>
      </c>
      <c r="C1442">
        <v>0</v>
      </c>
    </row>
    <row r="1443" spans="1:3">
      <c r="A1443" t="s">
        <v>3039</v>
      </c>
      <c r="B1443" t="s">
        <v>3040</v>
      </c>
      <c r="C1443">
        <v>0</v>
      </c>
    </row>
    <row r="1444" spans="1:3">
      <c r="A1444" t="s">
        <v>3041</v>
      </c>
      <c r="B1444" t="s">
        <v>3042</v>
      </c>
      <c r="C1444">
        <v>2082276</v>
      </c>
    </row>
    <row r="1445" spans="1:3">
      <c r="A1445" t="s">
        <v>3043</v>
      </c>
      <c r="B1445" t="s">
        <v>3044</v>
      </c>
      <c r="C1445">
        <v>1771865</v>
      </c>
    </row>
    <row r="1446" spans="1:3">
      <c r="A1446" t="s">
        <v>3045</v>
      </c>
      <c r="B1446" t="s">
        <v>3046</v>
      </c>
      <c r="C1446">
        <v>0</v>
      </c>
    </row>
    <row r="1447" spans="1:3">
      <c r="A1447" t="s">
        <v>3047</v>
      </c>
      <c r="B1447" t="s">
        <v>3048</v>
      </c>
      <c r="C1447">
        <v>17806657</v>
      </c>
    </row>
    <row r="1448" spans="1:3">
      <c r="A1448" t="s">
        <v>3049</v>
      </c>
      <c r="B1448" t="s">
        <v>3050</v>
      </c>
      <c r="C1448">
        <v>91480530</v>
      </c>
    </row>
    <row r="1449" spans="1:3">
      <c r="A1449" t="s">
        <v>3051</v>
      </c>
      <c r="B1449" t="s">
        <v>3052</v>
      </c>
      <c r="C1449">
        <v>17195839</v>
      </c>
    </row>
    <row r="1450" spans="1:3">
      <c r="A1450" t="s">
        <v>3053</v>
      </c>
      <c r="B1450" t="s">
        <v>3054</v>
      </c>
      <c r="C1450">
        <v>0</v>
      </c>
    </row>
    <row r="1451" spans="1:3">
      <c r="A1451" t="s">
        <v>3055</v>
      </c>
      <c r="B1451" t="s">
        <v>3056</v>
      </c>
      <c r="C1451">
        <v>0</v>
      </c>
    </row>
    <row r="1452" spans="1:3">
      <c r="A1452" t="s">
        <v>3057</v>
      </c>
      <c r="B1452" t="s">
        <v>3058</v>
      </c>
      <c r="C1452">
        <v>0</v>
      </c>
    </row>
    <row r="1453" spans="1:3">
      <c r="A1453" t="s">
        <v>3059</v>
      </c>
      <c r="B1453" t="s">
        <v>3060</v>
      </c>
      <c r="C1453">
        <v>0</v>
      </c>
    </row>
    <row r="1454" spans="1:3">
      <c r="A1454" t="s">
        <v>3061</v>
      </c>
      <c r="B1454" t="s">
        <v>3062</v>
      </c>
      <c r="C1454">
        <v>0</v>
      </c>
    </row>
    <row r="1455" spans="1:3">
      <c r="A1455" t="s">
        <v>3063</v>
      </c>
      <c r="B1455" t="s">
        <v>3064</v>
      </c>
      <c r="C1455">
        <v>0</v>
      </c>
    </row>
    <row r="1456" spans="1:3">
      <c r="A1456" t="s">
        <v>3065</v>
      </c>
      <c r="B1456" t="s">
        <v>3066</v>
      </c>
      <c r="C1456">
        <v>0</v>
      </c>
    </row>
    <row r="1457" spans="1:3">
      <c r="A1457" t="s">
        <v>3067</v>
      </c>
      <c r="B1457" t="s">
        <v>3068</v>
      </c>
      <c r="C1457">
        <v>0</v>
      </c>
    </row>
    <row r="1458" spans="1:3">
      <c r="A1458" t="s">
        <v>3069</v>
      </c>
      <c r="B1458" t="s">
        <v>3070</v>
      </c>
      <c r="C1458">
        <v>0</v>
      </c>
    </row>
    <row r="1459" spans="1:3">
      <c r="A1459" t="s">
        <v>3071</v>
      </c>
      <c r="B1459" t="s">
        <v>3072</v>
      </c>
      <c r="C1459">
        <v>0</v>
      </c>
    </row>
    <row r="1460" spans="1:3">
      <c r="A1460" t="s">
        <v>3073</v>
      </c>
      <c r="B1460" t="s">
        <v>3074</v>
      </c>
      <c r="C1460">
        <v>0</v>
      </c>
    </row>
    <row r="1461" spans="1:3">
      <c r="A1461" t="s">
        <v>3075</v>
      </c>
      <c r="B1461" t="s">
        <v>3076</v>
      </c>
      <c r="C1461">
        <v>0</v>
      </c>
    </row>
    <row r="1462" spans="1:3">
      <c r="A1462" t="s">
        <v>3077</v>
      </c>
      <c r="B1462" t="s">
        <v>3078</v>
      </c>
      <c r="C1462">
        <v>0</v>
      </c>
    </row>
    <row r="1463" spans="1:3">
      <c r="A1463" t="s">
        <v>3079</v>
      </c>
      <c r="B1463" t="s">
        <v>3080</v>
      </c>
      <c r="C1463">
        <v>0</v>
      </c>
    </row>
    <row r="1464" spans="1:3">
      <c r="A1464" t="s">
        <v>3081</v>
      </c>
      <c r="B1464" t="s">
        <v>3082</v>
      </c>
      <c r="C1464">
        <v>0</v>
      </c>
    </row>
    <row r="1465" spans="1:3">
      <c r="A1465" t="s">
        <v>3083</v>
      </c>
      <c r="B1465" t="s">
        <v>3084</v>
      </c>
      <c r="C1465">
        <v>10502813</v>
      </c>
    </row>
    <row r="1466" spans="1:3">
      <c r="A1466" t="s">
        <v>3085</v>
      </c>
      <c r="B1466" t="s">
        <v>3086</v>
      </c>
      <c r="C1466">
        <v>5319216</v>
      </c>
    </row>
    <row r="1467" spans="1:3">
      <c r="A1467" t="s">
        <v>3087</v>
      </c>
      <c r="B1467" t="s">
        <v>3088</v>
      </c>
      <c r="C1467">
        <v>1993</v>
      </c>
    </row>
    <row r="1468" spans="1:3">
      <c r="A1468" t="s">
        <v>3089</v>
      </c>
      <c r="B1468" t="s">
        <v>3090</v>
      </c>
      <c r="C1468">
        <v>0</v>
      </c>
    </row>
    <row r="1469" spans="1:3">
      <c r="A1469" t="s">
        <v>3091</v>
      </c>
      <c r="B1469" t="s">
        <v>3092</v>
      </c>
      <c r="C1469">
        <v>230</v>
      </c>
    </row>
    <row r="1470" spans="1:3">
      <c r="A1470" t="s">
        <v>3093</v>
      </c>
      <c r="B1470" t="s">
        <v>3094</v>
      </c>
      <c r="C1470">
        <v>303</v>
      </c>
    </row>
    <row r="1471" spans="1:3">
      <c r="A1471" t="s">
        <v>3095</v>
      </c>
      <c r="B1471" t="s">
        <v>3096</v>
      </c>
      <c r="C1471" t="s">
        <v>3097</v>
      </c>
    </row>
    <row r="1472" spans="1:3">
      <c r="A1472" t="s">
        <v>3098</v>
      </c>
      <c r="B1472" t="s">
        <v>3099</v>
      </c>
      <c r="C1472">
        <v>73</v>
      </c>
    </row>
    <row r="1473" spans="1:3">
      <c r="A1473" t="s">
        <v>3100</v>
      </c>
      <c r="B1473" t="s">
        <v>3094</v>
      </c>
      <c r="C1473">
        <v>0</v>
      </c>
    </row>
    <row r="1474" spans="1:3">
      <c r="A1474" t="s">
        <v>3101</v>
      </c>
      <c r="B1474" t="s">
        <v>3102</v>
      </c>
      <c r="C1474">
        <v>0</v>
      </c>
    </row>
    <row r="1475" spans="1:3">
      <c r="A1475" t="s">
        <v>3103</v>
      </c>
      <c r="B1475" t="s">
        <v>3104</v>
      </c>
      <c r="C1475">
        <v>0</v>
      </c>
    </row>
    <row r="1476" spans="1:3">
      <c r="A1476" t="s">
        <v>3105</v>
      </c>
      <c r="B1476" t="s">
        <v>3106</v>
      </c>
      <c r="C1476">
        <v>0</v>
      </c>
    </row>
    <row r="1477" spans="1:3">
      <c r="A1477" t="s">
        <v>3107</v>
      </c>
      <c r="B1477" t="s">
        <v>3108</v>
      </c>
      <c r="C1477">
        <v>0</v>
      </c>
    </row>
    <row r="1478" spans="1:3">
      <c r="A1478" t="s">
        <v>3109</v>
      </c>
      <c r="B1478" t="s">
        <v>3110</v>
      </c>
      <c r="C1478">
        <v>9.5922000000000001</v>
      </c>
    </row>
    <row r="1479" spans="1:3">
      <c r="A1479" t="s">
        <v>37</v>
      </c>
      <c r="B1479" t="s">
        <v>3111</v>
      </c>
      <c r="C1479">
        <v>0</v>
      </c>
    </row>
    <row r="1480" spans="1:3">
      <c r="A1480" t="s">
        <v>38</v>
      </c>
      <c r="B1480" t="s">
        <v>3112</v>
      </c>
      <c r="C1480">
        <v>0</v>
      </c>
    </row>
    <row r="1481" spans="1:3">
      <c r="A1481" t="s">
        <v>45</v>
      </c>
      <c r="B1481" t="s">
        <v>3113</v>
      </c>
      <c r="C1481">
        <v>0</v>
      </c>
    </row>
    <row r="1482" spans="1:3">
      <c r="A1482" t="s">
        <v>46</v>
      </c>
      <c r="B1482" t="s">
        <v>3114</v>
      </c>
      <c r="C1482">
        <v>0</v>
      </c>
    </row>
    <row r="1483" spans="1:3">
      <c r="A1483" t="s">
        <v>82</v>
      </c>
      <c r="B1483" t="s">
        <v>3115</v>
      </c>
      <c r="C1483">
        <v>0</v>
      </c>
    </row>
    <row r="1484" spans="1:3">
      <c r="A1484" t="s">
        <v>83</v>
      </c>
      <c r="B1484" t="s">
        <v>3116</v>
      </c>
      <c r="C1484">
        <v>0</v>
      </c>
    </row>
    <row r="1485" spans="1:3">
      <c r="A1485" t="s">
        <v>93</v>
      </c>
      <c r="B1485" t="s">
        <v>3117</v>
      </c>
      <c r="C1485">
        <v>0</v>
      </c>
    </row>
    <row r="1486" spans="1:3">
      <c r="A1486" t="s">
        <v>94</v>
      </c>
      <c r="B1486" t="s">
        <v>3118</v>
      </c>
      <c r="C1486">
        <v>0</v>
      </c>
    </row>
    <row r="1487" spans="1:3">
      <c r="A1487" t="s">
        <v>119</v>
      </c>
      <c r="B1487" t="s">
        <v>3119</v>
      </c>
      <c r="C1487">
        <v>0</v>
      </c>
    </row>
    <row r="1488" spans="1:3">
      <c r="A1488" t="s">
        <v>120</v>
      </c>
      <c r="B1488" t="s">
        <v>3120</v>
      </c>
      <c r="C1488">
        <v>0</v>
      </c>
    </row>
    <row r="1489" spans="1:3">
      <c r="A1489" t="s">
        <v>129</v>
      </c>
      <c r="B1489" t="s">
        <v>3121</v>
      </c>
      <c r="C1489">
        <v>0</v>
      </c>
    </row>
    <row r="1490" spans="1:3">
      <c r="A1490" t="s">
        <v>130</v>
      </c>
      <c r="B1490" t="s">
        <v>3122</v>
      </c>
      <c r="C1490">
        <v>0</v>
      </c>
    </row>
    <row r="1491" spans="1:3">
      <c r="A1491" t="s">
        <v>142</v>
      </c>
      <c r="B1491" t="s">
        <v>3123</v>
      </c>
      <c r="C1491">
        <v>0</v>
      </c>
    </row>
    <row r="1492" spans="1:3">
      <c r="A1492" t="s">
        <v>143</v>
      </c>
      <c r="B1492" t="s">
        <v>3124</v>
      </c>
      <c r="C1492">
        <v>0</v>
      </c>
    </row>
    <row r="1493" spans="1:3">
      <c r="A1493" t="s">
        <v>156</v>
      </c>
      <c r="B1493" t="s">
        <v>3125</v>
      </c>
      <c r="C1493">
        <v>0</v>
      </c>
    </row>
    <row r="1494" spans="1:3">
      <c r="A1494" t="s">
        <v>157</v>
      </c>
      <c r="B1494" t="s">
        <v>3126</v>
      </c>
      <c r="C1494">
        <v>0</v>
      </c>
    </row>
    <row r="1495" spans="1:3">
      <c r="A1495" t="s">
        <v>201</v>
      </c>
      <c r="B1495" t="s">
        <v>3127</v>
      </c>
      <c r="C1495">
        <v>0</v>
      </c>
    </row>
    <row r="1496" spans="1:3">
      <c r="A1496" t="s">
        <v>202</v>
      </c>
      <c r="B1496" t="s">
        <v>3128</v>
      </c>
      <c r="C1496">
        <v>0</v>
      </c>
    </row>
    <row r="1497" spans="1:3">
      <c r="A1497" t="s">
        <v>217</v>
      </c>
      <c r="B1497" t="s">
        <v>3129</v>
      </c>
      <c r="C1497">
        <v>0</v>
      </c>
    </row>
    <row r="1498" spans="1:3">
      <c r="A1498" t="s">
        <v>218</v>
      </c>
      <c r="B1498" t="s">
        <v>3130</v>
      </c>
      <c r="C1498">
        <v>0</v>
      </c>
    </row>
    <row r="1499" spans="1:3">
      <c r="A1499" t="s">
        <v>235</v>
      </c>
      <c r="B1499" t="s">
        <v>3131</v>
      </c>
      <c r="C1499">
        <v>0</v>
      </c>
    </row>
    <row r="1500" spans="1:3">
      <c r="A1500" t="s">
        <v>236</v>
      </c>
      <c r="B1500" t="s">
        <v>3132</v>
      </c>
      <c r="C1500">
        <v>0</v>
      </c>
    </row>
    <row r="1501" spans="1:3">
      <c r="A1501" t="s">
        <v>269</v>
      </c>
      <c r="B1501" t="s">
        <v>3133</v>
      </c>
      <c r="C1501">
        <v>0</v>
      </c>
    </row>
    <row r="1502" spans="1:3">
      <c r="A1502" t="s">
        <v>270</v>
      </c>
      <c r="B1502" t="s">
        <v>3134</v>
      </c>
      <c r="C1502">
        <v>0</v>
      </c>
    </row>
    <row r="1503" spans="1:3">
      <c r="A1503" t="s">
        <v>279</v>
      </c>
      <c r="B1503" t="s">
        <v>3135</v>
      </c>
      <c r="C1503">
        <v>0</v>
      </c>
    </row>
    <row r="1504" spans="1:3">
      <c r="A1504" t="s">
        <v>280</v>
      </c>
      <c r="B1504" t="s">
        <v>3136</v>
      </c>
      <c r="C1504">
        <v>0</v>
      </c>
    </row>
    <row r="1505" spans="1:3">
      <c r="A1505" t="s">
        <v>291</v>
      </c>
      <c r="B1505" t="s">
        <v>3137</v>
      </c>
      <c r="C1505">
        <v>0</v>
      </c>
    </row>
    <row r="1506" spans="1:3">
      <c r="A1506" t="s">
        <v>292</v>
      </c>
      <c r="B1506" t="s">
        <v>3138</v>
      </c>
      <c r="C1506">
        <v>0</v>
      </c>
    </row>
    <row r="1507" spans="1:3">
      <c r="A1507" t="s">
        <v>382</v>
      </c>
      <c r="B1507" t="s">
        <v>3139</v>
      </c>
      <c r="C1507">
        <v>2114196</v>
      </c>
    </row>
    <row r="1508" spans="1:3">
      <c r="A1508" t="s">
        <v>3140</v>
      </c>
      <c r="B1508" t="s">
        <v>3141</v>
      </c>
      <c r="C1508">
        <v>327473</v>
      </c>
    </row>
    <row r="1509" spans="1:3">
      <c r="A1509" t="s">
        <v>3142</v>
      </c>
      <c r="B1509" t="s">
        <v>3143</v>
      </c>
      <c r="C1509">
        <v>118243</v>
      </c>
    </row>
    <row r="1510" spans="1:3">
      <c r="A1510" t="s">
        <v>3144</v>
      </c>
      <c r="B1510" t="s">
        <v>3145</v>
      </c>
      <c r="C1510">
        <v>300375</v>
      </c>
    </row>
    <row r="1511" spans="1:3">
      <c r="A1511" t="s">
        <v>162</v>
      </c>
      <c r="B1511" t="s">
        <v>3146</v>
      </c>
      <c r="C1511">
        <v>3616964</v>
      </c>
    </row>
    <row r="1512" spans="1:3">
      <c r="A1512" t="s">
        <v>3147</v>
      </c>
      <c r="B1512" t="s">
        <v>3148</v>
      </c>
      <c r="C1512">
        <v>5990771</v>
      </c>
    </row>
    <row r="1513" spans="1:3">
      <c r="A1513" t="s">
        <v>3149</v>
      </c>
      <c r="B1513" t="s">
        <v>3150</v>
      </c>
      <c r="C1513">
        <v>53403</v>
      </c>
    </row>
    <row r="1514" spans="1:3">
      <c r="A1514" t="s">
        <v>42</v>
      </c>
      <c r="B1514" t="s">
        <v>3151</v>
      </c>
      <c r="C1514">
        <v>77903209</v>
      </c>
    </row>
    <row r="1515" spans="1:3">
      <c r="A1515" t="s">
        <v>20</v>
      </c>
      <c r="B1515" t="s">
        <v>3152</v>
      </c>
      <c r="C1515">
        <v>878854</v>
      </c>
    </row>
    <row r="1516" spans="1:3">
      <c r="A1516" t="s">
        <v>207</v>
      </c>
      <c r="B1516" t="s">
        <v>3153</v>
      </c>
      <c r="C1516">
        <v>3616964</v>
      </c>
    </row>
    <row r="1517" spans="1:3">
      <c r="A1517" t="s">
        <v>326</v>
      </c>
      <c r="B1517" t="s">
        <v>3154</v>
      </c>
      <c r="C1517">
        <v>3616964</v>
      </c>
    </row>
    <row r="1518" spans="1:3">
      <c r="A1518" t="s">
        <v>341</v>
      </c>
      <c r="B1518" t="s">
        <v>3155</v>
      </c>
      <c r="C1518">
        <v>9042410</v>
      </c>
    </row>
    <row r="1519" spans="1:3">
      <c r="A1519" t="s">
        <v>3156</v>
      </c>
      <c r="B1519" t="s">
        <v>3157</v>
      </c>
      <c r="C1519">
        <v>79995759</v>
      </c>
    </row>
    <row r="1520" spans="1:3">
      <c r="A1520" t="s">
        <v>3158</v>
      </c>
      <c r="B1520" t="s">
        <v>3159</v>
      </c>
      <c r="C1520">
        <v>15764311</v>
      </c>
    </row>
    <row r="1521" spans="1:3">
      <c r="A1521" t="s">
        <v>3160</v>
      </c>
      <c r="B1521" t="s">
        <v>3161</v>
      </c>
      <c r="C1521">
        <v>0</v>
      </c>
    </row>
    <row r="1522" spans="1:3">
      <c r="A1522" t="s">
        <v>3162</v>
      </c>
      <c r="B1522" t="s">
        <v>3163</v>
      </c>
      <c r="C1522">
        <v>0</v>
      </c>
    </row>
    <row r="1523" spans="1:3">
      <c r="A1523" t="s">
        <v>3164</v>
      </c>
      <c r="B1523" t="s">
        <v>3165</v>
      </c>
      <c r="C1523">
        <v>10000</v>
      </c>
    </row>
    <row r="1524" spans="1:3">
      <c r="A1524" t="s">
        <v>3166</v>
      </c>
      <c r="B1524" t="s">
        <v>3167</v>
      </c>
      <c r="C1524">
        <v>9998</v>
      </c>
    </row>
    <row r="1525" spans="1:3">
      <c r="A1525" t="s">
        <v>3168</v>
      </c>
      <c r="B1525" t="s">
        <v>3169</v>
      </c>
      <c r="C1525">
        <v>0</v>
      </c>
    </row>
    <row r="1526" spans="1:3">
      <c r="A1526" t="s">
        <v>3170</v>
      </c>
      <c r="B1526" t="s">
        <v>3171</v>
      </c>
      <c r="C1526">
        <v>0</v>
      </c>
    </row>
    <row r="1527" spans="1:3">
      <c r="A1527" t="s">
        <v>3172</v>
      </c>
      <c r="B1527" t="s">
        <v>3173</v>
      </c>
      <c r="C1527">
        <v>5272814</v>
      </c>
    </row>
    <row r="1528" spans="1:3">
      <c r="A1528" t="s">
        <v>3174</v>
      </c>
      <c r="B1528" t="s">
        <v>3175</v>
      </c>
      <c r="C1528">
        <v>4929129</v>
      </c>
    </row>
    <row r="1529" spans="1:3">
      <c r="A1529" t="s">
        <v>3176</v>
      </c>
      <c r="B1529" t="s">
        <v>3177</v>
      </c>
      <c r="C1529">
        <v>0</v>
      </c>
    </row>
    <row r="1530" spans="1:3">
      <c r="A1530" t="s">
        <v>3178</v>
      </c>
      <c r="B1530" t="s">
        <v>3179</v>
      </c>
      <c r="C1530">
        <v>0</v>
      </c>
    </row>
    <row r="1531" spans="1:3">
      <c r="A1531" t="s">
        <v>3180</v>
      </c>
      <c r="B1531" t="s">
        <v>3181</v>
      </c>
      <c r="C1531">
        <v>0</v>
      </c>
    </row>
    <row r="1532" spans="1:3">
      <c r="A1532" t="s">
        <v>3182</v>
      </c>
      <c r="B1532" t="s">
        <v>3183</v>
      </c>
      <c r="C1532">
        <v>0</v>
      </c>
    </row>
    <row r="1533" spans="1:3">
      <c r="A1533" t="s">
        <v>3184</v>
      </c>
      <c r="B1533" t="s">
        <v>3185</v>
      </c>
      <c r="C1533">
        <v>0</v>
      </c>
    </row>
    <row r="1534" spans="1:3">
      <c r="A1534" t="s">
        <v>3186</v>
      </c>
      <c r="B1534" t="s">
        <v>3187</v>
      </c>
      <c r="C1534">
        <v>0</v>
      </c>
    </row>
    <row r="1535" spans="1:3">
      <c r="A1535" t="s">
        <v>3188</v>
      </c>
      <c r="B1535" t="s">
        <v>3189</v>
      </c>
      <c r="C1535">
        <v>0</v>
      </c>
    </row>
    <row r="1536" spans="1:3">
      <c r="A1536" t="s">
        <v>3190</v>
      </c>
      <c r="B1536" t="s">
        <v>3191</v>
      </c>
      <c r="C1536">
        <v>0</v>
      </c>
    </row>
    <row r="1537" spans="1:3">
      <c r="A1537" t="s">
        <v>3192</v>
      </c>
      <c r="B1537" t="s">
        <v>3193</v>
      </c>
      <c r="C1537">
        <v>0</v>
      </c>
    </row>
    <row r="1538" spans="1:3">
      <c r="A1538" t="s">
        <v>3194</v>
      </c>
      <c r="B1538" t="s">
        <v>3195</v>
      </c>
      <c r="C1538">
        <v>0</v>
      </c>
    </row>
    <row r="1539" spans="1:3">
      <c r="A1539" t="s">
        <v>3196</v>
      </c>
      <c r="B1539" t="s">
        <v>3197</v>
      </c>
      <c r="C1539">
        <v>0</v>
      </c>
    </row>
    <row r="1540" spans="1:3">
      <c r="A1540" t="s">
        <v>3198</v>
      </c>
      <c r="B1540" t="s">
        <v>3199</v>
      </c>
      <c r="C1540">
        <v>0</v>
      </c>
    </row>
    <row r="1541" spans="1:3">
      <c r="A1541" t="s">
        <v>3200</v>
      </c>
      <c r="B1541" t="s">
        <v>3201</v>
      </c>
      <c r="C1541">
        <v>0</v>
      </c>
    </row>
    <row r="1542" spans="1:3">
      <c r="A1542" t="s">
        <v>3202</v>
      </c>
      <c r="B1542" t="s">
        <v>3203</v>
      </c>
      <c r="C1542">
        <v>0</v>
      </c>
    </row>
    <row r="1543" spans="1:3">
      <c r="A1543" t="s">
        <v>3204</v>
      </c>
      <c r="B1543" t="s">
        <v>3205</v>
      </c>
      <c r="C1543">
        <v>0</v>
      </c>
    </row>
    <row r="1544" spans="1:3">
      <c r="A1544" t="s">
        <v>3206</v>
      </c>
      <c r="B1544" t="s">
        <v>3207</v>
      </c>
      <c r="C1544">
        <v>0</v>
      </c>
    </row>
    <row r="1545" spans="1:3">
      <c r="A1545" t="s">
        <v>3208</v>
      </c>
      <c r="B1545" t="s">
        <v>3209</v>
      </c>
      <c r="C1545">
        <v>0</v>
      </c>
    </row>
    <row r="1546" spans="1:3">
      <c r="A1546" t="s">
        <v>3210</v>
      </c>
      <c r="B1546" t="s">
        <v>3211</v>
      </c>
      <c r="C1546">
        <v>0</v>
      </c>
    </row>
    <row r="1547" spans="1:3">
      <c r="A1547" t="s">
        <v>3212</v>
      </c>
      <c r="B1547" t="s">
        <v>3213</v>
      </c>
      <c r="C1547">
        <v>14340</v>
      </c>
    </row>
    <row r="1548" spans="1:3">
      <c r="A1548" t="s">
        <v>3214</v>
      </c>
      <c r="B1548" t="s">
        <v>3215</v>
      </c>
      <c r="C1548">
        <v>0</v>
      </c>
    </row>
    <row r="1549" spans="1:3">
      <c r="A1549" t="s">
        <v>3216</v>
      </c>
      <c r="B1549" t="s">
        <v>3217</v>
      </c>
      <c r="C1549">
        <v>0</v>
      </c>
    </row>
    <row r="1550" spans="1:3">
      <c r="A1550" t="s">
        <v>3218</v>
      </c>
      <c r="B1550" t="s">
        <v>3219</v>
      </c>
      <c r="C1550">
        <v>0</v>
      </c>
    </row>
    <row r="1551" spans="1:3">
      <c r="A1551" t="s">
        <v>3220</v>
      </c>
      <c r="B1551" t="s">
        <v>3221</v>
      </c>
      <c r="C1551">
        <v>0</v>
      </c>
    </row>
    <row r="1552" spans="1:3">
      <c r="A1552" t="s">
        <v>3222</v>
      </c>
      <c r="B1552" t="s">
        <v>3223</v>
      </c>
      <c r="C1552">
        <v>0</v>
      </c>
    </row>
    <row r="1553" spans="1:3">
      <c r="A1553" t="s">
        <v>3224</v>
      </c>
      <c r="B1553" t="s">
        <v>3225</v>
      </c>
      <c r="C1553">
        <v>0</v>
      </c>
    </row>
    <row r="1554" spans="1:3">
      <c r="A1554" t="s">
        <v>3226</v>
      </c>
      <c r="B1554" t="s">
        <v>3227</v>
      </c>
      <c r="C1554">
        <v>0</v>
      </c>
    </row>
    <row r="1555" spans="1:3">
      <c r="A1555" t="s">
        <v>3228</v>
      </c>
      <c r="B1555" t="s">
        <v>3229</v>
      </c>
      <c r="C1555">
        <v>29428927</v>
      </c>
    </row>
    <row r="1556" spans="1:3">
      <c r="A1556" t="s">
        <v>3230</v>
      </c>
      <c r="B1556" t="s">
        <v>3229</v>
      </c>
      <c r="C1556">
        <v>26047</v>
      </c>
    </row>
    <row r="1557" spans="1:3">
      <c r="A1557" t="s">
        <v>3231</v>
      </c>
      <c r="B1557" t="s">
        <v>3232</v>
      </c>
      <c r="C1557">
        <v>0</v>
      </c>
    </row>
    <row r="1558" spans="1:3">
      <c r="A1558" t="s">
        <v>3233</v>
      </c>
      <c r="B1558" t="s">
        <v>3234</v>
      </c>
      <c r="C1558">
        <v>0</v>
      </c>
    </row>
    <row r="1559" spans="1:3">
      <c r="A1559" t="s">
        <v>3235</v>
      </c>
      <c r="B1559" t="s">
        <v>3236</v>
      </c>
      <c r="C1559">
        <v>14430</v>
      </c>
    </row>
    <row r="1560" spans="1:3">
      <c r="A1560" t="s">
        <v>3237</v>
      </c>
      <c r="B1560" t="s">
        <v>3238</v>
      </c>
      <c r="C1560">
        <v>0</v>
      </c>
    </row>
    <row r="1561" spans="1:3">
      <c r="A1561" t="s">
        <v>3239</v>
      </c>
      <c r="B1561" t="s">
        <v>3240</v>
      </c>
      <c r="C1561">
        <v>32975</v>
      </c>
    </row>
    <row r="1562" spans="1:3">
      <c r="A1562" t="s">
        <v>3241</v>
      </c>
      <c r="B1562" t="s">
        <v>3242</v>
      </c>
      <c r="C1562">
        <v>0</v>
      </c>
    </row>
    <row r="1563" spans="1:3">
      <c r="A1563" t="s">
        <v>3243</v>
      </c>
      <c r="B1563" t="s">
        <v>3244</v>
      </c>
      <c r="C1563">
        <v>0</v>
      </c>
    </row>
    <row r="1564" spans="1:3">
      <c r="A1564" t="s">
        <v>3245</v>
      </c>
      <c r="B1564" t="s">
        <v>3246</v>
      </c>
      <c r="C1564">
        <v>0</v>
      </c>
    </row>
    <row r="1565" spans="1:3">
      <c r="A1565" t="s">
        <v>3247</v>
      </c>
      <c r="B1565" t="s">
        <v>3248</v>
      </c>
      <c r="C1565">
        <v>2754621</v>
      </c>
    </row>
    <row r="1566" spans="1:3">
      <c r="A1566" t="s">
        <v>3249</v>
      </c>
      <c r="B1566" t="s">
        <v>3250</v>
      </c>
      <c r="C1566">
        <v>605951</v>
      </c>
    </row>
    <row r="1567" spans="1:3">
      <c r="A1567" t="s">
        <v>3251</v>
      </c>
      <c r="B1567" t="s">
        <v>3238</v>
      </c>
      <c r="C1567">
        <v>18043310</v>
      </c>
    </row>
    <row r="1568" spans="1:3">
      <c r="A1568" t="s">
        <v>3252</v>
      </c>
      <c r="B1568" t="s">
        <v>3253</v>
      </c>
      <c r="C1568">
        <v>0</v>
      </c>
    </row>
    <row r="1569" spans="1:3">
      <c r="A1569" t="s">
        <v>3254</v>
      </c>
      <c r="B1569" t="s">
        <v>3255</v>
      </c>
      <c r="C1569">
        <v>15764311</v>
      </c>
    </row>
    <row r="1570" spans="1:3">
      <c r="A1570" t="s">
        <v>3256</v>
      </c>
      <c r="B1570" t="s">
        <v>3257</v>
      </c>
      <c r="C1570">
        <v>309717</v>
      </c>
    </row>
    <row r="1571" spans="1:3">
      <c r="A1571" t="s">
        <v>3258</v>
      </c>
      <c r="B1571" t="s">
        <v>3259</v>
      </c>
      <c r="C1571">
        <v>2</v>
      </c>
    </row>
    <row r="1572" spans="1:3">
      <c r="A1572" t="s">
        <v>3260</v>
      </c>
      <c r="B1572" t="s">
        <v>3261</v>
      </c>
      <c r="C1572">
        <v>62143153</v>
      </c>
    </row>
    <row r="1573" spans="1:3">
      <c r="A1573" t="s">
        <v>3262</v>
      </c>
      <c r="B1573" t="s">
        <v>3263</v>
      </c>
      <c r="C1573">
        <v>482631432</v>
      </c>
    </row>
    <row r="1574" spans="1:3">
      <c r="A1574" t="s">
        <v>3264</v>
      </c>
      <c r="B1574" t="s">
        <v>955</v>
      </c>
      <c r="C1574">
        <v>0</v>
      </c>
    </row>
    <row r="1575" spans="1:3">
      <c r="A1575" t="s">
        <v>3265</v>
      </c>
      <c r="B1575" t="s">
        <v>3266</v>
      </c>
      <c r="C1575">
        <v>0</v>
      </c>
    </row>
    <row r="1576" spans="1:3">
      <c r="A1576" t="s">
        <v>3267</v>
      </c>
      <c r="B1576" t="s">
        <v>3268</v>
      </c>
      <c r="C1576">
        <v>0</v>
      </c>
    </row>
    <row r="1577" spans="1:3">
      <c r="A1577" t="s">
        <v>3269</v>
      </c>
      <c r="B1577" t="s">
        <v>3270</v>
      </c>
      <c r="C1577">
        <v>0</v>
      </c>
    </row>
    <row r="1578" spans="1:3">
      <c r="A1578" t="s">
        <v>3271</v>
      </c>
      <c r="B1578" t="s">
        <v>1047</v>
      </c>
      <c r="C1578">
        <v>0</v>
      </c>
    </row>
    <row r="1579" spans="1:3">
      <c r="A1579" t="s">
        <v>3272</v>
      </c>
      <c r="B1579" t="s">
        <v>3273</v>
      </c>
      <c r="C1579">
        <v>0</v>
      </c>
    </row>
    <row r="1580" spans="1:3">
      <c r="A1580" t="s">
        <v>3274</v>
      </c>
      <c r="B1580" t="s">
        <v>955</v>
      </c>
      <c r="C1580">
        <v>3057</v>
      </c>
    </row>
    <row r="1581" spans="1:3">
      <c r="A1581" t="s">
        <v>3275</v>
      </c>
      <c r="B1581" t="s">
        <v>3276</v>
      </c>
      <c r="C1581">
        <v>2778</v>
      </c>
    </row>
    <row r="1582" spans="1:3">
      <c r="A1582" t="s">
        <v>3277</v>
      </c>
      <c r="B1582" t="s">
        <v>3278</v>
      </c>
      <c r="C1582">
        <v>1245</v>
      </c>
    </row>
    <row r="1583" spans="1:3">
      <c r="A1583" t="s">
        <v>3279</v>
      </c>
      <c r="B1583" t="s">
        <v>3280</v>
      </c>
      <c r="C1583">
        <v>0</v>
      </c>
    </row>
    <row r="1584" spans="1:3">
      <c r="A1584" t="s">
        <v>3281</v>
      </c>
      <c r="B1584" t="s">
        <v>1047</v>
      </c>
      <c r="C1584">
        <v>3416</v>
      </c>
    </row>
    <row r="1585" spans="1:3">
      <c r="A1585" t="s">
        <v>3282</v>
      </c>
      <c r="B1585" t="s">
        <v>3283</v>
      </c>
      <c r="C1585">
        <v>3664</v>
      </c>
    </row>
    <row r="1586" spans="1:3">
      <c r="A1586" t="s">
        <v>3284</v>
      </c>
      <c r="B1586" t="s">
        <v>1049</v>
      </c>
      <c r="C1586">
        <v>0</v>
      </c>
    </row>
    <row r="1587" spans="1:3">
      <c r="A1587" t="s">
        <v>3285</v>
      </c>
      <c r="B1587" t="s">
        <v>1049</v>
      </c>
      <c r="C1587">
        <v>0</v>
      </c>
    </row>
    <row r="1588" spans="1:3">
      <c r="A1588" t="s">
        <v>3286</v>
      </c>
      <c r="B1588" t="s">
        <v>3287</v>
      </c>
      <c r="C1588">
        <v>0</v>
      </c>
    </row>
    <row r="1589" spans="1:3">
      <c r="A1589" t="s">
        <v>3288</v>
      </c>
      <c r="B1589" t="s">
        <v>3289</v>
      </c>
      <c r="C1589">
        <v>0</v>
      </c>
    </row>
    <row r="1590" spans="1:3">
      <c r="A1590" t="s">
        <v>3290</v>
      </c>
      <c r="B1590" t="s">
        <v>3291</v>
      </c>
      <c r="C1590">
        <v>0</v>
      </c>
    </row>
    <row r="1591" spans="1:3">
      <c r="A1591" t="s">
        <v>3292</v>
      </c>
      <c r="B1591" t="s">
        <v>3293</v>
      </c>
      <c r="C1591">
        <v>0</v>
      </c>
    </row>
    <row r="1592" spans="1:3">
      <c r="A1592" t="s">
        <v>3294</v>
      </c>
      <c r="B1592" t="s">
        <v>3295</v>
      </c>
      <c r="C1592">
        <v>0</v>
      </c>
    </row>
    <row r="1593" spans="1:3">
      <c r="A1593" t="s">
        <v>3296</v>
      </c>
      <c r="B1593" t="s">
        <v>3297</v>
      </c>
      <c r="C1593">
        <v>90488194</v>
      </c>
    </row>
    <row r="1594" spans="1:3">
      <c r="A1594" t="s">
        <v>3298</v>
      </c>
      <c r="B1594" t="s">
        <v>3299</v>
      </c>
      <c r="C1594">
        <v>154546200</v>
      </c>
    </row>
    <row r="1595" spans="1:3">
      <c r="A1595" t="s">
        <v>3300</v>
      </c>
      <c r="B1595" t="s">
        <v>3301</v>
      </c>
      <c r="C1595">
        <v>75437248</v>
      </c>
    </row>
    <row r="1596" spans="1:3">
      <c r="A1596" t="s">
        <v>3302</v>
      </c>
      <c r="B1596" t="s">
        <v>3303</v>
      </c>
      <c r="C1596">
        <v>320471642</v>
      </c>
    </row>
    <row r="1597" spans="1:3">
      <c r="A1597" t="s">
        <v>3304</v>
      </c>
      <c r="B1597" t="s">
        <v>3305</v>
      </c>
      <c r="C1597">
        <v>0</v>
      </c>
    </row>
    <row r="1598" spans="1:3">
      <c r="A1598" t="s">
        <v>3306</v>
      </c>
      <c r="B1598" t="s">
        <v>3307</v>
      </c>
      <c r="C1598">
        <v>0</v>
      </c>
    </row>
    <row r="1599" spans="1:3">
      <c r="A1599" t="s">
        <v>3308</v>
      </c>
      <c r="B1599" t="s">
        <v>3309</v>
      </c>
      <c r="C1599">
        <v>0</v>
      </c>
    </row>
    <row r="1600" spans="1:3">
      <c r="A1600" t="s">
        <v>3310</v>
      </c>
      <c r="B1600" t="s">
        <v>3311</v>
      </c>
      <c r="C1600">
        <v>1544616</v>
      </c>
    </row>
    <row r="1601" spans="1:3">
      <c r="A1601" t="s">
        <v>3312</v>
      </c>
      <c r="B1601" t="s">
        <v>3313</v>
      </c>
      <c r="C1601">
        <v>11709445</v>
      </c>
    </row>
    <row r="1602" spans="1:3">
      <c r="A1602" t="s">
        <v>3314</v>
      </c>
      <c r="B1602" t="s">
        <v>3315</v>
      </c>
      <c r="C1602">
        <v>2041580</v>
      </c>
    </row>
    <row r="1603" spans="1:3">
      <c r="A1603" t="s">
        <v>3316</v>
      </c>
      <c r="B1603" t="s">
        <v>3317</v>
      </c>
      <c r="C1603">
        <v>0</v>
      </c>
    </row>
    <row r="1604" spans="1:3">
      <c r="A1604" t="s">
        <v>3318</v>
      </c>
      <c r="B1604" t="s">
        <v>3319</v>
      </c>
      <c r="C1604">
        <v>15295641</v>
      </c>
    </row>
    <row r="1605" spans="1:3">
      <c r="A1605" t="s">
        <v>3320</v>
      </c>
      <c r="B1605" t="s">
        <v>3321</v>
      </c>
      <c r="C1605">
        <v>0</v>
      </c>
    </row>
    <row r="1606" spans="1:3">
      <c r="A1606" t="s">
        <v>3322</v>
      </c>
      <c r="B1606" t="s">
        <v>3323</v>
      </c>
      <c r="C1606">
        <v>0</v>
      </c>
    </row>
    <row r="1607" spans="1:3">
      <c r="A1607" t="s">
        <v>3324</v>
      </c>
      <c r="B1607" t="s">
        <v>3325</v>
      </c>
      <c r="C1607">
        <v>0</v>
      </c>
    </row>
    <row r="1608" spans="1:3">
      <c r="A1608" t="s">
        <v>3326</v>
      </c>
      <c r="B1608" t="s">
        <v>3327</v>
      </c>
      <c r="C1608">
        <v>0</v>
      </c>
    </row>
    <row r="1609" spans="1:3">
      <c r="A1609" t="s">
        <v>3328</v>
      </c>
      <c r="B1609" t="s">
        <v>3329</v>
      </c>
      <c r="C1609">
        <v>0</v>
      </c>
    </row>
    <row r="1610" spans="1:3">
      <c r="A1610" t="s">
        <v>3330</v>
      </c>
      <c r="B1610" t="s">
        <v>3331</v>
      </c>
      <c r="C1610">
        <v>0</v>
      </c>
    </row>
    <row r="1611" spans="1:3">
      <c r="A1611" t="s">
        <v>3332</v>
      </c>
      <c r="B1611" t="s">
        <v>3333</v>
      </c>
      <c r="C1611">
        <v>191</v>
      </c>
    </row>
    <row r="1612" spans="1:3">
      <c r="A1612" t="s">
        <v>3334</v>
      </c>
      <c r="B1612" t="s">
        <v>3335</v>
      </c>
      <c r="C1612">
        <v>0</v>
      </c>
    </row>
    <row r="1613" spans="1:3">
      <c r="A1613" t="s">
        <v>3336</v>
      </c>
      <c r="B1613" t="s">
        <v>3337</v>
      </c>
      <c r="C1613">
        <v>0</v>
      </c>
    </row>
    <row r="1614" spans="1:3">
      <c r="A1614" t="s">
        <v>3338</v>
      </c>
      <c r="B1614" t="s">
        <v>3339</v>
      </c>
      <c r="C1614">
        <v>10426489</v>
      </c>
    </row>
    <row r="1615" spans="1:3">
      <c r="A1615" t="s">
        <v>457</v>
      </c>
      <c r="B1615" t="s">
        <v>3340</v>
      </c>
      <c r="C1615">
        <v>0</v>
      </c>
    </row>
    <row r="1616" spans="1:3">
      <c r="A1616" t="s">
        <v>3341</v>
      </c>
      <c r="B1616" t="s">
        <v>3342</v>
      </c>
      <c r="C1616">
        <v>0</v>
      </c>
    </row>
    <row r="1617" spans="1:3">
      <c r="A1617" t="s">
        <v>3343</v>
      </c>
      <c r="B1617" t="s">
        <v>3344</v>
      </c>
      <c r="C1617">
        <v>0</v>
      </c>
    </row>
    <row r="1618" spans="1:3">
      <c r="A1618" t="s">
        <v>3345</v>
      </c>
      <c r="B1618" t="s">
        <v>3346</v>
      </c>
      <c r="C1618">
        <v>0</v>
      </c>
    </row>
    <row r="1619" spans="1:3">
      <c r="A1619" t="s">
        <v>3347</v>
      </c>
      <c r="B1619" t="s">
        <v>3348</v>
      </c>
      <c r="C1619">
        <v>0</v>
      </c>
    </row>
    <row r="1620" spans="1:3">
      <c r="A1620" t="s">
        <v>3357</v>
      </c>
      <c r="B1620" t="s">
        <v>3358</v>
      </c>
      <c r="C1620">
        <v>4.8</v>
      </c>
    </row>
    <row r="1621" spans="1:3">
      <c r="A1621" t="s">
        <v>3359</v>
      </c>
      <c r="B1621" t="s">
        <v>3360</v>
      </c>
      <c r="C1621">
        <v>0</v>
      </c>
    </row>
    <row r="1622" spans="1:3">
      <c r="A1622" t="s">
        <v>3361</v>
      </c>
      <c r="B1622" t="s">
        <v>3362</v>
      </c>
      <c r="C1622">
        <v>546909317</v>
      </c>
    </row>
    <row r="1623" spans="1:3">
      <c r="A1623" t="s">
        <v>3363</v>
      </c>
      <c r="B1623" t="s">
        <v>3364</v>
      </c>
      <c r="C1623">
        <v>0</v>
      </c>
    </row>
    <row r="1624" spans="1:3">
      <c r="A1624" t="s">
        <v>3365</v>
      </c>
      <c r="B1624" t="s">
        <v>3366</v>
      </c>
      <c r="C1624">
        <v>8.0137999999999998</v>
      </c>
    </row>
    <row r="1625" spans="1:3">
      <c r="A1625" t="s">
        <v>3367</v>
      </c>
      <c r="B1625" t="s">
        <v>3368</v>
      </c>
      <c r="C1625">
        <v>3123802</v>
      </c>
    </row>
    <row r="1626" spans="1:3">
      <c r="A1626" t="s">
        <v>3369</v>
      </c>
      <c r="B1626" t="s">
        <v>3370</v>
      </c>
      <c r="C1626">
        <v>439233</v>
      </c>
    </row>
    <row r="1627" spans="1:3">
      <c r="A1627" t="s">
        <v>3371</v>
      </c>
      <c r="B1627" t="s">
        <v>3372</v>
      </c>
      <c r="C1627">
        <v>256</v>
      </c>
    </row>
    <row r="1628" spans="1:3">
      <c r="A1628" t="s">
        <v>3373</v>
      </c>
      <c r="B1628" t="s">
        <v>3374</v>
      </c>
      <c r="C1628">
        <v>-59858</v>
      </c>
    </row>
    <row r="1629" spans="1:3">
      <c r="A1629" t="s">
        <v>3375</v>
      </c>
      <c r="B1629" t="s">
        <v>3376</v>
      </c>
      <c r="C1629">
        <v>3407013</v>
      </c>
    </row>
    <row r="1630" spans="1:3">
      <c r="A1630" t="s">
        <v>3377</v>
      </c>
      <c r="B1630" t="s">
        <v>3378</v>
      </c>
      <c r="C1630">
        <v>0</v>
      </c>
    </row>
    <row r="1631" spans="1:3">
      <c r="A1631" t="s">
        <v>3427</v>
      </c>
      <c r="B1631" t="s">
        <v>3428</v>
      </c>
      <c r="C1631">
        <v>-3457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4425F-29B7-2949-A423-16DE03C4BB06}">
  <sheetPr>
    <tabColor theme="4" tint="0.59999389629810485"/>
  </sheetPr>
  <dimension ref="A1:C1606"/>
  <sheetViews>
    <sheetView workbookViewId="0">
      <selection activeCell="C1" sqref="C1:C2"/>
    </sheetView>
  </sheetViews>
  <sheetFormatPr baseColWidth="10" defaultRowHeight="13"/>
  <sheetData>
    <row r="1" spans="1:3">
      <c r="A1" t="s">
        <v>573</v>
      </c>
      <c r="B1" t="s">
        <v>574</v>
      </c>
      <c r="C1" t="s">
        <v>575</v>
      </c>
    </row>
    <row r="2" spans="1:3">
      <c r="A2" t="s">
        <v>576</v>
      </c>
      <c r="C2" t="s">
        <v>577</v>
      </c>
    </row>
    <row r="3" spans="1:3">
      <c r="A3" t="s">
        <v>578</v>
      </c>
      <c r="C3" t="s">
        <v>579</v>
      </c>
    </row>
    <row r="4" spans="1:3">
      <c r="A4" t="s">
        <v>580</v>
      </c>
      <c r="C4" t="s">
        <v>581</v>
      </c>
    </row>
    <row r="5" spans="1:3">
      <c r="A5" t="s">
        <v>582</v>
      </c>
      <c r="C5" t="s">
        <v>583</v>
      </c>
    </row>
    <row r="6" spans="1:3">
      <c r="A6" t="s">
        <v>584</v>
      </c>
      <c r="C6">
        <v>22102</v>
      </c>
    </row>
    <row r="7" spans="1:3">
      <c r="A7" t="s">
        <v>585</v>
      </c>
      <c r="B7" t="s">
        <v>586</v>
      </c>
      <c r="C7">
        <v>20240331</v>
      </c>
    </row>
    <row r="8" spans="1:3">
      <c r="A8" t="s">
        <v>587</v>
      </c>
      <c r="B8" t="s">
        <v>588</v>
      </c>
      <c r="C8">
        <v>2277860</v>
      </c>
    </row>
    <row r="9" spans="1:3">
      <c r="A9" t="s">
        <v>589</v>
      </c>
      <c r="B9" t="s">
        <v>590</v>
      </c>
      <c r="C9">
        <v>4572145</v>
      </c>
    </row>
    <row r="10" spans="1:3">
      <c r="A10" t="s">
        <v>443</v>
      </c>
      <c r="B10" t="s">
        <v>591</v>
      </c>
      <c r="C10">
        <v>46102417</v>
      </c>
    </row>
    <row r="11" spans="1:3">
      <c r="A11" t="s">
        <v>445</v>
      </c>
      <c r="B11" t="s">
        <v>592</v>
      </c>
      <c r="C11">
        <v>540242</v>
      </c>
    </row>
    <row r="12" spans="1:3">
      <c r="A12" t="s">
        <v>593</v>
      </c>
      <c r="B12" t="s">
        <v>594</v>
      </c>
      <c r="C12">
        <v>316784592</v>
      </c>
    </row>
    <row r="13" spans="1:3">
      <c r="A13" t="s">
        <v>595</v>
      </c>
      <c r="B13" t="s">
        <v>596</v>
      </c>
      <c r="C13">
        <v>15379601</v>
      </c>
    </row>
    <row r="14" spans="1:3">
      <c r="A14" t="s">
        <v>353</v>
      </c>
      <c r="B14" t="s">
        <v>597</v>
      </c>
      <c r="C14">
        <v>0</v>
      </c>
    </row>
    <row r="15" spans="1:3">
      <c r="A15" t="s">
        <v>598</v>
      </c>
      <c r="B15" t="s">
        <v>599</v>
      </c>
      <c r="C15">
        <v>4062456</v>
      </c>
    </row>
    <row r="16" spans="1:3">
      <c r="A16" t="s">
        <v>600</v>
      </c>
      <c r="B16" t="s">
        <v>601</v>
      </c>
      <c r="C16">
        <v>42346</v>
      </c>
    </row>
    <row r="17" spans="1:3">
      <c r="A17" t="s">
        <v>602</v>
      </c>
      <c r="B17" t="s">
        <v>603</v>
      </c>
      <c r="C17">
        <v>6011445</v>
      </c>
    </row>
    <row r="18" spans="1:3">
      <c r="A18" t="s">
        <v>604</v>
      </c>
      <c r="B18" t="s">
        <v>605</v>
      </c>
      <c r="C18">
        <v>376897</v>
      </c>
    </row>
    <row r="19" spans="1:3">
      <c r="A19" t="s">
        <v>606</v>
      </c>
      <c r="B19" t="s">
        <v>607</v>
      </c>
      <c r="C19">
        <v>15061734</v>
      </c>
    </row>
    <row r="20" spans="1:3">
      <c r="A20" t="s">
        <v>608</v>
      </c>
      <c r="B20" t="s">
        <v>609</v>
      </c>
      <c r="C20">
        <v>22380929</v>
      </c>
    </row>
    <row r="21" spans="1:3">
      <c r="A21" t="s">
        <v>198</v>
      </c>
      <c r="B21" t="s">
        <v>610</v>
      </c>
      <c r="C21">
        <v>481719684</v>
      </c>
    </row>
    <row r="22" spans="1:3">
      <c r="A22" t="s">
        <v>611</v>
      </c>
      <c r="B22" t="s">
        <v>612</v>
      </c>
      <c r="C22">
        <v>27502784</v>
      </c>
    </row>
    <row r="23" spans="1:3">
      <c r="A23" t="s">
        <v>613</v>
      </c>
      <c r="B23" t="s">
        <v>614</v>
      </c>
      <c r="C23">
        <v>323351889</v>
      </c>
    </row>
    <row r="24" spans="1:3">
      <c r="A24" t="s">
        <v>615</v>
      </c>
      <c r="B24" t="s">
        <v>616</v>
      </c>
      <c r="C24">
        <v>121218</v>
      </c>
    </row>
    <row r="25" spans="1:3">
      <c r="A25" t="s">
        <v>617</v>
      </c>
      <c r="B25" t="s">
        <v>618</v>
      </c>
      <c r="C25">
        <v>0</v>
      </c>
    </row>
    <row r="26" spans="1:3">
      <c r="A26" t="s">
        <v>619</v>
      </c>
      <c r="B26" t="s">
        <v>620</v>
      </c>
      <c r="C26">
        <v>0</v>
      </c>
    </row>
    <row r="27" spans="1:3">
      <c r="A27" t="s">
        <v>621</v>
      </c>
      <c r="B27" t="s">
        <v>622</v>
      </c>
      <c r="C27">
        <v>9567697</v>
      </c>
    </row>
    <row r="28" spans="1:3">
      <c r="A28" t="s">
        <v>623</v>
      </c>
      <c r="B28" t="s">
        <v>624</v>
      </c>
      <c r="C28">
        <v>36613226</v>
      </c>
    </row>
    <row r="29" spans="1:3">
      <c r="A29" t="s">
        <v>625</v>
      </c>
      <c r="B29" t="s">
        <v>626</v>
      </c>
      <c r="C29">
        <v>3695511</v>
      </c>
    </row>
    <row r="30" spans="1:3">
      <c r="A30" t="s">
        <v>627</v>
      </c>
      <c r="B30" t="s">
        <v>628</v>
      </c>
      <c r="C30">
        <v>287</v>
      </c>
    </row>
    <row r="31" spans="1:3">
      <c r="A31" t="s">
        <v>629</v>
      </c>
      <c r="B31" t="s">
        <v>630</v>
      </c>
      <c r="C31">
        <v>423918704</v>
      </c>
    </row>
    <row r="32" spans="1:3">
      <c r="A32" t="s">
        <v>631</v>
      </c>
      <c r="B32" t="s">
        <v>632</v>
      </c>
      <c r="C32">
        <v>4845262</v>
      </c>
    </row>
    <row r="33" spans="1:3">
      <c r="A33" t="s">
        <v>633</v>
      </c>
      <c r="B33" t="s">
        <v>634</v>
      </c>
      <c r="C33">
        <v>6997</v>
      </c>
    </row>
    <row r="34" spans="1:3">
      <c r="A34" t="s">
        <v>635</v>
      </c>
      <c r="B34" t="s">
        <v>636</v>
      </c>
      <c r="C34">
        <v>30961848</v>
      </c>
    </row>
    <row r="35" spans="1:3">
      <c r="A35" t="s">
        <v>637</v>
      </c>
      <c r="B35" t="s">
        <v>638</v>
      </c>
      <c r="C35">
        <v>61904992</v>
      </c>
    </row>
    <row r="36" spans="1:3">
      <c r="A36" t="s">
        <v>639</v>
      </c>
      <c r="B36" t="s">
        <v>640</v>
      </c>
      <c r="C36">
        <v>57800693</v>
      </c>
    </row>
    <row r="37" spans="1:3">
      <c r="A37" t="s">
        <v>641</v>
      </c>
      <c r="B37" t="s">
        <v>642</v>
      </c>
      <c r="C37">
        <v>481719684</v>
      </c>
    </row>
    <row r="38" spans="1:3">
      <c r="A38" t="s">
        <v>643</v>
      </c>
      <c r="B38" t="s">
        <v>644</v>
      </c>
      <c r="C38">
        <v>20101515</v>
      </c>
    </row>
    <row r="39" spans="1:3">
      <c r="A39" t="s">
        <v>645</v>
      </c>
      <c r="B39" t="s">
        <v>646</v>
      </c>
      <c r="C39">
        <v>11905841</v>
      </c>
    </row>
    <row r="40" spans="1:3">
      <c r="A40" t="s">
        <v>647</v>
      </c>
      <c r="B40" t="s">
        <v>648</v>
      </c>
      <c r="C40">
        <v>6678402</v>
      </c>
    </row>
    <row r="41" spans="1:3">
      <c r="A41" t="s">
        <v>649</v>
      </c>
      <c r="B41" t="s">
        <v>650</v>
      </c>
      <c r="C41">
        <v>59813364</v>
      </c>
    </row>
    <row r="42" spans="1:3">
      <c r="A42" t="s">
        <v>651</v>
      </c>
      <c r="B42" t="s">
        <v>652</v>
      </c>
      <c r="C42">
        <v>40659769</v>
      </c>
    </row>
    <row r="43" spans="1:3">
      <c r="A43" t="s">
        <v>355</v>
      </c>
      <c r="B43" t="s">
        <v>653</v>
      </c>
      <c r="C43">
        <v>29359733</v>
      </c>
    </row>
    <row r="44" spans="1:3">
      <c r="A44" t="s">
        <v>654</v>
      </c>
      <c r="B44" t="s">
        <v>655</v>
      </c>
      <c r="C44">
        <v>46559157</v>
      </c>
    </row>
    <row r="45" spans="1:3">
      <c r="A45" t="s">
        <v>656</v>
      </c>
      <c r="B45" t="s">
        <v>657</v>
      </c>
      <c r="C45">
        <v>684360</v>
      </c>
    </row>
    <row r="46" spans="1:3">
      <c r="A46" t="s">
        <v>658</v>
      </c>
      <c r="B46" t="s">
        <v>659</v>
      </c>
      <c r="C46">
        <v>927</v>
      </c>
    </row>
    <row r="47" spans="1:3">
      <c r="A47" t="s">
        <v>660</v>
      </c>
      <c r="B47" t="s">
        <v>661</v>
      </c>
      <c r="C47">
        <v>0</v>
      </c>
    </row>
    <row r="48" spans="1:3">
      <c r="A48" t="s">
        <v>662</v>
      </c>
      <c r="B48" t="s">
        <v>663</v>
      </c>
      <c r="C48">
        <v>0</v>
      </c>
    </row>
    <row r="49" spans="1:3">
      <c r="A49" t="s">
        <v>18</v>
      </c>
      <c r="B49" t="s">
        <v>664</v>
      </c>
      <c r="C49">
        <v>47243517</v>
      </c>
    </row>
    <row r="50" spans="1:3">
      <c r="A50" t="s">
        <v>361</v>
      </c>
      <c r="B50" t="s">
        <v>665</v>
      </c>
      <c r="C50">
        <v>927</v>
      </c>
    </row>
    <row r="51" spans="1:3">
      <c r="A51" t="s">
        <v>19</v>
      </c>
      <c r="B51" t="s">
        <v>666</v>
      </c>
      <c r="C51">
        <v>204699122</v>
      </c>
    </row>
    <row r="52" spans="1:3">
      <c r="A52" t="s">
        <v>362</v>
      </c>
      <c r="B52" t="s">
        <v>667</v>
      </c>
      <c r="C52">
        <v>0</v>
      </c>
    </row>
    <row r="53" spans="1:3">
      <c r="A53" t="s">
        <v>366</v>
      </c>
      <c r="B53" t="s">
        <v>668</v>
      </c>
      <c r="C53">
        <v>0</v>
      </c>
    </row>
    <row r="54" spans="1:3">
      <c r="A54" t="s">
        <v>367</v>
      </c>
      <c r="B54" t="s">
        <v>669</v>
      </c>
      <c r="C54">
        <v>0</v>
      </c>
    </row>
    <row r="55" spans="1:3">
      <c r="A55" t="s">
        <v>368</v>
      </c>
      <c r="B55" t="s">
        <v>670</v>
      </c>
      <c r="C55">
        <v>310051456</v>
      </c>
    </row>
    <row r="56" spans="1:3">
      <c r="A56" t="s">
        <v>12</v>
      </c>
      <c r="B56" t="s">
        <v>671</v>
      </c>
      <c r="C56">
        <v>4603</v>
      </c>
    </row>
    <row r="57" spans="1:3">
      <c r="A57" t="s">
        <v>357</v>
      </c>
      <c r="B57" t="s">
        <v>672</v>
      </c>
      <c r="C57">
        <v>8677</v>
      </c>
    </row>
    <row r="58" spans="1:3">
      <c r="A58" t="s">
        <v>13</v>
      </c>
      <c r="B58" t="s">
        <v>673</v>
      </c>
      <c r="C58">
        <v>10302730</v>
      </c>
    </row>
    <row r="59" spans="1:3">
      <c r="A59" t="s">
        <v>383</v>
      </c>
      <c r="B59" t="s">
        <v>674</v>
      </c>
      <c r="C59">
        <v>20507548</v>
      </c>
    </row>
    <row r="60" spans="1:3">
      <c r="A60" t="s">
        <v>675</v>
      </c>
      <c r="B60" t="s">
        <v>676</v>
      </c>
      <c r="C60">
        <v>27502784</v>
      </c>
    </row>
    <row r="61" spans="1:3">
      <c r="A61" t="s">
        <v>677</v>
      </c>
      <c r="B61" t="s">
        <v>678</v>
      </c>
      <c r="C61">
        <v>36435918</v>
      </c>
    </row>
    <row r="62" spans="1:3">
      <c r="A62" t="s">
        <v>679</v>
      </c>
      <c r="B62" t="s">
        <v>680</v>
      </c>
      <c r="C62">
        <v>211167083</v>
      </c>
    </row>
    <row r="63" spans="1:3">
      <c r="A63" t="s">
        <v>681</v>
      </c>
      <c r="B63" t="s">
        <v>682</v>
      </c>
      <c r="C63">
        <v>0</v>
      </c>
    </row>
    <row r="64" spans="1:3">
      <c r="A64" t="s">
        <v>683</v>
      </c>
      <c r="B64" t="s">
        <v>684</v>
      </c>
      <c r="C64">
        <v>0</v>
      </c>
    </row>
    <row r="65" spans="1:3">
      <c r="A65" t="s">
        <v>685</v>
      </c>
      <c r="B65" t="s">
        <v>686</v>
      </c>
      <c r="C65">
        <v>0</v>
      </c>
    </row>
    <row r="66" spans="1:3">
      <c r="A66" t="s">
        <v>687</v>
      </c>
      <c r="B66" t="s">
        <v>688</v>
      </c>
      <c r="C66">
        <v>287370440</v>
      </c>
    </row>
    <row r="67" spans="1:3">
      <c r="A67" t="s">
        <v>689</v>
      </c>
      <c r="B67" t="s">
        <v>690</v>
      </c>
      <c r="C67">
        <v>53293318</v>
      </c>
    </row>
    <row r="68" spans="1:3">
      <c r="A68" t="s">
        <v>691</v>
      </c>
      <c r="B68" t="s">
        <v>692</v>
      </c>
      <c r="C68">
        <v>0</v>
      </c>
    </row>
    <row r="69" spans="1:3">
      <c r="A69" t="s">
        <v>693</v>
      </c>
      <c r="B69" t="s">
        <v>694</v>
      </c>
      <c r="C69">
        <v>0</v>
      </c>
    </row>
    <row r="70" spans="1:3">
      <c r="A70" t="s">
        <v>695</v>
      </c>
      <c r="B70" t="s">
        <v>696</v>
      </c>
      <c r="C70">
        <v>482488877</v>
      </c>
    </row>
    <row r="71" spans="1:3">
      <c r="A71" t="s">
        <v>697</v>
      </c>
      <c r="B71" t="s">
        <v>698</v>
      </c>
      <c r="C71">
        <v>318449745</v>
      </c>
    </row>
    <row r="72" spans="1:3">
      <c r="A72" t="s">
        <v>699</v>
      </c>
      <c r="B72" t="s">
        <v>700</v>
      </c>
      <c r="C72">
        <v>0</v>
      </c>
    </row>
    <row r="73" spans="1:3">
      <c r="A73" t="s">
        <v>701</v>
      </c>
      <c r="B73" t="s">
        <v>702</v>
      </c>
      <c r="C73">
        <v>57997136</v>
      </c>
    </row>
    <row r="74" spans="1:3">
      <c r="A74" t="s">
        <v>703</v>
      </c>
      <c r="B74" t="s">
        <v>704</v>
      </c>
      <c r="C74">
        <v>46590579</v>
      </c>
    </row>
    <row r="75" spans="1:3">
      <c r="A75" t="s">
        <v>705</v>
      </c>
      <c r="B75" t="s">
        <v>706</v>
      </c>
      <c r="C75">
        <v>0</v>
      </c>
    </row>
    <row r="76" spans="1:3">
      <c r="A76" t="s">
        <v>707</v>
      </c>
      <c r="B76" t="s">
        <v>708</v>
      </c>
      <c r="C76">
        <v>402512</v>
      </c>
    </row>
    <row r="77" spans="1:3">
      <c r="A77" t="s">
        <v>709</v>
      </c>
      <c r="B77" t="s">
        <v>710</v>
      </c>
      <c r="C77">
        <v>1470433</v>
      </c>
    </row>
    <row r="78" spans="1:3">
      <c r="A78" t="s">
        <v>447</v>
      </c>
      <c r="B78" t="s">
        <v>711</v>
      </c>
      <c r="C78">
        <v>1631099</v>
      </c>
    </row>
    <row r="79" spans="1:3">
      <c r="A79" t="s">
        <v>358</v>
      </c>
      <c r="B79" t="s">
        <v>712</v>
      </c>
      <c r="C79">
        <v>113163</v>
      </c>
    </row>
    <row r="80" spans="1:3">
      <c r="A80" t="s">
        <v>359</v>
      </c>
      <c r="B80" t="s">
        <v>713</v>
      </c>
      <c r="C80">
        <v>16834</v>
      </c>
    </row>
    <row r="81" spans="1:3">
      <c r="A81" t="s">
        <v>585</v>
      </c>
      <c r="C81" s="77">
        <v>45382</v>
      </c>
    </row>
    <row r="82" spans="1:3">
      <c r="A82" t="s">
        <v>714</v>
      </c>
      <c r="B82" t="s">
        <v>715</v>
      </c>
      <c r="C82">
        <v>0</v>
      </c>
    </row>
    <row r="83" spans="1:3">
      <c r="A83" t="s">
        <v>459</v>
      </c>
      <c r="B83" t="s">
        <v>716</v>
      </c>
      <c r="C83">
        <v>78397607</v>
      </c>
    </row>
    <row r="84" spans="1:3">
      <c r="A84" t="s">
        <v>717</v>
      </c>
      <c r="B84" t="s">
        <v>718</v>
      </c>
      <c r="C84">
        <v>2396874</v>
      </c>
    </row>
    <row r="85" spans="1:3">
      <c r="A85" t="s">
        <v>719</v>
      </c>
      <c r="B85" t="s">
        <v>720</v>
      </c>
      <c r="C85">
        <v>0</v>
      </c>
    </row>
    <row r="86" spans="1:3">
      <c r="A86" t="s">
        <v>721</v>
      </c>
      <c r="B86" t="s">
        <v>722</v>
      </c>
      <c r="C86">
        <v>0</v>
      </c>
    </row>
    <row r="87" spans="1:3">
      <c r="A87" t="s">
        <v>723</v>
      </c>
      <c r="B87" t="s">
        <v>724</v>
      </c>
      <c r="C87">
        <v>5764273</v>
      </c>
    </row>
    <row r="88" spans="1:3">
      <c r="A88" t="s">
        <v>725</v>
      </c>
      <c r="B88" t="s">
        <v>726</v>
      </c>
      <c r="C88">
        <v>5728383</v>
      </c>
    </row>
    <row r="89" spans="1:3">
      <c r="A89" t="s">
        <v>727</v>
      </c>
      <c r="B89" t="s">
        <v>728</v>
      </c>
      <c r="C89">
        <v>2182188</v>
      </c>
    </row>
    <row r="90" spans="1:3">
      <c r="A90" t="s">
        <v>729</v>
      </c>
      <c r="B90" t="s">
        <v>730</v>
      </c>
      <c r="C90">
        <v>0</v>
      </c>
    </row>
    <row r="91" spans="1:3">
      <c r="A91" t="s">
        <v>731</v>
      </c>
      <c r="B91" t="s">
        <v>732</v>
      </c>
      <c r="C91">
        <v>0</v>
      </c>
    </row>
    <row r="92" spans="1:3">
      <c r="A92" t="s">
        <v>453</v>
      </c>
      <c r="B92" t="s">
        <v>733</v>
      </c>
      <c r="C92">
        <v>1536128</v>
      </c>
    </row>
    <row r="93" spans="1:3">
      <c r="A93" t="s">
        <v>734</v>
      </c>
      <c r="B93" t="s">
        <v>735</v>
      </c>
      <c r="C93">
        <v>2396874</v>
      </c>
    </row>
    <row r="94" spans="1:3">
      <c r="A94" t="s">
        <v>360</v>
      </c>
      <c r="B94" t="s">
        <v>736</v>
      </c>
      <c r="C94">
        <v>0</v>
      </c>
    </row>
    <row r="95" spans="1:3">
      <c r="A95" t="s">
        <v>737</v>
      </c>
      <c r="B95" t="s">
        <v>738</v>
      </c>
      <c r="C95">
        <v>0</v>
      </c>
    </row>
    <row r="96" spans="1:3">
      <c r="A96" t="s">
        <v>17</v>
      </c>
      <c r="B96" t="s">
        <v>739</v>
      </c>
      <c r="C96">
        <v>0</v>
      </c>
    </row>
    <row r="97" spans="1:3">
      <c r="A97" t="s">
        <v>740</v>
      </c>
      <c r="B97" t="s">
        <v>741</v>
      </c>
      <c r="C97">
        <v>0</v>
      </c>
    </row>
    <row r="98" spans="1:3">
      <c r="A98" t="s">
        <v>449</v>
      </c>
      <c r="B98" t="s">
        <v>742</v>
      </c>
      <c r="C98">
        <v>315153493</v>
      </c>
    </row>
    <row r="99" spans="1:3">
      <c r="A99" t="s">
        <v>743</v>
      </c>
      <c r="B99" t="s">
        <v>744</v>
      </c>
      <c r="C99">
        <v>299773892</v>
      </c>
    </row>
    <row r="100" spans="1:3">
      <c r="A100" t="s">
        <v>745</v>
      </c>
      <c r="B100" t="s">
        <v>746</v>
      </c>
      <c r="C100">
        <v>46180923</v>
      </c>
    </row>
    <row r="101" spans="1:3">
      <c r="A101" t="s">
        <v>747</v>
      </c>
      <c r="B101" t="s">
        <v>748</v>
      </c>
      <c r="C101">
        <v>-9533631</v>
      </c>
    </row>
    <row r="102" spans="1:3">
      <c r="A102" t="s">
        <v>749</v>
      </c>
      <c r="B102" t="s">
        <v>750</v>
      </c>
      <c r="C102">
        <v>-30384775</v>
      </c>
    </row>
    <row r="103" spans="1:3">
      <c r="A103" t="s">
        <v>751</v>
      </c>
      <c r="B103" t="s">
        <v>752</v>
      </c>
      <c r="C103">
        <v>137623563</v>
      </c>
    </row>
    <row r="104" spans="1:3">
      <c r="A104" t="s">
        <v>753</v>
      </c>
      <c r="B104" t="s">
        <v>754</v>
      </c>
      <c r="C104">
        <v>0</v>
      </c>
    </row>
    <row r="105" spans="1:3">
      <c r="A105" t="s">
        <v>384</v>
      </c>
      <c r="B105" t="s">
        <v>755</v>
      </c>
      <c r="C105">
        <v>99868</v>
      </c>
    </row>
    <row r="106" spans="1:3">
      <c r="A106" t="s">
        <v>756</v>
      </c>
      <c r="B106" t="s">
        <v>757</v>
      </c>
      <c r="C106">
        <v>1447475</v>
      </c>
    </row>
    <row r="107" spans="1:3">
      <c r="A107" t="s">
        <v>758</v>
      </c>
      <c r="B107" t="s">
        <v>759</v>
      </c>
      <c r="C107">
        <v>42884593</v>
      </c>
    </row>
    <row r="108" spans="1:3">
      <c r="A108" t="s">
        <v>760</v>
      </c>
      <c r="B108" t="s">
        <v>761</v>
      </c>
      <c r="C108">
        <v>62672439</v>
      </c>
    </row>
    <row r="109" spans="1:3">
      <c r="A109" t="s">
        <v>762</v>
      </c>
      <c r="B109" t="s">
        <v>763</v>
      </c>
      <c r="C109">
        <v>13076449</v>
      </c>
    </row>
    <row r="110" spans="1:3">
      <c r="A110" t="s">
        <v>764</v>
      </c>
      <c r="B110" t="s">
        <v>765</v>
      </c>
      <c r="C110">
        <v>0</v>
      </c>
    </row>
    <row r="111" spans="1:3">
      <c r="A111" t="s">
        <v>766</v>
      </c>
      <c r="B111" t="s">
        <v>767</v>
      </c>
      <c r="C111">
        <v>0</v>
      </c>
    </row>
    <row r="112" spans="1:3">
      <c r="A112" t="s">
        <v>768</v>
      </c>
      <c r="B112" t="s">
        <v>769</v>
      </c>
      <c r="C112">
        <v>7931668</v>
      </c>
    </row>
    <row r="113" spans="1:3">
      <c r="A113" t="s">
        <v>770</v>
      </c>
      <c r="B113" t="s">
        <v>771</v>
      </c>
      <c r="C113">
        <v>10191065</v>
      </c>
    </row>
    <row r="114" spans="1:3">
      <c r="A114" t="s">
        <v>772</v>
      </c>
      <c r="B114" t="s">
        <v>773</v>
      </c>
      <c r="C114">
        <v>10056011</v>
      </c>
    </row>
    <row r="115" spans="1:3">
      <c r="A115" t="s">
        <v>774</v>
      </c>
      <c r="B115" t="s">
        <v>775</v>
      </c>
      <c r="C115">
        <v>345568</v>
      </c>
    </row>
    <row r="116" spans="1:3">
      <c r="A116" t="s">
        <v>776</v>
      </c>
      <c r="B116" t="s">
        <v>777</v>
      </c>
      <c r="C116">
        <v>0</v>
      </c>
    </row>
    <row r="117" spans="1:3">
      <c r="A117" t="s">
        <v>778</v>
      </c>
      <c r="B117" t="s">
        <v>779</v>
      </c>
      <c r="C117">
        <v>0</v>
      </c>
    </row>
    <row r="118" spans="1:3">
      <c r="A118" t="s">
        <v>780</v>
      </c>
      <c r="B118" t="s">
        <v>781</v>
      </c>
      <c r="C118">
        <v>0</v>
      </c>
    </row>
    <row r="119" spans="1:3">
      <c r="A119" t="s">
        <v>428</v>
      </c>
      <c r="B119" t="s">
        <v>782</v>
      </c>
      <c r="C119">
        <v>11176492</v>
      </c>
    </row>
    <row r="120" spans="1:3">
      <c r="A120" t="s">
        <v>783</v>
      </c>
      <c r="B120" t="s">
        <v>784</v>
      </c>
      <c r="C120">
        <v>0</v>
      </c>
    </row>
    <row r="121" spans="1:3">
      <c r="A121" t="s">
        <v>785</v>
      </c>
      <c r="B121" t="s">
        <v>786</v>
      </c>
      <c r="C121">
        <v>2144</v>
      </c>
    </row>
    <row r="122" spans="1:3">
      <c r="A122" t="s">
        <v>787</v>
      </c>
      <c r="B122" t="s">
        <v>788</v>
      </c>
      <c r="C122">
        <v>71773</v>
      </c>
    </row>
    <row r="123" spans="1:3">
      <c r="A123" t="s">
        <v>789</v>
      </c>
      <c r="B123" t="s">
        <v>790</v>
      </c>
      <c r="C123">
        <v>0</v>
      </c>
    </row>
    <row r="124" spans="1:3">
      <c r="A124" t="s">
        <v>434</v>
      </c>
      <c r="B124" t="s">
        <v>791</v>
      </c>
      <c r="C124">
        <v>3689098</v>
      </c>
    </row>
    <row r="125" spans="1:3">
      <c r="A125" t="s">
        <v>792</v>
      </c>
      <c r="B125" t="s">
        <v>793</v>
      </c>
      <c r="C125">
        <v>7487394</v>
      </c>
    </row>
    <row r="126" spans="1:3">
      <c r="A126" t="s">
        <v>794</v>
      </c>
      <c r="B126" t="s">
        <v>795</v>
      </c>
      <c r="C126">
        <v>2707007</v>
      </c>
    </row>
    <row r="127" spans="1:3">
      <c r="A127" t="s">
        <v>479</v>
      </c>
      <c r="B127" t="s">
        <v>796</v>
      </c>
      <c r="C127">
        <v>19</v>
      </c>
    </row>
    <row r="128" spans="1:3">
      <c r="A128" t="s">
        <v>482</v>
      </c>
      <c r="B128" t="s">
        <v>797</v>
      </c>
      <c r="C128">
        <v>19093</v>
      </c>
    </row>
    <row r="129" spans="1:3">
      <c r="A129" t="s">
        <v>798</v>
      </c>
      <c r="B129" t="s">
        <v>799</v>
      </c>
      <c r="C129">
        <v>1895535</v>
      </c>
    </row>
    <row r="130" spans="1:3">
      <c r="A130" t="s">
        <v>800</v>
      </c>
      <c r="B130" t="s">
        <v>801</v>
      </c>
      <c r="C130">
        <v>2571055</v>
      </c>
    </row>
    <row r="131" spans="1:3">
      <c r="A131" t="s">
        <v>802</v>
      </c>
      <c r="B131" t="s">
        <v>803</v>
      </c>
      <c r="C131">
        <v>265112</v>
      </c>
    </row>
    <row r="132" spans="1:3">
      <c r="A132" t="s">
        <v>533</v>
      </c>
      <c r="B132" t="s">
        <v>804</v>
      </c>
      <c r="C132">
        <v>2281785</v>
      </c>
    </row>
    <row r="133" spans="1:3">
      <c r="A133" t="s">
        <v>805</v>
      </c>
      <c r="B133" t="s">
        <v>806</v>
      </c>
      <c r="C133">
        <v>5137148</v>
      </c>
    </row>
    <row r="134" spans="1:3">
      <c r="A134" t="s">
        <v>807</v>
      </c>
      <c r="B134" t="s">
        <v>808</v>
      </c>
      <c r="C134">
        <v>1581258</v>
      </c>
    </row>
    <row r="135" spans="1:3">
      <c r="A135" t="s">
        <v>809</v>
      </c>
      <c r="B135" t="s">
        <v>810</v>
      </c>
      <c r="C135">
        <v>302199</v>
      </c>
    </row>
    <row r="136" spans="1:3">
      <c r="A136" t="s">
        <v>811</v>
      </c>
      <c r="B136" t="s">
        <v>812</v>
      </c>
      <c r="C136">
        <v>1279059</v>
      </c>
    </row>
    <row r="137" spans="1:3">
      <c r="A137" t="s">
        <v>813</v>
      </c>
      <c r="B137" t="s">
        <v>814</v>
      </c>
      <c r="C137">
        <v>1279529</v>
      </c>
    </row>
    <row r="138" spans="1:3">
      <c r="A138" t="s">
        <v>815</v>
      </c>
      <c r="B138" t="s">
        <v>816</v>
      </c>
      <c r="C138">
        <v>0</v>
      </c>
    </row>
    <row r="139" spans="1:3">
      <c r="A139" t="s">
        <v>817</v>
      </c>
      <c r="B139" t="s">
        <v>818</v>
      </c>
      <c r="C139">
        <v>5164</v>
      </c>
    </row>
    <row r="140" spans="1:3">
      <c r="A140" t="s">
        <v>819</v>
      </c>
      <c r="B140" t="s">
        <v>820</v>
      </c>
      <c r="C140">
        <v>7487394</v>
      </c>
    </row>
    <row r="141" spans="1:3">
      <c r="A141" t="s">
        <v>821</v>
      </c>
      <c r="B141" t="s">
        <v>822</v>
      </c>
      <c r="C141">
        <v>1581258</v>
      </c>
    </row>
    <row r="142" spans="1:3">
      <c r="A142" t="s">
        <v>823</v>
      </c>
      <c r="B142" t="s">
        <v>824</v>
      </c>
      <c r="C142">
        <v>1869150</v>
      </c>
    </row>
    <row r="143" spans="1:3">
      <c r="A143" t="s">
        <v>825</v>
      </c>
      <c r="B143" t="s">
        <v>826</v>
      </c>
      <c r="C143">
        <v>58089012</v>
      </c>
    </row>
    <row r="144" spans="1:3">
      <c r="A144" t="s">
        <v>827</v>
      </c>
      <c r="B144" t="s">
        <v>828</v>
      </c>
      <c r="C144">
        <v>0</v>
      </c>
    </row>
    <row r="145" spans="1:3">
      <c r="A145" t="s">
        <v>829</v>
      </c>
      <c r="B145" t="s">
        <v>830</v>
      </c>
      <c r="C145">
        <v>56969</v>
      </c>
    </row>
    <row r="146" spans="1:3">
      <c r="A146" t="s">
        <v>831</v>
      </c>
      <c r="B146" t="s">
        <v>832</v>
      </c>
      <c r="C146">
        <v>228225</v>
      </c>
    </row>
    <row r="147" spans="1:3">
      <c r="A147" t="s">
        <v>833</v>
      </c>
      <c r="B147" t="s">
        <v>834</v>
      </c>
      <c r="C147">
        <v>0</v>
      </c>
    </row>
    <row r="148" spans="1:3">
      <c r="A148" t="s">
        <v>835</v>
      </c>
      <c r="B148" t="s">
        <v>836</v>
      </c>
      <c r="C148">
        <v>248880</v>
      </c>
    </row>
    <row r="149" spans="1:3">
      <c r="A149" t="s">
        <v>837</v>
      </c>
      <c r="B149" t="s">
        <v>838</v>
      </c>
      <c r="C149">
        <v>0</v>
      </c>
    </row>
    <row r="150" spans="1:3">
      <c r="A150" t="s">
        <v>839</v>
      </c>
      <c r="B150" t="s">
        <v>840</v>
      </c>
      <c r="C150">
        <v>0</v>
      </c>
    </row>
    <row r="151" spans="1:3">
      <c r="A151" t="s">
        <v>841</v>
      </c>
      <c r="B151" t="s">
        <v>842</v>
      </c>
      <c r="C151">
        <v>0</v>
      </c>
    </row>
    <row r="152" spans="1:3">
      <c r="A152" t="s">
        <v>843</v>
      </c>
      <c r="B152" t="s">
        <v>844</v>
      </c>
      <c r="C152">
        <v>79948</v>
      </c>
    </row>
    <row r="153" spans="1:3">
      <c r="A153" t="s">
        <v>845</v>
      </c>
      <c r="B153" t="s">
        <v>846</v>
      </c>
      <c r="C153">
        <v>186407</v>
      </c>
    </row>
    <row r="154" spans="1:3">
      <c r="A154" t="s">
        <v>847</v>
      </c>
      <c r="B154" t="s">
        <v>848</v>
      </c>
      <c r="C154">
        <v>0</v>
      </c>
    </row>
    <row r="155" spans="1:3">
      <c r="A155" t="s">
        <v>849</v>
      </c>
      <c r="B155" t="s">
        <v>850</v>
      </c>
      <c r="C155">
        <v>0</v>
      </c>
    </row>
    <row r="156" spans="1:3">
      <c r="A156" t="s">
        <v>851</v>
      </c>
      <c r="B156" t="s">
        <v>852</v>
      </c>
      <c r="C156">
        <v>111009</v>
      </c>
    </row>
    <row r="157" spans="1:3">
      <c r="A157" t="s">
        <v>853</v>
      </c>
      <c r="B157" t="s">
        <v>854</v>
      </c>
      <c r="C157">
        <v>10160</v>
      </c>
    </row>
    <row r="158" spans="1:3">
      <c r="A158" t="s">
        <v>855</v>
      </c>
      <c r="B158" t="s">
        <v>856</v>
      </c>
      <c r="C158">
        <v>0</v>
      </c>
    </row>
    <row r="159" spans="1:3">
      <c r="A159" t="s">
        <v>857</v>
      </c>
      <c r="B159" t="s">
        <v>858</v>
      </c>
      <c r="C159">
        <v>0</v>
      </c>
    </row>
    <row r="160" spans="1:3">
      <c r="A160" t="s">
        <v>859</v>
      </c>
      <c r="B160" t="s">
        <v>860</v>
      </c>
      <c r="C160">
        <v>9</v>
      </c>
    </row>
    <row r="161" spans="1:3">
      <c r="A161" t="s">
        <v>861</v>
      </c>
      <c r="B161" t="s">
        <v>862</v>
      </c>
      <c r="C161">
        <v>5</v>
      </c>
    </row>
    <row r="162" spans="1:3">
      <c r="A162" t="s">
        <v>863</v>
      </c>
      <c r="B162" t="s">
        <v>864</v>
      </c>
      <c r="C162">
        <v>0</v>
      </c>
    </row>
    <row r="163" spans="1:3">
      <c r="A163" t="s">
        <v>865</v>
      </c>
      <c r="B163" t="s">
        <v>866</v>
      </c>
      <c r="C163">
        <v>0</v>
      </c>
    </row>
    <row r="164" spans="1:3">
      <c r="A164" t="s">
        <v>867</v>
      </c>
      <c r="B164" t="s">
        <v>868</v>
      </c>
      <c r="C164">
        <v>657191</v>
      </c>
    </row>
    <row r="165" spans="1:3">
      <c r="A165" t="s">
        <v>869</v>
      </c>
      <c r="B165" t="s">
        <v>870</v>
      </c>
      <c r="C165">
        <v>3273673</v>
      </c>
    </row>
    <row r="166" spans="1:3">
      <c r="A166" t="s">
        <v>871</v>
      </c>
      <c r="B166" t="s">
        <v>872</v>
      </c>
      <c r="C166">
        <v>0</v>
      </c>
    </row>
    <row r="167" spans="1:3">
      <c r="A167" t="s">
        <v>873</v>
      </c>
      <c r="B167" t="s">
        <v>874</v>
      </c>
      <c r="C167">
        <v>0</v>
      </c>
    </row>
    <row r="168" spans="1:3">
      <c r="A168" t="s">
        <v>875</v>
      </c>
      <c r="B168" t="s">
        <v>876</v>
      </c>
      <c r="C168">
        <v>270</v>
      </c>
    </row>
    <row r="169" spans="1:3">
      <c r="A169" t="s">
        <v>877</v>
      </c>
      <c r="B169" t="s">
        <v>878</v>
      </c>
      <c r="C169">
        <v>0</v>
      </c>
    </row>
    <row r="170" spans="1:3">
      <c r="A170" t="s">
        <v>879</v>
      </c>
      <c r="B170" t="s">
        <v>880</v>
      </c>
      <c r="C170">
        <v>-9171</v>
      </c>
    </row>
    <row r="171" spans="1:3">
      <c r="A171" t="s">
        <v>881</v>
      </c>
      <c r="B171" t="s">
        <v>882</v>
      </c>
      <c r="C171">
        <v>0</v>
      </c>
    </row>
    <row r="172" spans="1:3">
      <c r="A172" t="s">
        <v>883</v>
      </c>
      <c r="B172" t="s">
        <v>884</v>
      </c>
      <c r="C172">
        <v>0</v>
      </c>
    </row>
    <row r="173" spans="1:3">
      <c r="A173" t="s">
        <v>885</v>
      </c>
      <c r="B173" t="s">
        <v>886</v>
      </c>
      <c r="C173">
        <v>0</v>
      </c>
    </row>
    <row r="174" spans="1:3">
      <c r="A174" t="s">
        <v>887</v>
      </c>
      <c r="B174" t="s">
        <v>888</v>
      </c>
      <c r="C174">
        <v>0</v>
      </c>
    </row>
    <row r="175" spans="1:3">
      <c r="A175" t="s">
        <v>889</v>
      </c>
      <c r="B175" t="s">
        <v>890</v>
      </c>
      <c r="C175">
        <v>14271</v>
      </c>
    </row>
    <row r="176" spans="1:3">
      <c r="A176" t="s">
        <v>891</v>
      </c>
      <c r="B176" t="s">
        <v>892</v>
      </c>
      <c r="C176">
        <v>3875</v>
      </c>
    </row>
    <row r="177" spans="1:3">
      <c r="A177" t="s">
        <v>543</v>
      </c>
      <c r="B177" t="s">
        <v>893</v>
      </c>
      <c r="C177">
        <v>0</v>
      </c>
    </row>
    <row r="178" spans="1:3">
      <c r="A178" t="s">
        <v>545</v>
      </c>
      <c r="B178" t="s">
        <v>894</v>
      </c>
      <c r="C178">
        <v>-25296</v>
      </c>
    </row>
    <row r="179" spans="1:3">
      <c r="A179" t="s">
        <v>547</v>
      </c>
      <c r="B179" t="s">
        <v>895</v>
      </c>
      <c r="C179">
        <v>-26443</v>
      </c>
    </row>
    <row r="180" spans="1:3">
      <c r="A180" t="s">
        <v>549</v>
      </c>
      <c r="B180" t="s">
        <v>896</v>
      </c>
      <c r="C180">
        <v>0</v>
      </c>
    </row>
    <row r="181" spans="1:3">
      <c r="A181" t="s">
        <v>897</v>
      </c>
      <c r="B181" t="s">
        <v>898</v>
      </c>
      <c r="C181">
        <v>326513</v>
      </c>
    </row>
    <row r="182" spans="1:3">
      <c r="A182" t="s">
        <v>899</v>
      </c>
      <c r="B182" t="s">
        <v>900</v>
      </c>
      <c r="C182">
        <v>0</v>
      </c>
    </row>
    <row r="183" spans="1:3">
      <c r="A183" t="s">
        <v>901</v>
      </c>
      <c r="B183" t="s">
        <v>902</v>
      </c>
      <c r="C183">
        <v>0</v>
      </c>
    </row>
    <row r="184" spans="1:3">
      <c r="A184" t="s">
        <v>903</v>
      </c>
      <c r="B184" t="s">
        <v>904</v>
      </c>
      <c r="C184">
        <v>248222</v>
      </c>
    </row>
    <row r="185" spans="1:3">
      <c r="A185" t="s">
        <v>905</v>
      </c>
      <c r="B185" t="s">
        <v>906</v>
      </c>
      <c r="C185">
        <v>168824</v>
      </c>
    </row>
    <row r="186" spans="1:3">
      <c r="A186" t="s">
        <v>907</v>
      </c>
      <c r="B186" t="s">
        <v>908</v>
      </c>
      <c r="C186">
        <v>0</v>
      </c>
    </row>
    <row r="187" spans="1:3">
      <c r="A187" t="s">
        <v>909</v>
      </c>
      <c r="B187" t="s">
        <v>910</v>
      </c>
      <c r="C187">
        <v>-6576</v>
      </c>
    </row>
    <row r="188" spans="1:3">
      <c r="A188" t="s">
        <v>911</v>
      </c>
      <c r="B188" t="s">
        <v>912</v>
      </c>
      <c r="C188">
        <v>5938</v>
      </c>
    </row>
    <row r="189" spans="1:3">
      <c r="A189" t="s">
        <v>913</v>
      </c>
      <c r="B189" t="s">
        <v>914</v>
      </c>
      <c r="C189">
        <v>0</v>
      </c>
    </row>
    <row r="190" spans="1:3">
      <c r="A190" t="s">
        <v>915</v>
      </c>
      <c r="B190" t="s">
        <v>916</v>
      </c>
      <c r="C190">
        <v>4382</v>
      </c>
    </row>
    <row r="191" spans="1:3">
      <c r="A191" t="s">
        <v>917</v>
      </c>
      <c r="B191" t="s">
        <v>918</v>
      </c>
      <c r="C191">
        <v>0</v>
      </c>
    </row>
    <row r="192" spans="1:3">
      <c r="A192" t="s">
        <v>538</v>
      </c>
      <c r="B192" t="s">
        <v>919</v>
      </c>
      <c r="C192">
        <v>3564</v>
      </c>
    </row>
    <row r="193" spans="1:3">
      <c r="A193" t="s">
        <v>920</v>
      </c>
      <c r="B193" t="s">
        <v>921</v>
      </c>
      <c r="C193">
        <v>0</v>
      </c>
    </row>
    <row r="194" spans="1:3">
      <c r="A194" t="s">
        <v>922</v>
      </c>
      <c r="B194" t="s">
        <v>923</v>
      </c>
      <c r="C194">
        <v>0</v>
      </c>
    </row>
    <row r="195" spans="1:3">
      <c r="A195" t="s">
        <v>924</v>
      </c>
      <c r="B195" t="s">
        <v>925</v>
      </c>
      <c r="C195">
        <v>563727</v>
      </c>
    </row>
    <row r="196" spans="1:3">
      <c r="A196" t="s">
        <v>465</v>
      </c>
      <c r="B196" t="s">
        <v>926</v>
      </c>
      <c r="C196">
        <v>70162</v>
      </c>
    </row>
    <row r="197" spans="1:3">
      <c r="A197" t="s">
        <v>468</v>
      </c>
      <c r="B197" t="s">
        <v>927</v>
      </c>
      <c r="C197">
        <v>551950</v>
      </c>
    </row>
    <row r="198" spans="1:3">
      <c r="A198" t="s">
        <v>471</v>
      </c>
      <c r="B198" t="s">
        <v>928</v>
      </c>
      <c r="C198">
        <v>64976</v>
      </c>
    </row>
    <row r="199" spans="1:3">
      <c r="A199" t="s">
        <v>929</v>
      </c>
      <c r="B199" t="s">
        <v>930</v>
      </c>
      <c r="C199">
        <v>803336</v>
      </c>
    </row>
    <row r="200" spans="1:3">
      <c r="A200" t="s">
        <v>553</v>
      </c>
      <c r="B200" t="s">
        <v>931</v>
      </c>
      <c r="C200">
        <v>0</v>
      </c>
    </row>
    <row r="201" spans="1:3">
      <c r="A201" t="s">
        <v>503</v>
      </c>
      <c r="B201" t="s">
        <v>932</v>
      </c>
      <c r="C201">
        <v>22692</v>
      </c>
    </row>
    <row r="202" spans="1:3">
      <c r="A202" t="s">
        <v>555</v>
      </c>
      <c r="B202" t="s">
        <v>933</v>
      </c>
      <c r="C202">
        <v>2270</v>
      </c>
    </row>
    <row r="203" spans="1:3">
      <c r="A203" t="s">
        <v>551</v>
      </c>
      <c r="B203" t="s">
        <v>934</v>
      </c>
      <c r="C203">
        <v>14285</v>
      </c>
    </row>
    <row r="204" spans="1:3">
      <c r="A204" t="s">
        <v>527</v>
      </c>
      <c r="B204" t="s">
        <v>935</v>
      </c>
      <c r="C204">
        <v>1800890</v>
      </c>
    </row>
    <row r="205" spans="1:3">
      <c r="A205" t="s">
        <v>936</v>
      </c>
      <c r="B205" t="s">
        <v>937</v>
      </c>
      <c r="C205">
        <v>0</v>
      </c>
    </row>
    <row r="206" spans="1:3">
      <c r="A206" t="s">
        <v>938</v>
      </c>
      <c r="B206" t="s">
        <v>939</v>
      </c>
      <c r="C206">
        <v>53519</v>
      </c>
    </row>
    <row r="207" spans="1:3">
      <c r="A207" t="s">
        <v>940</v>
      </c>
      <c r="B207" t="s">
        <v>941</v>
      </c>
      <c r="C207">
        <v>-25028</v>
      </c>
    </row>
    <row r="208" spans="1:3">
      <c r="A208" t="s">
        <v>942</v>
      </c>
      <c r="B208" t="s">
        <v>943</v>
      </c>
      <c r="C208">
        <v>58063984</v>
      </c>
    </row>
    <row r="209" spans="1:3">
      <c r="A209" t="s">
        <v>944</v>
      </c>
      <c r="B209" t="s">
        <v>945</v>
      </c>
      <c r="C209">
        <v>-1265930</v>
      </c>
    </row>
    <row r="210" spans="1:3">
      <c r="A210" t="s">
        <v>946</v>
      </c>
      <c r="B210" t="s">
        <v>947</v>
      </c>
      <c r="C210">
        <v>0</v>
      </c>
    </row>
    <row r="211" spans="1:3">
      <c r="A211" t="s">
        <v>948</v>
      </c>
      <c r="B211" t="s">
        <v>949</v>
      </c>
      <c r="C211">
        <v>0</v>
      </c>
    </row>
    <row r="212" spans="1:3">
      <c r="A212" t="s">
        <v>950</v>
      </c>
      <c r="B212" t="s">
        <v>951</v>
      </c>
      <c r="C212">
        <v>2470853</v>
      </c>
    </row>
    <row r="213" spans="1:3">
      <c r="A213" t="s">
        <v>952</v>
      </c>
      <c r="B213" t="s">
        <v>953</v>
      </c>
      <c r="C213">
        <v>357975</v>
      </c>
    </row>
    <row r="214" spans="1:3">
      <c r="A214" t="s">
        <v>954</v>
      </c>
      <c r="B214" t="s">
        <v>955</v>
      </c>
      <c r="C214">
        <v>15295641</v>
      </c>
    </row>
    <row r="215" spans="1:3">
      <c r="A215" t="s">
        <v>956</v>
      </c>
      <c r="B215" t="s">
        <v>957</v>
      </c>
      <c r="C215">
        <v>0</v>
      </c>
    </row>
    <row r="216" spans="1:3">
      <c r="A216" t="s">
        <v>958</v>
      </c>
      <c r="B216" t="s">
        <v>959</v>
      </c>
      <c r="C216">
        <v>0</v>
      </c>
    </row>
    <row r="217" spans="1:3">
      <c r="A217" t="s">
        <v>960</v>
      </c>
      <c r="B217" t="s">
        <v>961</v>
      </c>
      <c r="C217">
        <v>0</v>
      </c>
    </row>
    <row r="218" spans="1:3">
      <c r="A218" t="s">
        <v>962</v>
      </c>
      <c r="B218" t="s">
        <v>963</v>
      </c>
      <c r="C218">
        <v>0</v>
      </c>
    </row>
    <row r="219" spans="1:3">
      <c r="A219" t="s">
        <v>964</v>
      </c>
      <c r="B219" t="s">
        <v>965</v>
      </c>
      <c r="C219">
        <v>0</v>
      </c>
    </row>
    <row r="220" spans="1:3">
      <c r="A220" t="s">
        <v>966</v>
      </c>
      <c r="B220" t="s">
        <v>967</v>
      </c>
      <c r="C220">
        <v>0</v>
      </c>
    </row>
    <row r="221" spans="1:3">
      <c r="A221" t="s">
        <v>968</v>
      </c>
      <c r="B221" t="s">
        <v>969</v>
      </c>
      <c r="C221">
        <v>22504</v>
      </c>
    </row>
    <row r="222" spans="1:3">
      <c r="A222" t="s">
        <v>970</v>
      </c>
      <c r="B222" t="s">
        <v>971</v>
      </c>
      <c r="C222">
        <v>22498</v>
      </c>
    </row>
    <row r="223" spans="1:3">
      <c r="A223" t="s">
        <v>972</v>
      </c>
      <c r="B223" t="s">
        <v>973</v>
      </c>
      <c r="C223">
        <v>0</v>
      </c>
    </row>
    <row r="224" spans="1:3">
      <c r="A224" t="s">
        <v>974</v>
      </c>
      <c r="B224" t="s">
        <v>975</v>
      </c>
      <c r="C224">
        <v>0</v>
      </c>
    </row>
    <row r="225" spans="1:3">
      <c r="A225" t="s">
        <v>976</v>
      </c>
      <c r="B225" t="s">
        <v>977</v>
      </c>
      <c r="C225">
        <v>0</v>
      </c>
    </row>
    <row r="226" spans="1:3">
      <c r="A226" t="s">
        <v>978</v>
      </c>
      <c r="B226" t="s">
        <v>979</v>
      </c>
      <c r="C226">
        <v>0</v>
      </c>
    </row>
    <row r="227" spans="1:3">
      <c r="A227" t="s">
        <v>980</v>
      </c>
      <c r="B227" t="s">
        <v>981</v>
      </c>
      <c r="C227">
        <v>0</v>
      </c>
    </row>
    <row r="228" spans="1:3">
      <c r="A228" t="s">
        <v>982</v>
      </c>
      <c r="B228" t="s">
        <v>983</v>
      </c>
      <c r="C228">
        <v>0</v>
      </c>
    </row>
    <row r="229" spans="1:3">
      <c r="A229" t="s">
        <v>984</v>
      </c>
      <c r="B229" t="s">
        <v>985</v>
      </c>
      <c r="C229">
        <v>1562422</v>
      </c>
    </row>
    <row r="230" spans="1:3">
      <c r="A230" t="s">
        <v>986</v>
      </c>
      <c r="B230" t="s">
        <v>987</v>
      </c>
      <c r="C230">
        <v>1565660</v>
      </c>
    </row>
    <row r="231" spans="1:3">
      <c r="A231" t="s">
        <v>988</v>
      </c>
      <c r="B231" t="s">
        <v>989</v>
      </c>
      <c r="C231">
        <v>0</v>
      </c>
    </row>
    <row r="232" spans="1:3">
      <c r="A232" t="s">
        <v>990</v>
      </c>
      <c r="B232" t="s">
        <v>991</v>
      </c>
      <c r="C232">
        <v>0</v>
      </c>
    </row>
    <row r="233" spans="1:3">
      <c r="A233" t="s">
        <v>992</v>
      </c>
      <c r="B233" t="s">
        <v>993</v>
      </c>
      <c r="C233">
        <v>0</v>
      </c>
    </row>
    <row r="234" spans="1:3">
      <c r="A234" t="s">
        <v>994</v>
      </c>
      <c r="B234" t="s">
        <v>995</v>
      </c>
      <c r="C234">
        <v>0</v>
      </c>
    </row>
    <row r="235" spans="1:3">
      <c r="A235" t="s">
        <v>996</v>
      </c>
      <c r="B235" t="s">
        <v>997</v>
      </c>
      <c r="C235">
        <v>0</v>
      </c>
    </row>
    <row r="236" spans="1:3">
      <c r="A236" t="s">
        <v>998</v>
      </c>
      <c r="B236" t="s">
        <v>999</v>
      </c>
      <c r="C236">
        <v>0</v>
      </c>
    </row>
    <row r="237" spans="1:3">
      <c r="A237" t="s">
        <v>1000</v>
      </c>
      <c r="B237" t="s">
        <v>1001</v>
      </c>
      <c r="C237">
        <v>12595</v>
      </c>
    </row>
    <row r="238" spans="1:3">
      <c r="A238" t="s">
        <v>1002</v>
      </c>
      <c r="B238" t="s">
        <v>1003</v>
      </c>
      <c r="C238">
        <v>12700</v>
      </c>
    </row>
    <row r="239" spans="1:3">
      <c r="A239" t="s">
        <v>1004</v>
      </c>
      <c r="B239" t="s">
        <v>1005</v>
      </c>
      <c r="C239">
        <v>0</v>
      </c>
    </row>
    <row r="240" spans="1:3">
      <c r="A240" t="s">
        <v>1006</v>
      </c>
      <c r="B240" t="s">
        <v>1007</v>
      </c>
      <c r="C240">
        <v>0</v>
      </c>
    </row>
    <row r="241" spans="1:3">
      <c r="A241" t="s">
        <v>1008</v>
      </c>
      <c r="B241" t="s">
        <v>1009</v>
      </c>
      <c r="C241">
        <v>0</v>
      </c>
    </row>
    <row r="242" spans="1:3">
      <c r="A242" t="s">
        <v>1010</v>
      </c>
      <c r="B242" t="s">
        <v>1011</v>
      </c>
      <c r="C242">
        <v>0</v>
      </c>
    </row>
    <row r="243" spans="1:3">
      <c r="A243" t="s">
        <v>1012</v>
      </c>
      <c r="B243" t="s">
        <v>1013</v>
      </c>
      <c r="C243">
        <v>0</v>
      </c>
    </row>
    <row r="244" spans="1:3">
      <c r="A244" t="s">
        <v>1014</v>
      </c>
      <c r="B244" t="s">
        <v>1015</v>
      </c>
      <c r="C244">
        <v>0</v>
      </c>
    </row>
    <row r="245" spans="1:3">
      <c r="A245" t="s">
        <v>1016</v>
      </c>
      <c r="B245" t="s">
        <v>1017</v>
      </c>
      <c r="C245">
        <v>0</v>
      </c>
    </row>
    <row r="246" spans="1:3">
      <c r="A246" t="s">
        <v>1018</v>
      </c>
      <c r="B246" t="s">
        <v>1019</v>
      </c>
      <c r="C246">
        <v>0</v>
      </c>
    </row>
    <row r="247" spans="1:3">
      <c r="A247" t="s">
        <v>1020</v>
      </c>
      <c r="B247" t="s">
        <v>1021</v>
      </c>
      <c r="C247">
        <v>0</v>
      </c>
    </row>
    <row r="248" spans="1:3">
      <c r="A248" t="s">
        <v>1022</v>
      </c>
      <c r="B248" t="s">
        <v>1023</v>
      </c>
      <c r="C248">
        <v>0</v>
      </c>
    </row>
    <row r="249" spans="1:3">
      <c r="A249" t="s">
        <v>1024</v>
      </c>
      <c r="B249" t="s">
        <v>1025</v>
      </c>
      <c r="C249">
        <v>427122</v>
      </c>
    </row>
    <row r="250" spans="1:3">
      <c r="A250" t="s">
        <v>1026</v>
      </c>
      <c r="B250" t="s">
        <v>1027</v>
      </c>
      <c r="C250">
        <v>427748</v>
      </c>
    </row>
    <row r="251" spans="1:3">
      <c r="A251" t="s">
        <v>1028</v>
      </c>
      <c r="B251" t="s">
        <v>1029</v>
      </c>
      <c r="C251">
        <v>0</v>
      </c>
    </row>
    <row r="252" spans="1:3">
      <c r="A252" t="s">
        <v>1030</v>
      </c>
      <c r="B252" t="s">
        <v>1031</v>
      </c>
      <c r="C252">
        <v>88457017</v>
      </c>
    </row>
    <row r="253" spans="1:3">
      <c r="A253" t="s">
        <v>1032</v>
      </c>
      <c r="B253" t="s">
        <v>1033</v>
      </c>
      <c r="C253">
        <v>717</v>
      </c>
    </row>
    <row r="254" spans="1:3">
      <c r="A254" t="s">
        <v>1034</v>
      </c>
      <c r="B254" t="s">
        <v>1035</v>
      </c>
      <c r="C254">
        <v>474</v>
      </c>
    </row>
    <row r="255" spans="1:3">
      <c r="A255" t="s">
        <v>1036</v>
      </c>
      <c r="B255" t="s">
        <v>1037</v>
      </c>
      <c r="C255">
        <v>0</v>
      </c>
    </row>
    <row r="256" spans="1:3">
      <c r="A256" t="s">
        <v>1038</v>
      </c>
      <c r="B256" t="s">
        <v>1039</v>
      </c>
      <c r="C256">
        <v>0</v>
      </c>
    </row>
    <row r="257" spans="1:3">
      <c r="A257" t="s">
        <v>1040</v>
      </c>
      <c r="B257" t="s">
        <v>1041</v>
      </c>
      <c r="C257">
        <v>0</v>
      </c>
    </row>
    <row r="258" spans="1:3">
      <c r="A258" t="s">
        <v>1042</v>
      </c>
      <c r="B258" t="s">
        <v>1043</v>
      </c>
      <c r="C258">
        <v>0</v>
      </c>
    </row>
    <row r="259" spans="1:3">
      <c r="A259" t="s">
        <v>1044</v>
      </c>
      <c r="B259" t="s">
        <v>1045</v>
      </c>
      <c r="C259">
        <v>0</v>
      </c>
    </row>
    <row r="260" spans="1:3">
      <c r="A260" t="s">
        <v>1046</v>
      </c>
      <c r="B260" t="s">
        <v>1047</v>
      </c>
      <c r="C260">
        <v>3270179</v>
      </c>
    </row>
    <row r="261" spans="1:3">
      <c r="A261" t="s">
        <v>1048</v>
      </c>
      <c r="B261" t="s">
        <v>1049</v>
      </c>
      <c r="C261">
        <v>3494</v>
      </c>
    </row>
    <row r="262" spans="1:3">
      <c r="A262" t="s">
        <v>1050</v>
      </c>
      <c r="B262" t="s">
        <v>1051</v>
      </c>
      <c r="C262">
        <v>1</v>
      </c>
    </row>
    <row r="263" spans="1:3">
      <c r="A263" t="s">
        <v>1052</v>
      </c>
      <c r="B263" t="s">
        <v>1053</v>
      </c>
      <c r="C263">
        <v>1</v>
      </c>
    </row>
    <row r="264" spans="1:3">
      <c r="A264" t="s">
        <v>1054</v>
      </c>
      <c r="B264" t="s">
        <v>1055</v>
      </c>
      <c r="C264">
        <v>0</v>
      </c>
    </row>
    <row r="265" spans="1:3">
      <c r="A265" t="s">
        <v>1056</v>
      </c>
      <c r="B265" t="s">
        <v>1057</v>
      </c>
      <c r="C265">
        <v>19196</v>
      </c>
    </row>
    <row r="266" spans="1:3">
      <c r="A266" t="s">
        <v>1058</v>
      </c>
      <c r="B266" t="s">
        <v>1059</v>
      </c>
      <c r="C266">
        <v>0</v>
      </c>
    </row>
    <row r="267" spans="1:3">
      <c r="A267" t="s">
        <v>1060</v>
      </c>
      <c r="B267" t="s">
        <v>1061</v>
      </c>
      <c r="C267">
        <v>1</v>
      </c>
    </row>
    <row r="268" spans="1:3">
      <c r="A268" t="s">
        <v>1062</v>
      </c>
      <c r="B268" t="s">
        <v>1063</v>
      </c>
      <c r="C268">
        <v>0</v>
      </c>
    </row>
    <row r="269" spans="1:3">
      <c r="A269" t="s">
        <v>1064</v>
      </c>
      <c r="B269" t="s">
        <v>1065</v>
      </c>
      <c r="C269">
        <v>0</v>
      </c>
    </row>
    <row r="270" spans="1:3">
      <c r="A270" t="s">
        <v>1066</v>
      </c>
      <c r="B270" t="s">
        <v>1067</v>
      </c>
      <c r="C270">
        <v>-6565</v>
      </c>
    </row>
    <row r="271" spans="1:3">
      <c r="A271" t="s">
        <v>451</v>
      </c>
      <c r="B271" t="s">
        <v>1068</v>
      </c>
      <c r="C271">
        <v>0</v>
      </c>
    </row>
    <row r="272" spans="1:3">
      <c r="A272" t="s">
        <v>455</v>
      </c>
      <c r="B272" t="s">
        <v>1069</v>
      </c>
      <c r="C272">
        <v>0</v>
      </c>
    </row>
    <row r="273" spans="1:3">
      <c r="A273" t="s">
        <v>1070</v>
      </c>
      <c r="B273" t="s">
        <v>1071</v>
      </c>
      <c r="C273">
        <v>0</v>
      </c>
    </row>
    <row r="274" spans="1:3">
      <c r="A274" t="s">
        <v>1072</v>
      </c>
      <c r="B274" t="s">
        <v>1073</v>
      </c>
      <c r="C274">
        <v>567990</v>
      </c>
    </row>
    <row r="275" spans="1:3">
      <c r="A275" t="s">
        <v>1074</v>
      </c>
      <c r="B275" t="s">
        <v>1075</v>
      </c>
      <c r="C275">
        <v>800656</v>
      </c>
    </row>
    <row r="276" spans="1:3">
      <c r="A276" t="s">
        <v>1076</v>
      </c>
      <c r="B276" t="s">
        <v>1077</v>
      </c>
      <c r="C276">
        <v>142039</v>
      </c>
    </row>
    <row r="277" spans="1:3">
      <c r="A277" t="s">
        <v>1078</v>
      </c>
      <c r="B277" t="s">
        <v>1079</v>
      </c>
      <c r="C277">
        <v>0</v>
      </c>
    </row>
    <row r="278" spans="1:3">
      <c r="A278" t="s">
        <v>1080</v>
      </c>
      <c r="B278" t="s">
        <v>1081</v>
      </c>
      <c r="C278">
        <v>0</v>
      </c>
    </row>
    <row r="279" spans="1:3">
      <c r="A279" t="s">
        <v>1082</v>
      </c>
      <c r="B279" t="s">
        <v>1083</v>
      </c>
      <c r="C279">
        <v>16002041</v>
      </c>
    </row>
    <row r="280" spans="1:3">
      <c r="A280" t="s">
        <v>1084</v>
      </c>
      <c r="B280" t="s">
        <v>1085</v>
      </c>
      <c r="C280">
        <v>14149509</v>
      </c>
    </row>
    <row r="281" spans="1:3">
      <c r="A281" t="s">
        <v>1086</v>
      </c>
      <c r="B281" t="s">
        <v>1087</v>
      </c>
      <c r="C281">
        <v>0</v>
      </c>
    </row>
    <row r="282" spans="1:3">
      <c r="A282" t="s">
        <v>1088</v>
      </c>
      <c r="B282" t="s">
        <v>1089</v>
      </c>
      <c r="C282">
        <v>0</v>
      </c>
    </row>
    <row r="283" spans="1:3">
      <c r="A283" t="s">
        <v>1090</v>
      </c>
      <c r="B283" t="s">
        <v>1091</v>
      </c>
      <c r="C283">
        <v>34548033</v>
      </c>
    </row>
    <row r="284" spans="1:3">
      <c r="A284" t="s">
        <v>1092</v>
      </c>
      <c r="B284" t="s">
        <v>1093</v>
      </c>
      <c r="C284">
        <v>29155476</v>
      </c>
    </row>
    <row r="285" spans="1:3">
      <c r="A285" t="s">
        <v>1094</v>
      </c>
      <c r="B285" t="s">
        <v>1095</v>
      </c>
      <c r="C285">
        <v>0</v>
      </c>
    </row>
    <row r="286" spans="1:3">
      <c r="A286" t="s">
        <v>1096</v>
      </c>
      <c r="B286" t="s">
        <v>1097</v>
      </c>
      <c r="C286">
        <v>0</v>
      </c>
    </row>
    <row r="287" spans="1:3">
      <c r="A287" t="s">
        <v>1098</v>
      </c>
      <c r="B287" t="s">
        <v>1099</v>
      </c>
      <c r="C287">
        <v>0</v>
      </c>
    </row>
    <row r="288" spans="1:3">
      <c r="A288" t="s">
        <v>1100</v>
      </c>
      <c r="B288" t="s">
        <v>1101</v>
      </c>
      <c r="C288">
        <v>0</v>
      </c>
    </row>
    <row r="289" spans="1:3">
      <c r="A289" t="s">
        <v>1102</v>
      </c>
      <c r="B289" t="s">
        <v>1103</v>
      </c>
      <c r="C289">
        <v>0</v>
      </c>
    </row>
    <row r="290" spans="1:3">
      <c r="A290" t="s">
        <v>1104</v>
      </c>
      <c r="B290" t="s">
        <v>1103</v>
      </c>
      <c r="C290">
        <v>0</v>
      </c>
    </row>
    <row r="291" spans="1:3">
      <c r="A291" t="s">
        <v>1105</v>
      </c>
      <c r="B291" t="s">
        <v>1106</v>
      </c>
      <c r="C291">
        <v>20602749</v>
      </c>
    </row>
    <row r="292" spans="1:3">
      <c r="A292" t="s">
        <v>1107</v>
      </c>
      <c r="B292" t="s">
        <v>1106</v>
      </c>
      <c r="C292">
        <v>18415497</v>
      </c>
    </row>
    <row r="293" spans="1:3">
      <c r="A293" t="s">
        <v>1108</v>
      </c>
      <c r="B293" t="s">
        <v>1109</v>
      </c>
      <c r="C293">
        <v>0</v>
      </c>
    </row>
    <row r="294" spans="1:3">
      <c r="A294" t="s">
        <v>1110</v>
      </c>
      <c r="B294" t="s">
        <v>1109</v>
      </c>
      <c r="C294">
        <v>0</v>
      </c>
    </row>
    <row r="295" spans="1:3">
      <c r="A295" t="s">
        <v>1111</v>
      </c>
      <c r="B295" t="s">
        <v>1109</v>
      </c>
      <c r="C295">
        <v>0</v>
      </c>
    </row>
    <row r="296" spans="1:3">
      <c r="A296" t="s">
        <v>1112</v>
      </c>
      <c r="B296" t="s">
        <v>1109</v>
      </c>
      <c r="C296">
        <v>0</v>
      </c>
    </row>
    <row r="297" spans="1:3">
      <c r="A297" t="s">
        <v>1113</v>
      </c>
      <c r="B297" t="s">
        <v>1114</v>
      </c>
      <c r="C297">
        <v>0</v>
      </c>
    </row>
    <row r="298" spans="1:3">
      <c r="A298" t="s">
        <v>1115</v>
      </c>
      <c r="B298" t="s">
        <v>1116</v>
      </c>
      <c r="C298">
        <v>0</v>
      </c>
    </row>
    <row r="299" spans="1:3">
      <c r="A299" t="s">
        <v>1117</v>
      </c>
      <c r="B299" t="s">
        <v>1118</v>
      </c>
      <c r="C299">
        <v>600163</v>
      </c>
    </row>
    <row r="300" spans="1:3">
      <c r="A300" t="s">
        <v>1119</v>
      </c>
      <c r="B300" t="s">
        <v>1120</v>
      </c>
      <c r="C300">
        <v>677042</v>
      </c>
    </row>
    <row r="301" spans="1:3">
      <c r="A301" t="s">
        <v>1121</v>
      </c>
      <c r="B301" t="s">
        <v>1122</v>
      </c>
      <c r="C301">
        <v>0</v>
      </c>
    </row>
    <row r="302" spans="1:3">
      <c r="A302" t="s">
        <v>1123</v>
      </c>
      <c r="B302" t="s">
        <v>1124</v>
      </c>
      <c r="C302">
        <v>0</v>
      </c>
    </row>
    <row r="303" spans="1:3">
      <c r="A303" t="s">
        <v>1125</v>
      </c>
      <c r="B303" t="s">
        <v>1126</v>
      </c>
      <c r="C303">
        <v>0</v>
      </c>
    </row>
    <row r="304" spans="1:3">
      <c r="A304" t="s">
        <v>1127</v>
      </c>
      <c r="B304" t="s">
        <v>1128</v>
      </c>
      <c r="C304">
        <v>0</v>
      </c>
    </row>
    <row r="305" spans="1:3">
      <c r="A305" t="s">
        <v>1129</v>
      </c>
      <c r="B305" t="s">
        <v>1130</v>
      </c>
      <c r="C305">
        <v>0</v>
      </c>
    </row>
    <row r="306" spans="1:3">
      <c r="A306" t="s">
        <v>1131</v>
      </c>
      <c r="B306" t="s">
        <v>1132</v>
      </c>
      <c r="C306">
        <v>0</v>
      </c>
    </row>
    <row r="307" spans="1:3">
      <c r="A307" t="s">
        <v>1133</v>
      </c>
      <c r="B307" t="s">
        <v>1134</v>
      </c>
      <c r="C307">
        <v>0</v>
      </c>
    </row>
    <row r="308" spans="1:3">
      <c r="A308" t="s">
        <v>1135</v>
      </c>
      <c r="B308" t="s">
        <v>1136</v>
      </c>
      <c r="C308">
        <v>0</v>
      </c>
    </row>
    <row r="309" spans="1:3">
      <c r="A309" t="s">
        <v>1137</v>
      </c>
      <c r="B309" t="s">
        <v>1138</v>
      </c>
      <c r="C309">
        <v>0</v>
      </c>
    </row>
    <row r="310" spans="1:3">
      <c r="A310" t="s">
        <v>1139</v>
      </c>
      <c r="B310" t="s">
        <v>1140</v>
      </c>
      <c r="C310">
        <v>0</v>
      </c>
    </row>
    <row r="311" spans="1:3">
      <c r="A311" t="s">
        <v>1141</v>
      </c>
      <c r="B311" t="s">
        <v>1142</v>
      </c>
      <c r="C311">
        <v>0</v>
      </c>
    </row>
    <row r="312" spans="1:3">
      <c r="A312" t="s">
        <v>1143</v>
      </c>
      <c r="B312" t="s">
        <v>1144</v>
      </c>
      <c r="C312">
        <v>0</v>
      </c>
    </row>
    <row r="313" spans="1:3">
      <c r="A313" t="s">
        <v>1145</v>
      </c>
      <c r="B313" t="s">
        <v>1146</v>
      </c>
      <c r="C313">
        <v>0</v>
      </c>
    </row>
    <row r="314" spans="1:3">
      <c r="A314" t="s">
        <v>1147</v>
      </c>
      <c r="B314" t="s">
        <v>1148</v>
      </c>
      <c r="C314">
        <v>0</v>
      </c>
    </row>
    <row r="315" spans="1:3">
      <c r="A315" t="s">
        <v>1149</v>
      </c>
      <c r="B315" t="s">
        <v>1150</v>
      </c>
      <c r="C315">
        <v>0</v>
      </c>
    </row>
    <row r="316" spans="1:3">
      <c r="A316" t="s">
        <v>1151</v>
      </c>
      <c r="B316" t="s">
        <v>1152</v>
      </c>
      <c r="C316">
        <v>0</v>
      </c>
    </row>
    <row r="317" spans="1:3">
      <c r="A317" t="s">
        <v>1153</v>
      </c>
      <c r="B317" t="s">
        <v>1154</v>
      </c>
      <c r="C317">
        <v>0</v>
      </c>
    </row>
    <row r="318" spans="1:3">
      <c r="A318" t="s">
        <v>1155</v>
      </c>
      <c r="B318" t="s">
        <v>1156</v>
      </c>
      <c r="C318">
        <v>0</v>
      </c>
    </row>
    <row r="319" spans="1:3">
      <c r="A319" t="s">
        <v>1157</v>
      </c>
      <c r="B319" t="s">
        <v>1158</v>
      </c>
      <c r="C319">
        <v>0</v>
      </c>
    </row>
    <row r="320" spans="1:3">
      <c r="A320" t="s">
        <v>1159</v>
      </c>
      <c r="B320" t="s">
        <v>1160</v>
      </c>
      <c r="C320">
        <v>0</v>
      </c>
    </row>
    <row r="321" spans="1:3">
      <c r="A321" t="s">
        <v>1161</v>
      </c>
      <c r="B321" t="s">
        <v>1162</v>
      </c>
      <c r="C321">
        <v>0</v>
      </c>
    </row>
    <row r="322" spans="1:3">
      <c r="A322" t="s">
        <v>1163</v>
      </c>
      <c r="B322" t="s">
        <v>1164</v>
      </c>
      <c r="C322">
        <v>0</v>
      </c>
    </row>
    <row r="323" spans="1:3">
      <c r="A323" t="s">
        <v>1165</v>
      </c>
      <c r="B323" t="s">
        <v>1166</v>
      </c>
      <c r="C323">
        <v>0</v>
      </c>
    </row>
    <row r="324" spans="1:3">
      <c r="A324" t="s">
        <v>1167</v>
      </c>
      <c r="B324" t="s">
        <v>1168</v>
      </c>
      <c r="C324">
        <v>0</v>
      </c>
    </row>
    <row r="325" spans="1:3">
      <c r="A325" t="s">
        <v>1169</v>
      </c>
      <c r="B325" t="s">
        <v>1170</v>
      </c>
      <c r="C325">
        <v>0</v>
      </c>
    </row>
    <row r="326" spans="1:3">
      <c r="A326" t="s">
        <v>1171</v>
      </c>
      <c r="B326" t="s">
        <v>1172</v>
      </c>
      <c r="C326">
        <v>0</v>
      </c>
    </row>
    <row r="327" spans="1:3">
      <c r="A327" t="s">
        <v>1173</v>
      </c>
      <c r="B327" t="s">
        <v>1174</v>
      </c>
      <c r="C327">
        <v>5265750</v>
      </c>
    </row>
    <row r="328" spans="1:3">
      <c r="A328" t="s">
        <v>1175</v>
      </c>
      <c r="B328" t="s">
        <v>1176</v>
      </c>
      <c r="C328">
        <v>4902554</v>
      </c>
    </row>
    <row r="329" spans="1:3">
      <c r="A329" t="s">
        <v>400</v>
      </c>
      <c r="B329" t="s">
        <v>1177</v>
      </c>
      <c r="C329">
        <v>111059310</v>
      </c>
    </row>
    <row r="330" spans="1:3">
      <c r="A330" t="s">
        <v>1178</v>
      </c>
      <c r="B330" t="s">
        <v>1179</v>
      </c>
      <c r="C330">
        <v>0</v>
      </c>
    </row>
    <row r="331" spans="1:3">
      <c r="A331" t="s">
        <v>1180</v>
      </c>
      <c r="B331" t="s">
        <v>1181</v>
      </c>
      <c r="C331">
        <v>0</v>
      </c>
    </row>
    <row r="332" spans="1:3">
      <c r="A332" t="s">
        <v>1182</v>
      </c>
      <c r="B332" t="s">
        <v>1183</v>
      </c>
      <c r="C332">
        <v>0</v>
      </c>
    </row>
    <row r="333" spans="1:3">
      <c r="A333" t="s">
        <v>1184</v>
      </c>
      <c r="B333" t="s">
        <v>1185</v>
      </c>
      <c r="C333">
        <v>0</v>
      </c>
    </row>
    <row r="334" spans="1:3">
      <c r="A334" t="s">
        <v>1186</v>
      </c>
      <c r="B334" t="s">
        <v>1187</v>
      </c>
      <c r="C334">
        <v>0</v>
      </c>
    </row>
    <row r="335" spans="1:3">
      <c r="A335" t="s">
        <v>1188</v>
      </c>
      <c r="B335" t="s">
        <v>1189</v>
      </c>
      <c r="C335">
        <v>0</v>
      </c>
    </row>
    <row r="336" spans="1:3">
      <c r="A336" t="s">
        <v>1190</v>
      </c>
      <c r="B336" t="s">
        <v>1191</v>
      </c>
      <c r="C336">
        <v>2842601</v>
      </c>
    </row>
    <row r="337" spans="1:3">
      <c r="A337" t="s">
        <v>1192</v>
      </c>
      <c r="B337" t="s">
        <v>1193</v>
      </c>
      <c r="C337">
        <v>0</v>
      </c>
    </row>
    <row r="338" spans="1:3">
      <c r="A338" t="s">
        <v>1194</v>
      </c>
      <c r="B338" t="s">
        <v>1195</v>
      </c>
      <c r="C338">
        <v>3828183</v>
      </c>
    </row>
    <row r="339" spans="1:3">
      <c r="A339" t="s">
        <v>1196</v>
      </c>
      <c r="B339" t="s">
        <v>1197</v>
      </c>
      <c r="C339">
        <v>0</v>
      </c>
    </row>
    <row r="340" spans="1:3">
      <c r="A340" t="s">
        <v>1198</v>
      </c>
      <c r="B340" t="s">
        <v>1199</v>
      </c>
      <c r="C340">
        <v>0</v>
      </c>
    </row>
    <row r="341" spans="1:3">
      <c r="A341" t="s">
        <v>1200</v>
      </c>
      <c r="B341" t="s">
        <v>1201</v>
      </c>
      <c r="C341">
        <v>0</v>
      </c>
    </row>
    <row r="342" spans="1:3">
      <c r="A342" t="s">
        <v>1202</v>
      </c>
      <c r="B342" t="s">
        <v>1203</v>
      </c>
      <c r="C342">
        <v>308863</v>
      </c>
    </row>
    <row r="343" spans="1:3">
      <c r="A343" t="s">
        <v>1204</v>
      </c>
      <c r="B343" t="s">
        <v>1205</v>
      </c>
      <c r="C343">
        <v>2324751</v>
      </c>
    </row>
    <row r="344" spans="1:3">
      <c r="A344" t="s">
        <v>1206</v>
      </c>
      <c r="B344" t="s">
        <v>1207</v>
      </c>
      <c r="C344">
        <v>208987</v>
      </c>
    </row>
    <row r="345" spans="1:3">
      <c r="A345" t="s">
        <v>1208</v>
      </c>
      <c r="B345" t="s">
        <v>1209</v>
      </c>
      <c r="C345">
        <v>0</v>
      </c>
    </row>
    <row r="346" spans="1:3">
      <c r="A346" t="s">
        <v>1210</v>
      </c>
      <c r="B346" t="s">
        <v>1211</v>
      </c>
      <c r="C346">
        <v>0</v>
      </c>
    </row>
    <row r="347" spans="1:3">
      <c r="A347" t="s">
        <v>1212</v>
      </c>
      <c r="B347" t="s">
        <v>1213</v>
      </c>
      <c r="C347">
        <v>0</v>
      </c>
    </row>
    <row r="348" spans="1:3">
      <c r="A348" t="s">
        <v>1214</v>
      </c>
      <c r="B348" t="s">
        <v>1215</v>
      </c>
      <c r="C348">
        <v>711805</v>
      </c>
    </row>
    <row r="349" spans="1:3">
      <c r="A349" t="s">
        <v>1216</v>
      </c>
      <c r="B349" t="s">
        <v>1217</v>
      </c>
      <c r="C349">
        <v>2784160</v>
      </c>
    </row>
    <row r="350" spans="1:3">
      <c r="A350" t="s">
        <v>1218</v>
      </c>
      <c r="B350" t="s">
        <v>1219</v>
      </c>
      <c r="C350">
        <v>332218</v>
      </c>
    </row>
    <row r="351" spans="1:3">
      <c r="A351" t="s">
        <v>1220</v>
      </c>
      <c r="B351" t="s">
        <v>1221</v>
      </c>
      <c r="C351">
        <v>2390340</v>
      </c>
    </row>
    <row r="352" spans="1:3">
      <c r="A352" t="s">
        <v>1222</v>
      </c>
      <c r="B352" t="s">
        <v>1223</v>
      </c>
      <c r="C352">
        <v>0</v>
      </c>
    </row>
    <row r="353" spans="1:3">
      <c r="A353" t="s">
        <v>1224</v>
      </c>
      <c r="B353" t="s">
        <v>1225</v>
      </c>
      <c r="C353">
        <v>0</v>
      </c>
    </row>
    <row r="354" spans="1:3">
      <c r="A354" t="s">
        <v>1226</v>
      </c>
      <c r="B354" t="s">
        <v>1227</v>
      </c>
      <c r="C354">
        <v>772655</v>
      </c>
    </row>
    <row r="355" spans="1:3">
      <c r="A355" t="s">
        <v>1228</v>
      </c>
      <c r="B355" t="s">
        <v>1229</v>
      </c>
      <c r="C355">
        <v>1123063</v>
      </c>
    </row>
    <row r="356" spans="1:3">
      <c r="A356" t="s">
        <v>1230</v>
      </c>
      <c r="B356" t="s">
        <v>1231</v>
      </c>
      <c r="C356">
        <v>0</v>
      </c>
    </row>
    <row r="357" spans="1:3">
      <c r="A357" t="s">
        <v>1232</v>
      </c>
      <c r="B357" t="s">
        <v>1233</v>
      </c>
      <c r="C357">
        <v>0</v>
      </c>
    </row>
    <row r="358" spans="1:3">
      <c r="A358" t="s">
        <v>1234</v>
      </c>
      <c r="B358" t="s">
        <v>1235</v>
      </c>
      <c r="C358">
        <v>0</v>
      </c>
    </row>
    <row r="359" spans="1:3">
      <c r="A359" t="s">
        <v>1236</v>
      </c>
      <c r="B359" t="s">
        <v>1237</v>
      </c>
      <c r="C359">
        <v>0</v>
      </c>
    </row>
    <row r="360" spans="1:3">
      <c r="A360" t="s">
        <v>1238</v>
      </c>
      <c r="B360" t="s">
        <v>1239</v>
      </c>
      <c r="C360">
        <v>0</v>
      </c>
    </row>
    <row r="361" spans="1:3">
      <c r="A361" t="s">
        <v>1240</v>
      </c>
      <c r="B361" t="s">
        <v>1241</v>
      </c>
      <c r="C361">
        <v>0</v>
      </c>
    </row>
    <row r="362" spans="1:3">
      <c r="A362" t="s">
        <v>1242</v>
      </c>
      <c r="B362" t="s">
        <v>1243</v>
      </c>
      <c r="C362">
        <v>0</v>
      </c>
    </row>
    <row r="363" spans="1:3">
      <c r="A363" t="s">
        <v>1244</v>
      </c>
      <c r="B363" t="s">
        <v>1245</v>
      </c>
      <c r="C363">
        <v>2640</v>
      </c>
    </row>
    <row r="364" spans="1:3">
      <c r="A364" t="s">
        <v>1246</v>
      </c>
      <c r="B364" t="s">
        <v>1247</v>
      </c>
      <c r="C364">
        <v>0</v>
      </c>
    </row>
    <row r="365" spans="1:3">
      <c r="A365" t="s">
        <v>1248</v>
      </c>
      <c r="B365" t="s">
        <v>1249</v>
      </c>
      <c r="C365">
        <v>0</v>
      </c>
    </row>
    <row r="366" spans="1:3">
      <c r="A366" t="s">
        <v>1250</v>
      </c>
      <c r="B366" t="s">
        <v>1251</v>
      </c>
      <c r="C366">
        <v>0</v>
      </c>
    </row>
    <row r="367" spans="1:3">
      <c r="A367" t="s">
        <v>1252</v>
      </c>
      <c r="B367" t="s">
        <v>1253</v>
      </c>
      <c r="C367">
        <v>10080</v>
      </c>
    </row>
    <row r="368" spans="1:3">
      <c r="A368" t="s">
        <v>1254</v>
      </c>
      <c r="B368" t="s">
        <v>1255</v>
      </c>
      <c r="C368">
        <v>0</v>
      </c>
    </row>
    <row r="369" spans="1:3">
      <c r="A369" t="s">
        <v>1256</v>
      </c>
      <c r="B369" t="s">
        <v>1257</v>
      </c>
      <c r="C369">
        <v>0</v>
      </c>
    </row>
    <row r="370" spans="1:3">
      <c r="A370" t="s">
        <v>1258</v>
      </c>
      <c r="B370" t="s">
        <v>1259</v>
      </c>
      <c r="C370">
        <v>0</v>
      </c>
    </row>
    <row r="371" spans="1:3">
      <c r="A371" t="s">
        <v>1260</v>
      </c>
      <c r="B371" t="s">
        <v>1261</v>
      </c>
      <c r="C371">
        <v>0</v>
      </c>
    </row>
    <row r="372" spans="1:3">
      <c r="A372" t="s">
        <v>1262</v>
      </c>
      <c r="B372" t="s">
        <v>1263</v>
      </c>
      <c r="C372">
        <v>0</v>
      </c>
    </row>
    <row r="373" spans="1:3">
      <c r="A373" t="s">
        <v>1264</v>
      </c>
      <c r="B373" t="s">
        <v>1265</v>
      </c>
      <c r="C373">
        <v>0</v>
      </c>
    </row>
    <row r="374" spans="1:3">
      <c r="A374" t="s">
        <v>1266</v>
      </c>
      <c r="B374" t="s">
        <v>1267</v>
      </c>
      <c r="C374">
        <v>0</v>
      </c>
    </row>
    <row r="375" spans="1:3">
      <c r="A375" t="s">
        <v>1268</v>
      </c>
      <c r="B375" t="s">
        <v>1269</v>
      </c>
      <c r="C375">
        <v>0</v>
      </c>
    </row>
    <row r="376" spans="1:3">
      <c r="A376" t="s">
        <v>1270</v>
      </c>
      <c r="B376" t="s">
        <v>1271</v>
      </c>
      <c r="C376">
        <v>0</v>
      </c>
    </row>
    <row r="377" spans="1:3">
      <c r="A377" t="s">
        <v>1272</v>
      </c>
      <c r="B377" t="s">
        <v>1273</v>
      </c>
      <c r="C377">
        <v>0</v>
      </c>
    </row>
    <row r="378" spans="1:3">
      <c r="A378" t="s">
        <v>1274</v>
      </c>
      <c r="B378" t="s">
        <v>1275</v>
      </c>
      <c r="C378">
        <v>0</v>
      </c>
    </row>
    <row r="379" spans="1:3">
      <c r="A379" t="s">
        <v>1276</v>
      </c>
      <c r="B379" t="s">
        <v>1277</v>
      </c>
      <c r="C379">
        <v>0</v>
      </c>
    </row>
    <row r="380" spans="1:3">
      <c r="A380" t="s">
        <v>1278</v>
      </c>
      <c r="B380" t="s">
        <v>1279</v>
      </c>
      <c r="C380">
        <v>0</v>
      </c>
    </row>
    <row r="381" spans="1:3">
      <c r="A381" t="s">
        <v>1280</v>
      </c>
      <c r="B381" t="s">
        <v>1281</v>
      </c>
      <c r="C381">
        <v>0</v>
      </c>
    </row>
    <row r="382" spans="1:3">
      <c r="A382" t="s">
        <v>1282</v>
      </c>
      <c r="B382" t="s">
        <v>1283</v>
      </c>
      <c r="C382">
        <v>0</v>
      </c>
    </row>
    <row r="383" spans="1:3">
      <c r="A383" t="s">
        <v>1284</v>
      </c>
      <c r="B383" t="s">
        <v>1285</v>
      </c>
      <c r="C383">
        <v>1135783</v>
      </c>
    </row>
    <row r="384" spans="1:3">
      <c r="A384" t="s">
        <v>1286</v>
      </c>
      <c r="B384" t="s">
        <v>1287</v>
      </c>
      <c r="C384">
        <v>0</v>
      </c>
    </row>
    <row r="385" spans="1:3">
      <c r="A385" t="s">
        <v>1288</v>
      </c>
      <c r="B385" t="s">
        <v>1289</v>
      </c>
      <c r="C385">
        <v>0</v>
      </c>
    </row>
    <row r="386" spans="1:3">
      <c r="A386" t="s">
        <v>1290</v>
      </c>
      <c r="B386" t="s">
        <v>1291</v>
      </c>
      <c r="C386">
        <v>0</v>
      </c>
    </row>
    <row r="387" spans="1:3">
      <c r="A387" t="s">
        <v>1292</v>
      </c>
      <c r="B387" t="s">
        <v>1293</v>
      </c>
      <c r="C387">
        <v>0</v>
      </c>
    </row>
    <row r="388" spans="1:3">
      <c r="A388" t="s">
        <v>1294</v>
      </c>
      <c r="B388" t="s">
        <v>1295</v>
      </c>
      <c r="C388">
        <v>6837759</v>
      </c>
    </row>
    <row r="389" spans="1:3">
      <c r="A389" t="s">
        <v>1296</v>
      </c>
      <c r="B389" t="s">
        <v>1297</v>
      </c>
      <c r="C389">
        <v>72062211</v>
      </c>
    </row>
    <row r="390" spans="1:3">
      <c r="A390" t="s">
        <v>1298</v>
      </c>
      <c r="B390" t="s">
        <v>1299</v>
      </c>
      <c r="C390">
        <v>437558</v>
      </c>
    </row>
    <row r="391" spans="1:3">
      <c r="A391" t="s">
        <v>1300</v>
      </c>
      <c r="B391" t="s">
        <v>1301</v>
      </c>
      <c r="C391">
        <v>0</v>
      </c>
    </row>
    <row r="392" spans="1:3">
      <c r="A392" t="s">
        <v>1302</v>
      </c>
      <c r="B392" t="s">
        <v>1303</v>
      </c>
      <c r="C392">
        <v>0</v>
      </c>
    </row>
    <row r="393" spans="1:3">
      <c r="A393" t="s">
        <v>1304</v>
      </c>
      <c r="B393" t="s">
        <v>1305</v>
      </c>
      <c r="C393">
        <v>0</v>
      </c>
    </row>
    <row r="394" spans="1:3">
      <c r="A394" t="s">
        <v>1306</v>
      </c>
      <c r="B394" t="s">
        <v>1307</v>
      </c>
      <c r="C394">
        <v>0</v>
      </c>
    </row>
    <row r="395" spans="1:3">
      <c r="A395" t="s">
        <v>1308</v>
      </c>
      <c r="B395" t="s">
        <v>1309</v>
      </c>
      <c r="C395">
        <v>0</v>
      </c>
    </row>
    <row r="396" spans="1:3">
      <c r="A396" t="s">
        <v>1310</v>
      </c>
      <c r="B396" t="s">
        <v>1311</v>
      </c>
      <c r="C396">
        <v>0</v>
      </c>
    </row>
    <row r="397" spans="1:3">
      <c r="A397" t="s">
        <v>1312</v>
      </c>
      <c r="B397" t="s">
        <v>1313</v>
      </c>
      <c r="C397">
        <v>0</v>
      </c>
    </row>
    <row r="398" spans="1:3">
      <c r="A398" t="s">
        <v>1314</v>
      </c>
      <c r="B398" t="s">
        <v>1315</v>
      </c>
      <c r="C398">
        <v>0</v>
      </c>
    </row>
    <row r="399" spans="1:3">
      <c r="A399" t="s">
        <v>1316</v>
      </c>
      <c r="B399" t="s">
        <v>1317</v>
      </c>
      <c r="C399">
        <v>0</v>
      </c>
    </row>
    <row r="400" spans="1:3">
      <c r="A400" t="s">
        <v>1318</v>
      </c>
      <c r="B400" t="s">
        <v>1319</v>
      </c>
      <c r="C400">
        <v>0</v>
      </c>
    </row>
    <row r="401" spans="1:3">
      <c r="A401" t="s">
        <v>1320</v>
      </c>
      <c r="B401" t="s">
        <v>1321</v>
      </c>
      <c r="C401">
        <v>0</v>
      </c>
    </row>
    <row r="402" spans="1:3">
      <c r="A402" t="s">
        <v>1322</v>
      </c>
      <c r="B402" t="s">
        <v>1323</v>
      </c>
      <c r="C402">
        <v>0</v>
      </c>
    </row>
    <row r="403" spans="1:3">
      <c r="A403" t="s">
        <v>1324</v>
      </c>
      <c r="B403" t="s">
        <v>1325</v>
      </c>
      <c r="C403">
        <v>0</v>
      </c>
    </row>
    <row r="404" spans="1:3">
      <c r="A404" t="s">
        <v>1326</v>
      </c>
      <c r="B404" t="s">
        <v>1327</v>
      </c>
      <c r="C404">
        <v>0</v>
      </c>
    </row>
    <row r="405" spans="1:3">
      <c r="A405" t="s">
        <v>1328</v>
      </c>
      <c r="B405" t="s">
        <v>1329</v>
      </c>
      <c r="C405">
        <v>0</v>
      </c>
    </row>
    <row r="406" spans="1:3">
      <c r="A406" t="s">
        <v>1330</v>
      </c>
      <c r="B406" t="s">
        <v>1331</v>
      </c>
      <c r="C406">
        <v>1501134</v>
      </c>
    </row>
    <row r="407" spans="1:3">
      <c r="A407" t="s">
        <v>1332</v>
      </c>
      <c r="B407" t="s">
        <v>1333</v>
      </c>
      <c r="C407">
        <v>937083</v>
      </c>
    </row>
    <row r="408" spans="1:3">
      <c r="A408" t="s">
        <v>1334</v>
      </c>
      <c r="B408" t="s">
        <v>1335</v>
      </c>
      <c r="C408">
        <v>732886</v>
      </c>
    </row>
    <row r="409" spans="1:3">
      <c r="A409" t="s">
        <v>1336</v>
      </c>
      <c r="B409" t="s">
        <v>1337</v>
      </c>
      <c r="C409">
        <v>797120</v>
      </c>
    </row>
    <row r="410" spans="1:3">
      <c r="A410" t="s">
        <v>1338</v>
      </c>
      <c r="B410" t="s">
        <v>1339</v>
      </c>
      <c r="C410">
        <v>908211</v>
      </c>
    </row>
    <row r="411" spans="1:3">
      <c r="A411" t="s">
        <v>1340</v>
      </c>
      <c r="B411" t="s">
        <v>1341</v>
      </c>
      <c r="C411">
        <v>34994</v>
      </c>
    </row>
    <row r="412" spans="1:3">
      <c r="A412" t="s">
        <v>1342</v>
      </c>
      <c r="B412" t="s">
        <v>1343</v>
      </c>
      <c r="C412">
        <v>0</v>
      </c>
    </row>
    <row r="413" spans="1:3">
      <c r="A413" t="s">
        <v>1344</v>
      </c>
      <c r="B413" t="s">
        <v>1345</v>
      </c>
      <c r="C413">
        <v>0</v>
      </c>
    </row>
    <row r="414" spans="1:3">
      <c r="A414" t="s">
        <v>1346</v>
      </c>
      <c r="B414" t="s">
        <v>1347</v>
      </c>
      <c r="C414">
        <v>0</v>
      </c>
    </row>
    <row r="415" spans="1:3">
      <c r="A415" t="s">
        <v>1348</v>
      </c>
      <c r="B415" t="s">
        <v>1349</v>
      </c>
      <c r="C415">
        <v>34994</v>
      </c>
    </row>
    <row r="416" spans="1:3">
      <c r="A416" t="s">
        <v>1350</v>
      </c>
      <c r="B416" t="s">
        <v>1351</v>
      </c>
      <c r="C416">
        <v>93849</v>
      </c>
    </row>
    <row r="417" spans="1:3">
      <c r="A417" t="s">
        <v>1352</v>
      </c>
      <c r="B417" t="s">
        <v>1353</v>
      </c>
      <c r="C417">
        <v>113632</v>
      </c>
    </row>
    <row r="418" spans="1:3">
      <c r="A418" t="s">
        <v>1354</v>
      </c>
      <c r="B418" t="s">
        <v>1355</v>
      </c>
      <c r="C418">
        <v>0</v>
      </c>
    </row>
    <row r="419" spans="1:3">
      <c r="A419" t="s">
        <v>1356</v>
      </c>
      <c r="B419" t="s">
        <v>1357</v>
      </c>
      <c r="C419">
        <v>187246</v>
      </c>
    </row>
    <row r="420" spans="1:3">
      <c r="A420" t="s">
        <v>1358</v>
      </c>
      <c r="B420" t="s">
        <v>1359</v>
      </c>
      <c r="C420">
        <v>20235</v>
      </c>
    </row>
    <row r="421" spans="1:3">
      <c r="A421" t="s">
        <v>1360</v>
      </c>
      <c r="B421" t="s">
        <v>1361</v>
      </c>
      <c r="C421">
        <v>80967505</v>
      </c>
    </row>
    <row r="422" spans="1:3">
      <c r="A422" t="s">
        <v>1362</v>
      </c>
      <c r="B422" t="s">
        <v>1363</v>
      </c>
      <c r="C422">
        <v>1050715</v>
      </c>
    </row>
    <row r="423" spans="1:3">
      <c r="A423" t="s">
        <v>1364</v>
      </c>
      <c r="B423" t="s">
        <v>1365</v>
      </c>
      <c r="C423">
        <v>7570645</v>
      </c>
    </row>
    <row r="424" spans="1:3">
      <c r="A424" t="s">
        <v>1366</v>
      </c>
      <c r="B424" t="s">
        <v>1367</v>
      </c>
      <c r="C424">
        <v>73046577</v>
      </c>
    </row>
    <row r="425" spans="1:3">
      <c r="A425" t="s">
        <v>1368</v>
      </c>
      <c r="B425" t="s">
        <v>1369</v>
      </c>
      <c r="C425">
        <v>1400998</v>
      </c>
    </row>
    <row r="426" spans="1:3">
      <c r="A426" t="s">
        <v>1370</v>
      </c>
      <c r="B426" t="s">
        <v>1371</v>
      </c>
      <c r="C426">
        <v>0</v>
      </c>
    </row>
    <row r="427" spans="1:3">
      <c r="A427" t="s">
        <v>1372</v>
      </c>
      <c r="B427" t="s">
        <v>1373</v>
      </c>
      <c r="C427">
        <v>0</v>
      </c>
    </row>
    <row r="428" spans="1:3">
      <c r="A428" t="s">
        <v>1374</v>
      </c>
      <c r="B428" t="s">
        <v>1375</v>
      </c>
      <c r="C428">
        <v>0</v>
      </c>
    </row>
    <row r="429" spans="1:3">
      <c r="A429" t="s">
        <v>1376</v>
      </c>
      <c r="B429" t="s">
        <v>1377</v>
      </c>
      <c r="C429">
        <v>0</v>
      </c>
    </row>
    <row r="430" spans="1:3">
      <c r="A430" t="s">
        <v>1378</v>
      </c>
      <c r="B430" t="s">
        <v>1379</v>
      </c>
      <c r="C430">
        <v>0</v>
      </c>
    </row>
    <row r="431" spans="1:3">
      <c r="A431" t="s">
        <v>1380</v>
      </c>
      <c r="B431" t="s">
        <v>1381</v>
      </c>
      <c r="C431">
        <v>2396874</v>
      </c>
    </row>
    <row r="432" spans="1:3">
      <c r="A432" t="s">
        <v>1382</v>
      </c>
      <c r="B432" t="s">
        <v>1383</v>
      </c>
      <c r="C432">
        <v>274904</v>
      </c>
    </row>
    <row r="433" spans="1:3">
      <c r="A433" t="s">
        <v>1384</v>
      </c>
      <c r="B433" t="s">
        <v>1385</v>
      </c>
      <c r="C433">
        <v>592792</v>
      </c>
    </row>
    <row r="434" spans="1:3">
      <c r="A434" t="s">
        <v>1386</v>
      </c>
      <c r="B434" t="s">
        <v>1387</v>
      </c>
      <c r="C434">
        <v>1136159</v>
      </c>
    </row>
    <row r="435" spans="1:3">
      <c r="A435" t="s">
        <v>1388</v>
      </c>
      <c r="B435" t="s">
        <v>1389</v>
      </c>
      <c r="C435">
        <v>942827</v>
      </c>
    </row>
    <row r="436" spans="1:3">
      <c r="A436" t="s">
        <v>1390</v>
      </c>
      <c r="B436" t="s">
        <v>1391</v>
      </c>
      <c r="C436">
        <v>0</v>
      </c>
    </row>
    <row r="437" spans="1:3">
      <c r="A437" t="s">
        <v>1392</v>
      </c>
      <c r="B437" t="s">
        <v>1393</v>
      </c>
      <c r="C437">
        <v>0</v>
      </c>
    </row>
    <row r="438" spans="1:3">
      <c r="A438" t="s">
        <v>1394</v>
      </c>
      <c r="B438" t="s">
        <v>1395</v>
      </c>
      <c r="C438">
        <v>0</v>
      </c>
    </row>
    <row r="439" spans="1:3">
      <c r="A439" t="s">
        <v>1396</v>
      </c>
      <c r="B439" t="s">
        <v>1397</v>
      </c>
      <c r="C439">
        <v>0</v>
      </c>
    </row>
    <row r="440" spans="1:3">
      <c r="A440" t="s">
        <v>1398</v>
      </c>
      <c r="B440" t="s">
        <v>1399</v>
      </c>
      <c r="C440">
        <v>0</v>
      </c>
    </row>
    <row r="441" spans="1:3">
      <c r="A441" t="s">
        <v>1400</v>
      </c>
      <c r="B441" t="s">
        <v>1401</v>
      </c>
      <c r="C441">
        <v>0</v>
      </c>
    </row>
    <row r="442" spans="1:3">
      <c r="A442" t="s">
        <v>1402</v>
      </c>
      <c r="B442" t="s">
        <v>1403</v>
      </c>
      <c r="C442">
        <v>0</v>
      </c>
    </row>
    <row r="443" spans="1:3">
      <c r="A443" t="s">
        <v>1404</v>
      </c>
      <c r="B443" t="s">
        <v>1405</v>
      </c>
      <c r="C443">
        <v>0</v>
      </c>
    </row>
    <row r="444" spans="1:3">
      <c r="A444" t="s">
        <v>1406</v>
      </c>
      <c r="B444" t="s">
        <v>1407</v>
      </c>
      <c r="C444">
        <v>0</v>
      </c>
    </row>
    <row r="445" spans="1:3">
      <c r="A445" t="s">
        <v>1408</v>
      </c>
      <c r="B445" t="s">
        <v>1409</v>
      </c>
      <c r="C445">
        <v>0</v>
      </c>
    </row>
    <row r="446" spans="1:3">
      <c r="A446" t="s">
        <v>1410</v>
      </c>
      <c r="B446" t="s">
        <v>1411</v>
      </c>
      <c r="C446">
        <v>0</v>
      </c>
    </row>
    <row r="447" spans="1:3">
      <c r="A447" t="s">
        <v>1412</v>
      </c>
      <c r="B447" t="s">
        <v>1413</v>
      </c>
      <c r="C447">
        <v>0</v>
      </c>
    </row>
    <row r="448" spans="1:3">
      <c r="A448" t="s">
        <v>1414</v>
      </c>
      <c r="B448" t="s">
        <v>1415</v>
      </c>
      <c r="C448">
        <v>0</v>
      </c>
    </row>
    <row r="449" spans="1:3">
      <c r="A449" t="s">
        <v>1416</v>
      </c>
      <c r="B449" t="s">
        <v>1417</v>
      </c>
      <c r="C449">
        <v>0</v>
      </c>
    </row>
    <row r="450" spans="1:3">
      <c r="A450" t="s">
        <v>1418</v>
      </c>
      <c r="B450" t="s">
        <v>1419</v>
      </c>
      <c r="C450">
        <v>0</v>
      </c>
    </row>
    <row r="451" spans="1:3">
      <c r="A451" t="s">
        <v>1420</v>
      </c>
      <c r="B451" t="s">
        <v>1421</v>
      </c>
      <c r="C451">
        <v>94370</v>
      </c>
    </row>
    <row r="452" spans="1:3">
      <c r="A452" t="s">
        <v>1422</v>
      </c>
      <c r="B452" t="s">
        <v>1423</v>
      </c>
      <c r="C452">
        <v>165497</v>
      </c>
    </row>
    <row r="453" spans="1:3">
      <c r="A453" t="s">
        <v>1424</v>
      </c>
      <c r="B453" t="s">
        <v>1425</v>
      </c>
      <c r="C453">
        <v>0</v>
      </c>
    </row>
    <row r="454" spans="1:3">
      <c r="A454" t="s">
        <v>1426</v>
      </c>
      <c r="B454" t="s">
        <v>1427</v>
      </c>
      <c r="C454">
        <v>224976</v>
      </c>
    </row>
    <row r="455" spans="1:3">
      <c r="A455" t="s">
        <v>1428</v>
      </c>
      <c r="B455" t="s">
        <v>1429</v>
      </c>
      <c r="C455">
        <v>34891</v>
      </c>
    </row>
    <row r="456" spans="1:3">
      <c r="A456" t="s">
        <v>1430</v>
      </c>
      <c r="B456" t="s">
        <v>1431</v>
      </c>
      <c r="C456">
        <v>2491244</v>
      </c>
    </row>
    <row r="457" spans="1:3">
      <c r="A457" t="s">
        <v>1432</v>
      </c>
      <c r="B457" t="s">
        <v>1433</v>
      </c>
      <c r="C457">
        <v>440401</v>
      </c>
    </row>
    <row r="458" spans="1:3">
      <c r="A458" t="s">
        <v>1434</v>
      </c>
      <c r="B458" t="s">
        <v>1435</v>
      </c>
      <c r="C458">
        <v>592792</v>
      </c>
    </row>
    <row r="459" spans="1:3">
      <c r="A459" t="s">
        <v>1436</v>
      </c>
      <c r="B459" t="s">
        <v>1437</v>
      </c>
      <c r="C459">
        <v>1361135</v>
      </c>
    </row>
    <row r="460" spans="1:3">
      <c r="A460" t="s">
        <v>1438</v>
      </c>
      <c r="B460" t="s">
        <v>1439</v>
      </c>
      <c r="C460">
        <v>977718</v>
      </c>
    </row>
    <row r="461" spans="1:3">
      <c r="A461" t="s">
        <v>1440</v>
      </c>
      <c r="B461" t="s">
        <v>1441</v>
      </c>
      <c r="C461">
        <v>0</v>
      </c>
    </row>
    <row r="462" spans="1:3">
      <c r="A462" t="s">
        <v>1442</v>
      </c>
      <c r="B462" t="s">
        <v>1443</v>
      </c>
      <c r="C462">
        <v>0</v>
      </c>
    </row>
    <row r="463" spans="1:3">
      <c r="A463" t="s">
        <v>1444</v>
      </c>
      <c r="B463" t="s">
        <v>1445</v>
      </c>
      <c r="C463">
        <v>0</v>
      </c>
    </row>
    <row r="464" spans="1:3">
      <c r="A464" t="s">
        <v>1446</v>
      </c>
      <c r="B464" t="s">
        <v>1447</v>
      </c>
      <c r="C464">
        <v>0</v>
      </c>
    </row>
    <row r="465" spans="1:3">
      <c r="A465" t="s">
        <v>1448</v>
      </c>
      <c r="B465" t="s">
        <v>1449</v>
      </c>
      <c r="C465">
        <v>0</v>
      </c>
    </row>
    <row r="466" spans="1:3">
      <c r="A466" t="s">
        <v>1450</v>
      </c>
      <c r="B466" t="s">
        <v>1451</v>
      </c>
      <c r="C466">
        <v>93849</v>
      </c>
    </row>
    <row r="467" spans="1:3">
      <c r="A467" t="s">
        <v>1452</v>
      </c>
      <c r="B467" t="s">
        <v>1453</v>
      </c>
      <c r="C467">
        <v>113632</v>
      </c>
    </row>
    <row r="468" spans="1:3">
      <c r="A468" t="s">
        <v>1454</v>
      </c>
      <c r="B468" t="s">
        <v>1455</v>
      </c>
      <c r="C468">
        <v>0</v>
      </c>
    </row>
    <row r="469" spans="1:3">
      <c r="A469" t="s">
        <v>1456</v>
      </c>
      <c r="B469" t="s">
        <v>1457</v>
      </c>
      <c r="C469">
        <v>187246</v>
      </c>
    </row>
    <row r="470" spans="1:3">
      <c r="A470" t="s">
        <v>1458</v>
      </c>
      <c r="B470" t="s">
        <v>1459</v>
      </c>
      <c r="C470">
        <v>20235</v>
      </c>
    </row>
    <row r="471" spans="1:3">
      <c r="A471" t="s">
        <v>1460</v>
      </c>
      <c r="B471" t="s">
        <v>1461</v>
      </c>
      <c r="C471">
        <v>0</v>
      </c>
    </row>
    <row r="472" spans="1:3">
      <c r="A472" t="s">
        <v>1462</v>
      </c>
      <c r="B472" t="s">
        <v>1463</v>
      </c>
      <c r="C472">
        <v>0</v>
      </c>
    </row>
    <row r="473" spans="1:3">
      <c r="A473" t="s">
        <v>1464</v>
      </c>
      <c r="B473" t="s">
        <v>1465</v>
      </c>
      <c r="C473">
        <v>0</v>
      </c>
    </row>
    <row r="474" spans="1:3">
      <c r="A474" t="s">
        <v>1466</v>
      </c>
      <c r="B474" t="s">
        <v>1467</v>
      </c>
      <c r="C474">
        <v>0</v>
      </c>
    </row>
    <row r="475" spans="1:3">
      <c r="A475" t="s">
        <v>1468</v>
      </c>
      <c r="B475" t="s">
        <v>1461</v>
      </c>
      <c r="C475">
        <v>0</v>
      </c>
    </row>
    <row r="476" spans="1:3">
      <c r="A476" t="s">
        <v>1469</v>
      </c>
      <c r="B476" t="s">
        <v>1463</v>
      </c>
      <c r="C476">
        <v>0</v>
      </c>
    </row>
    <row r="477" spans="1:3">
      <c r="A477" t="s">
        <v>1470</v>
      </c>
      <c r="B477" t="s">
        <v>1465</v>
      </c>
      <c r="C477">
        <v>0</v>
      </c>
    </row>
    <row r="478" spans="1:3">
      <c r="A478" t="s">
        <v>1471</v>
      </c>
      <c r="B478" t="s">
        <v>1467</v>
      </c>
      <c r="C478">
        <v>0</v>
      </c>
    </row>
    <row r="479" spans="1:3">
      <c r="A479" t="s">
        <v>1472</v>
      </c>
      <c r="B479" t="s">
        <v>1461</v>
      </c>
      <c r="C479">
        <v>0</v>
      </c>
    </row>
    <row r="480" spans="1:3">
      <c r="A480" t="s">
        <v>1473</v>
      </c>
      <c r="B480" t="s">
        <v>1463</v>
      </c>
      <c r="C480">
        <v>0</v>
      </c>
    </row>
    <row r="481" spans="1:3">
      <c r="A481" t="s">
        <v>1474</v>
      </c>
      <c r="B481" t="s">
        <v>1465</v>
      </c>
      <c r="C481">
        <v>0</v>
      </c>
    </row>
    <row r="482" spans="1:3">
      <c r="A482" t="s">
        <v>1475</v>
      </c>
      <c r="B482" t="s">
        <v>1467</v>
      </c>
      <c r="C482">
        <v>0</v>
      </c>
    </row>
    <row r="483" spans="1:3">
      <c r="A483" t="s">
        <v>1476</v>
      </c>
      <c r="B483" t="s">
        <v>1461</v>
      </c>
      <c r="C483">
        <v>0</v>
      </c>
    </row>
    <row r="484" spans="1:3">
      <c r="A484" t="s">
        <v>1477</v>
      </c>
      <c r="B484" t="s">
        <v>1463</v>
      </c>
      <c r="C484">
        <v>0</v>
      </c>
    </row>
    <row r="485" spans="1:3">
      <c r="A485" t="s">
        <v>1478</v>
      </c>
      <c r="B485" t="s">
        <v>1465</v>
      </c>
      <c r="C485">
        <v>0</v>
      </c>
    </row>
    <row r="486" spans="1:3">
      <c r="A486" t="s">
        <v>1479</v>
      </c>
      <c r="B486" t="s">
        <v>1467</v>
      </c>
      <c r="C486">
        <v>0</v>
      </c>
    </row>
    <row r="487" spans="1:3">
      <c r="A487" t="s">
        <v>1480</v>
      </c>
      <c r="B487" t="s">
        <v>1481</v>
      </c>
      <c r="C487">
        <v>94370</v>
      </c>
    </row>
    <row r="488" spans="1:3">
      <c r="A488" t="s">
        <v>1482</v>
      </c>
      <c r="B488" t="s">
        <v>1483</v>
      </c>
      <c r="C488">
        <v>165497</v>
      </c>
    </row>
    <row r="489" spans="1:3">
      <c r="A489" t="s">
        <v>1484</v>
      </c>
      <c r="B489" t="s">
        <v>1485</v>
      </c>
      <c r="C489">
        <v>0</v>
      </c>
    </row>
    <row r="490" spans="1:3">
      <c r="A490" t="s">
        <v>1486</v>
      </c>
      <c r="B490" t="s">
        <v>1487</v>
      </c>
      <c r="C490">
        <v>224976</v>
      </c>
    </row>
    <row r="491" spans="1:3">
      <c r="A491" t="s">
        <v>1488</v>
      </c>
      <c r="B491" t="s">
        <v>1489</v>
      </c>
      <c r="C491">
        <v>34891</v>
      </c>
    </row>
    <row r="492" spans="1:3">
      <c r="A492" t="s">
        <v>1490</v>
      </c>
      <c r="B492" t="s">
        <v>1491</v>
      </c>
      <c r="C492">
        <v>0</v>
      </c>
    </row>
    <row r="493" spans="1:3">
      <c r="A493" t="s">
        <v>1492</v>
      </c>
      <c r="B493" t="s">
        <v>1493</v>
      </c>
      <c r="C493">
        <v>0</v>
      </c>
    </row>
    <row r="494" spans="1:3">
      <c r="A494" t="s">
        <v>1494</v>
      </c>
      <c r="B494" t="s">
        <v>1495</v>
      </c>
      <c r="C494">
        <v>0</v>
      </c>
    </row>
    <row r="495" spans="1:3">
      <c r="A495" t="s">
        <v>1496</v>
      </c>
      <c r="B495" t="s">
        <v>1497</v>
      </c>
      <c r="C495">
        <v>0</v>
      </c>
    </row>
    <row r="496" spans="1:3">
      <c r="A496" t="s">
        <v>1498</v>
      </c>
      <c r="B496" t="s">
        <v>1491</v>
      </c>
      <c r="C496">
        <v>0</v>
      </c>
    </row>
    <row r="497" spans="1:3">
      <c r="A497" t="s">
        <v>1499</v>
      </c>
      <c r="B497" t="s">
        <v>1493</v>
      </c>
      <c r="C497">
        <v>0</v>
      </c>
    </row>
    <row r="498" spans="1:3">
      <c r="A498" t="s">
        <v>1500</v>
      </c>
      <c r="B498" t="s">
        <v>1495</v>
      </c>
      <c r="C498">
        <v>0</v>
      </c>
    </row>
    <row r="499" spans="1:3">
      <c r="A499" t="s">
        <v>1501</v>
      </c>
      <c r="B499" t="s">
        <v>1497</v>
      </c>
      <c r="C499">
        <v>0</v>
      </c>
    </row>
    <row r="500" spans="1:3">
      <c r="A500" t="s">
        <v>1502</v>
      </c>
      <c r="B500" t="s">
        <v>1491</v>
      </c>
      <c r="C500">
        <v>0</v>
      </c>
    </row>
    <row r="501" spans="1:3">
      <c r="A501" t="s">
        <v>1503</v>
      </c>
      <c r="B501" t="s">
        <v>1493</v>
      </c>
      <c r="C501">
        <v>0</v>
      </c>
    </row>
    <row r="502" spans="1:3">
      <c r="A502" t="s">
        <v>1504</v>
      </c>
      <c r="B502" t="s">
        <v>1495</v>
      </c>
      <c r="C502">
        <v>0</v>
      </c>
    </row>
    <row r="503" spans="1:3">
      <c r="A503" t="s">
        <v>1505</v>
      </c>
      <c r="B503" t="s">
        <v>1497</v>
      </c>
      <c r="C503">
        <v>0</v>
      </c>
    </row>
    <row r="504" spans="1:3">
      <c r="A504" t="s">
        <v>1506</v>
      </c>
      <c r="B504" t="s">
        <v>1491</v>
      </c>
      <c r="C504">
        <v>0</v>
      </c>
    </row>
    <row r="505" spans="1:3">
      <c r="A505" t="s">
        <v>1507</v>
      </c>
      <c r="B505" t="s">
        <v>1493</v>
      </c>
      <c r="C505">
        <v>0</v>
      </c>
    </row>
    <row r="506" spans="1:3">
      <c r="A506" t="s">
        <v>1508</v>
      </c>
      <c r="B506" t="s">
        <v>1495</v>
      </c>
      <c r="C506">
        <v>0</v>
      </c>
    </row>
    <row r="507" spans="1:3">
      <c r="A507" t="s">
        <v>1509</v>
      </c>
      <c r="B507" t="s">
        <v>1497</v>
      </c>
      <c r="C507">
        <v>0</v>
      </c>
    </row>
    <row r="508" spans="1:3">
      <c r="A508" t="s">
        <v>1510</v>
      </c>
      <c r="B508" t="s">
        <v>1511</v>
      </c>
      <c r="C508">
        <v>0</v>
      </c>
    </row>
    <row r="509" spans="1:3">
      <c r="A509" t="s">
        <v>1512</v>
      </c>
      <c r="B509" t="s">
        <v>1511</v>
      </c>
      <c r="C509">
        <v>0</v>
      </c>
    </row>
    <row r="510" spans="1:3">
      <c r="A510" t="s">
        <v>1513</v>
      </c>
      <c r="B510" t="s">
        <v>1511</v>
      </c>
      <c r="C510">
        <v>0</v>
      </c>
    </row>
    <row r="511" spans="1:3">
      <c r="A511" t="s">
        <v>1514</v>
      </c>
      <c r="B511" t="s">
        <v>1511</v>
      </c>
      <c r="C511">
        <v>0</v>
      </c>
    </row>
    <row r="512" spans="1:3">
      <c r="A512" t="s">
        <v>1515</v>
      </c>
      <c r="B512" t="s">
        <v>1516</v>
      </c>
      <c r="C512">
        <v>0</v>
      </c>
    </row>
    <row r="513" spans="1:3">
      <c r="A513" t="s">
        <v>1517</v>
      </c>
      <c r="B513" t="s">
        <v>1516</v>
      </c>
      <c r="C513">
        <v>0</v>
      </c>
    </row>
    <row r="514" spans="1:3">
      <c r="A514" t="s">
        <v>1518</v>
      </c>
      <c r="B514" t="s">
        <v>1516</v>
      </c>
      <c r="C514">
        <v>0</v>
      </c>
    </row>
    <row r="515" spans="1:3">
      <c r="A515" t="s">
        <v>1519</v>
      </c>
      <c r="B515" t="s">
        <v>1516</v>
      </c>
      <c r="C515">
        <v>0</v>
      </c>
    </row>
    <row r="516" spans="1:3">
      <c r="A516" t="s">
        <v>1520</v>
      </c>
      <c r="B516" t="s">
        <v>1521</v>
      </c>
      <c r="C516">
        <v>20370671</v>
      </c>
    </row>
    <row r="517" spans="1:3">
      <c r="A517" t="s">
        <v>363</v>
      </c>
      <c r="B517" t="s">
        <v>1522</v>
      </c>
      <c r="C517">
        <v>20370671</v>
      </c>
    </row>
    <row r="518" spans="1:3">
      <c r="A518" t="s">
        <v>1523</v>
      </c>
      <c r="B518" t="s">
        <v>1524</v>
      </c>
      <c r="C518">
        <v>8377486</v>
      </c>
    </row>
    <row r="519" spans="1:3">
      <c r="A519" t="s">
        <v>365</v>
      </c>
      <c r="B519" t="s">
        <v>1525</v>
      </c>
      <c r="C519">
        <v>8377486</v>
      </c>
    </row>
    <row r="520" spans="1:3">
      <c r="A520" t="s">
        <v>1526</v>
      </c>
      <c r="B520" t="s">
        <v>1527</v>
      </c>
      <c r="C520">
        <v>308804543</v>
      </c>
    </row>
    <row r="521" spans="1:3">
      <c r="A521" t="s">
        <v>1528</v>
      </c>
      <c r="B521" t="s">
        <v>1529</v>
      </c>
      <c r="C521">
        <v>6758183</v>
      </c>
    </row>
    <row r="522" spans="1:3">
      <c r="A522" t="s">
        <v>1530</v>
      </c>
      <c r="B522" t="s">
        <v>1531</v>
      </c>
      <c r="C522">
        <v>24828787</v>
      </c>
    </row>
    <row r="523" spans="1:3">
      <c r="A523" t="s">
        <v>1532</v>
      </c>
      <c r="B523" t="s">
        <v>1533</v>
      </c>
      <c r="C523">
        <v>10452282</v>
      </c>
    </row>
    <row r="524" spans="1:3">
      <c r="A524" t="s">
        <v>1534</v>
      </c>
      <c r="B524" t="s">
        <v>1535</v>
      </c>
      <c r="C524">
        <v>572585</v>
      </c>
    </row>
    <row r="525" spans="1:3">
      <c r="A525" t="s">
        <v>1540</v>
      </c>
      <c r="B525" t="s">
        <v>1541</v>
      </c>
      <c r="C525">
        <v>0</v>
      </c>
    </row>
    <row r="526" spans="1:3">
      <c r="A526" t="s">
        <v>1542</v>
      </c>
      <c r="B526" t="s">
        <v>1543</v>
      </c>
      <c r="C526">
        <v>9455</v>
      </c>
    </row>
    <row r="527" spans="1:3">
      <c r="A527" t="s">
        <v>1544</v>
      </c>
      <c r="B527" t="s">
        <v>1545</v>
      </c>
      <c r="C527">
        <v>0</v>
      </c>
    </row>
    <row r="528" spans="1:3">
      <c r="A528" t="s">
        <v>1546</v>
      </c>
      <c r="B528" t="s">
        <v>1547</v>
      </c>
      <c r="C528">
        <v>0</v>
      </c>
    </row>
    <row r="529" spans="1:3">
      <c r="A529" t="s">
        <v>1548</v>
      </c>
      <c r="B529" t="s">
        <v>1549</v>
      </c>
      <c r="C529">
        <v>0</v>
      </c>
    </row>
    <row r="530" spans="1:3">
      <c r="A530" t="s">
        <v>1550</v>
      </c>
      <c r="B530" t="s">
        <v>1551</v>
      </c>
      <c r="C530">
        <v>0</v>
      </c>
    </row>
    <row r="531" spans="1:3">
      <c r="A531" t="s">
        <v>1552</v>
      </c>
      <c r="B531" t="s">
        <v>1553</v>
      </c>
      <c r="C531">
        <v>0</v>
      </c>
    </row>
    <row r="532" spans="1:3">
      <c r="A532" t="s">
        <v>1554</v>
      </c>
      <c r="B532" t="s">
        <v>1555</v>
      </c>
      <c r="C532">
        <v>240809255</v>
      </c>
    </row>
    <row r="533" spans="1:3">
      <c r="A533" t="s">
        <v>1556</v>
      </c>
      <c r="B533" t="s">
        <v>1557</v>
      </c>
      <c r="C533">
        <v>18542</v>
      </c>
    </row>
    <row r="534" spans="1:3">
      <c r="A534" t="s">
        <v>1558</v>
      </c>
      <c r="B534" t="s">
        <v>1559</v>
      </c>
      <c r="C534">
        <v>7340781</v>
      </c>
    </row>
    <row r="535" spans="1:3">
      <c r="A535" t="s">
        <v>1560</v>
      </c>
      <c r="B535" t="s">
        <v>1561</v>
      </c>
      <c r="C535">
        <v>0</v>
      </c>
    </row>
    <row r="536" spans="1:3">
      <c r="A536" t="s">
        <v>1562</v>
      </c>
      <c r="B536" t="s">
        <v>1563</v>
      </c>
      <c r="C536">
        <v>6513108</v>
      </c>
    </row>
    <row r="537" spans="1:3">
      <c r="A537" t="s">
        <v>1564</v>
      </c>
      <c r="B537" t="s">
        <v>1565</v>
      </c>
      <c r="C537">
        <v>382063343</v>
      </c>
    </row>
    <row r="538" spans="1:3">
      <c r="A538" t="s">
        <v>1566</v>
      </c>
      <c r="B538" t="s">
        <v>1567</v>
      </c>
      <c r="C538">
        <v>57424</v>
      </c>
    </row>
    <row r="539" spans="1:3">
      <c r="A539" t="s">
        <v>1568</v>
      </c>
      <c r="B539" t="s">
        <v>1569</v>
      </c>
      <c r="C539">
        <v>11823701</v>
      </c>
    </row>
    <row r="540" spans="1:3">
      <c r="A540" t="s">
        <v>1570</v>
      </c>
      <c r="B540" t="s">
        <v>1571</v>
      </c>
      <c r="C540">
        <v>0</v>
      </c>
    </row>
    <row r="541" spans="1:3">
      <c r="A541" t="s">
        <v>1572</v>
      </c>
      <c r="B541" t="s">
        <v>1573</v>
      </c>
      <c r="C541">
        <v>0</v>
      </c>
    </row>
    <row r="542" spans="1:3">
      <c r="A542" t="s">
        <v>1574</v>
      </c>
      <c r="B542" t="s">
        <v>1575</v>
      </c>
      <c r="C542">
        <v>0</v>
      </c>
    </row>
    <row r="543" spans="1:3">
      <c r="A543" t="s">
        <v>1576</v>
      </c>
      <c r="B543" t="s">
        <v>1577</v>
      </c>
      <c r="C543">
        <v>133332</v>
      </c>
    </row>
    <row r="544" spans="1:3">
      <c r="A544" t="s">
        <v>1578</v>
      </c>
      <c r="B544" t="s">
        <v>1579</v>
      </c>
      <c r="C544">
        <v>352771</v>
      </c>
    </row>
    <row r="545" spans="1:3">
      <c r="A545" t="s">
        <v>1580</v>
      </c>
      <c r="B545" t="s">
        <v>1581</v>
      </c>
      <c r="C545">
        <v>0</v>
      </c>
    </row>
    <row r="546" spans="1:3">
      <c r="A546" t="s">
        <v>1582</v>
      </c>
      <c r="B546" t="s">
        <v>1583</v>
      </c>
      <c r="C546">
        <v>0</v>
      </c>
    </row>
    <row r="547" spans="1:3">
      <c r="A547" t="s">
        <v>1584</v>
      </c>
      <c r="B547" t="s">
        <v>1585</v>
      </c>
      <c r="C547">
        <v>3998046</v>
      </c>
    </row>
    <row r="548" spans="1:3">
      <c r="A548" t="s">
        <v>1586</v>
      </c>
      <c r="B548" t="s">
        <v>1587</v>
      </c>
      <c r="C548">
        <v>1793230</v>
      </c>
    </row>
    <row r="549" spans="1:3">
      <c r="A549" t="s">
        <v>1588</v>
      </c>
      <c r="B549" t="s">
        <v>1589</v>
      </c>
      <c r="C549">
        <v>144194</v>
      </c>
    </row>
    <row r="550" spans="1:3">
      <c r="A550" t="s">
        <v>1590</v>
      </c>
      <c r="B550" t="s">
        <v>1591</v>
      </c>
      <c r="C550">
        <v>8586</v>
      </c>
    </row>
    <row r="551" spans="1:3">
      <c r="A551" t="s">
        <v>1592</v>
      </c>
      <c r="B551" t="s">
        <v>1593</v>
      </c>
      <c r="C551">
        <v>0</v>
      </c>
    </row>
    <row r="552" spans="1:3">
      <c r="A552" t="s">
        <v>1594</v>
      </c>
      <c r="B552" t="s">
        <v>1595</v>
      </c>
      <c r="C552">
        <v>0</v>
      </c>
    </row>
    <row r="553" spans="1:3">
      <c r="A553" t="s">
        <v>1596</v>
      </c>
      <c r="B553" t="s">
        <v>1597</v>
      </c>
      <c r="C553">
        <v>0</v>
      </c>
    </row>
    <row r="554" spans="1:3">
      <c r="A554" t="s">
        <v>1598</v>
      </c>
      <c r="B554" t="s">
        <v>1599</v>
      </c>
      <c r="C554">
        <v>7623</v>
      </c>
    </row>
    <row r="555" spans="1:3">
      <c r="A555" t="s">
        <v>1600</v>
      </c>
      <c r="B555" t="s">
        <v>1601</v>
      </c>
      <c r="C555">
        <v>0</v>
      </c>
    </row>
    <row r="556" spans="1:3">
      <c r="A556" t="s">
        <v>1602</v>
      </c>
      <c r="B556" t="s">
        <v>1603</v>
      </c>
      <c r="C556">
        <v>276</v>
      </c>
    </row>
    <row r="557" spans="1:3">
      <c r="A557" t="s">
        <v>1604</v>
      </c>
      <c r="B557" t="s">
        <v>1605</v>
      </c>
      <c r="C557">
        <v>0</v>
      </c>
    </row>
    <row r="558" spans="1:3">
      <c r="A558" t="s">
        <v>1606</v>
      </c>
      <c r="B558" t="s">
        <v>1607</v>
      </c>
      <c r="C558">
        <v>102184</v>
      </c>
    </row>
    <row r="559" spans="1:3">
      <c r="A559" t="s">
        <v>1608</v>
      </c>
      <c r="B559" t="s">
        <v>1609</v>
      </c>
      <c r="C559">
        <v>6378605</v>
      </c>
    </row>
    <row r="560" spans="1:3">
      <c r="A560" t="s">
        <v>1610</v>
      </c>
      <c r="B560" t="s">
        <v>1611</v>
      </c>
      <c r="C560">
        <v>0</v>
      </c>
    </row>
    <row r="561" spans="1:3">
      <c r="A561" t="s">
        <v>1612</v>
      </c>
      <c r="B561" t="s">
        <v>1613</v>
      </c>
      <c r="C561">
        <v>0</v>
      </c>
    </row>
    <row r="562" spans="1:3">
      <c r="A562" t="s">
        <v>1614</v>
      </c>
      <c r="B562" t="s">
        <v>1615</v>
      </c>
      <c r="C562">
        <v>0</v>
      </c>
    </row>
    <row r="563" spans="1:3">
      <c r="A563" t="s">
        <v>1616</v>
      </c>
      <c r="B563" t="s">
        <v>1617</v>
      </c>
      <c r="C563">
        <v>0</v>
      </c>
    </row>
    <row r="564" spans="1:3">
      <c r="A564" t="s">
        <v>1618</v>
      </c>
      <c r="B564" t="s">
        <v>1619</v>
      </c>
      <c r="C564">
        <v>0</v>
      </c>
    </row>
    <row r="565" spans="1:3">
      <c r="A565" t="s">
        <v>1620</v>
      </c>
      <c r="B565" t="s">
        <v>1621</v>
      </c>
      <c r="C565">
        <v>0</v>
      </c>
    </row>
    <row r="566" spans="1:3">
      <c r="A566" t="s">
        <v>1622</v>
      </c>
      <c r="B566" t="s">
        <v>1623</v>
      </c>
      <c r="C566">
        <v>0</v>
      </c>
    </row>
    <row r="567" spans="1:3">
      <c r="A567" t="s">
        <v>1624</v>
      </c>
      <c r="B567" t="s">
        <v>1625</v>
      </c>
      <c r="C567">
        <v>254</v>
      </c>
    </row>
    <row r="568" spans="1:3">
      <c r="A568" t="s">
        <v>1626</v>
      </c>
      <c r="B568" t="s">
        <v>1627</v>
      </c>
      <c r="C568">
        <v>3824058</v>
      </c>
    </row>
    <row r="569" spans="1:3">
      <c r="A569" t="s">
        <v>1628</v>
      </c>
      <c r="B569" t="s">
        <v>1629</v>
      </c>
      <c r="C569">
        <v>68</v>
      </c>
    </row>
    <row r="570" spans="1:3">
      <c r="A570" t="s">
        <v>1630</v>
      </c>
      <c r="B570" t="s">
        <v>1631</v>
      </c>
      <c r="C570">
        <v>42</v>
      </c>
    </row>
    <row r="571" spans="1:3">
      <c r="A571" t="s">
        <v>1632</v>
      </c>
      <c r="B571" t="s">
        <v>1633</v>
      </c>
      <c r="C571">
        <v>1</v>
      </c>
    </row>
    <row r="572" spans="1:3">
      <c r="A572" t="s">
        <v>1634</v>
      </c>
      <c r="B572" t="s">
        <v>1635</v>
      </c>
      <c r="C572">
        <v>0</v>
      </c>
    </row>
    <row r="573" spans="1:3">
      <c r="A573" t="s">
        <v>1636</v>
      </c>
      <c r="B573" t="s">
        <v>1637</v>
      </c>
      <c r="C573">
        <v>0</v>
      </c>
    </row>
    <row r="574" spans="1:3">
      <c r="A574" t="s">
        <v>1638</v>
      </c>
      <c r="B574" t="s">
        <v>1639</v>
      </c>
      <c r="C574">
        <v>0</v>
      </c>
    </row>
    <row r="575" spans="1:3">
      <c r="A575" t="s">
        <v>1640</v>
      </c>
      <c r="B575" t="s">
        <v>1641</v>
      </c>
      <c r="C575">
        <v>0</v>
      </c>
    </row>
    <row r="576" spans="1:3">
      <c r="A576" t="s">
        <v>1642</v>
      </c>
      <c r="B576" t="s">
        <v>1643</v>
      </c>
      <c r="C576">
        <v>0</v>
      </c>
    </row>
    <row r="577" spans="1:3">
      <c r="A577" t="s">
        <v>1644</v>
      </c>
      <c r="B577" t="s">
        <v>1645</v>
      </c>
      <c r="C577">
        <v>307792</v>
      </c>
    </row>
    <row r="578" spans="1:3">
      <c r="A578" t="s">
        <v>1646</v>
      </c>
      <c r="B578" t="s">
        <v>1647</v>
      </c>
      <c r="C578">
        <v>15047000</v>
      </c>
    </row>
    <row r="579" spans="1:3">
      <c r="A579" t="s">
        <v>1648</v>
      </c>
      <c r="B579" t="s">
        <v>1649</v>
      </c>
      <c r="C579">
        <v>0</v>
      </c>
    </row>
    <row r="580" spans="1:3">
      <c r="A580" t="s">
        <v>1650</v>
      </c>
      <c r="B580" t="s">
        <v>1651</v>
      </c>
      <c r="C580">
        <v>0</v>
      </c>
    </row>
    <row r="581" spans="1:3">
      <c r="A581" t="s">
        <v>1652</v>
      </c>
      <c r="B581" t="s">
        <v>1653</v>
      </c>
      <c r="C581">
        <v>10681252</v>
      </c>
    </row>
    <row r="582" spans="1:3">
      <c r="A582" t="s">
        <v>1654</v>
      </c>
      <c r="B582" t="s">
        <v>1655</v>
      </c>
      <c r="C582">
        <v>1505859</v>
      </c>
    </row>
    <row r="583" spans="1:3">
      <c r="A583" t="s">
        <v>1656</v>
      </c>
      <c r="B583" t="s">
        <v>1657</v>
      </c>
      <c r="C583">
        <v>11689102</v>
      </c>
    </row>
    <row r="584" spans="1:3">
      <c r="A584" t="s">
        <v>1658</v>
      </c>
      <c r="B584" t="s">
        <v>1659</v>
      </c>
      <c r="C584">
        <v>0</v>
      </c>
    </row>
    <row r="585" spans="1:3">
      <c r="A585" t="s">
        <v>1660</v>
      </c>
      <c r="B585" t="s">
        <v>1661</v>
      </c>
      <c r="C585">
        <v>0</v>
      </c>
    </row>
    <row r="586" spans="1:3">
      <c r="A586" t="s">
        <v>1662</v>
      </c>
      <c r="B586" t="s">
        <v>1663</v>
      </c>
      <c r="C586">
        <v>0</v>
      </c>
    </row>
    <row r="587" spans="1:3">
      <c r="A587" t="s">
        <v>1664</v>
      </c>
      <c r="B587" t="s">
        <v>1665</v>
      </c>
      <c r="C587">
        <v>0</v>
      </c>
    </row>
    <row r="588" spans="1:3">
      <c r="A588" t="s">
        <v>1666</v>
      </c>
      <c r="B588" t="s">
        <v>1667</v>
      </c>
      <c r="C588">
        <v>0</v>
      </c>
    </row>
    <row r="589" spans="1:3">
      <c r="A589" t="s">
        <v>1668</v>
      </c>
      <c r="B589" t="s">
        <v>1669</v>
      </c>
      <c r="C589">
        <v>0</v>
      </c>
    </row>
    <row r="590" spans="1:3">
      <c r="A590" t="s">
        <v>1670</v>
      </c>
      <c r="B590" t="s">
        <v>1671</v>
      </c>
      <c r="C590">
        <v>0</v>
      </c>
    </row>
    <row r="591" spans="1:3">
      <c r="A591" t="s">
        <v>1672</v>
      </c>
      <c r="B591" t="s">
        <v>1673</v>
      </c>
      <c r="C591">
        <v>0</v>
      </c>
    </row>
    <row r="592" spans="1:3">
      <c r="A592" t="s">
        <v>1674</v>
      </c>
      <c r="B592" t="s">
        <v>1675</v>
      </c>
      <c r="C592">
        <v>0</v>
      </c>
    </row>
    <row r="593" spans="1:3">
      <c r="A593" t="s">
        <v>1676</v>
      </c>
      <c r="B593" t="s">
        <v>1677</v>
      </c>
      <c r="C593">
        <v>0</v>
      </c>
    </row>
    <row r="594" spans="1:3">
      <c r="A594" t="s">
        <v>1678</v>
      </c>
      <c r="B594" t="s">
        <v>1679</v>
      </c>
      <c r="C594">
        <v>0</v>
      </c>
    </row>
    <row r="595" spans="1:3">
      <c r="A595" t="s">
        <v>1680</v>
      </c>
      <c r="B595" t="s">
        <v>1681</v>
      </c>
      <c r="C595">
        <v>39682</v>
      </c>
    </row>
    <row r="596" spans="1:3">
      <c r="A596" t="s">
        <v>1682</v>
      </c>
      <c r="B596" t="s">
        <v>1683</v>
      </c>
      <c r="C596">
        <v>0</v>
      </c>
    </row>
    <row r="597" spans="1:3">
      <c r="A597" t="s">
        <v>1684</v>
      </c>
      <c r="B597" t="s">
        <v>1685</v>
      </c>
      <c r="C597">
        <v>457215</v>
      </c>
    </row>
    <row r="598" spans="1:3">
      <c r="A598" t="s">
        <v>1686</v>
      </c>
      <c r="B598" t="s">
        <v>1687</v>
      </c>
      <c r="C598">
        <v>0</v>
      </c>
    </row>
    <row r="599" spans="1:3">
      <c r="A599" t="s">
        <v>1688</v>
      </c>
      <c r="B599" t="s">
        <v>1689</v>
      </c>
      <c r="C599">
        <v>39682</v>
      </c>
    </row>
    <row r="600" spans="1:3">
      <c r="A600" t="s">
        <v>1690</v>
      </c>
      <c r="B600" t="s">
        <v>1691</v>
      </c>
      <c r="C600">
        <v>0</v>
      </c>
    </row>
    <row r="601" spans="1:3">
      <c r="A601" t="s">
        <v>1692</v>
      </c>
      <c r="B601" t="s">
        <v>1693</v>
      </c>
      <c r="C601">
        <v>303935</v>
      </c>
    </row>
    <row r="602" spans="1:3">
      <c r="A602" t="s">
        <v>1694</v>
      </c>
      <c r="B602" t="s">
        <v>1695</v>
      </c>
      <c r="C602">
        <v>0</v>
      </c>
    </row>
    <row r="603" spans="1:3">
      <c r="A603" t="s">
        <v>1696</v>
      </c>
      <c r="B603" t="s">
        <v>1697</v>
      </c>
      <c r="C603">
        <v>10037245</v>
      </c>
    </row>
    <row r="604" spans="1:3">
      <c r="A604" t="s">
        <v>1698</v>
      </c>
      <c r="B604" t="s">
        <v>1699</v>
      </c>
      <c r="C604">
        <v>106576406</v>
      </c>
    </row>
    <row r="605" spans="1:3">
      <c r="A605" t="s">
        <v>1700</v>
      </c>
      <c r="B605" t="s">
        <v>1701</v>
      </c>
      <c r="C605">
        <v>9582207</v>
      </c>
    </row>
    <row r="606" spans="1:3">
      <c r="A606" t="s">
        <v>1702</v>
      </c>
      <c r="B606" t="s">
        <v>1703</v>
      </c>
      <c r="C606">
        <v>0</v>
      </c>
    </row>
    <row r="607" spans="1:3">
      <c r="A607" t="s">
        <v>1704</v>
      </c>
      <c r="B607" t="s">
        <v>1705</v>
      </c>
      <c r="C607">
        <v>19591449</v>
      </c>
    </row>
    <row r="608" spans="1:3">
      <c r="A608" t="s">
        <v>1706</v>
      </c>
      <c r="B608" t="s">
        <v>1707</v>
      </c>
      <c r="C608">
        <v>150785708</v>
      </c>
    </row>
    <row r="609" spans="1:3">
      <c r="A609" t="s">
        <v>1708</v>
      </c>
      <c r="B609" t="s">
        <v>1709</v>
      </c>
      <c r="C609">
        <v>8699367</v>
      </c>
    </row>
    <row r="610" spans="1:3">
      <c r="A610" t="s">
        <v>1710</v>
      </c>
      <c r="B610" t="s">
        <v>1711</v>
      </c>
      <c r="C610">
        <v>0</v>
      </c>
    </row>
    <row r="611" spans="1:3">
      <c r="A611" t="s">
        <v>1712</v>
      </c>
      <c r="B611" t="s">
        <v>1713</v>
      </c>
      <c r="C611">
        <v>1888198</v>
      </c>
    </row>
    <row r="612" spans="1:3">
      <c r="A612" t="s">
        <v>1714</v>
      </c>
      <c r="B612" t="s">
        <v>1715</v>
      </c>
      <c r="C612">
        <v>1183207</v>
      </c>
    </row>
    <row r="613" spans="1:3">
      <c r="A613" t="s">
        <v>1716</v>
      </c>
      <c r="B613" t="s">
        <v>1717</v>
      </c>
      <c r="C613">
        <v>103281</v>
      </c>
    </row>
    <row r="614" spans="1:3">
      <c r="A614" t="s">
        <v>1718</v>
      </c>
      <c r="B614" t="s">
        <v>1719</v>
      </c>
      <c r="C614">
        <v>0</v>
      </c>
    </row>
    <row r="615" spans="1:3">
      <c r="A615" t="s">
        <v>1720</v>
      </c>
      <c r="B615" t="s">
        <v>1721</v>
      </c>
      <c r="C615">
        <v>1162425</v>
      </c>
    </row>
    <row r="616" spans="1:3">
      <c r="A616" t="s">
        <v>1722</v>
      </c>
      <c r="B616" t="s">
        <v>1723</v>
      </c>
      <c r="C616">
        <v>1438416</v>
      </c>
    </row>
    <row r="617" spans="1:3">
      <c r="A617" t="s">
        <v>1724</v>
      </c>
      <c r="B617" t="s">
        <v>1725</v>
      </c>
      <c r="C617">
        <v>72682</v>
      </c>
    </row>
    <row r="618" spans="1:3">
      <c r="A618" t="s">
        <v>1726</v>
      </c>
      <c r="B618" t="s">
        <v>1727</v>
      </c>
      <c r="C618">
        <v>0</v>
      </c>
    </row>
    <row r="619" spans="1:3">
      <c r="A619" t="s">
        <v>1728</v>
      </c>
      <c r="B619" t="s">
        <v>1729</v>
      </c>
      <c r="C619">
        <v>1160405</v>
      </c>
    </row>
    <row r="620" spans="1:3">
      <c r="A620" t="s">
        <v>1730</v>
      </c>
      <c r="B620" t="s">
        <v>1731</v>
      </c>
      <c r="C620">
        <v>158451</v>
      </c>
    </row>
    <row r="621" spans="1:3">
      <c r="A621" t="s">
        <v>1732</v>
      </c>
      <c r="B621" t="s">
        <v>1733</v>
      </c>
      <c r="C621">
        <v>26766</v>
      </c>
    </row>
    <row r="622" spans="1:3">
      <c r="A622" t="s">
        <v>1734</v>
      </c>
      <c r="B622" t="s">
        <v>1735</v>
      </c>
      <c r="C622">
        <v>0</v>
      </c>
    </row>
    <row r="623" spans="1:3">
      <c r="A623" t="s">
        <v>1736</v>
      </c>
      <c r="B623" t="s">
        <v>1737</v>
      </c>
      <c r="C623">
        <v>0</v>
      </c>
    </row>
    <row r="624" spans="1:3">
      <c r="A624" t="s">
        <v>1738</v>
      </c>
      <c r="B624" t="s">
        <v>1739</v>
      </c>
      <c r="C624">
        <v>116198</v>
      </c>
    </row>
    <row r="625" spans="1:3">
      <c r="A625" t="s">
        <v>1740</v>
      </c>
      <c r="B625" t="s">
        <v>1741</v>
      </c>
      <c r="C625">
        <v>136523</v>
      </c>
    </row>
    <row r="626" spans="1:3">
      <c r="A626" t="s">
        <v>1742</v>
      </c>
      <c r="B626" t="s">
        <v>1743</v>
      </c>
      <c r="C626">
        <v>0</v>
      </c>
    </row>
    <row r="627" spans="1:3">
      <c r="A627" t="s">
        <v>1744</v>
      </c>
      <c r="B627" t="s">
        <v>1745</v>
      </c>
      <c r="C627">
        <v>5337</v>
      </c>
    </row>
    <row r="628" spans="1:3">
      <c r="A628" t="s">
        <v>1746</v>
      </c>
      <c r="B628" t="s">
        <v>1747</v>
      </c>
      <c r="C628">
        <v>0</v>
      </c>
    </row>
    <row r="629" spans="1:3">
      <c r="A629" t="s">
        <v>1748</v>
      </c>
      <c r="B629" t="s">
        <v>1749</v>
      </c>
      <c r="C629">
        <v>2513649</v>
      </c>
    </row>
    <row r="630" spans="1:3">
      <c r="A630" t="s">
        <v>1750</v>
      </c>
      <c r="B630" t="s">
        <v>1751</v>
      </c>
      <c r="C630">
        <v>8218070</v>
      </c>
    </row>
    <row r="631" spans="1:3">
      <c r="A631" t="s">
        <v>1752</v>
      </c>
      <c r="B631" t="s">
        <v>1753</v>
      </c>
      <c r="C631">
        <v>7488538</v>
      </c>
    </row>
    <row r="632" spans="1:3">
      <c r="A632" t="s">
        <v>1754</v>
      </c>
      <c r="B632" t="s">
        <v>1755</v>
      </c>
      <c r="C632">
        <v>0</v>
      </c>
    </row>
    <row r="633" spans="1:3">
      <c r="A633" t="s">
        <v>1756</v>
      </c>
      <c r="B633" t="s">
        <v>1757</v>
      </c>
      <c r="C633">
        <v>134091</v>
      </c>
    </row>
    <row r="634" spans="1:3">
      <c r="A634" t="s">
        <v>1758</v>
      </c>
      <c r="B634" t="s">
        <v>1759</v>
      </c>
      <c r="C634">
        <v>19967424</v>
      </c>
    </row>
    <row r="635" spans="1:3">
      <c r="A635" t="s">
        <v>1760</v>
      </c>
      <c r="B635" t="s">
        <v>1761</v>
      </c>
      <c r="C635">
        <v>1189708</v>
      </c>
    </row>
    <row r="636" spans="1:3">
      <c r="A636" t="s">
        <v>1762</v>
      </c>
      <c r="B636" t="s">
        <v>1763</v>
      </c>
      <c r="C636">
        <v>77047</v>
      </c>
    </row>
    <row r="637" spans="1:3">
      <c r="A637" t="s">
        <v>1764</v>
      </c>
      <c r="B637" t="s">
        <v>1765</v>
      </c>
      <c r="C637">
        <v>221994</v>
      </c>
    </row>
    <row r="638" spans="1:3">
      <c r="A638" t="s">
        <v>1766</v>
      </c>
      <c r="B638" t="s">
        <v>1767</v>
      </c>
      <c r="C638">
        <v>84647</v>
      </c>
    </row>
    <row r="639" spans="1:3">
      <c r="A639" t="s">
        <v>1768</v>
      </c>
      <c r="B639" t="s">
        <v>1769</v>
      </c>
      <c r="C639">
        <v>0</v>
      </c>
    </row>
    <row r="640" spans="1:3">
      <c r="A640" t="s">
        <v>1770</v>
      </c>
      <c r="B640" t="s">
        <v>1771</v>
      </c>
      <c r="C640">
        <v>0</v>
      </c>
    </row>
    <row r="641" spans="1:3">
      <c r="A641" t="s">
        <v>1772</v>
      </c>
      <c r="B641" t="s">
        <v>1773</v>
      </c>
      <c r="C641">
        <v>0</v>
      </c>
    </row>
    <row r="642" spans="1:3">
      <c r="A642" t="s">
        <v>1774</v>
      </c>
      <c r="B642" t="s">
        <v>1775</v>
      </c>
      <c r="C642">
        <v>0</v>
      </c>
    </row>
    <row r="643" spans="1:3">
      <c r="A643" t="s">
        <v>1776</v>
      </c>
      <c r="B643" t="s">
        <v>1777</v>
      </c>
      <c r="C643">
        <v>0</v>
      </c>
    </row>
    <row r="644" spans="1:3">
      <c r="A644" t="s">
        <v>1778</v>
      </c>
      <c r="B644" t="s">
        <v>1779</v>
      </c>
      <c r="C644">
        <v>261744</v>
      </c>
    </row>
    <row r="645" spans="1:3">
      <c r="A645" t="s">
        <v>509</v>
      </c>
      <c r="B645" t="s">
        <v>1780</v>
      </c>
      <c r="C645">
        <v>1010141</v>
      </c>
    </row>
    <row r="646" spans="1:3">
      <c r="A646" t="s">
        <v>1781</v>
      </c>
      <c r="B646" t="s">
        <v>1782</v>
      </c>
      <c r="C646">
        <v>0</v>
      </c>
    </row>
    <row r="647" spans="1:3">
      <c r="A647" t="s">
        <v>1783</v>
      </c>
      <c r="B647" t="s">
        <v>1784</v>
      </c>
      <c r="C647">
        <v>0</v>
      </c>
    </row>
    <row r="648" spans="1:3">
      <c r="A648" t="s">
        <v>1785</v>
      </c>
      <c r="B648" t="s">
        <v>1786</v>
      </c>
      <c r="C648">
        <v>0</v>
      </c>
    </row>
    <row r="649" spans="1:3">
      <c r="A649" t="s">
        <v>512</v>
      </c>
      <c r="B649" t="s">
        <v>1787</v>
      </c>
      <c r="C649">
        <v>0</v>
      </c>
    </row>
    <row r="650" spans="1:3">
      <c r="A650" t="s">
        <v>1788</v>
      </c>
      <c r="B650" t="s">
        <v>1789</v>
      </c>
      <c r="C650">
        <v>0</v>
      </c>
    </row>
    <row r="651" spans="1:3">
      <c r="A651" t="s">
        <v>1790</v>
      </c>
      <c r="B651" t="s">
        <v>1791</v>
      </c>
      <c r="C651">
        <v>0</v>
      </c>
    </row>
    <row r="652" spans="1:3">
      <c r="A652" t="s">
        <v>1792</v>
      </c>
      <c r="B652" t="s">
        <v>1793</v>
      </c>
      <c r="C652">
        <v>138226</v>
      </c>
    </row>
    <row r="653" spans="1:3">
      <c r="A653" t="s">
        <v>1794</v>
      </c>
      <c r="B653" t="s">
        <v>1795</v>
      </c>
      <c r="C653">
        <v>0</v>
      </c>
    </row>
    <row r="654" spans="1:3">
      <c r="A654" t="s">
        <v>1796</v>
      </c>
      <c r="B654" t="s">
        <v>1797</v>
      </c>
      <c r="C654">
        <v>320020</v>
      </c>
    </row>
    <row r="655" spans="1:3">
      <c r="A655" t="s">
        <v>1798</v>
      </c>
      <c r="B655" t="s">
        <v>1799</v>
      </c>
      <c r="C655">
        <v>0</v>
      </c>
    </row>
    <row r="656" spans="1:3">
      <c r="A656" t="s">
        <v>1800</v>
      </c>
      <c r="B656" t="s">
        <v>1801</v>
      </c>
      <c r="C656">
        <v>7401360</v>
      </c>
    </row>
    <row r="657" spans="1:3">
      <c r="A657" t="s">
        <v>1802</v>
      </c>
      <c r="B657" t="s">
        <v>1803</v>
      </c>
      <c r="C657">
        <v>0</v>
      </c>
    </row>
    <row r="658" spans="1:3">
      <c r="A658" t="s">
        <v>1804</v>
      </c>
      <c r="B658" t="s">
        <v>1805</v>
      </c>
      <c r="C658">
        <v>0</v>
      </c>
    </row>
    <row r="659" spans="1:3">
      <c r="A659" t="s">
        <v>1806</v>
      </c>
      <c r="B659" t="s">
        <v>1807</v>
      </c>
      <c r="C659">
        <v>0</v>
      </c>
    </row>
    <row r="660" spans="1:3">
      <c r="A660" t="s">
        <v>1808</v>
      </c>
      <c r="B660" t="s">
        <v>1809</v>
      </c>
      <c r="C660">
        <v>0</v>
      </c>
    </row>
    <row r="661" spans="1:3">
      <c r="A661" t="s">
        <v>1810</v>
      </c>
      <c r="B661" t="s">
        <v>1811</v>
      </c>
      <c r="C661">
        <v>0</v>
      </c>
    </row>
    <row r="662" spans="1:3">
      <c r="A662" t="s">
        <v>1812</v>
      </c>
      <c r="B662" t="s">
        <v>1813</v>
      </c>
      <c r="C662">
        <v>0</v>
      </c>
    </row>
    <row r="663" spans="1:3">
      <c r="A663" t="s">
        <v>1814</v>
      </c>
      <c r="B663" t="s">
        <v>1815</v>
      </c>
      <c r="C663">
        <v>267</v>
      </c>
    </row>
    <row r="664" spans="1:3">
      <c r="A664" t="s">
        <v>1816</v>
      </c>
      <c r="B664" t="s">
        <v>1817</v>
      </c>
      <c r="C664">
        <v>7452</v>
      </c>
    </row>
    <row r="665" spans="1:3">
      <c r="A665" t="s">
        <v>1818</v>
      </c>
      <c r="B665" t="s">
        <v>1819</v>
      </c>
      <c r="C665">
        <v>0</v>
      </c>
    </row>
    <row r="666" spans="1:3">
      <c r="A666" t="s">
        <v>1820</v>
      </c>
      <c r="B666" t="s">
        <v>1821</v>
      </c>
      <c r="C666">
        <v>0</v>
      </c>
    </row>
    <row r="667" spans="1:3">
      <c r="A667" t="s">
        <v>1822</v>
      </c>
      <c r="B667" t="s">
        <v>1823</v>
      </c>
      <c r="C667">
        <v>0</v>
      </c>
    </row>
    <row r="668" spans="1:3">
      <c r="A668" t="s">
        <v>1824</v>
      </c>
      <c r="B668" t="s">
        <v>1825</v>
      </c>
      <c r="C668">
        <v>0</v>
      </c>
    </row>
    <row r="669" spans="1:3">
      <c r="A669" t="s">
        <v>1826</v>
      </c>
      <c r="B669" t="s">
        <v>1827</v>
      </c>
      <c r="C669">
        <v>3355001</v>
      </c>
    </row>
    <row r="670" spans="1:3">
      <c r="A670" t="s">
        <v>1828</v>
      </c>
      <c r="B670" t="s">
        <v>1829</v>
      </c>
      <c r="C670">
        <v>3841095</v>
      </c>
    </row>
    <row r="671" spans="1:3">
      <c r="A671" t="s">
        <v>1830</v>
      </c>
      <c r="B671" t="s">
        <v>1831</v>
      </c>
      <c r="C671">
        <v>8586</v>
      </c>
    </row>
    <row r="672" spans="1:3">
      <c r="A672" t="s">
        <v>1832</v>
      </c>
      <c r="B672" t="s">
        <v>1833</v>
      </c>
      <c r="C672">
        <v>0</v>
      </c>
    </row>
    <row r="673" spans="1:3">
      <c r="A673" t="s">
        <v>1834</v>
      </c>
      <c r="B673" t="s">
        <v>1835</v>
      </c>
      <c r="C673">
        <v>0</v>
      </c>
    </row>
    <row r="674" spans="1:3">
      <c r="A674" t="s">
        <v>1836</v>
      </c>
      <c r="B674" t="s">
        <v>1837</v>
      </c>
      <c r="C674">
        <v>82492903</v>
      </c>
    </row>
    <row r="675" spans="1:3">
      <c r="A675" t="s">
        <v>1838</v>
      </c>
      <c r="B675" t="s">
        <v>1839</v>
      </c>
      <c r="C675">
        <v>0</v>
      </c>
    </row>
    <row r="676" spans="1:3">
      <c r="A676" t="s">
        <v>1840</v>
      </c>
      <c r="B676" t="s">
        <v>1841</v>
      </c>
      <c r="C676">
        <v>0</v>
      </c>
    </row>
    <row r="677" spans="1:3">
      <c r="A677" t="s">
        <v>1842</v>
      </c>
      <c r="B677" t="s">
        <v>1843</v>
      </c>
      <c r="C677">
        <v>0</v>
      </c>
    </row>
    <row r="678" spans="1:3">
      <c r="A678" t="s">
        <v>1844</v>
      </c>
      <c r="B678" t="s">
        <v>1845</v>
      </c>
      <c r="C678">
        <v>0</v>
      </c>
    </row>
    <row r="679" spans="1:3">
      <c r="A679" t="s">
        <v>1846</v>
      </c>
      <c r="B679" t="s">
        <v>1847</v>
      </c>
      <c r="C679">
        <v>61357</v>
      </c>
    </row>
    <row r="680" spans="1:3">
      <c r="A680" t="s">
        <v>1848</v>
      </c>
      <c r="B680" t="s">
        <v>1849</v>
      </c>
      <c r="C680">
        <v>0</v>
      </c>
    </row>
    <row r="681" spans="1:3">
      <c r="A681" t="s">
        <v>1850</v>
      </c>
      <c r="B681" t="s">
        <v>1851</v>
      </c>
      <c r="C681">
        <v>0</v>
      </c>
    </row>
    <row r="682" spans="1:3">
      <c r="A682" t="s">
        <v>1852</v>
      </c>
      <c r="B682" t="s">
        <v>1853</v>
      </c>
      <c r="C682">
        <v>0</v>
      </c>
    </row>
    <row r="683" spans="1:3">
      <c r="A683" t="s">
        <v>1854</v>
      </c>
      <c r="B683" t="s">
        <v>1855</v>
      </c>
      <c r="C683">
        <v>0</v>
      </c>
    </row>
    <row r="684" spans="1:3">
      <c r="A684" t="s">
        <v>1856</v>
      </c>
      <c r="B684" t="s">
        <v>1857</v>
      </c>
      <c r="C684">
        <v>0</v>
      </c>
    </row>
    <row r="685" spans="1:3">
      <c r="A685" t="s">
        <v>1858</v>
      </c>
      <c r="B685" t="s">
        <v>1859</v>
      </c>
      <c r="C685">
        <v>0</v>
      </c>
    </row>
    <row r="686" spans="1:3">
      <c r="A686" t="s">
        <v>1860</v>
      </c>
      <c r="B686" t="s">
        <v>1861</v>
      </c>
      <c r="C686">
        <v>0</v>
      </c>
    </row>
    <row r="687" spans="1:3">
      <c r="A687" t="s">
        <v>1862</v>
      </c>
      <c r="B687" t="s">
        <v>1863</v>
      </c>
      <c r="C687">
        <v>0</v>
      </c>
    </row>
    <row r="688" spans="1:3">
      <c r="A688" t="s">
        <v>1864</v>
      </c>
      <c r="B688" t="s">
        <v>1865</v>
      </c>
      <c r="C688">
        <v>0</v>
      </c>
    </row>
    <row r="689" spans="1:3">
      <c r="A689" t="s">
        <v>1866</v>
      </c>
      <c r="B689" t="s">
        <v>1867</v>
      </c>
      <c r="C689">
        <v>0</v>
      </c>
    </row>
    <row r="690" spans="1:3">
      <c r="A690" t="s">
        <v>1868</v>
      </c>
      <c r="B690" t="s">
        <v>1869</v>
      </c>
      <c r="C690">
        <v>0</v>
      </c>
    </row>
    <row r="691" spans="1:3">
      <c r="A691" t="s">
        <v>1870</v>
      </c>
      <c r="B691" t="s">
        <v>1871</v>
      </c>
      <c r="C691">
        <v>0</v>
      </c>
    </row>
    <row r="692" spans="1:3">
      <c r="A692" t="s">
        <v>1872</v>
      </c>
      <c r="B692" t="s">
        <v>1873</v>
      </c>
      <c r="C692">
        <v>0</v>
      </c>
    </row>
    <row r="693" spans="1:3">
      <c r="A693" t="s">
        <v>1874</v>
      </c>
      <c r="B693" t="s">
        <v>1875</v>
      </c>
      <c r="C693">
        <v>3724</v>
      </c>
    </row>
    <row r="694" spans="1:3">
      <c r="A694" t="s">
        <v>1876</v>
      </c>
      <c r="B694" t="s">
        <v>1877</v>
      </c>
      <c r="C694">
        <v>0</v>
      </c>
    </row>
    <row r="695" spans="1:3">
      <c r="A695" t="s">
        <v>1878</v>
      </c>
      <c r="B695" t="s">
        <v>1879</v>
      </c>
      <c r="C695">
        <v>0</v>
      </c>
    </row>
    <row r="696" spans="1:3">
      <c r="A696" t="s">
        <v>1880</v>
      </c>
      <c r="B696" t="s">
        <v>1881</v>
      </c>
      <c r="C696">
        <v>0</v>
      </c>
    </row>
    <row r="697" spans="1:3">
      <c r="A697" t="s">
        <v>1882</v>
      </c>
      <c r="B697" t="s">
        <v>1883</v>
      </c>
      <c r="C697">
        <v>0</v>
      </c>
    </row>
    <row r="698" spans="1:3">
      <c r="A698" t="s">
        <v>1884</v>
      </c>
      <c r="B698" t="s">
        <v>1885</v>
      </c>
      <c r="C698">
        <v>0</v>
      </c>
    </row>
    <row r="699" spans="1:3">
      <c r="A699" t="s">
        <v>1886</v>
      </c>
      <c r="B699" t="s">
        <v>1887</v>
      </c>
      <c r="C699">
        <v>0</v>
      </c>
    </row>
    <row r="700" spans="1:3">
      <c r="A700" t="s">
        <v>1888</v>
      </c>
      <c r="B700" t="s">
        <v>1889</v>
      </c>
      <c r="C700">
        <v>3424</v>
      </c>
    </row>
    <row r="701" spans="1:3">
      <c r="A701" t="s">
        <v>1890</v>
      </c>
      <c r="B701" t="s">
        <v>1891</v>
      </c>
      <c r="C701">
        <v>0</v>
      </c>
    </row>
    <row r="702" spans="1:3">
      <c r="A702" t="s">
        <v>1892</v>
      </c>
      <c r="B702" t="s">
        <v>1893</v>
      </c>
      <c r="C702">
        <v>0</v>
      </c>
    </row>
    <row r="703" spans="1:3">
      <c r="A703" t="s">
        <v>1894</v>
      </c>
      <c r="B703" t="s">
        <v>1895</v>
      </c>
      <c r="C703">
        <v>0</v>
      </c>
    </row>
    <row r="704" spans="1:3">
      <c r="A704" t="s">
        <v>1896</v>
      </c>
      <c r="B704" t="s">
        <v>1897</v>
      </c>
      <c r="C704">
        <v>0</v>
      </c>
    </row>
    <row r="705" spans="1:3">
      <c r="A705" t="s">
        <v>1898</v>
      </c>
      <c r="B705" t="s">
        <v>1899</v>
      </c>
      <c r="C705">
        <v>0</v>
      </c>
    </row>
    <row r="706" spans="1:3">
      <c r="A706" t="s">
        <v>1900</v>
      </c>
      <c r="B706" t="s">
        <v>1901</v>
      </c>
      <c r="C706">
        <v>0</v>
      </c>
    </row>
    <row r="707" spans="1:3">
      <c r="A707" t="s">
        <v>1902</v>
      </c>
      <c r="B707" t="s">
        <v>1903</v>
      </c>
      <c r="C707">
        <v>202</v>
      </c>
    </row>
    <row r="708" spans="1:3">
      <c r="A708" t="s">
        <v>1904</v>
      </c>
      <c r="B708" t="s">
        <v>1905</v>
      </c>
      <c r="C708">
        <v>0</v>
      </c>
    </row>
    <row r="709" spans="1:3">
      <c r="A709" t="s">
        <v>1906</v>
      </c>
      <c r="B709" t="s">
        <v>1907</v>
      </c>
      <c r="C709">
        <v>0</v>
      </c>
    </row>
    <row r="710" spans="1:3">
      <c r="A710" t="s">
        <v>1908</v>
      </c>
      <c r="B710" t="s">
        <v>1909</v>
      </c>
      <c r="C710">
        <v>0</v>
      </c>
    </row>
    <row r="711" spans="1:3">
      <c r="A711" t="s">
        <v>1910</v>
      </c>
      <c r="B711" t="s">
        <v>1911</v>
      </c>
      <c r="C711">
        <v>0</v>
      </c>
    </row>
    <row r="712" spans="1:3">
      <c r="A712" t="s">
        <v>1912</v>
      </c>
      <c r="B712" t="s">
        <v>1913</v>
      </c>
      <c r="C712">
        <v>0</v>
      </c>
    </row>
    <row r="713" spans="1:3">
      <c r="A713" t="s">
        <v>1914</v>
      </c>
      <c r="B713" t="s">
        <v>1915</v>
      </c>
      <c r="C713">
        <v>0</v>
      </c>
    </row>
    <row r="714" spans="1:3">
      <c r="A714" t="s">
        <v>1916</v>
      </c>
      <c r="B714" t="s">
        <v>1917</v>
      </c>
      <c r="C714">
        <v>0</v>
      </c>
    </row>
    <row r="715" spans="1:3">
      <c r="A715" t="s">
        <v>1918</v>
      </c>
      <c r="B715" t="s">
        <v>1919</v>
      </c>
      <c r="C715">
        <v>0</v>
      </c>
    </row>
    <row r="716" spans="1:3">
      <c r="A716" t="s">
        <v>1920</v>
      </c>
      <c r="B716" t="s">
        <v>1921</v>
      </c>
      <c r="C716">
        <v>0</v>
      </c>
    </row>
    <row r="717" spans="1:3">
      <c r="A717" t="s">
        <v>1922</v>
      </c>
      <c r="B717" t="s">
        <v>1923</v>
      </c>
      <c r="C717">
        <v>100569</v>
      </c>
    </row>
    <row r="718" spans="1:3">
      <c r="A718" t="s">
        <v>1924</v>
      </c>
      <c r="B718" t="s">
        <v>1925</v>
      </c>
      <c r="C718">
        <v>755632</v>
      </c>
    </row>
    <row r="719" spans="1:3">
      <c r="A719" t="s">
        <v>1926</v>
      </c>
      <c r="B719" t="s">
        <v>1927</v>
      </c>
      <c r="C719">
        <v>0</v>
      </c>
    </row>
    <row r="720" spans="1:3">
      <c r="A720" t="s">
        <v>1928</v>
      </c>
      <c r="B720" t="s">
        <v>1929</v>
      </c>
      <c r="C720">
        <v>0</v>
      </c>
    </row>
    <row r="721" spans="1:3">
      <c r="A721" t="s">
        <v>1930</v>
      </c>
      <c r="B721" t="s">
        <v>1931</v>
      </c>
      <c r="C721">
        <v>0</v>
      </c>
    </row>
    <row r="722" spans="1:3">
      <c r="A722" t="s">
        <v>1932</v>
      </c>
      <c r="B722" t="s">
        <v>1933</v>
      </c>
      <c r="C722">
        <v>0</v>
      </c>
    </row>
    <row r="723" spans="1:3">
      <c r="A723" t="s">
        <v>1934</v>
      </c>
      <c r="B723" t="s">
        <v>1935</v>
      </c>
      <c r="C723">
        <v>0</v>
      </c>
    </row>
    <row r="724" spans="1:3">
      <c r="A724" t="s">
        <v>1936</v>
      </c>
      <c r="B724" t="s">
        <v>1937</v>
      </c>
      <c r="C724">
        <v>0</v>
      </c>
    </row>
    <row r="725" spans="1:3">
      <c r="A725" t="s">
        <v>1938</v>
      </c>
      <c r="B725" t="s">
        <v>1939</v>
      </c>
      <c r="C725">
        <v>0</v>
      </c>
    </row>
    <row r="726" spans="1:3">
      <c r="A726" t="s">
        <v>1940</v>
      </c>
      <c r="B726" t="s">
        <v>1941</v>
      </c>
      <c r="C726">
        <v>0</v>
      </c>
    </row>
    <row r="727" spans="1:3">
      <c r="A727" t="s">
        <v>1942</v>
      </c>
      <c r="B727" t="s">
        <v>1943</v>
      </c>
      <c r="C727">
        <v>0</v>
      </c>
    </row>
    <row r="728" spans="1:3">
      <c r="A728" t="s">
        <v>1944</v>
      </c>
      <c r="B728" t="s">
        <v>1945</v>
      </c>
      <c r="C728">
        <v>25111830</v>
      </c>
    </row>
    <row r="729" spans="1:3">
      <c r="A729" t="s">
        <v>1946</v>
      </c>
      <c r="B729" t="s">
        <v>1947</v>
      </c>
      <c r="C729">
        <v>0</v>
      </c>
    </row>
    <row r="730" spans="1:3">
      <c r="A730" t="s">
        <v>1948</v>
      </c>
      <c r="B730" t="s">
        <v>1949</v>
      </c>
      <c r="C730">
        <v>6632401</v>
      </c>
    </row>
    <row r="731" spans="1:3">
      <c r="A731" t="s">
        <v>1950</v>
      </c>
      <c r="B731" t="s">
        <v>1951</v>
      </c>
      <c r="C731">
        <v>0</v>
      </c>
    </row>
    <row r="732" spans="1:3">
      <c r="A732" t="s">
        <v>1952</v>
      </c>
      <c r="B732" t="s">
        <v>1953</v>
      </c>
      <c r="C732">
        <v>0</v>
      </c>
    </row>
    <row r="733" spans="1:3">
      <c r="A733" t="s">
        <v>1954</v>
      </c>
      <c r="B733" t="s">
        <v>1955</v>
      </c>
      <c r="C733">
        <v>0</v>
      </c>
    </row>
    <row r="734" spans="1:3">
      <c r="A734" t="s">
        <v>1956</v>
      </c>
      <c r="B734" t="s">
        <v>1957</v>
      </c>
      <c r="C734">
        <v>0</v>
      </c>
    </row>
    <row r="735" spans="1:3">
      <c r="A735" t="s">
        <v>1958</v>
      </c>
      <c r="B735" t="s">
        <v>1959</v>
      </c>
      <c r="C735">
        <v>4467</v>
      </c>
    </row>
    <row r="736" spans="1:3">
      <c r="A736" t="s">
        <v>1960</v>
      </c>
      <c r="B736" t="s">
        <v>1961</v>
      </c>
      <c r="C736">
        <v>3032</v>
      </c>
    </row>
    <row r="737" spans="1:3">
      <c r="A737" t="s">
        <v>1962</v>
      </c>
      <c r="B737" t="s">
        <v>1963</v>
      </c>
      <c r="C737">
        <v>136</v>
      </c>
    </row>
    <row r="738" spans="1:3">
      <c r="A738" t="s">
        <v>1964</v>
      </c>
      <c r="B738" t="s">
        <v>1965</v>
      </c>
      <c r="C738">
        <v>0</v>
      </c>
    </row>
    <row r="739" spans="1:3">
      <c r="A739" t="s">
        <v>1966</v>
      </c>
      <c r="B739" t="s">
        <v>1967</v>
      </c>
      <c r="C739">
        <v>0</v>
      </c>
    </row>
    <row r="740" spans="1:3">
      <c r="A740" t="s">
        <v>1968</v>
      </c>
      <c r="B740" t="s">
        <v>1969</v>
      </c>
      <c r="C740">
        <v>0</v>
      </c>
    </row>
    <row r="741" spans="1:3">
      <c r="A741" t="s">
        <v>1970</v>
      </c>
      <c r="B741" t="s">
        <v>1971</v>
      </c>
      <c r="C741">
        <v>0</v>
      </c>
    </row>
    <row r="742" spans="1:3">
      <c r="A742" t="s">
        <v>1972</v>
      </c>
      <c r="B742" t="s">
        <v>1973</v>
      </c>
      <c r="C742">
        <v>128</v>
      </c>
    </row>
    <row r="743" spans="1:3">
      <c r="A743" t="s">
        <v>1974</v>
      </c>
      <c r="B743" t="s">
        <v>1975</v>
      </c>
      <c r="C743">
        <v>19440</v>
      </c>
    </row>
    <row r="744" spans="1:3">
      <c r="A744" t="s">
        <v>1976</v>
      </c>
      <c r="B744" t="s">
        <v>1977</v>
      </c>
      <c r="C744">
        <v>1807</v>
      </c>
    </row>
    <row r="745" spans="1:3">
      <c r="A745" t="s">
        <v>1978</v>
      </c>
      <c r="B745" t="s">
        <v>1979</v>
      </c>
      <c r="C745">
        <v>0</v>
      </c>
    </row>
    <row r="746" spans="1:3">
      <c r="A746" t="s">
        <v>1980</v>
      </c>
      <c r="B746" t="s">
        <v>1981</v>
      </c>
      <c r="C746">
        <v>305063</v>
      </c>
    </row>
    <row r="747" spans="1:3">
      <c r="A747" t="s">
        <v>1982</v>
      </c>
      <c r="B747" t="s">
        <v>1983</v>
      </c>
      <c r="C747">
        <v>0</v>
      </c>
    </row>
    <row r="748" spans="1:3">
      <c r="A748" t="s">
        <v>1984</v>
      </c>
      <c r="B748" t="s">
        <v>1985</v>
      </c>
      <c r="C748">
        <v>593</v>
      </c>
    </row>
    <row r="749" spans="1:3">
      <c r="A749" t="s">
        <v>1986</v>
      </c>
      <c r="B749" t="s">
        <v>1987</v>
      </c>
      <c r="C749">
        <v>0</v>
      </c>
    </row>
    <row r="750" spans="1:3">
      <c r="A750" t="s">
        <v>1988</v>
      </c>
      <c r="B750" t="s">
        <v>1989</v>
      </c>
      <c r="C750">
        <v>1115</v>
      </c>
    </row>
    <row r="751" spans="1:3">
      <c r="A751" t="s">
        <v>1990</v>
      </c>
      <c r="B751" t="s">
        <v>1991</v>
      </c>
      <c r="C751">
        <v>0</v>
      </c>
    </row>
    <row r="752" spans="1:3">
      <c r="A752" t="s">
        <v>1992</v>
      </c>
      <c r="B752" t="s">
        <v>1993</v>
      </c>
      <c r="C752">
        <v>0</v>
      </c>
    </row>
    <row r="753" spans="1:3">
      <c r="A753" t="s">
        <v>1994</v>
      </c>
      <c r="B753" t="s">
        <v>1995</v>
      </c>
      <c r="C753">
        <v>157</v>
      </c>
    </row>
    <row r="754" spans="1:3">
      <c r="A754" t="s">
        <v>1996</v>
      </c>
      <c r="B754" t="s">
        <v>1997</v>
      </c>
      <c r="C754">
        <v>8662</v>
      </c>
    </row>
    <row r="755" spans="1:3">
      <c r="A755" t="s">
        <v>1998</v>
      </c>
      <c r="B755" t="s">
        <v>1999</v>
      </c>
      <c r="C755">
        <v>7597</v>
      </c>
    </row>
    <row r="756" spans="1:3">
      <c r="A756" t="s">
        <v>2000</v>
      </c>
      <c r="B756" t="s">
        <v>2001</v>
      </c>
      <c r="C756">
        <v>10427</v>
      </c>
    </row>
    <row r="757" spans="1:3">
      <c r="A757" t="s">
        <v>2002</v>
      </c>
      <c r="B757" t="s">
        <v>2003</v>
      </c>
      <c r="C757">
        <v>0</v>
      </c>
    </row>
    <row r="758" spans="1:3">
      <c r="A758" t="s">
        <v>2004</v>
      </c>
      <c r="B758" t="s">
        <v>2005</v>
      </c>
      <c r="C758" t="s">
        <v>3419</v>
      </c>
    </row>
    <row r="759" spans="1:3">
      <c r="A759" t="s">
        <v>2007</v>
      </c>
      <c r="B759" t="s">
        <v>2008</v>
      </c>
      <c r="C759">
        <v>376897</v>
      </c>
    </row>
    <row r="760" spans="1:3">
      <c r="A760" t="s">
        <v>350</v>
      </c>
      <c r="B760" t="s">
        <v>2009</v>
      </c>
      <c r="C760">
        <v>376202527</v>
      </c>
    </row>
    <row r="761" spans="1:3">
      <c r="A761" t="s">
        <v>351</v>
      </c>
      <c r="B761" t="s">
        <v>2010</v>
      </c>
      <c r="C761">
        <v>10041380</v>
      </c>
    </row>
    <row r="762" spans="1:3">
      <c r="A762" t="s">
        <v>2011</v>
      </c>
      <c r="B762" t="s">
        <v>2012</v>
      </c>
      <c r="C762">
        <v>-267</v>
      </c>
    </row>
    <row r="763" spans="1:3">
      <c r="A763" t="s">
        <v>2013</v>
      </c>
      <c r="B763" t="s">
        <v>2012</v>
      </c>
      <c r="C763">
        <v>41</v>
      </c>
    </row>
    <row r="764" spans="1:3">
      <c r="A764" t="s">
        <v>2014</v>
      </c>
      <c r="B764" t="s">
        <v>2015</v>
      </c>
      <c r="C764">
        <v>642255</v>
      </c>
    </row>
    <row r="765" spans="1:3">
      <c r="A765" t="s">
        <v>2016</v>
      </c>
      <c r="B765" t="s">
        <v>2017</v>
      </c>
      <c r="C765">
        <v>275369</v>
      </c>
    </row>
    <row r="766" spans="1:3">
      <c r="A766" t="s">
        <v>2018</v>
      </c>
      <c r="B766" t="s">
        <v>2019</v>
      </c>
      <c r="C766">
        <v>16</v>
      </c>
    </row>
    <row r="767" spans="1:3">
      <c r="A767" t="s">
        <v>2020</v>
      </c>
      <c r="B767" t="s">
        <v>2021</v>
      </c>
      <c r="C767">
        <v>62</v>
      </c>
    </row>
    <row r="768" spans="1:3">
      <c r="A768" t="s">
        <v>2022</v>
      </c>
      <c r="B768" t="s">
        <v>2023</v>
      </c>
      <c r="C768">
        <v>0</v>
      </c>
    </row>
    <row r="769" spans="1:3">
      <c r="A769" t="s">
        <v>2024</v>
      </c>
      <c r="B769" t="s">
        <v>2025</v>
      </c>
      <c r="C769">
        <v>0</v>
      </c>
    </row>
    <row r="770" spans="1:3">
      <c r="A770" t="s">
        <v>2026</v>
      </c>
      <c r="B770" t="s">
        <v>2027</v>
      </c>
      <c r="C770">
        <v>3599482</v>
      </c>
    </row>
    <row r="771" spans="1:3">
      <c r="A771" t="s">
        <v>2028</v>
      </c>
      <c r="B771" t="s">
        <v>2029</v>
      </c>
      <c r="C771">
        <v>3288753</v>
      </c>
    </row>
    <row r="772" spans="1:3">
      <c r="A772" t="s">
        <v>2030</v>
      </c>
      <c r="B772" t="s">
        <v>2031</v>
      </c>
      <c r="C772">
        <v>0</v>
      </c>
    </row>
    <row r="773" spans="1:3">
      <c r="A773" t="s">
        <v>2032</v>
      </c>
      <c r="B773" t="s">
        <v>2033</v>
      </c>
      <c r="C773">
        <v>0</v>
      </c>
    </row>
    <row r="774" spans="1:3">
      <c r="A774" t="s">
        <v>2034</v>
      </c>
      <c r="B774" t="s">
        <v>2035</v>
      </c>
      <c r="C774">
        <v>0</v>
      </c>
    </row>
    <row r="775" spans="1:3">
      <c r="A775" t="s">
        <v>2036</v>
      </c>
      <c r="B775" t="s">
        <v>2037</v>
      </c>
      <c r="C775">
        <v>0</v>
      </c>
    </row>
    <row r="776" spans="1:3">
      <c r="A776" t="s">
        <v>2038</v>
      </c>
      <c r="B776" t="s">
        <v>2039</v>
      </c>
      <c r="C776">
        <v>0</v>
      </c>
    </row>
    <row r="777" spans="1:3">
      <c r="A777" t="s">
        <v>2040</v>
      </c>
      <c r="B777" t="s">
        <v>2041</v>
      </c>
      <c r="C777">
        <v>0</v>
      </c>
    </row>
    <row r="778" spans="1:3">
      <c r="A778" t="s">
        <v>2042</v>
      </c>
      <c r="B778" t="s">
        <v>2043</v>
      </c>
      <c r="C778">
        <v>1874</v>
      </c>
    </row>
    <row r="779" spans="1:3">
      <c r="A779" t="s">
        <v>2044</v>
      </c>
      <c r="B779" t="s">
        <v>2045</v>
      </c>
      <c r="C779">
        <v>1881</v>
      </c>
    </row>
    <row r="780" spans="1:3">
      <c r="A780" t="s">
        <v>2046</v>
      </c>
      <c r="B780" t="s">
        <v>2047</v>
      </c>
      <c r="C780">
        <v>0</v>
      </c>
    </row>
    <row r="781" spans="1:3">
      <c r="A781" t="s">
        <v>2048</v>
      </c>
      <c r="B781" t="s">
        <v>2049</v>
      </c>
      <c r="C781">
        <v>0</v>
      </c>
    </row>
    <row r="782" spans="1:3">
      <c r="A782" t="s">
        <v>2050</v>
      </c>
      <c r="B782" t="s">
        <v>2051</v>
      </c>
      <c r="C782">
        <v>0</v>
      </c>
    </row>
    <row r="783" spans="1:3">
      <c r="A783" t="s">
        <v>2052</v>
      </c>
      <c r="B783" t="s">
        <v>2053</v>
      </c>
      <c r="C783">
        <v>0</v>
      </c>
    </row>
    <row r="784" spans="1:3">
      <c r="A784" t="s">
        <v>2054</v>
      </c>
      <c r="B784" t="s">
        <v>2055</v>
      </c>
      <c r="C784">
        <v>73800585</v>
      </c>
    </row>
    <row r="785" spans="1:3">
      <c r="A785" t="s">
        <v>2056</v>
      </c>
      <c r="B785" t="s">
        <v>2057</v>
      </c>
      <c r="C785">
        <v>8110</v>
      </c>
    </row>
    <row r="786" spans="1:3">
      <c r="A786" t="s">
        <v>369</v>
      </c>
      <c r="B786" t="s">
        <v>2058</v>
      </c>
      <c r="C786">
        <v>0</v>
      </c>
    </row>
    <row r="787" spans="1:3">
      <c r="A787" t="s">
        <v>370</v>
      </c>
      <c r="B787" t="s">
        <v>2058</v>
      </c>
      <c r="C787">
        <v>122939</v>
      </c>
    </row>
    <row r="788" spans="1:3">
      <c r="A788" t="s">
        <v>372</v>
      </c>
      <c r="B788" t="s">
        <v>2059</v>
      </c>
      <c r="C788">
        <v>108828</v>
      </c>
    </row>
    <row r="789" spans="1:3">
      <c r="A789" t="s">
        <v>373</v>
      </c>
      <c r="B789" t="s">
        <v>2059</v>
      </c>
      <c r="C789">
        <v>85359</v>
      </c>
    </row>
    <row r="790" spans="1:3">
      <c r="A790" t="s">
        <v>374</v>
      </c>
      <c r="B790" t="s">
        <v>2059</v>
      </c>
      <c r="C790">
        <v>440378</v>
      </c>
    </row>
    <row r="791" spans="1:3">
      <c r="A791" t="s">
        <v>375</v>
      </c>
      <c r="B791" t="s">
        <v>2058</v>
      </c>
      <c r="C791">
        <v>416204</v>
      </c>
    </row>
    <row r="792" spans="1:3">
      <c r="A792" t="s">
        <v>376</v>
      </c>
      <c r="B792" t="s">
        <v>2058</v>
      </c>
      <c r="C792">
        <v>0</v>
      </c>
    </row>
    <row r="793" spans="1:3">
      <c r="A793" t="s">
        <v>2060</v>
      </c>
      <c r="B793" t="s">
        <v>2061</v>
      </c>
      <c r="C793">
        <v>1074907</v>
      </c>
    </row>
    <row r="794" spans="1:3">
      <c r="A794" t="s">
        <v>377</v>
      </c>
      <c r="B794" t="s">
        <v>2062</v>
      </c>
      <c r="C794">
        <v>0</v>
      </c>
    </row>
    <row r="795" spans="1:3">
      <c r="A795" t="s">
        <v>378</v>
      </c>
      <c r="B795" t="s">
        <v>2062</v>
      </c>
      <c r="C795">
        <v>0</v>
      </c>
    </row>
    <row r="796" spans="1:3">
      <c r="A796" t="s">
        <v>379</v>
      </c>
      <c r="B796" t="s">
        <v>2062</v>
      </c>
      <c r="C796">
        <v>448882</v>
      </c>
    </row>
    <row r="797" spans="1:3">
      <c r="A797" t="s">
        <v>380</v>
      </c>
      <c r="B797" t="s">
        <v>2062</v>
      </c>
      <c r="C797">
        <v>626025</v>
      </c>
    </row>
    <row r="798" spans="1:3">
      <c r="A798" t="s">
        <v>381</v>
      </c>
      <c r="B798" t="s">
        <v>2062</v>
      </c>
      <c r="C798">
        <v>0</v>
      </c>
    </row>
    <row r="799" spans="1:3">
      <c r="A799" t="s">
        <v>2063</v>
      </c>
      <c r="B799" t="s">
        <v>2064</v>
      </c>
      <c r="C799">
        <v>0</v>
      </c>
    </row>
    <row r="800" spans="1:3">
      <c r="A800" t="s">
        <v>2065</v>
      </c>
      <c r="B800" t="s">
        <v>2066</v>
      </c>
      <c r="C800">
        <v>0</v>
      </c>
    </row>
    <row r="801" spans="1:3">
      <c r="A801" t="s">
        <v>2067</v>
      </c>
      <c r="B801" t="s">
        <v>2068</v>
      </c>
      <c r="C801">
        <v>108507</v>
      </c>
    </row>
    <row r="802" spans="1:3">
      <c r="A802" t="s">
        <v>2069</v>
      </c>
      <c r="B802" t="s">
        <v>2070</v>
      </c>
      <c r="C802">
        <v>1869977</v>
      </c>
    </row>
    <row r="803" spans="1:3">
      <c r="A803" t="s">
        <v>2071</v>
      </c>
      <c r="B803" t="s">
        <v>2072</v>
      </c>
      <c r="C803">
        <v>0</v>
      </c>
    </row>
    <row r="804" spans="1:3">
      <c r="A804" t="s">
        <v>2073</v>
      </c>
      <c r="B804" t="s">
        <v>2074</v>
      </c>
      <c r="C804">
        <v>5567649</v>
      </c>
    </row>
    <row r="805" spans="1:3">
      <c r="A805" t="s">
        <v>2075</v>
      </c>
      <c r="B805" t="s">
        <v>2076</v>
      </c>
      <c r="C805">
        <v>75524869</v>
      </c>
    </row>
    <row r="806" spans="1:3">
      <c r="A806" t="s">
        <v>2077</v>
      </c>
      <c r="B806" t="s">
        <v>2078</v>
      </c>
      <c r="C806">
        <v>8222309</v>
      </c>
    </row>
    <row r="807" spans="1:3">
      <c r="A807" t="s">
        <v>2079</v>
      </c>
      <c r="B807" t="s">
        <v>2080</v>
      </c>
      <c r="C807">
        <v>905</v>
      </c>
    </row>
    <row r="808" spans="1:3">
      <c r="A808" t="s">
        <v>2081</v>
      </c>
      <c r="B808" t="s">
        <v>2082</v>
      </c>
      <c r="C808">
        <v>46506284</v>
      </c>
    </row>
    <row r="809" spans="1:3">
      <c r="A809" t="s">
        <v>2083</v>
      </c>
      <c r="B809" t="s">
        <v>2084</v>
      </c>
      <c r="C809">
        <v>130842172</v>
      </c>
    </row>
    <row r="810" spans="1:3">
      <c r="A810" t="s">
        <v>2085</v>
      </c>
      <c r="B810" t="s">
        <v>2086</v>
      </c>
      <c r="C810">
        <v>73778949</v>
      </c>
    </row>
    <row r="811" spans="1:3">
      <c r="A811" t="s">
        <v>2115</v>
      </c>
      <c r="B811" t="s">
        <v>2116</v>
      </c>
      <c r="C811">
        <v>0</v>
      </c>
    </row>
    <row r="812" spans="1:3">
      <c r="A812" t="s">
        <v>2117</v>
      </c>
      <c r="B812" t="s">
        <v>2118</v>
      </c>
      <c r="C812">
        <v>3898487</v>
      </c>
    </row>
    <row r="813" spans="1:3">
      <c r="A813" t="s">
        <v>2119</v>
      </c>
      <c r="B813" t="s">
        <v>2120</v>
      </c>
      <c r="C813">
        <v>0</v>
      </c>
    </row>
    <row r="814" spans="1:3">
      <c r="A814" t="s">
        <v>2121</v>
      </c>
      <c r="B814" t="s">
        <v>2122</v>
      </c>
      <c r="C814">
        <v>584898</v>
      </c>
    </row>
    <row r="815" spans="1:3">
      <c r="A815" t="s">
        <v>2123</v>
      </c>
      <c r="B815" t="s">
        <v>2124</v>
      </c>
      <c r="C815">
        <v>96</v>
      </c>
    </row>
    <row r="816" spans="1:3">
      <c r="A816" t="s">
        <v>2125</v>
      </c>
      <c r="B816" t="s">
        <v>2124</v>
      </c>
      <c r="C816">
        <v>42</v>
      </c>
    </row>
    <row r="817" spans="1:3">
      <c r="A817" t="s">
        <v>2126</v>
      </c>
      <c r="B817" t="s">
        <v>2127</v>
      </c>
      <c r="C817">
        <v>141</v>
      </c>
    </row>
    <row r="818" spans="1:3">
      <c r="A818" t="s">
        <v>2128</v>
      </c>
      <c r="B818" t="s">
        <v>2129</v>
      </c>
      <c r="C818">
        <v>265</v>
      </c>
    </row>
    <row r="819" spans="1:3">
      <c r="A819" t="s">
        <v>2130</v>
      </c>
      <c r="B819" t="s">
        <v>2129</v>
      </c>
      <c r="C819">
        <v>0</v>
      </c>
    </row>
    <row r="820" spans="1:3">
      <c r="A820" t="s">
        <v>2131</v>
      </c>
      <c r="B820" t="s">
        <v>2132</v>
      </c>
      <c r="C820">
        <v>24098</v>
      </c>
    </row>
    <row r="821" spans="1:3">
      <c r="A821" t="s">
        <v>2133</v>
      </c>
      <c r="B821" t="s">
        <v>2134</v>
      </c>
      <c r="C821">
        <v>166</v>
      </c>
    </row>
    <row r="822" spans="1:3">
      <c r="A822" t="s">
        <v>2135</v>
      </c>
      <c r="B822" t="s">
        <v>2134</v>
      </c>
      <c r="C822">
        <v>0</v>
      </c>
    </row>
    <row r="823" spans="1:3">
      <c r="A823" t="s">
        <v>2136</v>
      </c>
      <c r="B823" t="s">
        <v>2134</v>
      </c>
      <c r="C823">
        <v>17921</v>
      </c>
    </row>
    <row r="824" spans="1:3">
      <c r="A824" t="s">
        <v>2137</v>
      </c>
      <c r="B824" t="s">
        <v>2138</v>
      </c>
      <c r="C824">
        <v>0</v>
      </c>
    </row>
    <row r="825" spans="1:3">
      <c r="A825" t="s">
        <v>2139</v>
      </c>
      <c r="B825" t="s">
        <v>2138</v>
      </c>
      <c r="C825">
        <v>0</v>
      </c>
    </row>
    <row r="826" spans="1:3">
      <c r="A826" t="s">
        <v>2140</v>
      </c>
      <c r="B826" t="s">
        <v>2138</v>
      </c>
      <c r="C826">
        <v>0</v>
      </c>
    </row>
    <row r="827" spans="1:3">
      <c r="A827" t="s">
        <v>2181</v>
      </c>
      <c r="B827" t="s">
        <v>2182</v>
      </c>
      <c r="C827">
        <v>0</v>
      </c>
    </row>
    <row r="828" spans="1:3">
      <c r="A828" t="s">
        <v>2183</v>
      </c>
      <c r="B828" t="s">
        <v>2184</v>
      </c>
      <c r="C828">
        <v>0</v>
      </c>
    </row>
    <row r="829" spans="1:3">
      <c r="A829" t="s">
        <v>2185</v>
      </c>
      <c r="B829" t="s">
        <v>2186</v>
      </c>
      <c r="C829">
        <v>0</v>
      </c>
    </row>
    <row r="830" spans="1:3">
      <c r="A830" t="s">
        <v>2187</v>
      </c>
      <c r="B830" t="s">
        <v>2188</v>
      </c>
      <c r="C830">
        <v>0</v>
      </c>
    </row>
    <row r="831" spans="1:3">
      <c r="A831" t="s">
        <v>2189</v>
      </c>
      <c r="B831" t="s">
        <v>2188</v>
      </c>
      <c r="C831">
        <v>0</v>
      </c>
    </row>
    <row r="832" spans="1:3">
      <c r="A832" t="s">
        <v>2190</v>
      </c>
      <c r="B832" t="s">
        <v>2188</v>
      </c>
      <c r="C832">
        <v>0</v>
      </c>
    </row>
    <row r="833" spans="1:3">
      <c r="A833" t="s">
        <v>2191</v>
      </c>
      <c r="B833" t="s">
        <v>2188</v>
      </c>
      <c r="C833">
        <v>0</v>
      </c>
    </row>
    <row r="834" spans="1:3">
      <c r="A834" t="s">
        <v>2192</v>
      </c>
      <c r="B834" t="s">
        <v>2188</v>
      </c>
      <c r="C834">
        <v>0</v>
      </c>
    </row>
    <row r="835" spans="1:3">
      <c r="A835" t="s">
        <v>2193</v>
      </c>
      <c r="B835" t="s">
        <v>2188</v>
      </c>
      <c r="C835">
        <v>0</v>
      </c>
    </row>
    <row r="836" spans="1:3">
      <c r="A836" t="s">
        <v>2194</v>
      </c>
      <c r="B836" t="s">
        <v>2195</v>
      </c>
      <c r="C836">
        <v>0</v>
      </c>
    </row>
    <row r="837" spans="1:3">
      <c r="A837" t="s">
        <v>2196</v>
      </c>
      <c r="B837" t="s">
        <v>2195</v>
      </c>
      <c r="C837">
        <v>0</v>
      </c>
    </row>
    <row r="838" spans="1:3">
      <c r="A838" t="s">
        <v>2197</v>
      </c>
      <c r="B838" t="s">
        <v>2195</v>
      </c>
      <c r="C838">
        <v>29367</v>
      </c>
    </row>
    <row r="839" spans="1:3">
      <c r="A839" t="s">
        <v>2198</v>
      </c>
      <c r="B839" t="s">
        <v>2199</v>
      </c>
      <c r="C839">
        <v>184</v>
      </c>
    </row>
    <row r="840" spans="1:3">
      <c r="A840" t="s">
        <v>2200</v>
      </c>
      <c r="B840" t="s">
        <v>2199</v>
      </c>
      <c r="C840">
        <v>0</v>
      </c>
    </row>
    <row r="841" spans="1:3">
      <c r="A841" t="s">
        <v>2201</v>
      </c>
      <c r="B841" t="s">
        <v>2199</v>
      </c>
      <c r="C841">
        <v>0</v>
      </c>
    </row>
    <row r="842" spans="1:3">
      <c r="A842" t="s">
        <v>2202</v>
      </c>
      <c r="B842" t="s">
        <v>2199</v>
      </c>
      <c r="C842">
        <v>0</v>
      </c>
    </row>
    <row r="843" spans="1:3">
      <c r="A843" t="s">
        <v>2203</v>
      </c>
      <c r="B843" t="s">
        <v>2199</v>
      </c>
      <c r="C843">
        <v>0</v>
      </c>
    </row>
    <row r="844" spans="1:3">
      <c r="A844" t="s">
        <v>2204</v>
      </c>
      <c r="B844" t="s">
        <v>2199</v>
      </c>
      <c r="C844">
        <v>116584</v>
      </c>
    </row>
    <row r="845" spans="1:3">
      <c r="A845" t="s">
        <v>2205</v>
      </c>
      <c r="B845" t="s">
        <v>2206</v>
      </c>
      <c r="C845">
        <v>7534</v>
      </c>
    </row>
    <row r="846" spans="1:3">
      <c r="A846" t="s">
        <v>2207</v>
      </c>
      <c r="B846" t="s">
        <v>2206</v>
      </c>
      <c r="C846">
        <v>5844</v>
      </c>
    </row>
    <row r="847" spans="1:3">
      <c r="A847" t="s">
        <v>2208</v>
      </c>
      <c r="B847" t="s">
        <v>2206</v>
      </c>
      <c r="C847">
        <v>177363</v>
      </c>
    </row>
    <row r="848" spans="1:3">
      <c r="A848" t="s">
        <v>2209</v>
      </c>
      <c r="B848" t="s">
        <v>2210</v>
      </c>
      <c r="C848">
        <v>0</v>
      </c>
    </row>
    <row r="849" spans="1:3">
      <c r="A849" t="s">
        <v>2211</v>
      </c>
      <c r="B849" t="s">
        <v>2210</v>
      </c>
      <c r="C849">
        <v>0</v>
      </c>
    </row>
    <row r="850" spans="1:3">
      <c r="A850" t="s">
        <v>2212</v>
      </c>
      <c r="B850" t="s">
        <v>2210</v>
      </c>
      <c r="C850">
        <v>0</v>
      </c>
    </row>
    <row r="851" spans="1:3">
      <c r="A851" t="s">
        <v>2213</v>
      </c>
      <c r="B851" t="s">
        <v>2214</v>
      </c>
      <c r="C851">
        <v>282124</v>
      </c>
    </row>
    <row r="852" spans="1:3">
      <c r="A852" t="s">
        <v>2215</v>
      </c>
      <c r="B852" t="s">
        <v>2214</v>
      </c>
      <c r="C852">
        <v>139617</v>
      </c>
    </row>
    <row r="853" spans="1:3">
      <c r="A853" t="s">
        <v>2216</v>
      </c>
      <c r="B853" t="s">
        <v>2214</v>
      </c>
      <c r="C853">
        <v>23345</v>
      </c>
    </row>
    <row r="854" spans="1:3">
      <c r="A854" t="s">
        <v>2217</v>
      </c>
      <c r="B854" t="s">
        <v>2218</v>
      </c>
      <c r="C854">
        <v>0</v>
      </c>
    </row>
    <row r="855" spans="1:3">
      <c r="A855" t="s">
        <v>2219</v>
      </c>
      <c r="B855" t="s">
        <v>2218</v>
      </c>
      <c r="C855">
        <v>0</v>
      </c>
    </row>
    <row r="856" spans="1:3">
      <c r="A856" t="s">
        <v>2220</v>
      </c>
      <c r="B856" t="s">
        <v>2218</v>
      </c>
      <c r="C856">
        <v>0</v>
      </c>
    </row>
    <row r="857" spans="1:3">
      <c r="A857" t="s">
        <v>2221</v>
      </c>
      <c r="B857" t="s">
        <v>2218</v>
      </c>
      <c r="C857">
        <v>0</v>
      </c>
    </row>
    <row r="858" spans="1:3">
      <c r="A858" t="s">
        <v>2222</v>
      </c>
      <c r="B858" t="s">
        <v>2218</v>
      </c>
      <c r="C858">
        <v>0</v>
      </c>
    </row>
    <row r="859" spans="1:3">
      <c r="A859" t="s">
        <v>2223</v>
      </c>
      <c r="B859" t="s">
        <v>2218</v>
      </c>
      <c r="C859">
        <v>0</v>
      </c>
    </row>
    <row r="860" spans="1:3">
      <c r="A860" t="s">
        <v>2224</v>
      </c>
      <c r="B860" t="s">
        <v>2218</v>
      </c>
      <c r="C860">
        <v>134830</v>
      </c>
    </row>
    <row r="861" spans="1:3">
      <c r="A861" t="s">
        <v>2225</v>
      </c>
      <c r="B861" t="s">
        <v>2218</v>
      </c>
      <c r="C861">
        <v>139617</v>
      </c>
    </row>
    <row r="862" spans="1:3">
      <c r="A862" t="s">
        <v>2226</v>
      </c>
      <c r="B862" t="s">
        <v>2218</v>
      </c>
      <c r="C862">
        <v>4288</v>
      </c>
    </row>
    <row r="863" spans="1:3">
      <c r="A863" t="s">
        <v>2227</v>
      </c>
      <c r="B863" t="s">
        <v>2218</v>
      </c>
      <c r="C863">
        <v>147294</v>
      </c>
    </row>
    <row r="864" spans="1:3">
      <c r="A864" t="s">
        <v>2228</v>
      </c>
      <c r="B864" t="s">
        <v>2218</v>
      </c>
      <c r="C864">
        <v>0</v>
      </c>
    </row>
    <row r="865" spans="1:3">
      <c r="A865" t="s">
        <v>2229</v>
      </c>
      <c r="B865" t="s">
        <v>2218</v>
      </c>
      <c r="C865">
        <v>19057</v>
      </c>
    </row>
    <row r="866" spans="1:3">
      <c r="A866" t="s">
        <v>2230</v>
      </c>
      <c r="B866" t="s">
        <v>2218</v>
      </c>
      <c r="C866">
        <v>0</v>
      </c>
    </row>
    <row r="867" spans="1:3">
      <c r="A867" t="s">
        <v>2231</v>
      </c>
      <c r="B867" t="s">
        <v>2218</v>
      </c>
      <c r="C867">
        <v>0</v>
      </c>
    </row>
    <row r="868" spans="1:3">
      <c r="A868" t="s">
        <v>2232</v>
      </c>
      <c r="B868" t="s">
        <v>2218</v>
      </c>
      <c r="C868">
        <v>0</v>
      </c>
    </row>
    <row r="869" spans="1:3">
      <c r="A869" t="s">
        <v>2233</v>
      </c>
      <c r="B869" t="s">
        <v>2234</v>
      </c>
      <c r="C869">
        <v>473882</v>
      </c>
    </row>
    <row r="870" spans="1:3">
      <c r="A870" t="s">
        <v>2235</v>
      </c>
      <c r="B870" t="s">
        <v>2236</v>
      </c>
      <c r="C870">
        <v>0</v>
      </c>
    </row>
    <row r="871" spans="1:3">
      <c r="A871" t="s">
        <v>2237</v>
      </c>
      <c r="B871" t="s">
        <v>2238</v>
      </c>
      <c r="C871">
        <v>0</v>
      </c>
    </row>
    <row r="872" spans="1:3">
      <c r="A872" t="s">
        <v>2239</v>
      </c>
      <c r="B872" t="s">
        <v>2240</v>
      </c>
      <c r="C872">
        <v>0</v>
      </c>
    </row>
    <row r="873" spans="1:3">
      <c r="A873" t="s">
        <v>2241</v>
      </c>
      <c r="B873" t="s">
        <v>2242</v>
      </c>
      <c r="C873">
        <v>0</v>
      </c>
    </row>
    <row r="874" spans="1:3">
      <c r="A874" t="s">
        <v>2243</v>
      </c>
      <c r="B874" t="s">
        <v>2244</v>
      </c>
      <c r="C874">
        <v>0</v>
      </c>
    </row>
    <row r="875" spans="1:3">
      <c r="A875" t="s">
        <v>2245</v>
      </c>
      <c r="B875" t="s">
        <v>2246</v>
      </c>
      <c r="C875">
        <v>0</v>
      </c>
    </row>
    <row r="876" spans="1:3">
      <c r="A876" t="s">
        <v>2247</v>
      </c>
      <c r="B876" t="s">
        <v>2248</v>
      </c>
      <c r="C876">
        <v>0</v>
      </c>
    </row>
    <row r="877" spans="1:3">
      <c r="A877" t="s">
        <v>2249</v>
      </c>
      <c r="B877" t="s">
        <v>2250</v>
      </c>
      <c r="C877">
        <v>0</v>
      </c>
    </row>
    <row r="878" spans="1:3">
      <c r="A878" t="s">
        <v>2254</v>
      </c>
      <c r="B878" t="s">
        <v>2255</v>
      </c>
      <c r="C878">
        <v>0</v>
      </c>
    </row>
    <row r="879" spans="1:3">
      <c r="A879" t="s">
        <v>2256</v>
      </c>
      <c r="B879" t="s">
        <v>2257</v>
      </c>
      <c r="C879">
        <v>0</v>
      </c>
    </row>
    <row r="880" spans="1:3">
      <c r="A880" t="s">
        <v>2258</v>
      </c>
      <c r="B880" t="s">
        <v>2259</v>
      </c>
      <c r="C880">
        <v>0</v>
      </c>
    </row>
    <row r="881" spans="1:3">
      <c r="A881" t="s">
        <v>2260</v>
      </c>
      <c r="B881" t="s">
        <v>2261</v>
      </c>
      <c r="C881">
        <v>0</v>
      </c>
    </row>
    <row r="882" spans="1:3">
      <c r="A882" t="s">
        <v>2262</v>
      </c>
      <c r="B882" t="s">
        <v>2263</v>
      </c>
      <c r="C882" t="s">
        <v>2264</v>
      </c>
    </row>
    <row r="883" spans="1:3">
      <c r="A883" t="s">
        <v>2265</v>
      </c>
      <c r="B883" t="s">
        <v>2266</v>
      </c>
      <c r="C883" t="s">
        <v>2267</v>
      </c>
    </row>
    <row r="884" spans="1:3">
      <c r="A884" t="s">
        <v>2268</v>
      </c>
      <c r="B884" t="s">
        <v>2269</v>
      </c>
      <c r="C884">
        <v>0</v>
      </c>
    </row>
    <row r="885" spans="1:3">
      <c r="A885" t="s">
        <v>2270</v>
      </c>
      <c r="B885" t="s">
        <v>2271</v>
      </c>
      <c r="C885">
        <v>0</v>
      </c>
    </row>
    <row r="886" spans="1:3">
      <c r="A886" t="s">
        <v>2272</v>
      </c>
      <c r="B886" t="s">
        <v>2273</v>
      </c>
      <c r="C886">
        <v>0</v>
      </c>
    </row>
    <row r="887" spans="1:3">
      <c r="A887" t="s">
        <v>2274</v>
      </c>
      <c r="B887" t="s">
        <v>2275</v>
      </c>
      <c r="C887">
        <v>0</v>
      </c>
    </row>
    <row r="888" spans="1:3">
      <c r="A888" t="s">
        <v>2276</v>
      </c>
      <c r="B888" t="s">
        <v>2277</v>
      </c>
      <c r="C888">
        <v>0</v>
      </c>
    </row>
    <row r="889" spans="1:3">
      <c r="A889" t="s">
        <v>2278</v>
      </c>
      <c r="B889" t="s">
        <v>2279</v>
      </c>
      <c r="C889">
        <v>34994</v>
      </c>
    </row>
    <row r="890" spans="1:3">
      <c r="A890" t="s">
        <v>2280</v>
      </c>
      <c r="B890" t="s">
        <v>2281</v>
      </c>
      <c r="C890">
        <v>1501134</v>
      </c>
    </row>
    <row r="891" spans="1:3">
      <c r="A891" t="s">
        <v>2282</v>
      </c>
      <c r="B891" t="s">
        <v>2283</v>
      </c>
      <c r="C891">
        <v>0</v>
      </c>
    </row>
    <row r="892" spans="1:3">
      <c r="A892" t="s">
        <v>2284</v>
      </c>
      <c r="B892" t="s">
        <v>2285</v>
      </c>
      <c r="C892">
        <v>0</v>
      </c>
    </row>
    <row r="893" spans="1:3">
      <c r="A893" t="s">
        <v>2286</v>
      </c>
      <c r="B893" t="s">
        <v>2287</v>
      </c>
      <c r="C893">
        <v>0</v>
      </c>
    </row>
    <row r="894" spans="1:3">
      <c r="A894" t="s">
        <v>2288</v>
      </c>
      <c r="B894" t="s">
        <v>2289</v>
      </c>
      <c r="C894" t="s">
        <v>2290</v>
      </c>
    </row>
    <row r="895" spans="1:3">
      <c r="A895" t="s">
        <v>2291</v>
      </c>
      <c r="B895" t="s">
        <v>2292</v>
      </c>
      <c r="C895" t="s">
        <v>3422</v>
      </c>
    </row>
    <row r="896" spans="1:3">
      <c r="A896" t="s">
        <v>2294</v>
      </c>
      <c r="B896" t="s">
        <v>2295</v>
      </c>
      <c r="C896" t="s">
        <v>3423</v>
      </c>
    </row>
    <row r="897" spans="1:3">
      <c r="A897" t="s">
        <v>371</v>
      </c>
      <c r="B897" t="s">
        <v>2297</v>
      </c>
      <c r="C897">
        <v>977</v>
      </c>
    </row>
    <row r="898" spans="1:3">
      <c r="A898" t="s">
        <v>387</v>
      </c>
      <c r="B898" t="s">
        <v>2298</v>
      </c>
      <c r="C898">
        <v>0</v>
      </c>
    </row>
    <row r="899" spans="1:3">
      <c r="A899" t="s">
        <v>2299</v>
      </c>
      <c r="B899" t="s">
        <v>2300</v>
      </c>
      <c r="C899">
        <v>0</v>
      </c>
    </row>
    <row r="900" spans="1:3">
      <c r="A900" t="s">
        <v>2301</v>
      </c>
      <c r="B900" t="s">
        <v>2302</v>
      </c>
      <c r="C900">
        <v>0</v>
      </c>
    </row>
    <row r="901" spans="1:3">
      <c r="A901" t="s">
        <v>2303</v>
      </c>
      <c r="B901" t="s">
        <v>2285</v>
      </c>
      <c r="C901">
        <v>0</v>
      </c>
    </row>
    <row r="902" spans="1:3">
      <c r="A902" t="s">
        <v>2304</v>
      </c>
      <c r="B902" t="s">
        <v>2287</v>
      </c>
      <c r="C902">
        <v>0</v>
      </c>
    </row>
    <row r="903" spans="1:3">
      <c r="A903" t="s">
        <v>2305</v>
      </c>
      <c r="B903" t="s">
        <v>2306</v>
      </c>
      <c r="C903">
        <v>0</v>
      </c>
    </row>
    <row r="904" spans="1:3">
      <c r="A904" t="s">
        <v>2307</v>
      </c>
      <c r="B904" t="s">
        <v>2308</v>
      </c>
      <c r="C904">
        <v>0</v>
      </c>
    </row>
    <row r="905" spans="1:3">
      <c r="A905" t="s">
        <v>2309</v>
      </c>
      <c r="B905" t="s">
        <v>2310</v>
      </c>
      <c r="C905">
        <v>0</v>
      </c>
    </row>
    <row r="906" spans="1:3">
      <c r="A906" t="s">
        <v>2311</v>
      </c>
      <c r="B906" t="s">
        <v>2312</v>
      </c>
      <c r="C906">
        <v>0</v>
      </c>
    </row>
    <row r="907" spans="1:3">
      <c r="A907" t="s">
        <v>2313</v>
      </c>
      <c r="B907" t="s">
        <v>2314</v>
      </c>
      <c r="C907">
        <v>0</v>
      </c>
    </row>
    <row r="908" spans="1:3">
      <c r="A908" t="s">
        <v>2315</v>
      </c>
      <c r="B908" t="s">
        <v>2316</v>
      </c>
      <c r="C908">
        <v>0</v>
      </c>
    </row>
    <row r="909" spans="1:3">
      <c r="A909" t="s">
        <v>2317</v>
      </c>
      <c r="B909" t="s">
        <v>2318</v>
      </c>
      <c r="C909">
        <v>0</v>
      </c>
    </row>
    <row r="910" spans="1:3">
      <c r="A910" t="s">
        <v>2319</v>
      </c>
      <c r="B910" t="s">
        <v>2320</v>
      </c>
      <c r="C910">
        <v>0</v>
      </c>
    </row>
    <row r="911" spans="1:3">
      <c r="A911" t="s">
        <v>2321</v>
      </c>
      <c r="B911" t="s">
        <v>2322</v>
      </c>
      <c r="C911">
        <v>0</v>
      </c>
    </row>
    <row r="912" spans="1:3">
      <c r="A912" t="s">
        <v>2323</v>
      </c>
      <c r="B912" t="s">
        <v>2324</v>
      </c>
      <c r="C912">
        <v>0</v>
      </c>
    </row>
    <row r="913" spans="1:3">
      <c r="A913" t="s">
        <v>2325</v>
      </c>
      <c r="B913" t="s">
        <v>2326</v>
      </c>
      <c r="C913">
        <v>584069</v>
      </c>
    </row>
    <row r="914" spans="1:3">
      <c r="A914" t="s">
        <v>2327</v>
      </c>
      <c r="B914" t="s">
        <v>2328</v>
      </c>
      <c r="C914">
        <v>-9533631</v>
      </c>
    </row>
    <row r="915" spans="1:3">
      <c r="A915" t="s">
        <v>2329</v>
      </c>
      <c r="B915" t="s">
        <v>2330</v>
      </c>
      <c r="C915">
        <v>1</v>
      </c>
    </row>
    <row r="916" spans="1:3">
      <c r="A916" t="s">
        <v>2331</v>
      </c>
      <c r="B916" t="s">
        <v>2332</v>
      </c>
      <c r="C916">
        <v>0</v>
      </c>
    </row>
    <row r="917" spans="1:3">
      <c r="A917" t="s">
        <v>2333</v>
      </c>
      <c r="B917" t="s">
        <v>2334</v>
      </c>
      <c r="C917">
        <v>53554578</v>
      </c>
    </row>
    <row r="918" spans="1:3">
      <c r="A918" t="s">
        <v>2335</v>
      </c>
      <c r="B918" t="s">
        <v>2336</v>
      </c>
      <c r="C918">
        <v>14804516</v>
      </c>
    </row>
    <row r="919" spans="1:3">
      <c r="A919" t="s">
        <v>2337</v>
      </c>
      <c r="B919" t="s">
        <v>2338</v>
      </c>
      <c r="C919">
        <v>285970</v>
      </c>
    </row>
    <row r="920" spans="1:3">
      <c r="A920" t="s">
        <v>2339</v>
      </c>
      <c r="B920" t="s">
        <v>2340</v>
      </c>
      <c r="C920">
        <v>3081</v>
      </c>
    </row>
    <row r="921" spans="1:3">
      <c r="A921" t="s">
        <v>2341</v>
      </c>
      <c r="B921" t="s">
        <v>2342</v>
      </c>
      <c r="C921">
        <v>1734</v>
      </c>
    </row>
    <row r="922" spans="1:3">
      <c r="A922" t="s">
        <v>2343</v>
      </c>
      <c r="B922" t="s">
        <v>2344</v>
      </c>
      <c r="C922">
        <v>0</v>
      </c>
    </row>
    <row r="923" spans="1:3">
      <c r="A923" t="s">
        <v>2345</v>
      </c>
      <c r="B923" t="s">
        <v>2346</v>
      </c>
      <c r="C923">
        <v>48007298</v>
      </c>
    </row>
    <row r="924" spans="1:3">
      <c r="A924" t="s">
        <v>2347</v>
      </c>
      <c r="B924" t="s">
        <v>2348</v>
      </c>
      <c r="C924">
        <v>0</v>
      </c>
    </row>
    <row r="925" spans="1:3">
      <c r="A925" t="s">
        <v>2349</v>
      </c>
      <c r="B925" t="s">
        <v>2350</v>
      </c>
      <c r="C925">
        <v>0</v>
      </c>
    </row>
    <row r="926" spans="1:3">
      <c r="A926" t="s">
        <v>2351</v>
      </c>
      <c r="B926" t="s">
        <v>2352</v>
      </c>
      <c r="C926">
        <v>48007298</v>
      </c>
    </row>
    <row r="927" spans="1:3">
      <c r="A927" t="s">
        <v>2353</v>
      </c>
      <c r="B927" t="s">
        <v>2354</v>
      </c>
      <c r="C927">
        <v>4845262</v>
      </c>
    </row>
    <row r="928" spans="1:3">
      <c r="A928" t="s">
        <v>2355</v>
      </c>
      <c r="B928" t="s">
        <v>2356</v>
      </c>
      <c r="C928">
        <v>0</v>
      </c>
    </row>
    <row r="929" spans="1:3">
      <c r="A929" t="s">
        <v>2357</v>
      </c>
      <c r="B929" t="s">
        <v>2358</v>
      </c>
      <c r="C929">
        <v>0</v>
      </c>
    </row>
    <row r="930" spans="1:3">
      <c r="A930" t="s">
        <v>2359</v>
      </c>
      <c r="B930" t="s">
        <v>2360</v>
      </c>
      <c r="C930">
        <v>4845262</v>
      </c>
    </row>
    <row r="931" spans="1:3">
      <c r="A931" t="s">
        <v>2361</v>
      </c>
      <c r="B931" t="s">
        <v>2362</v>
      </c>
      <c r="C931">
        <v>125</v>
      </c>
    </row>
    <row r="932" spans="1:3">
      <c r="A932" t="s">
        <v>2363</v>
      </c>
      <c r="B932" t="s">
        <v>2364</v>
      </c>
      <c r="C932">
        <v>4845137</v>
      </c>
    </row>
    <row r="933" spans="1:3">
      <c r="A933" t="s">
        <v>2365</v>
      </c>
      <c r="B933" t="s">
        <v>2366</v>
      </c>
      <c r="C933">
        <v>52852435</v>
      </c>
    </row>
    <row r="934" spans="1:3">
      <c r="A934" t="s">
        <v>2367</v>
      </c>
      <c r="B934" t="s">
        <v>2368</v>
      </c>
      <c r="C934">
        <v>1932501</v>
      </c>
    </row>
    <row r="935" spans="1:3">
      <c r="A935" t="s">
        <v>2369</v>
      </c>
      <c r="B935" t="s">
        <v>2370</v>
      </c>
      <c r="C935">
        <v>0</v>
      </c>
    </row>
    <row r="936" spans="1:3">
      <c r="A936" t="s">
        <v>2371</v>
      </c>
      <c r="B936" t="s">
        <v>2372</v>
      </c>
      <c r="C936">
        <v>0</v>
      </c>
    </row>
    <row r="937" spans="1:3">
      <c r="A937" t="s">
        <v>2373</v>
      </c>
      <c r="B937" t="s">
        <v>2374</v>
      </c>
      <c r="C937">
        <v>4699595</v>
      </c>
    </row>
    <row r="938" spans="1:3">
      <c r="A938" t="s">
        <v>2375</v>
      </c>
      <c r="B938" t="s">
        <v>2376</v>
      </c>
      <c r="C938">
        <v>6632096</v>
      </c>
    </row>
    <row r="939" spans="1:3">
      <c r="A939" t="s">
        <v>2377</v>
      </c>
      <c r="B939" t="s">
        <v>2378</v>
      </c>
      <c r="C939">
        <v>125</v>
      </c>
    </row>
    <row r="940" spans="1:3">
      <c r="A940" t="s">
        <v>2379</v>
      </c>
      <c r="B940" t="s">
        <v>2380</v>
      </c>
      <c r="C940">
        <v>6631971</v>
      </c>
    </row>
    <row r="941" spans="1:3">
      <c r="A941" t="s">
        <v>2381</v>
      </c>
      <c r="B941" t="s">
        <v>2382</v>
      </c>
      <c r="C941">
        <v>59484406</v>
      </c>
    </row>
    <row r="942" spans="1:3">
      <c r="A942" t="s">
        <v>2383</v>
      </c>
      <c r="B942" t="s">
        <v>2384</v>
      </c>
      <c r="C942">
        <v>15093692</v>
      </c>
    </row>
    <row r="943" spans="1:3">
      <c r="A943" t="s">
        <v>2385</v>
      </c>
      <c r="B943" t="s">
        <v>2386</v>
      </c>
      <c r="C943">
        <v>-35663</v>
      </c>
    </row>
    <row r="944" spans="1:3">
      <c r="A944" t="s">
        <v>2387</v>
      </c>
      <c r="B944" t="s">
        <v>2388</v>
      </c>
      <c r="C944">
        <v>468029951</v>
      </c>
    </row>
    <row r="945" spans="1:3">
      <c r="A945" t="s">
        <v>2389</v>
      </c>
      <c r="B945" t="s">
        <v>2390</v>
      </c>
      <c r="C945">
        <v>366161147</v>
      </c>
    </row>
    <row r="946" spans="1:3">
      <c r="A946" t="s">
        <v>2391</v>
      </c>
      <c r="B946" t="s">
        <v>2392</v>
      </c>
      <c r="C946">
        <v>13.111000000000001</v>
      </c>
    </row>
    <row r="947" spans="1:3">
      <c r="A947" t="s">
        <v>2393</v>
      </c>
      <c r="B947" t="s">
        <v>2394</v>
      </c>
      <c r="C947">
        <v>14.434200000000001</v>
      </c>
    </row>
    <row r="948" spans="1:3">
      <c r="A948" t="s">
        <v>2395</v>
      </c>
      <c r="B948" t="s">
        <v>2396</v>
      </c>
      <c r="C948">
        <v>16.2454</v>
      </c>
    </row>
    <row r="949" spans="1:3">
      <c r="A949" t="s">
        <v>2397</v>
      </c>
      <c r="B949" t="s">
        <v>2398</v>
      </c>
      <c r="C949">
        <v>11.2925</v>
      </c>
    </row>
    <row r="950" spans="1:3">
      <c r="A950" t="s">
        <v>2399</v>
      </c>
      <c r="B950" t="s">
        <v>2400</v>
      </c>
      <c r="C950">
        <v>0</v>
      </c>
    </row>
    <row r="951" spans="1:3">
      <c r="A951" t="s">
        <v>2401</v>
      </c>
      <c r="B951" t="s">
        <v>2402</v>
      </c>
      <c r="C951">
        <v>0</v>
      </c>
    </row>
    <row r="952" spans="1:3">
      <c r="A952" t="s">
        <v>2403</v>
      </c>
      <c r="B952" t="s">
        <v>2404</v>
      </c>
      <c r="C952">
        <v>0</v>
      </c>
    </row>
    <row r="953" spans="1:3">
      <c r="A953" t="s">
        <v>2405</v>
      </c>
      <c r="B953" t="s">
        <v>2406</v>
      </c>
      <c r="C953">
        <v>0</v>
      </c>
    </row>
    <row r="954" spans="1:3">
      <c r="A954" t="s">
        <v>2407</v>
      </c>
      <c r="B954" t="s">
        <v>2408</v>
      </c>
      <c r="C954">
        <v>0</v>
      </c>
    </row>
    <row r="955" spans="1:3">
      <c r="A955" t="s">
        <v>2409</v>
      </c>
      <c r="B955" t="s">
        <v>2410</v>
      </c>
      <c r="C955">
        <v>0</v>
      </c>
    </row>
    <row r="956" spans="1:3">
      <c r="A956" t="s">
        <v>2411</v>
      </c>
      <c r="B956" t="s">
        <v>2412</v>
      </c>
      <c r="C956">
        <v>0</v>
      </c>
    </row>
    <row r="957" spans="1:3">
      <c r="A957" t="s">
        <v>2413</v>
      </c>
      <c r="B957" t="s">
        <v>2414</v>
      </c>
      <c r="C957">
        <v>0</v>
      </c>
    </row>
    <row r="958" spans="1:3">
      <c r="A958" t="s">
        <v>2415</v>
      </c>
      <c r="B958" t="s">
        <v>2416</v>
      </c>
      <c r="C958">
        <v>0</v>
      </c>
    </row>
    <row r="959" spans="1:3">
      <c r="A959" t="s">
        <v>2417</v>
      </c>
      <c r="B959" t="s">
        <v>2418</v>
      </c>
      <c r="C959">
        <v>0</v>
      </c>
    </row>
    <row r="960" spans="1:3">
      <c r="A960" t="s">
        <v>2419</v>
      </c>
      <c r="B960" t="s">
        <v>2420</v>
      </c>
      <c r="C960">
        <v>0</v>
      </c>
    </row>
    <row r="961" spans="1:3">
      <c r="A961" t="s">
        <v>2421</v>
      </c>
      <c r="B961" t="s">
        <v>2422</v>
      </c>
      <c r="C961">
        <v>0</v>
      </c>
    </row>
    <row r="962" spans="1:3">
      <c r="A962" t="s">
        <v>2423</v>
      </c>
      <c r="B962" t="s">
        <v>2424</v>
      </c>
      <c r="C962">
        <v>0</v>
      </c>
    </row>
    <row r="963" spans="1:3">
      <c r="A963" t="s">
        <v>2425</v>
      </c>
      <c r="B963" t="s">
        <v>2426</v>
      </c>
      <c r="C963">
        <v>0</v>
      </c>
    </row>
    <row r="964" spans="1:3">
      <c r="A964" t="s">
        <v>2427</v>
      </c>
      <c r="B964" t="s">
        <v>2428</v>
      </c>
      <c r="C964">
        <v>0</v>
      </c>
    </row>
    <row r="965" spans="1:3">
      <c r="A965" t="s">
        <v>2429</v>
      </c>
      <c r="B965" t="s">
        <v>2430</v>
      </c>
      <c r="C965">
        <v>0</v>
      </c>
    </row>
    <row r="966" spans="1:3">
      <c r="A966" t="s">
        <v>2431</v>
      </c>
      <c r="B966" t="s">
        <v>2432</v>
      </c>
      <c r="C966">
        <v>0</v>
      </c>
    </row>
    <row r="967" spans="1:3">
      <c r="A967" t="s">
        <v>2433</v>
      </c>
      <c r="B967" t="s">
        <v>2434</v>
      </c>
      <c r="C967">
        <v>0</v>
      </c>
    </row>
    <row r="968" spans="1:3">
      <c r="A968" t="s">
        <v>2435</v>
      </c>
      <c r="B968" t="s">
        <v>2436</v>
      </c>
      <c r="C968">
        <v>0</v>
      </c>
    </row>
    <row r="969" spans="1:3">
      <c r="A969" t="s">
        <v>2437</v>
      </c>
      <c r="B969" t="s">
        <v>2438</v>
      </c>
      <c r="C969">
        <v>0</v>
      </c>
    </row>
    <row r="970" spans="1:3">
      <c r="A970" t="s">
        <v>494</v>
      </c>
      <c r="B970" t="s">
        <v>2439</v>
      </c>
      <c r="C970">
        <v>0</v>
      </c>
    </row>
    <row r="971" spans="1:3">
      <c r="A971" t="s">
        <v>497</v>
      </c>
      <c r="B971" t="s">
        <v>2440</v>
      </c>
      <c r="C971">
        <v>0</v>
      </c>
    </row>
    <row r="972" spans="1:3">
      <c r="A972" t="s">
        <v>2441</v>
      </c>
      <c r="B972" t="s">
        <v>2442</v>
      </c>
      <c r="C972">
        <v>191558</v>
      </c>
    </row>
    <row r="973" spans="1:3">
      <c r="A973" t="s">
        <v>2443</v>
      </c>
      <c r="B973" t="s">
        <v>2444</v>
      </c>
      <c r="C973">
        <v>641903</v>
      </c>
    </row>
    <row r="974" spans="1:3">
      <c r="A974" t="s">
        <v>2445</v>
      </c>
      <c r="B974" t="s">
        <v>2446</v>
      </c>
      <c r="C974">
        <v>0</v>
      </c>
    </row>
    <row r="975" spans="1:3">
      <c r="A975" t="s">
        <v>2447</v>
      </c>
      <c r="B975" t="s">
        <v>2448</v>
      </c>
      <c r="C975">
        <v>708003</v>
      </c>
    </row>
    <row r="976" spans="1:3">
      <c r="A976" t="s">
        <v>2449</v>
      </c>
      <c r="B976" t="s">
        <v>2450</v>
      </c>
      <c r="C976">
        <v>0</v>
      </c>
    </row>
    <row r="977" spans="1:3">
      <c r="A977" t="s">
        <v>385</v>
      </c>
      <c r="B977" t="s">
        <v>2451</v>
      </c>
      <c r="C977">
        <v>3132909</v>
      </c>
    </row>
    <row r="978" spans="1:3">
      <c r="A978" t="s">
        <v>2452</v>
      </c>
      <c r="B978" t="s">
        <v>2453</v>
      </c>
      <c r="C978">
        <v>0</v>
      </c>
    </row>
    <row r="979" spans="1:3">
      <c r="A979" t="s">
        <v>2454</v>
      </c>
      <c r="B979" t="s">
        <v>2455</v>
      </c>
      <c r="C979">
        <v>12308</v>
      </c>
    </row>
    <row r="980" spans="1:3">
      <c r="A980" t="s">
        <v>2456</v>
      </c>
      <c r="B980" t="s">
        <v>2457</v>
      </c>
      <c r="C980">
        <v>0</v>
      </c>
    </row>
    <row r="981" spans="1:3">
      <c r="A981" t="s">
        <v>2458</v>
      </c>
      <c r="B981" t="s">
        <v>2459</v>
      </c>
      <c r="C981">
        <v>0</v>
      </c>
    </row>
    <row r="982" spans="1:3">
      <c r="A982" t="s">
        <v>2460</v>
      </c>
      <c r="B982" t="s">
        <v>2461</v>
      </c>
      <c r="C982">
        <v>1889</v>
      </c>
    </row>
    <row r="983" spans="1:3">
      <c r="A983" t="s">
        <v>2462</v>
      </c>
      <c r="B983" t="s">
        <v>2463</v>
      </c>
      <c r="C983">
        <v>0</v>
      </c>
    </row>
    <row r="984" spans="1:3">
      <c r="A984" t="s">
        <v>2464</v>
      </c>
      <c r="B984" t="s">
        <v>2465</v>
      </c>
      <c r="C984">
        <v>0</v>
      </c>
    </row>
    <row r="985" spans="1:3">
      <c r="A985" t="s">
        <v>2466</v>
      </c>
      <c r="B985" t="s">
        <v>2467</v>
      </c>
      <c r="C985">
        <v>0</v>
      </c>
    </row>
    <row r="986" spans="1:3">
      <c r="A986" t="s">
        <v>2472</v>
      </c>
      <c r="B986" t="s">
        <v>2473</v>
      </c>
      <c r="C986">
        <v>0</v>
      </c>
    </row>
    <row r="987" spans="1:3">
      <c r="A987" t="s">
        <v>2474</v>
      </c>
      <c r="B987" t="s">
        <v>2475</v>
      </c>
      <c r="C987">
        <v>0</v>
      </c>
    </row>
    <row r="988" spans="1:3">
      <c r="A988" t="s">
        <v>2476</v>
      </c>
      <c r="B988" t="s">
        <v>2477</v>
      </c>
      <c r="C988">
        <v>1597521</v>
      </c>
    </row>
    <row r="989" spans="1:3">
      <c r="A989" t="s">
        <v>2478</v>
      </c>
      <c r="B989" t="s">
        <v>2479</v>
      </c>
      <c r="C989">
        <v>1600858</v>
      </c>
    </row>
    <row r="990" spans="1:3">
      <c r="A990" t="s">
        <v>2480</v>
      </c>
      <c r="B990" t="s">
        <v>2481</v>
      </c>
      <c r="C990">
        <v>0</v>
      </c>
    </row>
    <row r="991" spans="1:3">
      <c r="A991" t="s">
        <v>364</v>
      </c>
      <c r="B991" t="s">
        <v>2482</v>
      </c>
      <c r="C991">
        <v>0</v>
      </c>
    </row>
    <row r="992" spans="1:3">
      <c r="A992" t="s">
        <v>2483</v>
      </c>
      <c r="B992" t="s">
        <v>2484</v>
      </c>
      <c r="C992">
        <v>0</v>
      </c>
    </row>
    <row r="993" spans="1:3">
      <c r="A993" t="s">
        <v>2485</v>
      </c>
      <c r="B993" t="s">
        <v>2486</v>
      </c>
      <c r="C993">
        <v>0</v>
      </c>
    </row>
    <row r="994" spans="1:3">
      <c r="A994" t="s">
        <v>2487</v>
      </c>
      <c r="B994" t="s">
        <v>2488</v>
      </c>
      <c r="C994">
        <v>0</v>
      </c>
    </row>
    <row r="995" spans="1:3">
      <c r="A995" t="s">
        <v>2489</v>
      </c>
      <c r="B995" t="s">
        <v>2490</v>
      </c>
      <c r="C995">
        <v>2842601</v>
      </c>
    </row>
    <row r="996" spans="1:3">
      <c r="A996" t="s">
        <v>2491</v>
      </c>
      <c r="B996" t="s">
        <v>2492</v>
      </c>
      <c r="C996">
        <v>0</v>
      </c>
    </row>
    <row r="997" spans="1:3">
      <c r="A997" t="s">
        <v>2493</v>
      </c>
      <c r="B997" t="s">
        <v>2494</v>
      </c>
      <c r="C997">
        <v>0</v>
      </c>
    </row>
    <row r="998" spans="1:3">
      <c r="A998" t="s">
        <v>2495</v>
      </c>
      <c r="B998" t="s">
        <v>2496</v>
      </c>
      <c r="C998">
        <v>0</v>
      </c>
    </row>
    <row r="999" spans="1:3">
      <c r="A999" t="s">
        <v>2497</v>
      </c>
      <c r="B999" t="s">
        <v>2498</v>
      </c>
      <c r="C999">
        <v>3828183</v>
      </c>
    </row>
    <row r="1000" spans="1:3">
      <c r="A1000" t="s">
        <v>2499</v>
      </c>
      <c r="B1000" t="s">
        <v>2500</v>
      </c>
      <c r="C1000">
        <v>0</v>
      </c>
    </row>
    <row r="1001" spans="1:3">
      <c r="A1001" t="s">
        <v>2501</v>
      </c>
      <c r="B1001" t="s">
        <v>2502</v>
      </c>
      <c r="C1001">
        <v>17661227</v>
      </c>
    </row>
    <row r="1002" spans="1:3">
      <c r="A1002" t="s">
        <v>2503</v>
      </c>
      <c r="B1002" t="s">
        <v>2504</v>
      </c>
      <c r="C1002">
        <v>1279529</v>
      </c>
    </row>
    <row r="1003" spans="1:3">
      <c r="A1003" t="s">
        <v>2505</v>
      </c>
      <c r="B1003" t="s">
        <v>2506</v>
      </c>
      <c r="C1003">
        <v>57800693</v>
      </c>
    </row>
    <row r="1004" spans="1:3">
      <c r="A1004" t="s">
        <v>2507</v>
      </c>
      <c r="B1004" t="s">
        <v>2508</v>
      </c>
      <c r="C1004">
        <v>657191</v>
      </c>
    </row>
    <row r="1005" spans="1:3">
      <c r="A1005" t="s">
        <v>2509</v>
      </c>
      <c r="B1005" t="s">
        <v>2510</v>
      </c>
      <c r="C1005">
        <v>15379601</v>
      </c>
    </row>
    <row r="1006" spans="1:3">
      <c r="A1006" t="s">
        <v>2511</v>
      </c>
      <c r="B1006" t="s">
        <v>2512</v>
      </c>
      <c r="C1006">
        <v>78397607</v>
      </c>
    </row>
    <row r="1007" spans="1:3">
      <c r="A1007" t="s">
        <v>2513</v>
      </c>
      <c r="B1007" t="s">
        <v>2514</v>
      </c>
      <c r="C1007">
        <v>1536128</v>
      </c>
    </row>
    <row r="1008" spans="1:3">
      <c r="A1008" t="s">
        <v>2515</v>
      </c>
      <c r="B1008" t="s">
        <v>2516</v>
      </c>
      <c r="C1008">
        <v>2396874</v>
      </c>
    </row>
    <row r="1009" spans="1:3">
      <c r="A1009" t="s">
        <v>2517</v>
      </c>
      <c r="B1009" t="s">
        <v>2518</v>
      </c>
      <c r="C1009">
        <v>22380929</v>
      </c>
    </row>
    <row r="1010" spans="1:3">
      <c r="A1010" t="s">
        <v>2519</v>
      </c>
      <c r="B1010" t="s">
        <v>2520</v>
      </c>
      <c r="C1010">
        <v>20101515</v>
      </c>
    </row>
    <row r="1011" spans="1:3">
      <c r="A1011" t="s">
        <v>2521</v>
      </c>
      <c r="B1011" t="s">
        <v>2522</v>
      </c>
      <c r="C1011">
        <v>42346</v>
      </c>
    </row>
    <row r="1012" spans="1:3">
      <c r="A1012" t="s">
        <v>2523</v>
      </c>
      <c r="B1012" t="s">
        <v>2524</v>
      </c>
      <c r="C1012">
        <v>46180923</v>
      </c>
    </row>
    <row r="1013" spans="1:3">
      <c r="A1013" t="s">
        <v>137</v>
      </c>
      <c r="B1013" t="s">
        <v>2525</v>
      </c>
      <c r="C1013">
        <v>15379601</v>
      </c>
    </row>
    <row r="1014" spans="1:3">
      <c r="A1014" t="s">
        <v>2526</v>
      </c>
      <c r="B1014" t="s">
        <v>2527</v>
      </c>
      <c r="C1014">
        <v>481719684</v>
      </c>
    </row>
    <row r="1015" spans="1:3">
      <c r="A1015" t="s">
        <v>485</v>
      </c>
      <c r="B1015" t="s">
        <v>2528</v>
      </c>
      <c r="C1015">
        <v>1391</v>
      </c>
    </row>
    <row r="1016" spans="1:3">
      <c r="A1016" t="s">
        <v>488</v>
      </c>
      <c r="B1016" t="s">
        <v>2529</v>
      </c>
      <c r="C1016">
        <v>57774</v>
      </c>
    </row>
    <row r="1017" spans="1:3">
      <c r="A1017" t="s">
        <v>491</v>
      </c>
      <c r="B1017" t="s">
        <v>2530</v>
      </c>
      <c r="C1017">
        <v>0</v>
      </c>
    </row>
    <row r="1018" spans="1:3">
      <c r="A1018" t="s">
        <v>2531</v>
      </c>
      <c r="B1018" t="s">
        <v>2532</v>
      </c>
      <c r="C1018">
        <v>-180</v>
      </c>
    </row>
    <row r="1019" spans="1:3">
      <c r="A1019" t="s">
        <v>2533</v>
      </c>
      <c r="B1019" t="s">
        <v>2534</v>
      </c>
      <c r="C1019">
        <v>0</v>
      </c>
    </row>
    <row r="1020" spans="1:3">
      <c r="A1020" t="s">
        <v>2535</v>
      </c>
      <c r="B1020" t="s">
        <v>2536</v>
      </c>
      <c r="C1020">
        <v>0</v>
      </c>
    </row>
    <row r="1021" spans="1:3">
      <c r="A1021" t="s">
        <v>2537</v>
      </c>
      <c r="B1021" t="s">
        <v>2538</v>
      </c>
      <c r="C1021">
        <v>0</v>
      </c>
    </row>
    <row r="1022" spans="1:3">
      <c r="A1022" t="s">
        <v>2539</v>
      </c>
      <c r="B1022" t="s">
        <v>2540</v>
      </c>
      <c r="C1022">
        <v>0</v>
      </c>
    </row>
    <row r="1023" spans="1:3">
      <c r="A1023" t="s">
        <v>2541</v>
      </c>
      <c r="B1023" t="s">
        <v>2542</v>
      </c>
      <c r="C1023">
        <v>0</v>
      </c>
    </row>
    <row r="1024" spans="1:3">
      <c r="A1024" t="s">
        <v>2543</v>
      </c>
      <c r="B1024" t="s">
        <v>2544</v>
      </c>
      <c r="C1024">
        <v>0</v>
      </c>
    </row>
    <row r="1025" spans="1:3">
      <c r="A1025" t="s">
        <v>2545</v>
      </c>
      <c r="B1025" t="s">
        <v>2546</v>
      </c>
      <c r="C1025">
        <v>0</v>
      </c>
    </row>
    <row r="1026" spans="1:3">
      <c r="A1026" t="s">
        <v>2547</v>
      </c>
      <c r="B1026" t="s">
        <v>2548</v>
      </c>
      <c r="C1026">
        <v>0</v>
      </c>
    </row>
    <row r="1027" spans="1:3">
      <c r="A1027" t="s">
        <v>2549</v>
      </c>
      <c r="B1027" t="s">
        <v>2550</v>
      </c>
      <c r="C1027">
        <v>4259</v>
      </c>
    </row>
    <row r="1028" spans="1:3">
      <c r="A1028" t="s">
        <v>2551</v>
      </c>
      <c r="B1028" t="s">
        <v>2552</v>
      </c>
      <c r="C1028">
        <v>11</v>
      </c>
    </row>
    <row r="1029" spans="1:3">
      <c r="A1029" t="s">
        <v>2553</v>
      </c>
      <c r="B1029" t="s">
        <v>2554</v>
      </c>
      <c r="C1029">
        <v>47</v>
      </c>
    </row>
    <row r="1030" spans="1:3">
      <c r="A1030" t="s">
        <v>2555</v>
      </c>
      <c r="B1030" t="s">
        <v>2556</v>
      </c>
      <c r="C1030">
        <v>75</v>
      </c>
    </row>
    <row r="1031" spans="1:3">
      <c r="A1031" t="s">
        <v>2557</v>
      </c>
      <c r="B1031" t="s">
        <v>2558</v>
      </c>
      <c r="C1031">
        <v>30684</v>
      </c>
    </row>
    <row r="1032" spans="1:3">
      <c r="A1032" t="s">
        <v>2559</v>
      </c>
      <c r="B1032" t="s">
        <v>2560</v>
      </c>
      <c r="C1032">
        <v>9658</v>
      </c>
    </row>
    <row r="1033" spans="1:3">
      <c r="A1033" t="s">
        <v>2561</v>
      </c>
      <c r="B1033" t="s">
        <v>2562</v>
      </c>
      <c r="C1033">
        <v>0</v>
      </c>
    </row>
    <row r="1034" spans="1:3">
      <c r="A1034" t="s">
        <v>2563</v>
      </c>
      <c r="B1034" t="s">
        <v>2564</v>
      </c>
      <c r="C1034">
        <v>0</v>
      </c>
    </row>
    <row r="1035" spans="1:3">
      <c r="A1035" t="s">
        <v>356</v>
      </c>
      <c r="B1035" t="s">
        <v>2565</v>
      </c>
      <c r="C1035">
        <v>2886</v>
      </c>
    </row>
    <row r="1036" spans="1:3">
      <c r="A1036" t="s">
        <v>11</v>
      </c>
      <c r="B1036" t="s">
        <v>2566</v>
      </c>
      <c r="C1036">
        <v>2613774</v>
      </c>
    </row>
    <row r="1037" spans="1:3">
      <c r="A1037" t="s">
        <v>14</v>
      </c>
      <c r="B1037" t="s">
        <v>2567</v>
      </c>
      <c r="C1037">
        <v>1519251</v>
      </c>
    </row>
    <row r="1038" spans="1:3">
      <c r="A1038" t="s">
        <v>15</v>
      </c>
      <c r="B1038" t="s">
        <v>2568</v>
      </c>
      <c r="C1038">
        <v>14777815</v>
      </c>
    </row>
    <row r="1039" spans="1:3">
      <c r="A1039" t="s">
        <v>2569</v>
      </c>
      <c r="B1039" t="s">
        <v>2570</v>
      </c>
      <c r="C1039">
        <v>116</v>
      </c>
    </row>
    <row r="1040" spans="1:3">
      <c r="A1040" t="s">
        <v>2571</v>
      </c>
      <c r="B1040" t="s">
        <v>2572</v>
      </c>
      <c r="C1040">
        <v>3823942</v>
      </c>
    </row>
    <row r="1041" spans="1:3">
      <c r="A1041" t="s">
        <v>2573</v>
      </c>
      <c r="B1041" t="s">
        <v>2574</v>
      </c>
      <c r="C1041">
        <v>0</v>
      </c>
    </row>
    <row r="1042" spans="1:3">
      <c r="A1042" t="s">
        <v>2575</v>
      </c>
      <c r="B1042" t="s">
        <v>2576</v>
      </c>
      <c r="C1042">
        <v>0</v>
      </c>
    </row>
    <row r="1043" spans="1:3">
      <c r="A1043" t="s">
        <v>2577</v>
      </c>
      <c r="B1043" t="s">
        <v>2578</v>
      </c>
      <c r="C1043">
        <v>0</v>
      </c>
    </row>
    <row r="1044" spans="1:3">
      <c r="A1044" t="s">
        <v>2579</v>
      </c>
      <c r="B1044" t="s">
        <v>2580</v>
      </c>
      <c r="C1044">
        <v>0</v>
      </c>
    </row>
    <row r="1045" spans="1:3">
      <c r="A1045" t="s">
        <v>2581</v>
      </c>
      <c r="B1045" t="s">
        <v>2582</v>
      </c>
      <c r="C1045">
        <v>0</v>
      </c>
    </row>
    <row r="1046" spans="1:3">
      <c r="A1046" t="s">
        <v>2583</v>
      </c>
      <c r="B1046" t="s">
        <v>2584</v>
      </c>
      <c r="C1046">
        <v>0</v>
      </c>
    </row>
    <row r="1047" spans="1:3">
      <c r="A1047" t="s">
        <v>2585</v>
      </c>
      <c r="B1047" t="s">
        <v>2586</v>
      </c>
      <c r="C1047">
        <v>0</v>
      </c>
    </row>
    <row r="1048" spans="1:3">
      <c r="A1048" t="s">
        <v>2587</v>
      </c>
      <c r="B1048" t="s">
        <v>2588</v>
      </c>
      <c r="C1048">
        <v>0</v>
      </c>
    </row>
    <row r="1049" spans="1:3">
      <c r="A1049" t="s">
        <v>2589</v>
      </c>
      <c r="B1049" t="s">
        <v>2590</v>
      </c>
      <c r="C1049">
        <v>0</v>
      </c>
    </row>
    <row r="1050" spans="1:3">
      <c r="A1050" t="s">
        <v>2591</v>
      </c>
      <c r="B1050" t="s">
        <v>2592</v>
      </c>
      <c r="C1050">
        <v>0</v>
      </c>
    </row>
    <row r="1051" spans="1:3">
      <c r="A1051" t="s">
        <v>2593</v>
      </c>
      <c r="B1051" t="s">
        <v>2594</v>
      </c>
      <c r="C1051">
        <v>0</v>
      </c>
    </row>
    <row r="1052" spans="1:3">
      <c r="A1052" t="s">
        <v>2595</v>
      </c>
      <c r="B1052" t="s">
        <v>2596</v>
      </c>
      <c r="C1052">
        <v>110702</v>
      </c>
    </row>
    <row r="1053" spans="1:3">
      <c r="A1053" t="s">
        <v>2597</v>
      </c>
      <c r="B1053" t="s">
        <v>2598</v>
      </c>
      <c r="C1053">
        <v>1234</v>
      </c>
    </row>
    <row r="1054" spans="1:3">
      <c r="A1054" t="s">
        <v>2599</v>
      </c>
      <c r="B1054" t="s">
        <v>2600</v>
      </c>
      <c r="C1054">
        <v>266</v>
      </c>
    </row>
    <row r="1055" spans="1:3">
      <c r="A1055" t="s">
        <v>2601</v>
      </c>
      <c r="B1055" t="s">
        <v>2602</v>
      </c>
      <c r="C1055">
        <v>17111</v>
      </c>
    </row>
    <row r="1056" spans="1:3">
      <c r="A1056" t="s">
        <v>2603</v>
      </c>
      <c r="B1056" t="s">
        <v>2604</v>
      </c>
      <c r="C1056">
        <v>4</v>
      </c>
    </row>
    <row r="1057" spans="1:3">
      <c r="A1057" t="s">
        <v>2605</v>
      </c>
      <c r="B1057" t="s">
        <v>2606</v>
      </c>
      <c r="C1057">
        <v>23243</v>
      </c>
    </row>
    <row r="1058" spans="1:3">
      <c r="A1058" t="s">
        <v>2607</v>
      </c>
      <c r="B1058" t="s">
        <v>2608</v>
      </c>
      <c r="C1058">
        <v>614993</v>
      </c>
    </row>
    <row r="1059" spans="1:3">
      <c r="A1059" t="s">
        <v>2609</v>
      </c>
      <c r="B1059" t="s">
        <v>2610</v>
      </c>
      <c r="C1059">
        <v>0</v>
      </c>
    </row>
    <row r="1060" spans="1:3">
      <c r="A1060" t="s">
        <v>2611</v>
      </c>
      <c r="B1060" t="s">
        <v>2612</v>
      </c>
      <c r="C1060">
        <v>0</v>
      </c>
    </row>
    <row r="1061" spans="1:3">
      <c r="A1061" t="s">
        <v>2613</v>
      </c>
      <c r="B1061" t="s">
        <v>2614</v>
      </c>
      <c r="C1061">
        <v>0</v>
      </c>
    </row>
    <row r="1062" spans="1:3">
      <c r="A1062" t="s">
        <v>2615</v>
      </c>
      <c r="B1062" t="s">
        <v>2616</v>
      </c>
      <c r="C1062">
        <v>0</v>
      </c>
    </row>
    <row r="1063" spans="1:3">
      <c r="A1063" t="s">
        <v>2617</v>
      </c>
      <c r="B1063" t="s">
        <v>2618</v>
      </c>
      <c r="C1063">
        <v>0</v>
      </c>
    </row>
    <row r="1064" spans="1:3">
      <c r="A1064" t="s">
        <v>2619</v>
      </c>
      <c r="B1064" t="s">
        <v>2620</v>
      </c>
      <c r="C1064">
        <v>0</v>
      </c>
    </row>
    <row r="1065" spans="1:3">
      <c r="A1065" t="s">
        <v>2621</v>
      </c>
      <c r="B1065" t="s">
        <v>2622</v>
      </c>
      <c r="C1065">
        <v>0</v>
      </c>
    </row>
    <row r="1066" spans="1:3">
      <c r="A1066" t="s">
        <v>2623</v>
      </c>
      <c r="B1066" t="s">
        <v>2624</v>
      </c>
      <c r="C1066">
        <v>0</v>
      </c>
    </row>
    <row r="1067" spans="1:3">
      <c r="A1067" t="s">
        <v>2625</v>
      </c>
      <c r="B1067" t="s">
        <v>2626</v>
      </c>
      <c r="C1067">
        <v>0</v>
      </c>
    </row>
    <row r="1068" spans="1:3">
      <c r="A1068" t="s">
        <v>2627</v>
      </c>
      <c r="B1068" t="s">
        <v>2628</v>
      </c>
      <c r="C1068">
        <v>1838</v>
      </c>
    </row>
    <row r="1069" spans="1:3">
      <c r="A1069" t="s">
        <v>2629</v>
      </c>
      <c r="B1069" t="s">
        <v>2630</v>
      </c>
      <c r="C1069">
        <v>470202</v>
      </c>
    </row>
    <row r="1070" spans="1:3">
      <c r="A1070" t="s">
        <v>2631</v>
      </c>
      <c r="B1070" t="s">
        <v>2632</v>
      </c>
      <c r="C1070">
        <v>9102905</v>
      </c>
    </row>
    <row r="1071" spans="1:3">
      <c r="A1071" t="s">
        <v>2633</v>
      </c>
      <c r="B1071" t="s">
        <v>2634</v>
      </c>
      <c r="C1071">
        <v>1145001</v>
      </c>
    </row>
    <row r="1072" spans="1:3">
      <c r="A1072" t="s">
        <v>518</v>
      </c>
      <c r="B1072" t="s">
        <v>2635</v>
      </c>
      <c r="C1072">
        <v>0</v>
      </c>
    </row>
    <row r="1073" spans="1:3">
      <c r="A1073" t="s">
        <v>521</v>
      </c>
      <c r="B1073" t="s">
        <v>2636</v>
      </c>
      <c r="C1073">
        <v>0</v>
      </c>
    </row>
    <row r="1074" spans="1:3">
      <c r="A1074" t="s">
        <v>524</v>
      </c>
      <c r="B1074" t="s">
        <v>2637</v>
      </c>
      <c r="C1074">
        <v>0</v>
      </c>
    </row>
    <row r="1075" spans="1:3">
      <c r="A1075" t="s">
        <v>2638</v>
      </c>
      <c r="B1075" t="s">
        <v>2639</v>
      </c>
      <c r="C1075">
        <v>0</v>
      </c>
    </row>
    <row r="1076" spans="1:3">
      <c r="A1076" t="s">
        <v>2640</v>
      </c>
      <c r="B1076" t="s">
        <v>2641</v>
      </c>
      <c r="C1076">
        <v>0</v>
      </c>
    </row>
    <row r="1077" spans="1:3">
      <c r="A1077" t="s">
        <v>2642</v>
      </c>
      <c r="B1077" t="s">
        <v>2643</v>
      </c>
      <c r="C1077">
        <v>0</v>
      </c>
    </row>
    <row r="1078" spans="1:3">
      <c r="A1078" t="s">
        <v>2644</v>
      </c>
      <c r="B1078" t="s">
        <v>2645</v>
      </c>
      <c r="C1078">
        <v>0</v>
      </c>
    </row>
    <row r="1079" spans="1:3">
      <c r="A1079" t="s">
        <v>2646</v>
      </c>
      <c r="B1079" t="s">
        <v>2647</v>
      </c>
      <c r="C1079">
        <v>0</v>
      </c>
    </row>
    <row r="1080" spans="1:3">
      <c r="A1080" t="s">
        <v>2648</v>
      </c>
      <c r="B1080" t="s">
        <v>2649</v>
      </c>
      <c r="C1080">
        <v>135113</v>
      </c>
    </row>
    <row r="1081" spans="1:3">
      <c r="A1081" t="s">
        <v>2650</v>
      </c>
      <c r="B1081" t="s">
        <v>2651</v>
      </c>
      <c r="C1081">
        <v>28881012</v>
      </c>
    </row>
    <row r="1082" spans="1:3">
      <c r="A1082" t="s">
        <v>2652</v>
      </c>
      <c r="B1082" t="s">
        <v>2653</v>
      </c>
      <c r="C1082">
        <v>0</v>
      </c>
    </row>
    <row r="1083" spans="1:3">
      <c r="A1083" t="s">
        <v>2654</v>
      </c>
      <c r="B1083" t="s">
        <v>2655</v>
      </c>
      <c r="C1083">
        <v>0</v>
      </c>
    </row>
    <row r="1084" spans="1:3">
      <c r="A1084" t="s">
        <v>2656</v>
      </c>
      <c r="B1084" t="s">
        <v>2657</v>
      </c>
      <c r="C1084">
        <v>72</v>
      </c>
    </row>
    <row r="1085" spans="1:3">
      <c r="A1085" t="s">
        <v>2658</v>
      </c>
      <c r="B1085" t="s">
        <v>2659</v>
      </c>
      <c r="C1085">
        <v>0</v>
      </c>
    </row>
    <row r="1086" spans="1:3">
      <c r="A1086" t="s">
        <v>2660</v>
      </c>
      <c r="B1086" t="s">
        <v>2661</v>
      </c>
      <c r="C1086">
        <v>0</v>
      </c>
    </row>
    <row r="1087" spans="1:3">
      <c r="A1087" t="s">
        <v>2662</v>
      </c>
      <c r="B1087" t="s">
        <v>2663</v>
      </c>
      <c r="C1087">
        <v>0</v>
      </c>
    </row>
    <row r="1088" spans="1:3">
      <c r="A1088" t="s">
        <v>2664</v>
      </c>
      <c r="B1088" t="s">
        <v>2665</v>
      </c>
      <c r="C1088">
        <v>0</v>
      </c>
    </row>
    <row r="1089" spans="1:3">
      <c r="A1089" t="s">
        <v>2666</v>
      </c>
      <c r="B1089" t="s">
        <v>2667</v>
      </c>
      <c r="C1089">
        <v>0</v>
      </c>
    </row>
    <row r="1090" spans="1:3">
      <c r="A1090" t="s">
        <v>2668</v>
      </c>
      <c r="B1090" t="s">
        <v>2669</v>
      </c>
      <c r="C1090">
        <v>0</v>
      </c>
    </row>
    <row r="1091" spans="1:3">
      <c r="A1091" t="s">
        <v>2670</v>
      </c>
      <c r="B1091" t="s">
        <v>2671</v>
      </c>
      <c r="C1091">
        <v>0</v>
      </c>
    </row>
    <row r="1092" spans="1:3">
      <c r="A1092" t="s">
        <v>2672</v>
      </c>
      <c r="B1092" t="s">
        <v>2673</v>
      </c>
      <c r="C1092">
        <v>1279554</v>
      </c>
    </row>
    <row r="1093" spans="1:3">
      <c r="A1093" t="s">
        <v>2674</v>
      </c>
      <c r="B1093" t="s">
        <v>2675</v>
      </c>
      <c r="C1093">
        <v>25</v>
      </c>
    </row>
    <row r="1094" spans="1:3">
      <c r="A1094" t="s">
        <v>2676</v>
      </c>
      <c r="B1094" t="s">
        <v>2677</v>
      </c>
      <c r="C1094">
        <v>57800980</v>
      </c>
    </row>
    <row r="1095" spans="1:3">
      <c r="A1095" t="s">
        <v>2678</v>
      </c>
      <c r="B1095" t="s">
        <v>2679</v>
      </c>
      <c r="C1095">
        <v>0</v>
      </c>
    </row>
    <row r="1096" spans="1:3">
      <c r="A1096" t="s">
        <v>2680</v>
      </c>
      <c r="B1096" t="s">
        <v>2681</v>
      </c>
      <c r="C1096">
        <v>0</v>
      </c>
    </row>
    <row r="1097" spans="1:3">
      <c r="A1097" t="s">
        <v>2682</v>
      </c>
      <c r="B1097" t="s">
        <v>2683</v>
      </c>
      <c r="C1097">
        <v>0</v>
      </c>
    </row>
    <row r="1098" spans="1:3">
      <c r="A1098" t="s">
        <v>2684</v>
      </c>
      <c r="B1098" t="s">
        <v>2685</v>
      </c>
      <c r="C1098">
        <v>0</v>
      </c>
    </row>
    <row r="1099" spans="1:3">
      <c r="A1099" t="s">
        <v>2686</v>
      </c>
      <c r="B1099" t="s">
        <v>2687</v>
      </c>
      <c r="C1099">
        <v>0</v>
      </c>
    </row>
    <row r="1100" spans="1:3">
      <c r="A1100" t="s">
        <v>2688</v>
      </c>
      <c r="B1100" t="s">
        <v>2689</v>
      </c>
      <c r="C1100" t="s">
        <v>2690</v>
      </c>
    </row>
    <row r="1101" spans="1:3">
      <c r="A1101" t="s">
        <v>2691</v>
      </c>
      <c r="B1101" t="s">
        <v>2692</v>
      </c>
      <c r="C1101" t="s">
        <v>3424</v>
      </c>
    </row>
    <row r="1102" spans="1:3">
      <c r="A1102" t="s">
        <v>2694</v>
      </c>
      <c r="B1102" t="s">
        <v>2695</v>
      </c>
      <c r="C1102" t="s">
        <v>3425</v>
      </c>
    </row>
    <row r="1103" spans="1:3">
      <c r="A1103" t="s">
        <v>2697</v>
      </c>
      <c r="B1103" t="s">
        <v>2698</v>
      </c>
      <c r="C1103" t="s">
        <v>2699</v>
      </c>
    </row>
    <row r="1104" spans="1:3">
      <c r="A1104" t="s">
        <v>2700</v>
      </c>
      <c r="B1104" t="s">
        <v>2701</v>
      </c>
      <c r="C1104" t="s">
        <v>3426</v>
      </c>
    </row>
    <row r="1105" spans="1:3">
      <c r="A1105" t="s">
        <v>2703</v>
      </c>
      <c r="B1105" t="s">
        <v>2704</v>
      </c>
      <c r="C1105" s="78">
        <v>45419</v>
      </c>
    </row>
    <row r="1106" spans="1:3">
      <c r="A1106" t="s">
        <v>2705</v>
      </c>
      <c r="B1106" t="s">
        <v>2706</v>
      </c>
      <c r="C1106">
        <v>-7612972</v>
      </c>
    </row>
    <row r="1107" spans="1:3">
      <c r="A1107" t="s">
        <v>2707</v>
      </c>
      <c r="B1107" t="s">
        <v>2708</v>
      </c>
      <c r="C1107">
        <v>-1899825</v>
      </c>
    </row>
    <row r="1108" spans="1:3">
      <c r="A1108" t="s">
        <v>2709</v>
      </c>
      <c r="B1108" t="s">
        <v>2710</v>
      </c>
      <c r="C1108">
        <v>-35224</v>
      </c>
    </row>
    <row r="1109" spans="1:3">
      <c r="A1109" t="s">
        <v>2711</v>
      </c>
      <c r="B1109" t="s">
        <v>2712</v>
      </c>
      <c r="C1109">
        <v>0</v>
      </c>
    </row>
    <row r="1110" spans="1:3">
      <c r="A1110" t="s">
        <v>28</v>
      </c>
      <c r="B1110" t="s">
        <v>2713</v>
      </c>
      <c r="C1110">
        <v>51214804</v>
      </c>
    </row>
    <row r="1111" spans="1:3">
      <c r="A1111" t="s">
        <v>29</v>
      </c>
      <c r="B1111" t="s">
        <v>2714</v>
      </c>
      <c r="C1111">
        <v>0</v>
      </c>
    </row>
    <row r="1112" spans="1:3">
      <c r="A1112" t="s">
        <v>30</v>
      </c>
      <c r="B1112" t="s">
        <v>2715</v>
      </c>
      <c r="C1112">
        <v>45947252</v>
      </c>
    </row>
    <row r="1113" spans="1:3">
      <c r="A1113" t="s">
        <v>9</v>
      </c>
      <c r="B1113" t="s">
        <v>2716</v>
      </c>
      <c r="C1113">
        <v>5267552</v>
      </c>
    </row>
    <row r="1114" spans="1:3">
      <c r="A1114" t="s">
        <v>31</v>
      </c>
      <c r="B1114" t="s">
        <v>2717</v>
      </c>
      <c r="C1114">
        <v>0</v>
      </c>
    </row>
    <row r="1115" spans="1:3">
      <c r="A1115" t="s">
        <v>32</v>
      </c>
      <c r="B1115" t="s">
        <v>2718</v>
      </c>
      <c r="C1115">
        <v>0</v>
      </c>
    </row>
    <row r="1116" spans="1:3">
      <c r="A1116" t="s">
        <v>33</v>
      </c>
      <c r="B1116" t="s">
        <v>2719</v>
      </c>
      <c r="C1116">
        <v>0</v>
      </c>
    </row>
    <row r="1117" spans="1:3">
      <c r="A1117" t="s">
        <v>34</v>
      </c>
      <c r="B1117" t="s">
        <v>2720</v>
      </c>
      <c r="C1117">
        <v>0</v>
      </c>
    </row>
    <row r="1118" spans="1:3">
      <c r="A1118" t="s">
        <v>35</v>
      </c>
      <c r="B1118" t="s">
        <v>2721</v>
      </c>
      <c r="C1118">
        <v>0</v>
      </c>
    </row>
    <row r="1119" spans="1:3">
      <c r="A1119" t="s">
        <v>36</v>
      </c>
      <c r="B1119" t="s">
        <v>2722</v>
      </c>
      <c r="C1119">
        <v>0</v>
      </c>
    </row>
    <row r="1120" spans="1:3">
      <c r="A1120" t="s">
        <v>39</v>
      </c>
      <c r="B1120" t="s">
        <v>2723</v>
      </c>
      <c r="C1120">
        <v>0</v>
      </c>
    </row>
    <row r="1121" spans="1:3">
      <c r="A1121" t="s">
        <v>40</v>
      </c>
      <c r="B1121" t="s">
        <v>2724</v>
      </c>
      <c r="C1121">
        <v>0</v>
      </c>
    </row>
    <row r="1122" spans="1:3">
      <c r="A1122" t="s">
        <v>27</v>
      </c>
      <c r="B1122" t="s">
        <v>2725</v>
      </c>
      <c r="C1122">
        <v>0</v>
      </c>
    </row>
    <row r="1123" spans="1:3">
      <c r="A1123" t="s">
        <v>41</v>
      </c>
      <c r="B1123" t="s">
        <v>2726</v>
      </c>
      <c r="C1123">
        <v>0</v>
      </c>
    </row>
    <row r="1124" spans="1:3">
      <c r="A1124" t="s">
        <v>43</v>
      </c>
      <c r="B1124" t="s">
        <v>2727</v>
      </c>
      <c r="C1124">
        <v>-10147085</v>
      </c>
    </row>
    <row r="1125" spans="1:3">
      <c r="A1125" t="s">
        <v>44</v>
      </c>
      <c r="B1125" t="s">
        <v>2728</v>
      </c>
      <c r="C1125">
        <v>36011322</v>
      </c>
    </row>
    <row r="1126" spans="1:3">
      <c r="A1126" t="s">
        <v>47</v>
      </c>
      <c r="B1126" t="s">
        <v>2729</v>
      </c>
      <c r="C1126">
        <v>50416175</v>
      </c>
    </row>
    <row r="1127" spans="1:3">
      <c r="A1127" t="s">
        <v>48</v>
      </c>
      <c r="B1127" t="s">
        <v>2730</v>
      </c>
      <c r="C1127">
        <v>0</v>
      </c>
    </row>
    <row r="1128" spans="1:3">
      <c r="A1128" t="s">
        <v>26</v>
      </c>
      <c r="B1128" t="s">
        <v>2731</v>
      </c>
      <c r="C1128">
        <v>779216</v>
      </c>
    </row>
    <row r="1129" spans="1:3">
      <c r="A1129" t="s">
        <v>49</v>
      </c>
      <c r="B1129" t="s">
        <v>2732</v>
      </c>
      <c r="C1129">
        <v>0</v>
      </c>
    </row>
    <row r="1130" spans="1:3">
      <c r="A1130" t="s">
        <v>50</v>
      </c>
      <c r="B1130" t="s">
        <v>2733</v>
      </c>
      <c r="C1130">
        <v>0</v>
      </c>
    </row>
    <row r="1131" spans="1:3">
      <c r="A1131" t="s">
        <v>51</v>
      </c>
      <c r="B1131" t="s">
        <v>2734</v>
      </c>
      <c r="C1131">
        <v>0</v>
      </c>
    </row>
    <row r="1132" spans="1:3">
      <c r="A1132" t="s">
        <v>52</v>
      </c>
      <c r="B1132" t="s">
        <v>2735</v>
      </c>
      <c r="C1132">
        <v>0</v>
      </c>
    </row>
    <row r="1133" spans="1:3">
      <c r="A1133" t="s">
        <v>53</v>
      </c>
      <c r="B1133" t="s">
        <v>2736</v>
      </c>
      <c r="C1133">
        <v>0</v>
      </c>
    </row>
    <row r="1134" spans="1:3">
      <c r="A1134" t="s">
        <v>54</v>
      </c>
      <c r="B1134" t="s">
        <v>2737</v>
      </c>
      <c r="C1134">
        <v>0</v>
      </c>
    </row>
    <row r="1135" spans="1:3">
      <c r="A1135" t="s">
        <v>55</v>
      </c>
      <c r="B1135" t="s">
        <v>2738</v>
      </c>
      <c r="C1135">
        <v>0</v>
      </c>
    </row>
    <row r="1136" spans="1:3">
      <c r="A1136" t="s">
        <v>56</v>
      </c>
      <c r="B1136" t="s">
        <v>2739</v>
      </c>
      <c r="C1136">
        <v>0</v>
      </c>
    </row>
    <row r="1137" spans="1:3">
      <c r="A1137" t="s">
        <v>57</v>
      </c>
      <c r="B1137" t="s">
        <v>2740</v>
      </c>
      <c r="C1137">
        <v>0</v>
      </c>
    </row>
    <row r="1138" spans="1:3">
      <c r="A1138" t="s">
        <v>58</v>
      </c>
      <c r="B1138" t="s">
        <v>2741</v>
      </c>
      <c r="C1138">
        <v>0</v>
      </c>
    </row>
    <row r="1139" spans="1:3">
      <c r="A1139" t="s">
        <v>59</v>
      </c>
      <c r="B1139" t="s">
        <v>2742</v>
      </c>
      <c r="C1139">
        <v>0</v>
      </c>
    </row>
    <row r="1140" spans="1:3">
      <c r="A1140" t="s">
        <v>60</v>
      </c>
      <c r="B1140" t="s">
        <v>2743</v>
      </c>
      <c r="C1140">
        <v>0</v>
      </c>
    </row>
    <row r="1141" spans="1:3">
      <c r="A1141" t="s">
        <v>61</v>
      </c>
      <c r="B1141" t="s">
        <v>2744</v>
      </c>
      <c r="C1141">
        <v>0</v>
      </c>
    </row>
    <row r="1142" spans="1:3">
      <c r="A1142" t="s">
        <v>62</v>
      </c>
      <c r="B1142" t="s">
        <v>2745</v>
      </c>
      <c r="C1142">
        <v>0</v>
      </c>
    </row>
    <row r="1143" spans="1:3">
      <c r="A1143" t="s">
        <v>63</v>
      </c>
      <c r="B1143" t="s">
        <v>2746</v>
      </c>
      <c r="C1143">
        <v>0</v>
      </c>
    </row>
    <row r="1144" spans="1:3">
      <c r="A1144" t="s">
        <v>64</v>
      </c>
      <c r="B1144" t="s">
        <v>2747</v>
      </c>
      <c r="C1144">
        <v>0</v>
      </c>
    </row>
    <row r="1145" spans="1:3">
      <c r="A1145" t="s">
        <v>65</v>
      </c>
      <c r="B1145" t="s">
        <v>2748</v>
      </c>
      <c r="C1145">
        <v>0</v>
      </c>
    </row>
    <row r="1146" spans="1:3">
      <c r="A1146" t="s">
        <v>66</v>
      </c>
      <c r="B1146" t="s">
        <v>2749</v>
      </c>
      <c r="C1146">
        <v>0</v>
      </c>
    </row>
    <row r="1147" spans="1:3">
      <c r="A1147" t="s">
        <v>67</v>
      </c>
      <c r="B1147" t="s">
        <v>2750</v>
      </c>
      <c r="C1147">
        <v>0</v>
      </c>
    </row>
    <row r="1148" spans="1:3">
      <c r="A1148" t="s">
        <v>68</v>
      </c>
      <c r="B1148" t="s">
        <v>2751</v>
      </c>
      <c r="C1148">
        <v>0</v>
      </c>
    </row>
    <row r="1149" spans="1:3">
      <c r="A1149" t="s">
        <v>69</v>
      </c>
      <c r="B1149" t="s">
        <v>2752</v>
      </c>
      <c r="C1149">
        <v>0</v>
      </c>
    </row>
    <row r="1150" spans="1:3">
      <c r="A1150" t="s">
        <v>70</v>
      </c>
      <c r="B1150" t="s">
        <v>2753</v>
      </c>
      <c r="C1150">
        <v>7098</v>
      </c>
    </row>
    <row r="1151" spans="1:3">
      <c r="A1151" t="s">
        <v>71</v>
      </c>
      <c r="B1151" t="s">
        <v>2754</v>
      </c>
      <c r="C1151">
        <v>0</v>
      </c>
    </row>
    <row r="1152" spans="1:3">
      <c r="A1152" t="s">
        <v>72</v>
      </c>
      <c r="B1152" t="s">
        <v>2755</v>
      </c>
      <c r="C1152">
        <v>0</v>
      </c>
    </row>
    <row r="1153" spans="1:3">
      <c r="A1153" t="s">
        <v>73</v>
      </c>
      <c r="B1153" t="s">
        <v>2756</v>
      </c>
      <c r="C1153">
        <v>0</v>
      </c>
    </row>
    <row r="1154" spans="1:3">
      <c r="A1154" t="s">
        <v>74</v>
      </c>
      <c r="B1154" t="s">
        <v>2757</v>
      </c>
      <c r="C1154">
        <v>0</v>
      </c>
    </row>
    <row r="1155" spans="1:3">
      <c r="A1155" t="s">
        <v>75</v>
      </c>
      <c r="B1155" t="s">
        <v>2758</v>
      </c>
      <c r="C1155">
        <v>0</v>
      </c>
    </row>
    <row r="1156" spans="1:3">
      <c r="A1156" t="s">
        <v>76</v>
      </c>
      <c r="B1156" t="s">
        <v>2759</v>
      </c>
      <c r="C1156">
        <v>7098</v>
      </c>
    </row>
    <row r="1157" spans="1:3">
      <c r="A1157" t="s">
        <v>77</v>
      </c>
      <c r="B1157" t="s">
        <v>2760</v>
      </c>
      <c r="C1157">
        <v>0</v>
      </c>
    </row>
    <row r="1158" spans="1:3">
      <c r="A1158" t="s">
        <v>78</v>
      </c>
      <c r="B1158" t="s">
        <v>2761</v>
      </c>
      <c r="C1158">
        <v>0</v>
      </c>
    </row>
    <row r="1159" spans="1:3">
      <c r="A1159" t="s">
        <v>79</v>
      </c>
      <c r="B1159" t="s">
        <v>2762</v>
      </c>
      <c r="C1159">
        <v>18024</v>
      </c>
    </row>
    <row r="1160" spans="1:3">
      <c r="A1160" t="s">
        <v>80</v>
      </c>
      <c r="B1160" t="s">
        <v>2763</v>
      </c>
      <c r="C1160">
        <v>0</v>
      </c>
    </row>
    <row r="1161" spans="1:3">
      <c r="A1161" t="s">
        <v>81</v>
      </c>
      <c r="B1161" t="s">
        <v>2764</v>
      </c>
      <c r="C1161">
        <v>0</v>
      </c>
    </row>
    <row r="1162" spans="1:3">
      <c r="A1162" t="s">
        <v>84</v>
      </c>
      <c r="B1162" t="s">
        <v>2765</v>
      </c>
      <c r="C1162">
        <v>0</v>
      </c>
    </row>
    <row r="1163" spans="1:3">
      <c r="A1163" t="s">
        <v>85</v>
      </c>
      <c r="B1163" t="s">
        <v>2766</v>
      </c>
      <c r="C1163">
        <v>0</v>
      </c>
    </row>
    <row r="1164" spans="1:3">
      <c r="A1164" t="s">
        <v>86</v>
      </c>
      <c r="B1164" t="s">
        <v>2767</v>
      </c>
      <c r="C1164">
        <v>0</v>
      </c>
    </row>
    <row r="1165" spans="1:3">
      <c r="A1165" t="s">
        <v>87</v>
      </c>
      <c r="B1165" t="s">
        <v>2768</v>
      </c>
      <c r="C1165">
        <v>18024</v>
      </c>
    </row>
    <row r="1166" spans="1:3">
      <c r="A1166" t="s">
        <v>88</v>
      </c>
      <c r="B1166" t="s">
        <v>2769</v>
      </c>
      <c r="C1166">
        <v>0</v>
      </c>
    </row>
    <row r="1167" spans="1:3">
      <c r="A1167" t="s">
        <v>89</v>
      </c>
      <c r="B1167" t="s">
        <v>2770</v>
      </c>
      <c r="C1167">
        <v>0</v>
      </c>
    </row>
    <row r="1168" spans="1:3">
      <c r="A1168" t="s">
        <v>90</v>
      </c>
      <c r="B1168" t="s">
        <v>2771</v>
      </c>
      <c r="C1168">
        <v>1605977</v>
      </c>
    </row>
    <row r="1169" spans="1:3">
      <c r="A1169" t="s">
        <v>91</v>
      </c>
      <c r="B1169" t="s">
        <v>2772</v>
      </c>
      <c r="C1169">
        <v>0</v>
      </c>
    </row>
    <row r="1170" spans="1:3">
      <c r="A1170" t="s">
        <v>92</v>
      </c>
      <c r="B1170" t="s">
        <v>2773</v>
      </c>
      <c r="C1170">
        <v>0</v>
      </c>
    </row>
    <row r="1171" spans="1:3">
      <c r="A1171" t="s">
        <v>95</v>
      </c>
      <c r="B1171" t="s">
        <v>2774</v>
      </c>
      <c r="C1171">
        <v>0</v>
      </c>
    </row>
    <row r="1172" spans="1:3">
      <c r="A1172" t="s">
        <v>96</v>
      </c>
      <c r="B1172" t="s">
        <v>2775</v>
      </c>
      <c r="C1172">
        <v>0</v>
      </c>
    </row>
    <row r="1173" spans="1:3">
      <c r="A1173" t="s">
        <v>97</v>
      </c>
      <c r="B1173" t="s">
        <v>2776</v>
      </c>
      <c r="C1173">
        <v>1605977</v>
      </c>
    </row>
    <row r="1174" spans="1:3">
      <c r="A1174" t="s">
        <v>98</v>
      </c>
      <c r="B1174" t="s">
        <v>2777</v>
      </c>
      <c r="C1174">
        <v>0</v>
      </c>
    </row>
    <row r="1175" spans="1:3">
      <c r="A1175" t="s">
        <v>99</v>
      </c>
      <c r="B1175" t="s">
        <v>2778</v>
      </c>
      <c r="C1175">
        <v>0</v>
      </c>
    </row>
    <row r="1176" spans="1:3">
      <c r="A1176" t="s">
        <v>100</v>
      </c>
      <c r="B1176" t="s">
        <v>2779</v>
      </c>
      <c r="C1176">
        <v>0</v>
      </c>
    </row>
    <row r="1177" spans="1:3">
      <c r="A1177" t="s">
        <v>10</v>
      </c>
      <c r="B1177" t="s">
        <v>2780</v>
      </c>
      <c r="C1177">
        <v>2394040</v>
      </c>
    </row>
    <row r="1178" spans="1:3">
      <c r="A1178" t="s">
        <v>101</v>
      </c>
      <c r="B1178" t="s">
        <v>2781</v>
      </c>
      <c r="C1178">
        <v>0</v>
      </c>
    </row>
    <row r="1179" spans="1:3">
      <c r="A1179" t="s">
        <v>102</v>
      </c>
      <c r="B1179" t="s">
        <v>2782</v>
      </c>
      <c r="C1179">
        <v>0</v>
      </c>
    </row>
    <row r="1180" spans="1:3">
      <c r="A1180" t="s">
        <v>103</v>
      </c>
      <c r="B1180" t="s">
        <v>2783</v>
      </c>
      <c r="C1180">
        <v>0</v>
      </c>
    </row>
    <row r="1181" spans="1:3">
      <c r="A1181" t="s">
        <v>6</v>
      </c>
      <c r="B1181" t="s">
        <v>2784</v>
      </c>
      <c r="C1181">
        <v>2256459</v>
      </c>
    </row>
    <row r="1182" spans="1:3">
      <c r="A1182" t="s">
        <v>104</v>
      </c>
      <c r="B1182" t="s">
        <v>2785</v>
      </c>
      <c r="C1182">
        <v>137581</v>
      </c>
    </row>
    <row r="1183" spans="1:3">
      <c r="A1183" t="s">
        <v>105</v>
      </c>
      <c r="B1183" t="s">
        <v>2786</v>
      </c>
      <c r="C1183">
        <v>0</v>
      </c>
    </row>
    <row r="1184" spans="1:3">
      <c r="A1184" t="s">
        <v>106</v>
      </c>
      <c r="B1184" t="s">
        <v>2787</v>
      </c>
      <c r="C1184">
        <v>0</v>
      </c>
    </row>
    <row r="1185" spans="1:3">
      <c r="A1185" t="s">
        <v>107</v>
      </c>
      <c r="B1185" t="s">
        <v>2788</v>
      </c>
      <c r="C1185">
        <v>0</v>
      </c>
    </row>
    <row r="1186" spans="1:3">
      <c r="A1186" t="s">
        <v>108</v>
      </c>
      <c r="B1186" t="s">
        <v>2789</v>
      </c>
      <c r="C1186">
        <v>0</v>
      </c>
    </row>
    <row r="1187" spans="1:3">
      <c r="A1187" t="s">
        <v>109</v>
      </c>
      <c r="B1187" t="s">
        <v>2790</v>
      </c>
      <c r="C1187">
        <v>0</v>
      </c>
    </row>
    <row r="1188" spans="1:3">
      <c r="A1188" t="s">
        <v>110</v>
      </c>
      <c r="B1188" t="s">
        <v>2791</v>
      </c>
      <c r="C1188">
        <v>0</v>
      </c>
    </row>
    <row r="1189" spans="1:3">
      <c r="A1189" t="s">
        <v>111</v>
      </c>
      <c r="B1189" t="s">
        <v>2792</v>
      </c>
      <c r="C1189">
        <v>0</v>
      </c>
    </row>
    <row r="1190" spans="1:3">
      <c r="A1190" t="s">
        <v>112</v>
      </c>
      <c r="B1190" t="s">
        <v>2793</v>
      </c>
      <c r="C1190">
        <v>0</v>
      </c>
    </row>
    <row r="1191" spans="1:3">
      <c r="A1191" t="s">
        <v>113</v>
      </c>
      <c r="B1191" t="s">
        <v>2794</v>
      </c>
      <c r="C1191">
        <v>0</v>
      </c>
    </row>
    <row r="1192" spans="1:3">
      <c r="A1192" t="s">
        <v>114</v>
      </c>
      <c r="B1192" t="s">
        <v>2795</v>
      </c>
      <c r="C1192">
        <v>0</v>
      </c>
    </row>
    <row r="1193" spans="1:3">
      <c r="A1193" t="s">
        <v>115</v>
      </c>
      <c r="B1193" t="s">
        <v>2796</v>
      </c>
      <c r="C1193">
        <v>0</v>
      </c>
    </row>
    <row r="1194" spans="1:3">
      <c r="A1194" t="s">
        <v>116</v>
      </c>
      <c r="B1194" t="s">
        <v>2797</v>
      </c>
      <c r="C1194">
        <v>6682381</v>
      </c>
    </row>
    <row r="1195" spans="1:3">
      <c r="A1195" t="s">
        <v>117</v>
      </c>
      <c r="B1195" t="s">
        <v>2798</v>
      </c>
      <c r="C1195">
        <v>0</v>
      </c>
    </row>
    <row r="1196" spans="1:3">
      <c r="A1196" t="s">
        <v>118</v>
      </c>
      <c r="B1196" t="s">
        <v>2799</v>
      </c>
      <c r="C1196">
        <v>0</v>
      </c>
    </row>
    <row r="1197" spans="1:3">
      <c r="A1197" t="s">
        <v>121</v>
      </c>
      <c r="B1197" t="s">
        <v>2800</v>
      </c>
      <c r="C1197">
        <v>0</v>
      </c>
    </row>
    <row r="1198" spans="1:3">
      <c r="A1198" t="s">
        <v>122</v>
      </c>
      <c r="B1198" t="s">
        <v>2801</v>
      </c>
      <c r="C1198">
        <v>0</v>
      </c>
    </row>
    <row r="1199" spans="1:3">
      <c r="A1199" t="s">
        <v>123</v>
      </c>
      <c r="B1199" t="s">
        <v>2802</v>
      </c>
      <c r="C1199">
        <v>10947</v>
      </c>
    </row>
    <row r="1200" spans="1:3">
      <c r="A1200" t="s">
        <v>16</v>
      </c>
      <c r="B1200" t="s">
        <v>2803</v>
      </c>
      <c r="C1200">
        <v>6671434</v>
      </c>
    </row>
    <row r="1201" spans="1:3">
      <c r="A1201" t="s">
        <v>124</v>
      </c>
      <c r="B1201" t="s">
        <v>2804</v>
      </c>
      <c r="C1201">
        <v>0</v>
      </c>
    </row>
    <row r="1202" spans="1:3">
      <c r="A1202" t="s">
        <v>125</v>
      </c>
      <c r="B1202" t="s">
        <v>2805</v>
      </c>
      <c r="C1202">
        <v>0</v>
      </c>
    </row>
    <row r="1203" spans="1:3">
      <c r="A1203" t="s">
        <v>126</v>
      </c>
      <c r="B1203" t="s">
        <v>2806</v>
      </c>
      <c r="C1203">
        <v>289076459</v>
      </c>
    </row>
    <row r="1204" spans="1:3">
      <c r="A1204" t="s">
        <v>127</v>
      </c>
      <c r="B1204" t="s">
        <v>2807</v>
      </c>
      <c r="C1204">
        <v>0</v>
      </c>
    </row>
    <row r="1205" spans="1:3">
      <c r="A1205" t="s">
        <v>128</v>
      </c>
      <c r="B1205" t="s">
        <v>2808</v>
      </c>
      <c r="C1205">
        <v>231228</v>
      </c>
    </row>
    <row r="1206" spans="1:3">
      <c r="A1206" t="s">
        <v>131</v>
      </c>
      <c r="B1206" t="s">
        <v>2809</v>
      </c>
      <c r="C1206">
        <v>2992861</v>
      </c>
    </row>
    <row r="1207" spans="1:3">
      <c r="A1207" t="s">
        <v>132</v>
      </c>
      <c r="B1207" t="s">
        <v>2810</v>
      </c>
      <c r="C1207">
        <v>4022132</v>
      </c>
    </row>
    <row r="1208" spans="1:3">
      <c r="A1208" t="s">
        <v>133</v>
      </c>
      <c r="B1208" t="s">
        <v>2811</v>
      </c>
      <c r="C1208">
        <v>281830238</v>
      </c>
    </row>
    <row r="1209" spans="1:3">
      <c r="A1209" t="s">
        <v>134</v>
      </c>
      <c r="B1209" t="s">
        <v>2812</v>
      </c>
      <c r="C1209">
        <v>0</v>
      </c>
    </row>
    <row r="1210" spans="1:3">
      <c r="A1210" t="s">
        <v>135</v>
      </c>
      <c r="B1210" t="s">
        <v>2813</v>
      </c>
      <c r="C1210">
        <v>0</v>
      </c>
    </row>
    <row r="1211" spans="1:3">
      <c r="A1211" t="s">
        <v>136</v>
      </c>
      <c r="B1211" t="s">
        <v>2814</v>
      </c>
      <c r="C1211">
        <v>0</v>
      </c>
    </row>
    <row r="1212" spans="1:3">
      <c r="A1212" t="s">
        <v>138</v>
      </c>
      <c r="B1212" t="s">
        <v>2815</v>
      </c>
      <c r="C1212">
        <v>15379601</v>
      </c>
    </row>
    <row r="1213" spans="1:3">
      <c r="A1213" t="s">
        <v>139</v>
      </c>
      <c r="B1213" t="s">
        <v>2816</v>
      </c>
      <c r="C1213">
        <v>1501134</v>
      </c>
    </row>
    <row r="1214" spans="1:3">
      <c r="A1214" t="s">
        <v>140</v>
      </c>
      <c r="B1214" t="s">
        <v>2817</v>
      </c>
      <c r="C1214">
        <v>1501134</v>
      </c>
    </row>
    <row r="1215" spans="1:3">
      <c r="A1215" t="s">
        <v>141</v>
      </c>
      <c r="B1215" t="s">
        <v>2818</v>
      </c>
      <c r="C1215">
        <v>0</v>
      </c>
    </row>
    <row r="1216" spans="1:3">
      <c r="A1216" t="s">
        <v>144</v>
      </c>
      <c r="B1216" t="s">
        <v>2819</v>
      </c>
      <c r="C1216">
        <v>0</v>
      </c>
    </row>
    <row r="1217" spans="1:3">
      <c r="A1217" t="s">
        <v>145</v>
      </c>
      <c r="B1217" t="s">
        <v>2820</v>
      </c>
      <c r="C1217">
        <v>0</v>
      </c>
    </row>
    <row r="1218" spans="1:3">
      <c r="A1218" t="s">
        <v>146</v>
      </c>
      <c r="B1218" t="s">
        <v>2821</v>
      </c>
      <c r="C1218">
        <v>0</v>
      </c>
    </row>
    <row r="1219" spans="1:3">
      <c r="A1219" t="s">
        <v>147</v>
      </c>
      <c r="B1219" t="s">
        <v>2822</v>
      </c>
      <c r="C1219">
        <v>0</v>
      </c>
    </row>
    <row r="1220" spans="1:3">
      <c r="A1220" t="s">
        <v>148</v>
      </c>
      <c r="B1220" t="s">
        <v>2823</v>
      </c>
      <c r="C1220">
        <v>0</v>
      </c>
    </row>
    <row r="1221" spans="1:3">
      <c r="A1221" t="s">
        <v>149</v>
      </c>
      <c r="B1221" t="s">
        <v>2824</v>
      </c>
      <c r="C1221">
        <v>0</v>
      </c>
    </row>
    <row r="1222" spans="1:3">
      <c r="A1222" t="s">
        <v>150</v>
      </c>
      <c r="B1222" t="s">
        <v>2825</v>
      </c>
      <c r="C1222">
        <v>0</v>
      </c>
    </row>
    <row r="1223" spans="1:3">
      <c r="A1223" t="s">
        <v>151</v>
      </c>
      <c r="B1223" t="s">
        <v>2826</v>
      </c>
      <c r="C1223">
        <v>0</v>
      </c>
    </row>
    <row r="1224" spans="1:3">
      <c r="A1224" t="s">
        <v>152</v>
      </c>
      <c r="B1224" t="s">
        <v>2827</v>
      </c>
      <c r="C1224">
        <v>0</v>
      </c>
    </row>
    <row r="1225" spans="1:3">
      <c r="A1225" t="s">
        <v>153</v>
      </c>
      <c r="B1225" t="s">
        <v>2828</v>
      </c>
      <c r="C1225">
        <v>48063014</v>
      </c>
    </row>
    <row r="1226" spans="1:3">
      <c r="A1226" t="s">
        <v>154</v>
      </c>
      <c r="B1226" t="s">
        <v>2829</v>
      </c>
      <c r="C1226">
        <v>18221825</v>
      </c>
    </row>
    <row r="1227" spans="1:3">
      <c r="A1227" t="s">
        <v>155</v>
      </c>
      <c r="B1227" t="s">
        <v>2830</v>
      </c>
      <c r="C1227">
        <v>3035570</v>
      </c>
    </row>
    <row r="1228" spans="1:3">
      <c r="A1228" t="s">
        <v>158</v>
      </c>
      <c r="B1228" t="s">
        <v>2831</v>
      </c>
      <c r="C1228">
        <v>349862</v>
      </c>
    </row>
    <row r="1229" spans="1:3">
      <c r="A1229" t="s">
        <v>159</v>
      </c>
      <c r="B1229" t="s">
        <v>2832</v>
      </c>
      <c r="C1229">
        <v>48185</v>
      </c>
    </row>
    <row r="1230" spans="1:3">
      <c r="A1230" t="s">
        <v>160</v>
      </c>
      <c r="B1230" t="s">
        <v>2833</v>
      </c>
      <c r="C1230">
        <v>19198237</v>
      </c>
    </row>
    <row r="1231" spans="1:3">
      <c r="A1231" t="s">
        <v>161</v>
      </c>
      <c r="B1231" t="s">
        <v>2834</v>
      </c>
      <c r="C1231">
        <v>91758</v>
      </c>
    </row>
    <row r="1232" spans="1:3">
      <c r="A1232" t="s">
        <v>163</v>
      </c>
      <c r="B1232" t="s">
        <v>2835</v>
      </c>
      <c r="C1232">
        <v>0</v>
      </c>
    </row>
    <row r="1233" spans="1:3">
      <c r="A1233" t="s">
        <v>164</v>
      </c>
      <c r="B1233" t="s">
        <v>2836</v>
      </c>
      <c r="C1233">
        <v>0</v>
      </c>
    </row>
    <row r="1234" spans="1:3">
      <c r="A1234" t="s">
        <v>165</v>
      </c>
      <c r="B1234" t="s">
        <v>2837</v>
      </c>
      <c r="C1234">
        <v>0</v>
      </c>
    </row>
    <row r="1235" spans="1:3">
      <c r="A1235" t="s">
        <v>166</v>
      </c>
      <c r="B1235" t="s">
        <v>2838</v>
      </c>
      <c r="C1235">
        <v>0</v>
      </c>
    </row>
    <row r="1236" spans="1:3">
      <c r="A1236" t="s">
        <v>167</v>
      </c>
      <c r="B1236" t="s">
        <v>2839</v>
      </c>
      <c r="C1236">
        <v>0</v>
      </c>
    </row>
    <row r="1237" spans="1:3">
      <c r="A1237" t="s">
        <v>21</v>
      </c>
      <c r="B1237" t="s">
        <v>2840</v>
      </c>
      <c r="C1237">
        <v>1822585</v>
      </c>
    </row>
    <row r="1238" spans="1:3">
      <c r="A1238" t="s">
        <v>168</v>
      </c>
      <c r="B1238" t="s">
        <v>2841</v>
      </c>
      <c r="C1238">
        <v>508342</v>
      </c>
    </row>
    <row r="1239" spans="1:3">
      <c r="A1239" t="s">
        <v>169</v>
      </c>
      <c r="B1239" t="s">
        <v>2842</v>
      </c>
      <c r="C1239">
        <v>2413</v>
      </c>
    </row>
    <row r="1240" spans="1:3">
      <c r="A1240" t="s">
        <v>170</v>
      </c>
      <c r="B1240" t="s">
        <v>2843</v>
      </c>
      <c r="C1240">
        <v>0</v>
      </c>
    </row>
    <row r="1241" spans="1:3">
      <c r="A1241" t="s">
        <v>172</v>
      </c>
      <c r="B1241" t="s">
        <v>2844</v>
      </c>
      <c r="C1241">
        <v>0</v>
      </c>
    </row>
    <row r="1242" spans="1:3">
      <c r="A1242" t="s">
        <v>173</v>
      </c>
      <c r="B1242" t="s">
        <v>2845</v>
      </c>
      <c r="C1242">
        <v>0</v>
      </c>
    </row>
    <row r="1243" spans="1:3">
      <c r="A1243" t="s">
        <v>174</v>
      </c>
      <c r="B1243" t="s">
        <v>2846</v>
      </c>
      <c r="C1243">
        <v>0</v>
      </c>
    </row>
    <row r="1244" spans="1:3">
      <c r="A1244" t="s">
        <v>175</v>
      </c>
      <c r="B1244" t="s">
        <v>2847</v>
      </c>
      <c r="C1244">
        <v>0</v>
      </c>
    </row>
    <row r="1245" spans="1:3">
      <c r="A1245" t="s">
        <v>176</v>
      </c>
      <c r="B1245" t="s">
        <v>2848</v>
      </c>
      <c r="C1245">
        <v>0</v>
      </c>
    </row>
    <row r="1246" spans="1:3">
      <c r="A1246" t="s">
        <v>177</v>
      </c>
      <c r="B1246" t="s">
        <v>2849</v>
      </c>
      <c r="C1246">
        <v>2277900</v>
      </c>
    </row>
    <row r="1247" spans="1:3">
      <c r="A1247" t="s">
        <v>178</v>
      </c>
      <c r="B1247" t="s">
        <v>2850</v>
      </c>
      <c r="C1247">
        <v>2277900</v>
      </c>
    </row>
    <row r="1248" spans="1:3">
      <c r="A1248" t="s">
        <v>179</v>
      </c>
      <c r="B1248" t="s">
        <v>2851</v>
      </c>
      <c r="C1248">
        <v>0</v>
      </c>
    </row>
    <row r="1249" spans="1:3">
      <c r="A1249" t="s">
        <v>180</v>
      </c>
      <c r="B1249" t="s">
        <v>2852</v>
      </c>
      <c r="C1249">
        <v>2241073</v>
      </c>
    </row>
    <row r="1250" spans="1:3">
      <c r="A1250" t="s">
        <v>181</v>
      </c>
      <c r="B1250" t="s">
        <v>2853</v>
      </c>
      <c r="C1250">
        <v>0</v>
      </c>
    </row>
    <row r="1251" spans="1:3">
      <c r="A1251" t="s">
        <v>182</v>
      </c>
      <c r="B1251" t="s">
        <v>2854</v>
      </c>
      <c r="C1251">
        <v>34994</v>
      </c>
    </row>
    <row r="1252" spans="1:3">
      <c r="A1252" t="s">
        <v>183</v>
      </c>
      <c r="B1252" t="s">
        <v>2855</v>
      </c>
      <c r="C1252">
        <v>34982</v>
      </c>
    </row>
    <row r="1253" spans="1:3">
      <c r="A1253" t="s">
        <v>184</v>
      </c>
      <c r="B1253" t="s">
        <v>2856</v>
      </c>
      <c r="C1253">
        <v>12</v>
      </c>
    </row>
    <row r="1254" spans="1:3">
      <c r="A1254" t="s">
        <v>185</v>
      </c>
      <c r="B1254" t="s">
        <v>2857</v>
      </c>
      <c r="C1254">
        <v>90929</v>
      </c>
    </row>
    <row r="1255" spans="1:3">
      <c r="A1255" t="s">
        <v>186</v>
      </c>
      <c r="B1255" t="s">
        <v>2858</v>
      </c>
      <c r="C1255">
        <v>0</v>
      </c>
    </row>
    <row r="1256" spans="1:3">
      <c r="A1256" t="s">
        <v>187</v>
      </c>
      <c r="B1256" t="s">
        <v>2859</v>
      </c>
      <c r="C1256">
        <v>17163832</v>
      </c>
    </row>
    <row r="1257" spans="1:3">
      <c r="A1257" t="s">
        <v>188</v>
      </c>
      <c r="B1257" t="s">
        <v>2860</v>
      </c>
      <c r="C1257">
        <v>17163832</v>
      </c>
    </row>
    <row r="1258" spans="1:3">
      <c r="A1258" t="s">
        <v>189</v>
      </c>
      <c r="B1258" t="s">
        <v>2861</v>
      </c>
      <c r="C1258">
        <v>0</v>
      </c>
    </row>
    <row r="1259" spans="1:3">
      <c r="A1259" t="s">
        <v>190</v>
      </c>
      <c r="B1259" t="s">
        <v>2862</v>
      </c>
      <c r="C1259">
        <v>4319651</v>
      </c>
    </row>
    <row r="1260" spans="1:3">
      <c r="A1260" t="s">
        <v>191</v>
      </c>
      <c r="B1260" t="s">
        <v>2863</v>
      </c>
      <c r="C1260">
        <v>0</v>
      </c>
    </row>
    <row r="1261" spans="1:3">
      <c r="A1261" t="s">
        <v>192</v>
      </c>
      <c r="B1261" t="s">
        <v>2864</v>
      </c>
      <c r="C1261">
        <v>3543612</v>
      </c>
    </row>
    <row r="1262" spans="1:3">
      <c r="A1262" t="s">
        <v>193</v>
      </c>
      <c r="B1262" t="s">
        <v>2865</v>
      </c>
      <c r="C1262">
        <v>3543612</v>
      </c>
    </row>
    <row r="1263" spans="1:3">
      <c r="A1263" t="s">
        <v>194</v>
      </c>
      <c r="B1263" t="s">
        <v>2866</v>
      </c>
      <c r="C1263">
        <v>0</v>
      </c>
    </row>
    <row r="1264" spans="1:3">
      <c r="A1264" t="s">
        <v>195</v>
      </c>
      <c r="B1264" t="s">
        <v>2867</v>
      </c>
      <c r="C1264">
        <v>711996</v>
      </c>
    </row>
    <row r="1265" spans="1:3">
      <c r="A1265" t="s">
        <v>196</v>
      </c>
      <c r="B1265" t="s">
        <v>2868</v>
      </c>
      <c r="C1265">
        <v>0</v>
      </c>
    </row>
    <row r="1266" spans="1:3">
      <c r="A1266" t="s">
        <v>199</v>
      </c>
      <c r="B1266" t="s">
        <v>2869</v>
      </c>
      <c r="C1266">
        <v>13672987</v>
      </c>
    </row>
    <row r="1267" spans="1:3">
      <c r="A1267" t="s">
        <v>200</v>
      </c>
      <c r="B1267" t="s">
        <v>2870</v>
      </c>
      <c r="C1267">
        <v>85225372</v>
      </c>
    </row>
    <row r="1268" spans="1:3">
      <c r="A1268" t="s">
        <v>203</v>
      </c>
      <c r="B1268" t="s">
        <v>2871</v>
      </c>
      <c r="C1268">
        <v>59026450</v>
      </c>
    </row>
    <row r="1269" spans="1:3">
      <c r="A1269" t="s">
        <v>204</v>
      </c>
      <c r="B1269" t="s">
        <v>2872</v>
      </c>
      <c r="C1269">
        <v>6326776</v>
      </c>
    </row>
    <row r="1270" spans="1:3">
      <c r="A1270" t="s">
        <v>205</v>
      </c>
      <c r="B1270" t="s">
        <v>2873</v>
      </c>
      <c r="C1270">
        <v>303562196</v>
      </c>
    </row>
    <row r="1271" spans="1:3">
      <c r="A1271" t="s">
        <v>206</v>
      </c>
      <c r="B1271" t="s">
        <v>2874</v>
      </c>
      <c r="C1271">
        <v>6788314</v>
      </c>
    </row>
    <row r="1272" spans="1:3">
      <c r="A1272" t="s">
        <v>208</v>
      </c>
      <c r="B1272" t="s">
        <v>2875</v>
      </c>
      <c r="C1272">
        <v>0</v>
      </c>
    </row>
    <row r="1273" spans="1:3">
      <c r="A1273" t="s">
        <v>209</v>
      </c>
      <c r="B1273" t="s">
        <v>2876</v>
      </c>
      <c r="C1273">
        <v>0</v>
      </c>
    </row>
    <row r="1274" spans="1:3">
      <c r="A1274" t="s">
        <v>210</v>
      </c>
      <c r="B1274" t="s">
        <v>2877</v>
      </c>
      <c r="C1274">
        <v>0</v>
      </c>
    </row>
    <row r="1275" spans="1:3">
      <c r="A1275" t="s">
        <v>211</v>
      </c>
      <c r="B1275" t="s">
        <v>2878</v>
      </c>
      <c r="C1275">
        <v>12</v>
      </c>
    </row>
    <row r="1276" spans="1:3">
      <c r="A1276" t="s">
        <v>212</v>
      </c>
      <c r="B1276" t="s">
        <v>2879</v>
      </c>
      <c r="C1276">
        <v>1824998</v>
      </c>
    </row>
    <row r="1277" spans="1:3">
      <c r="A1277" t="s">
        <v>214</v>
      </c>
      <c r="B1277" t="s">
        <v>2880</v>
      </c>
      <c r="C1277">
        <v>1189708</v>
      </c>
    </row>
    <row r="1278" spans="1:3">
      <c r="A1278" t="s">
        <v>215</v>
      </c>
      <c r="B1278" t="s">
        <v>2881</v>
      </c>
      <c r="C1278">
        <v>1189708</v>
      </c>
    </row>
    <row r="1279" spans="1:3">
      <c r="A1279" t="s">
        <v>216</v>
      </c>
      <c r="B1279" t="s">
        <v>2882</v>
      </c>
      <c r="C1279">
        <v>99256</v>
      </c>
    </row>
    <row r="1280" spans="1:3">
      <c r="A1280" t="s">
        <v>219</v>
      </c>
      <c r="B1280" t="s">
        <v>2883</v>
      </c>
      <c r="C1280">
        <v>0</v>
      </c>
    </row>
    <row r="1281" spans="1:3">
      <c r="A1281" t="s">
        <v>220</v>
      </c>
      <c r="B1281" t="s">
        <v>2884</v>
      </c>
      <c r="C1281">
        <v>0</v>
      </c>
    </row>
    <row r="1282" spans="1:3">
      <c r="A1282" t="s">
        <v>221</v>
      </c>
      <c r="B1282" t="s">
        <v>2885</v>
      </c>
      <c r="C1282">
        <v>1086983</v>
      </c>
    </row>
    <row r="1283" spans="1:3">
      <c r="A1283" t="s">
        <v>222</v>
      </c>
      <c r="B1283" t="s">
        <v>2886</v>
      </c>
      <c r="C1283">
        <v>3469</v>
      </c>
    </row>
    <row r="1284" spans="1:3">
      <c r="A1284" t="s">
        <v>224</v>
      </c>
      <c r="B1284" t="s">
        <v>2887</v>
      </c>
      <c r="C1284">
        <v>221994</v>
      </c>
    </row>
    <row r="1285" spans="1:3">
      <c r="A1285" t="s">
        <v>225</v>
      </c>
      <c r="B1285" t="s">
        <v>2888</v>
      </c>
      <c r="C1285">
        <v>110997</v>
      </c>
    </row>
    <row r="1286" spans="1:3">
      <c r="A1286" t="s">
        <v>226</v>
      </c>
      <c r="B1286" t="s">
        <v>2889</v>
      </c>
      <c r="C1286">
        <v>791</v>
      </c>
    </row>
    <row r="1287" spans="1:3">
      <c r="A1287" t="s">
        <v>227</v>
      </c>
      <c r="B1287" t="s">
        <v>2890</v>
      </c>
      <c r="C1287">
        <v>0</v>
      </c>
    </row>
    <row r="1288" spans="1:3">
      <c r="A1288" t="s">
        <v>228</v>
      </c>
      <c r="B1288" t="s">
        <v>2891</v>
      </c>
      <c r="C1288">
        <v>0</v>
      </c>
    </row>
    <row r="1289" spans="1:3">
      <c r="A1289" t="s">
        <v>229</v>
      </c>
      <c r="B1289" t="s">
        <v>2892</v>
      </c>
      <c r="C1289">
        <v>110206</v>
      </c>
    </row>
    <row r="1290" spans="1:3">
      <c r="A1290" t="s">
        <v>230</v>
      </c>
      <c r="B1290" t="s">
        <v>2893</v>
      </c>
      <c r="C1290">
        <v>0</v>
      </c>
    </row>
    <row r="1291" spans="1:3">
      <c r="A1291" t="s">
        <v>232</v>
      </c>
      <c r="B1291" t="s">
        <v>2894</v>
      </c>
      <c r="C1291">
        <v>9455</v>
      </c>
    </row>
    <row r="1292" spans="1:3">
      <c r="A1292" t="s">
        <v>233</v>
      </c>
      <c r="B1292" t="s">
        <v>2895</v>
      </c>
      <c r="C1292">
        <v>1891</v>
      </c>
    </row>
    <row r="1293" spans="1:3">
      <c r="A1293" t="s">
        <v>234</v>
      </c>
      <c r="B1293" t="s">
        <v>2896</v>
      </c>
      <c r="C1293">
        <v>0</v>
      </c>
    </row>
    <row r="1294" spans="1:3">
      <c r="A1294" t="s">
        <v>237</v>
      </c>
      <c r="B1294" t="s">
        <v>2897</v>
      </c>
      <c r="C1294">
        <v>0</v>
      </c>
    </row>
    <row r="1295" spans="1:3">
      <c r="A1295" t="s">
        <v>238</v>
      </c>
      <c r="B1295" t="s">
        <v>2898</v>
      </c>
      <c r="C1295">
        <v>0</v>
      </c>
    </row>
    <row r="1296" spans="1:3">
      <c r="A1296" t="s">
        <v>239</v>
      </c>
      <c r="B1296" t="s">
        <v>2899</v>
      </c>
      <c r="C1296">
        <v>1891</v>
      </c>
    </row>
    <row r="1297" spans="1:3">
      <c r="A1297" t="s">
        <v>240</v>
      </c>
      <c r="B1297" t="s">
        <v>2900</v>
      </c>
      <c r="C1297">
        <v>0</v>
      </c>
    </row>
    <row r="1298" spans="1:3">
      <c r="A1298" t="s">
        <v>242</v>
      </c>
      <c r="B1298" t="s">
        <v>2901</v>
      </c>
      <c r="C1298">
        <v>0</v>
      </c>
    </row>
    <row r="1299" spans="1:3">
      <c r="A1299" t="s">
        <v>243</v>
      </c>
      <c r="B1299" t="s">
        <v>2902</v>
      </c>
      <c r="C1299">
        <v>0</v>
      </c>
    </row>
    <row r="1300" spans="1:3">
      <c r="A1300" t="s">
        <v>244</v>
      </c>
      <c r="B1300" t="s">
        <v>2903</v>
      </c>
      <c r="C1300">
        <v>0</v>
      </c>
    </row>
    <row r="1301" spans="1:3">
      <c r="A1301" t="s">
        <v>245</v>
      </c>
      <c r="B1301" t="s">
        <v>2904</v>
      </c>
      <c r="C1301">
        <v>0</v>
      </c>
    </row>
    <row r="1302" spans="1:3">
      <c r="A1302" t="s">
        <v>246</v>
      </c>
      <c r="B1302" t="s">
        <v>2905</v>
      </c>
      <c r="C1302">
        <v>0</v>
      </c>
    </row>
    <row r="1303" spans="1:3">
      <c r="A1303" t="s">
        <v>247</v>
      </c>
      <c r="B1303" t="s">
        <v>2906</v>
      </c>
      <c r="C1303">
        <v>0</v>
      </c>
    </row>
    <row r="1304" spans="1:3">
      <c r="A1304" t="s">
        <v>248</v>
      </c>
      <c r="B1304" t="s">
        <v>2907</v>
      </c>
      <c r="C1304">
        <v>0</v>
      </c>
    </row>
    <row r="1305" spans="1:3">
      <c r="A1305" t="s">
        <v>249</v>
      </c>
      <c r="B1305" t="s">
        <v>2908</v>
      </c>
      <c r="C1305">
        <v>579361</v>
      </c>
    </row>
    <row r="1306" spans="1:3">
      <c r="A1306" t="s">
        <v>22</v>
      </c>
      <c r="B1306" t="s">
        <v>2909</v>
      </c>
      <c r="C1306">
        <v>579361</v>
      </c>
    </row>
    <row r="1307" spans="1:3">
      <c r="A1307" t="s">
        <v>250</v>
      </c>
      <c r="B1307" t="s">
        <v>2910</v>
      </c>
      <c r="C1307">
        <v>535219</v>
      </c>
    </row>
    <row r="1308" spans="1:3">
      <c r="A1308" t="s">
        <v>251</v>
      </c>
      <c r="B1308" t="s">
        <v>2911</v>
      </c>
      <c r="C1308">
        <v>0</v>
      </c>
    </row>
    <row r="1309" spans="1:3">
      <c r="A1309" t="s">
        <v>252</v>
      </c>
      <c r="B1309" t="s">
        <v>2912</v>
      </c>
      <c r="C1309">
        <v>0</v>
      </c>
    </row>
    <row r="1310" spans="1:3">
      <c r="A1310" t="s">
        <v>253</v>
      </c>
      <c r="B1310" t="s">
        <v>2913</v>
      </c>
      <c r="C1310">
        <v>0</v>
      </c>
    </row>
    <row r="1311" spans="1:3">
      <c r="A1311" t="s">
        <v>254</v>
      </c>
      <c r="B1311" t="s">
        <v>2914</v>
      </c>
      <c r="C1311">
        <v>0</v>
      </c>
    </row>
    <row r="1312" spans="1:3">
      <c r="A1312" t="s">
        <v>255</v>
      </c>
      <c r="B1312" t="s">
        <v>2915</v>
      </c>
      <c r="C1312">
        <v>44142</v>
      </c>
    </row>
    <row r="1313" spans="1:3">
      <c r="A1313" t="s">
        <v>256</v>
      </c>
      <c r="B1313" t="s">
        <v>2916</v>
      </c>
      <c r="C1313">
        <v>0</v>
      </c>
    </row>
    <row r="1314" spans="1:3">
      <c r="A1314" t="s">
        <v>257</v>
      </c>
      <c r="B1314" t="s">
        <v>2917</v>
      </c>
      <c r="C1314">
        <v>0</v>
      </c>
    </row>
    <row r="1315" spans="1:3">
      <c r="A1315" t="s">
        <v>258</v>
      </c>
      <c r="B1315" t="s">
        <v>2918</v>
      </c>
      <c r="C1315">
        <v>0</v>
      </c>
    </row>
    <row r="1316" spans="1:3">
      <c r="A1316" t="s">
        <v>260</v>
      </c>
      <c r="B1316" t="s">
        <v>2919</v>
      </c>
      <c r="C1316">
        <v>6576969</v>
      </c>
    </row>
    <row r="1317" spans="1:3">
      <c r="A1317" t="s">
        <v>261</v>
      </c>
      <c r="B1317" t="s">
        <v>2920</v>
      </c>
      <c r="C1317">
        <v>6576969</v>
      </c>
    </row>
    <row r="1318" spans="1:3">
      <c r="A1318" t="s">
        <v>262</v>
      </c>
      <c r="B1318" t="s">
        <v>2921</v>
      </c>
      <c r="C1318">
        <v>0</v>
      </c>
    </row>
    <row r="1319" spans="1:3">
      <c r="A1319" t="s">
        <v>263</v>
      </c>
      <c r="B1319" t="s">
        <v>2922</v>
      </c>
      <c r="C1319">
        <v>0</v>
      </c>
    </row>
    <row r="1320" spans="1:3">
      <c r="A1320" t="s">
        <v>264</v>
      </c>
      <c r="B1320" t="s">
        <v>2923</v>
      </c>
      <c r="C1320">
        <v>5730761</v>
      </c>
    </row>
    <row r="1321" spans="1:3">
      <c r="A1321" t="s">
        <v>265</v>
      </c>
      <c r="B1321" t="s">
        <v>2924</v>
      </c>
      <c r="C1321">
        <v>842572</v>
      </c>
    </row>
    <row r="1322" spans="1:3">
      <c r="A1322" t="s">
        <v>266</v>
      </c>
      <c r="B1322" t="s">
        <v>2925</v>
      </c>
      <c r="C1322">
        <v>3636</v>
      </c>
    </row>
    <row r="1323" spans="1:3">
      <c r="A1323" t="s">
        <v>23</v>
      </c>
      <c r="B1323" t="s">
        <v>2926</v>
      </c>
      <c r="C1323">
        <v>1772780</v>
      </c>
    </row>
    <row r="1324" spans="1:3">
      <c r="A1324" t="s">
        <v>267</v>
      </c>
      <c r="B1324" t="s">
        <v>2927</v>
      </c>
      <c r="C1324">
        <v>354556</v>
      </c>
    </row>
    <row r="1325" spans="1:3">
      <c r="A1325" t="s">
        <v>268</v>
      </c>
      <c r="B1325" t="s">
        <v>2928</v>
      </c>
      <c r="C1325">
        <v>0</v>
      </c>
    </row>
    <row r="1326" spans="1:3">
      <c r="A1326" t="s">
        <v>271</v>
      </c>
      <c r="B1326" t="s">
        <v>2929</v>
      </c>
      <c r="C1326">
        <v>11660</v>
      </c>
    </row>
    <row r="1327" spans="1:3">
      <c r="A1327" t="s">
        <v>272</v>
      </c>
      <c r="B1327" t="s">
        <v>2930</v>
      </c>
      <c r="C1327">
        <v>0</v>
      </c>
    </row>
    <row r="1328" spans="1:3">
      <c r="A1328" t="s">
        <v>273</v>
      </c>
      <c r="B1328" t="s">
        <v>2931</v>
      </c>
      <c r="C1328">
        <v>342896</v>
      </c>
    </row>
    <row r="1329" spans="1:3">
      <c r="A1329" t="s">
        <v>274</v>
      </c>
      <c r="B1329" t="s">
        <v>2932</v>
      </c>
      <c r="C1329">
        <v>0</v>
      </c>
    </row>
    <row r="1330" spans="1:3">
      <c r="A1330" t="s">
        <v>275</v>
      </c>
      <c r="B1330" t="s">
        <v>2933</v>
      </c>
      <c r="C1330">
        <v>0</v>
      </c>
    </row>
    <row r="1331" spans="1:3">
      <c r="A1331" t="s">
        <v>276</v>
      </c>
      <c r="B1331" t="s">
        <v>2934</v>
      </c>
      <c r="C1331">
        <v>0</v>
      </c>
    </row>
    <row r="1332" spans="1:3">
      <c r="A1332" t="s">
        <v>24</v>
      </c>
      <c r="B1332" t="s">
        <v>2935</v>
      </c>
      <c r="C1332">
        <v>38354498</v>
      </c>
    </row>
    <row r="1333" spans="1:3">
      <c r="A1333" t="s">
        <v>277</v>
      </c>
      <c r="B1333" t="s">
        <v>2936</v>
      </c>
      <c r="C1333">
        <v>19177249</v>
      </c>
    </row>
    <row r="1334" spans="1:3">
      <c r="A1334" t="s">
        <v>278</v>
      </c>
      <c r="B1334" t="s">
        <v>2937</v>
      </c>
      <c r="C1334">
        <v>0</v>
      </c>
    </row>
    <row r="1335" spans="1:3">
      <c r="A1335" t="s">
        <v>281</v>
      </c>
      <c r="B1335" t="s">
        <v>2938</v>
      </c>
      <c r="C1335">
        <v>944598</v>
      </c>
    </row>
    <row r="1336" spans="1:3">
      <c r="A1336" t="s">
        <v>282</v>
      </c>
      <c r="B1336" t="s">
        <v>2939</v>
      </c>
      <c r="C1336">
        <v>0</v>
      </c>
    </row>
    <row r="1337" spans="1:3">
      <c r="A1337" t="s">
        <v>283</v>
      </c>
      <c r="B1337" t="s">
        <v>2940</v>
      </c>
      <c r="C1337">
        <v>17359161</v>
      </c>
    </row>
    <row r="1338" spans="1:3">
      <c r="A1338" t="s">
        <v>284</v>
      </c>
      <c r="B1338" t="s">
        <v>2941</v>
      </c>
      <c r="C1338">
        <v>873490</v>
      </c>
    </row>
    <row r="1339" spans="1:3">
      <c r="A1339" t="s">
        <v>285</v>
      </c>
      <c r="B1339" t="s">
        <v>2942</v>
      </c>
      <c r="C1339">
        <v>0</v>
      </c>
    </row>
    <row r="1340" spans="1:3">
      <c r="A1340" t="s">
        <v>286</v>
      </c>
      <c r="B1340" t="s">
        <v>2943</v>
      </c>
      <c r="C1340">
        <v>0</v>
      </c>
    </row>
    <row r="1341" spans="1:3">
      <c r="A1341" t="s">
        <v>25</v>
      </c>
      <c r="B1341" t="s">
        <v>2944</v>
      </c>
      <c r="C1341">
        <v>407747275</v>
      </c>
    </row>
    <row r="1342" spans="1:3">
      <c r="A1342" t="s">
        <v>287</v>
      </c>
      <c r="B1342" t="s">
        <v>2945</v>
      </c>
      <c r="C1342">
        <v>0</v>
      </c>
    </row>
    <row r="1343" spans="1:3">
      <c r="A1343" t="s">
        <v>289</v>
      </c>
      <c r="B1343" t="s">
        <v>2946</v>
      </c>
      <c r="C1343">
        <v>3407337</v>
      </c>
    </row>
    <row r="1344" spans="1:3">
      <c r="A1344" t="s">
        <v>290</v>
      </c>
      <c r="B1344" t="s">
        <v>2947</v>
      </c>
      <c r="C1344">
        <v>807883</v>
      </c>
    </row>
    <row r="1345" spans="1:3">
      <c r="A1345" t="s">
        <v>293</v>
      </c>
      <c r="B1345" t="s">
        <v>2948</v>
      </c>
      <c r="C1345">
        <v>0</v>
      </c>
    </row>
    <row r="1346" spans="1:3">
      <c r="A1346" t="s">
        <v>294</v>
      </c>
      <c r="B1346" t="s">
        <v>2949</v>
      </c>
      <c r="C1346">
        <v>943243</v>
      </c>
    </row>
    <row r="1347" spans="1:3">
      <c r="A1347" t="s">
        <v>295</v>
      </c>
      <c r="B1347" t="s">
        <v>2950</v>
      </c>
      <c r="C1347">
        <v>0</v>
      </c>
    </row>
    <row r="1348" spans="1:3">
      <c r="A1348" t="s">
        <v>296</v>
      </c>
      <c r="B1348" t="s">
        <v>2951</v>
      </c>
      <c r="C1348">
        <v>1656211</v>
      </c>
    </row>
    <row r="1349" spans="1:3">
      <c r="A1349" t="s">
        <v>297</v>
      </c>
      <c r="B1349" t="s">
        <v>2952</v>
      </c>
      <c r="C1349">
        <v>0</v>
      </c>
    </row>
    <row r="1350" spans="1:3">
      <c r="A1350" t="s">
        <v>298</v>
      </c>
      <c r="B1350" t="s">
        <v>2953</v>
      </c>
      <c r="C1350">
        <v>0</v>
      </c>
    </row>
    <row r="1351" spans="1:3">
      <c r="A1351" t="s">
        <v>299</v>
      </c>
      <c r="B1351" t="s">
        <v>2954</v>
      </c>
      <c r="C1351">
        <v>0</v>
      </c>
    </row>
    <row r="1352" spans="1:3">
      <c r="A1352" t="s">
        <v>301</v>
      </c>
      <c r="B1352" t="s">
        <v>2955</v>
      </c>
      <c r="C1352">
        <v>7009715</v>
      </c>
    </row>
    <row r="1353" spans="1:3">
      <c r="A1353" t="s">
        <v>302</v>
      </c>
      <c r="B1353" t="s">
        <v>2956</v>
      </c>
      <c r="C1353">
        <v>0</v>
      </c>
    </row>
    <row r="1354" spans="1:3">
      <c r="A1354" t="s">
        <v>303</v>
      </c>
      <c r="B1354" t="s">
        <v>2957</v>
      </c>
      <c r="C1354">
        <v>7009715</v>
      </c>
    </row>
    <row r="1355" spans="1:3">
      <c r="A1355" t="s">
        <v>304</v>
      </c>
      <c r="B1355" t="s">
        <v>2958</v>
      </c>
      <c r="C1355">
        <v>0</v>
      </c>
    </row>
    <row r="1356" spans="1:3">
      <c r="A1356" t="s">
        <v>305</v>
      </c>
      <c r="B1356" t="s">
        <v>2959</v>
      </c>
      <c r="C1356">
        <v>0</v>
      </c>
    </row>
    <row r="1357" spans="1:3">
      <c r="A1357" t="s">
        <v>306</v>
      </c>
      <c r="B1357" t="s">
        <v>2960</v>
      </c>
      <c r="C1357">
        <v>0</v>
      </c>
    </row>
    <row r="1358" spans="1:3">
      <c r="A1358" t="s">
        <v>307</v>
      </c>
      <c r="B1358" t="s">
        <v>2961</v>
      </c>
      <c r="C1358">
        <v>0</v>
      </c>
    </row>
    <row r="1359" spans="1:3">
      <c r="A1359" t="s">
        <v>308</v>
      </c>
      <c r="B1359" t="s">
        <v>2962</v>
      </c>
      <c r="C1359">
        <v>0</v>
      </c>
    </row>
    <row r="1360" spans="1:3">
      <c r="A1360" t="s">
        <v>309</v>
      </c>
      <c r="B1360" t="s">
        <v>2963</v>
      </c>
      <c r="C1360">
        <v>0</v>
      </c>
    </row>
    <row r="1361" spans="1:3">
      <c r="A1361" t="s">
        <v>310</v>
      </c>
      <c r="B1361" t="s">
        <v>2964</v>
      </c>
      <c r="C1361">
        <v>0</v>
      </c>
    </row>
    <row r="1362" spans="1:3">
      <c r="A1362" t="s">
        <v>311</v>
      </c>
      <c r="B1362" t="s">
        <v>2965</v>
      </c>
      <c r="C1362">
        <v>0</v>
      </c>
    </row>
    <row r="1363" spans="1:3">
      <c r="A1363" t="s">
        <v>312</v>
      </c>
      <c r="B1363" t="s">
        <v>2966</v>
      </c>
      <c r="C1363">
        <v>0</v>
      </c>
    </row>
    <row r="1364" spans="1:3">
      <c r="A1364" t="s">
        <v>313</v>
      </c>
      <c r="B1364" t="s">
        <v>2967</v>
      </c>
      <c r="C1364">
        <v>0</v>
      </c>
    </row>
    <row r="1365" spans="1:3">
      <c r="A1365" t="s">
        <v>314</v>
      </c>
      <c r="B1365" t="s">
        <v>2968</v>
      </c>
      <c r="C1365">
        <v>0</v>
      </c>
    </row>
    <row r="1366" spans="1:3">
      <c r="A1366" t="s">
        <v>315</v>
      </c>
      <c r="B1366" t="s">
        <v>2969</v>
      </c>
      <c r="C1366">
        <v>0</v>
      </c>
    </row>
    <row r="1367" spans="1:3">
      <c r="A1367" t="s">
        <v>316</v>
      </c>
      <c r="B1367" t="s">
        <v>2970</v>
      </c>
      <c r="C1367">
        <v>0</v>
      </c>
    </row>
    <row r="1368" spans="1:3">
      <c r="A1368" t="s">
        <v>317</v>
      </c>
      <c r="B1368" t="s">
        <v>2971</v>
      </c>
      <c r="C1368">
        <v>0</v>
      </c>
    </row>
    <row r="1369" spans="1:3">
      <c r="A1369" t="s">
        <v>318</v>
      </c>
      <c r="B1369" t="s">
        <v>2972</v>
      </c>
      <c r="C1369">
        <v>86668521</v>
      </c>
    </row>
    <row r="1370" spans="1:3">
      <c r="A1370" t="s">
        <v>319</v>
      </c>
      <c r="B1370" t="s">
        <v>2973</v>
      </c>
      <c r="C1370">
        <v>7009715</v>
      </c>
    </row>
    <row r="1371" spans="1:3">
      <c r="A1371" t="s">
        <v>320</v>
      </c>
      <c r="B1371" t="s">
        <v>2974</v>
      </c>
      <c r="C1371">
        <v>0</v>
      </c>
    </row>
    <row r="1372" spans="1:3">
      <c r="A1372" t="s">
        <v>321</v>
      </c>
      <c r="B1372" t="s">
        <v>2975</v>
      </c>
      <c r="C1372">
        <v>0</v>
      </c>
    </row>
    <row r="1373" spans="1:3">
      <c r="A1373" t="s">
        <v>322</v>
      </c>
      <c r="B1373" t="s">
        <v>2976</v>
      </c>
      <c r="C1373">
        <v>60925951</v>
      </c>
    </row>
    <row r="1374" spans="1:3">
      <c r="A1374" t="s">
        <v>323</v>
      </c>
      <c r="B1374" t="s">
        <v>2977</v>
      </c>
      <c r="C1374">
        <v>12057537</v>
      </c>
    </row>
    <row r="1375" spans="1:3">
      <c r="A1375" t="s">
        <v>324</v>
      </c>
      <c r="B1375" t="s">
        <v>2978</v>
      </c>
      <c r="C1375">
        <v>325006258</v>
      </c>
    </row>
    <row r="1376" spans="1:3">
      <c r="A1376" t="s">
        <v>325</v>
      </c>
      <c r="B1376" t="s">
        <v>2979</v>
      </c>
      <c r="C1376">
        <v>7668909</v>
      </c>
    </row>
    <row r="1377" spans="1:3">
      <c r="A1377" t="s">
        <v>327</v>
      </c>
      <c r="B1377" t="s">
        <v>2980</v>
      </c>
      <c r="C1377">
        <v>0</v>
      </c>
    </row>
    <row r="1378" spans="1:3">
      <c r="A1378" t="s">
        <v>328</v>
      </c>
      <c r="B1378" t="s">
        <v>2981</v>
      </c>
      <c r="C1378">
        <v>0</v>
      </c>
    </row>
    <row r="1379" spans="1:3">
      <c r="A1379" t="s">
        <v>329</v>
      </c>
      <c r="B1379" t="s">
        <v>2982</v>
      </c>
      <c r="C1379">
        <v>0</v>
      </c>
    </row>
    <row r="1380" spans="1:3">
      <c r="A1380" t="s">
        <v>330</v>
      </c>
      <c r="B1380" t="s">
        <v>2983</v>
      </c>
      <c r="C1380">
        <v>0</v>
      </c>
    </row>
    <row r="1381" spans="1:3">
      <c r="A1381" t="s">
        <v>331</v>
      </c>
      <c r="B1381" t="s">
        <v>2984</v>
      </c>
      <c r="C1381">
        <v>0</v>
      </c>
    </row>
    <row r="1382" spans="1:3">
      <c r="A1382" t="s">
        <v>332</v>
      </c>
      <c r="B1382" t="s">
        <v>2985</v>
      </c>
      <c r="C1382">
        <v>12</v>
      </c>
    </row>
    <row r="1383" spans="1:3">
      <c r="A1383" t="s">
        <v>333</v>
      </c>
      <c r="B1383" t="s">
        <v>2986</v>
      </c>
      <c r="C1383">
        <v>0</v>
      </c>
    </row>
    <row r="1384" spans="1:3">
      <c r="A1384" t="s">
        <v>334</v>
      </c>
      <c r="B1384" t="s">
        <v>2987</v>
      </c>
      <c r="C1384">
        <v>140194</v>
      </c>
    </row>
    <row r="1385" spans="1:3">
      <c r="A1385" t="s">
        <v>335</v>
      </c>
      <c r="B1385" t="s">
        <v>2988</v>
      </c>
      <c r="C1385">
        <v>0</v>
      </c>
    </row>
    <row r="1386" spans="1:3">
      <c r="A1386" t="s">
        <v>336</v>
      </c>
      <c r="B1386" t="s">
        <v>2989</v>
      </c>
      <c r="C1386">
        <v>0</v>
      </c>
    </row>
    <row r="1387" spans="1:3">
      <c r="A1387" t="s">
        <v>337</v>
      </c>
      <c r="B1387" t="s">
        <v>2990</v>
      </c>
      <c r="C1387">
        <v>12185190</v>
      </c>
    </row>
    <row r="1388" spans="1:3">
      <c r="A1388" t="s">
        <v>338</v>
      </c>
      <c r="B1388" t="s">
        <v>2991</v>
      </c>
      <c r="C1388">
        <v>6028769</v>
      </c>
    </row>
    <row r="1389" spans="1:3">
      <c r="A1389" t="s">
        <v>339</v>
      </c>
      <c r="B1389" t="s">
        <v>2992</v>
      </c>
      <c r="C1389">
        <v>325006258</v>
      </c>
    </row>
    <row r="1390" spans="1:3">
      <c r="A1390" t="s">
        <v>340</v>
      </c>
      <c r="B1390" t="s">
        <v>2993</v>
      </c>
      <c r="C1390">
        <v>11503364</v>
      </c>
    </row>
    <row r="1391" spans="1:3">
      <c r="A1391" t="s">
        <v>342</v>
      </c>
      <c r="B1391" t="s">
        <v>2994</v>
      </c>
      <c r="C1391">
        <v>0</v>
      </c>
    </row>
    <row r="1392" spans="1:3">
      <c r="A1392" t="s">
        <v>343</v>
      </c>
      <c r="B1392" t="s">
        <v>2995</v>
      </c>
      <c r="C1392">
        <v>0</v>
      </c>
    </row>
    <row r="1393" spans="1:3">
      <c r="A1393" t="s">
        <v>344</v>
      </c>
      <c r="B1393" t="s">
        <v>2996</v>
      </c>
      <c r="C1393">
        <v>0</v>
      </c>
    </row>
    <row r="1394" spans="1:3">
      <c r="A1394" t="s">
        <v>345</v>
      </c>
      <c r="B1394" t="s">
        <v>2997</v>
      </c>
      <c r="C1394">
        <v>0</v>
      </c>
    </row>
    <row r="1395" spans="1:3">
      <c r="A1395" t="s">
        <v>346</v>
      </c>
      <c r="B1395" t="s">
        <v>2998</v>
      </c>
      <c r="C1395">
        <v>0</v>
      </c>
    </row>
    <row r="1396" spans="1:3">
      <c r="A1396" t="s">
        <v>347</v>
      </c>
      <c r="B1396" t="s">
        <v>2999</v>
      </c>
      <c r="C1396">
        <v>150</v>
      </c>
    </row>
    <row r="1397" spans="1:3">
      <c r="A1397" t="s">
        <v>348</v>
      </c>
      <c r="B1397" t="s">
        <v>3000</v>
      </c>
      <c r="C1397">
        <v>375967614</v>
      </c>
    </row>
    <row r="1398" spans="1:3">
      <c r="A1398" t="s">
        <v>349</v>
      </c>
      <c r="B1398" t="s">
        <v>3001</v>
      </c>
      <c r="C1398">
        <v>235163</v>
      </c>
    </row>
    <row r="1399" spans="1:3">
      <c r="A1399" t="s">
        <v>354</v>
      </c>
      <c r="B1399" t="s">
        <v>3002</v>
      </c>
      <c r="C1399">
        <v>366161147</v>
      </c>
    </row>
    <row r="1400" spans="1:3">
      <c r="A1400" t="s">
        <v>3003</v>
      </c>
      <c r="B1400" t="s">
        <v>3004</v>
      </c>
      <c r="C1400">
        <v>3162995</v>
      </c>
    </row>
    <row r="1401" spans="1:3">
      <c r="A1401" t="s">
        <v>3005</v>
      </c>
      <c r="B1401" t="s">
        <v>3006</v>
      </c>
      <c r="C1401">
        <v>34855404</v>
      </c>
    </row>
    <row r="1402" spans="1:3">
      <c r="A1402" t="s">
        <v>3007</v>
      </c>
      <c r="B1402" t="s">
        <v>3008</v>
      </c>
      <c r="C1402">
        <v>84444811</v>
      </c>
    </row>
    <row r="1403" spans="1:3">
      <c r="A1403" t="s">
        <v>3009</v>
      </c>
      <c r="B1403" t="s">
        <v>3010</v>
      </c>
      <c r="C1403">
        <v>7613131</v>
      </c>
    </row>
    <row r="1404" spans="1:3">
      <c r="A1404" t="s">
        <v>3011</v>
      </c>
      <c r="B1404" t="s">
        <v>3012</v>
      </c>
      <c r="C1404">
        <v>16603805</v>
      </c>
    </row>
    <row r="1405" spans="1:3">
      <c r="A1405" t="s">
        <v>3013</v>
      </c>
      <c r="B1405" t="s">
        <v>3014</v>
      </c>
      <c r="C1405">
        <v>1098587</v>
      </c>
    </row>
    <row r="1406" spans="1:3">
      <c r="A1406" t="s">
        <v>3015</v>
      </c>
      <c r="B1406" t="s">
        <v>3016</v>
      </c>
      <c r="C1406">
        <v>539500</v>
      </c>
    </row>
    <row r="1407" spans="1:3">
      <c r="A1407" t="s">
        <v>3017</v>
      </c>
      <c r="B1407" t="s">
        <v>3018</v>
      </c>
      <c r="C1407">
        <v>0</v>
      </c>
    </row>
    <row r="1408" spans="1:3">
      <c r="A1408" t="s">
        <v>3019</v>
      </c>
      <c r="B1408" t="s">
        <v>3020</v>
      </c>
      <c r="C1408">
        <v>0</v>
      </c>
    </row>
    <row r="1409" spans="1:3">
      <c r="A1409" t="s">
        <v>3021</v>
      </c>
      <c r="B1409" t="s">
        <v>3022</v>
      </c>
      <c r="C1409">
        <v>0</v>
      </c>
    </row>
    <row r="1410" spans="1:3">
      <c r="A1410" t="s">
        <v>3023</v>
      </c>
      <c r="B1410" t="s">
        <v>3024</v>
      </c>
      <c r="C1410">
        <v>1020668</v>
      </c>
    </row>
    <row r="1411" spans="1:3">
      <c r="A1411" t="s">
        <v>3025</v>
      </c>
      <c r="B1411" t="s">
        <v>3026</v>
      </c>
      <c r="C1411">
        <v>5108911</v>
      </c>
    </row>
    <row r="1412" spans="1:3">
      <c r="A1412" t="s">
        <v>3027</v>
      </c>
      <c r="B1412" t="s">
        <v>3028</v>
      </c>
      <c r="C1412">
        <v>541205</v>
      </c>
    </row>
    <row r="1413" spans="1:3">
      <c r="A1413" t="s">
        <v>3029</v>
      </c>
      <c r="B1413" t="s">
        <v>3030</v>
      </c>
      <c r="C1413">
        <v>0</v>
      </c>
    </row>
    <row r="1414" spans="1:3">
      <c r="A1414" t="s">
        <v>3031</v>
      </c>
      <c r="B1414" t="s">
        <v>3032</v>
      </c>
      <c r="C1414">
        <v>0</v>
      </c>
    </row>
    <row r="1415" spans="1:3">
      <c r="A1415" t="s">
        <v>3033</v>
      </c>
      <c r="B1415" t="s">
        <v>3034</v>
      </c>
      <c r="C1415">
        <v>0</v>
      </c>
    </row>
    <row r="1416" spans="1:3">
      <c r="A1416" t="s">
        <v>3035</v>
      </c>
      <c r="B1416" t="s">
        <v>3036</v>
      </c>
      <c r="C1416">
        <v>0</v>
      </c>
    </row>
    <row r="1417" spans="1:3">
      <c r="A1417" t="s">
        <v>3037</v>
      </c>
      <c r="B1417" t="s">
        <v>3038</v>
      </c>
      <c r="C1417">
        <v>0</v>
      </c>
    </row>
    <row r="1418" spans="1:3">
      <c r="A1418" t="s">
        <v>3039</v>
      </c>
      <c r="B1418" t="s">
        <v>3040</v>
      </c>
      <c r="C1418">
        <v>0</v>
      </c>
    </row>
    <row r="1419" spans="1:3">
      <c r="A1419" t="s">
        <v>3041</v>
      </c>
      <c r="B1419" t="s">
        <v>3042</v>
      </c>
      <c r="C1419">
        <v>2046481</v>
      </c>
    </row>
    <row r="1420" spans="1:3">
      <c r="A1420" t="s">
        <v>3043</v>
      </c>
      <c r="B1420" t="s">
        <v>3044</v>
      </c>
      <c r="C1420">
        <v>1888198</v>
      </c>
    </row>
    <row r="1421" spans="1:3">
      <c r="A1421" t="s">
        <v>3045</v>
      </c>
      <c r="B1421" t="s">
        <v>3046</v>
      </c>
      <c r="C1421">
        <v>0</v>
      </c>
    </row>
    <row r="1422" spans="1:3">
      <c r="A1422" t="s">
        <v>3047</v>
      </c>
      <c r="B1422" t="s">
        <v>3048</v>
      </c>
      <c r="C1422">
        <v>24889486</v>
      </c>
    </row>
    <row r="1423" spans="1:3">
      <c r="A1423" t="s">
        <v>3049</v>
      </c>
      <c r="B1423" t="s">
        <v>3050</v>
      </c>
      <c r="C1423">
        <v>87927967</v>
      </c>
    </row>
    <row r="1424" spans="1:3">
      <c r="A1424" t="s">
        <v>3051</v>
      </c>
      <c r="B1424" t="s">
        <v>3052</v>
      </c>
      <c r="C1424">
        <v>17631315</v>
      </c>
    </row>
    <row r="1425" spans="1:3">
      <c r="A1425" t="s">
        <v>3053</v>
      </c>
      <c r="B1425" t="s">
        <v>3054</v>
      </c>
      <c r="C1425">
        <v>0</v>
      </c>
    </row>
    <row r="1426" spans="1:3">
      <c r="A1426" t="s">
        <v>3055</v>
      </c>
      <c r="B1426" t="s">
        <v>3056</v>
      </c>
      <c r="C1426">
        <v>0</v>
      </c>
    </row>
    <row r="1427" spans="1:3">
      <c r="A1427" t="s">
        <v>3057</v>
      </c>
      <c r="B1427" t="s">
        <v>3058</v>
      </c>
      <c r="C1427">
        <v>0</v>
      </c>
    </row>
    <row r="1428" spans="1:3">
      <c r="A1428" t="s">
        <v>3059</v>
      </c>
      <c r="B1428" t="s">
        <v>3060</v>
      </c>
      <c r="C1428">
        <v>0</v>
      </c>
    </row>
    <row r="1429" spans="1:3">
      <c r="A1429" t="s">
        <v>3061</v>
      </c>
      <c r="B1429" t="s">
        <v>3062</v>
      </c>
      <c r="C1429">
        <v>0</v>
      </c>
    </row>
    <row r="1430" spans="1:3">
      <c r="A1430" t="s">
        <v>3063</v>
      </c>
      <c r="B1430" t="s">
        <v>3064</v>
      </c>
      <c r="C1430">
        <v>0</v>
      </c>
    </row>
    <row r="1431" spans="1:3">
      <c r="A1431" t="s">
        <v>3065</v>
      </c>
      <c r="B1431" t="s">
        <v>3066</v>
      </c>
      <c r="C1431">
        <v>0</v>
      </c>
    </row>
    <row r="1432" spans="1:3">
      <c r="A1432" t="s">
        <v>3067</v>
      </c>
      <c r="B1432" t="s">
        <v>3068</v>
      </c>
      <c r="C1432">
        <v>0</v>
      </c>
    </row>
    <row r="1433" spans="1:3">
      <c r="A1433" t="s">
        <v>3069</v>
      </c>
      <c r="B1433" t="s">
        <v>3070</v>
      </c>
      <c r="C1433">
        <v>0</v>
      </c>
    </row>
    <row r="1434" spans="1:3">
      <c r="A1434" t="s">
        <v>3071</v>
      </c>
      <c r="B1434" t="s">
        <v>3072</v>
      </c>
      <c r="C1434">
        <v>0</v>
      </c>
    </row>
    <row r="1435" spans="1:3">
      <c r="A1435" t="s">
        <v>3073</v>
      </c>
      <c r="B1435" t="s">
        <v>3074</v>
      </c>
      <c r="C1435">
        <v>0</v>
      </c>
    </row>
    <row r="1436" spans="1:3">
      <c r="A1436" t="s">
        <v>3075</v>
      </c>
      <c r="B1436" t="s">
        <v>3076</v>
      </c>
      <c r="C1436">
        <v>0</v>
      </c>
    </row>
    <row r="1437" spans="1:3">
      <c r="A1437" t="s">
        <v>3077</v>
      </c>
      <c r="B1437" t="s">
        <v>3078</v>
      </c>
      <c r="C1437">
        <v>0</v>
      </c>
    </row>
    <row r="1438" spans="1:3">
      <c r="A1438" t="s">
        <v>3079</v>
      </c>
      <c r="B1438" t="s">
        <v>3080</v>
      </c>
      <c r="C1438">
        <v>0</v>
      </c>
    </row>
    <row r="1439" spans="1:3">
      <c r="A1439" t="s">
        <v>3081</v>
      </c>
      <c r="B1439" t="s">
        <v>3082</v>
      </c>
      <c r="C1439">
        <v>0</v>
      </c>
    </row>
    <row r="1440" spans="1:3">
      <c r="A1440" t="s">
        <v>3083</v>
      </c>
      <c r="B1440" t="s">
        <v>3084</v>
      </c>
      <c r="C1440">
        <v>11638152</v>
      </c>
    </row>
    <row r="1441" spans="1:3">
      <c r="A1441" t="s">
        <v>3085</v>
      </c>
      <c r="B1441" t="s">
        <v>3086</v>
      </c>
      <c r="C1441">
        <v>5447188</v>
      </c>
    </row>
    <row r="1442" spans="1:3">
      <c r="A1442" t="s">
        <v>3087</v>
      </c>
      <c r="B1442" t="s">
        <v>3088</v>
      </c>
      <c r="C1442">
        <v>2413</v>
      </c>
    </row>
    <row r="1443" spans="1:3">
      <c r="A1443" t="s">
        <v>3089</v>
      </c>
      <c r="B1443" t="s">
        <v>3090</v>
      </c>
      <c r="C1443">
        <v>0</v>
      </c>
    </row>
    <row r="1444" spans="1:3">
      <c r="A1444" t="s">
        <v>3091</v>
      </c>
      <c r="B1444" t="s">
        <v>3092</v>
      </c>
      <c r="C1444">
        <v>495</v>
      </c>
    </row>
    <row r="1445" spans="1:3">
      <c r="A1445" t="s">
        <v>3093</v>
      </c>
      <c r="B1445" t="s">
        <v>3094</v>
      </c>
      <c r="C1445">
        <v>654</v>
      </c>
    </row>
    <row r="1446" spans="1:3">
      <c r="A1446" t="s">
        <v>3095</v>
      </c>
      <c r="B1446" t="s">
        <v>3096</v>
      </c>
      <c r="C1446" t="s">
        <v>3097</v>
      </c>
    </row>
    <row r="1447" spans="1:3">
      <c r="A1447" t="s">
        <v>3098</v>
      </c>
      <c r="B1447" t="s">
        <v>3099</v>
      </c>
      <c r="C1447">
        <v>159</v>
      </c>
    </row>
    <row r="1448" spans="1:3">
      <c r="A1448" t="s">
        <v>3100</v>
      </c>
      <c r="B1448" t="s">
        <v>3094</v>
      </c>
      <c r="C1448">
        <v>0</v>
      </c>
    </row>
    <row r="1449" spans="1:3">
      <c r="A1449" t="s">
        <v>3101</v>
      </c>
      <c r="B1449" t="s">
        <v>3102</v>
      </c>
      <c r="C1449">
        <v>0</v>
      </c>
    </row>
    <row r="1450" spans="1:3">
      <c r="A1450" t="s">
        <v>3103</v>
      </c>
      <c r="B1450" t="s">
        <v>3104</v>
      </c>
      <c r="C1450">
        <v>0</v>
      </c>
    </row>
    <row r="1451" spans="1:3">
      <c r="A1451" t="s">
        <v>3105</v>
      </c>
      <c r="B1451" t="s">
        <v>3106</v>
      </c>
      <c r="C1451">
        <v>0</v>
      </c>
    </row>
    <row r="1452" spans="1:3">
      <c r="A1452" t="s">
        <v>3107</v>
      </c>
      <c r="B1452" t="s">
        <v>3108</v>
      </c>
      <c r="C1452">
        <v>0</v>
      </c>
    </row>
    <row r="1453" spans="1:3">
      <c r="A1453" t="s">
        <v>3109</v>
      </c>
      <c r="B1453" t="s">
        <v>3110</v>
      </c>
      <c r="C1453">
        <v>9.6448999999999998</v>
      </c>
    </row>
    <row r="1454" spans="1:3">
      <c r="A1454" t="s">
        <v>37</v>
      </c>
      <c r="B1454" t="s">
        <v>3111</v>
      </c>
      <c r="C1454">
        <v>0</v>
      </c>
    </row>
    <row r="1455" spans="1:3">
      <c r="A1455" t="s">
        <v>38</v>
      </c>
      <c r="B1455" t="s">
        <v>3112</v>
      </c>
      <c r="C1455">
        <v>0</v>
      </c>
    </row>
    <row r="1456" spans="1:3">
      <c r="A1456" t="s">
        <v>45</v>
      </c>
      <c r="B1456" t="s">
        <v>3113</v>
      </c>
      <c r="C1456">
        <v>0</v>
      </c>
    </row>
    <row r="1457" spans="1:3">
      <c r="A1457" t="s">
        <v>46</v>
      </c>
      <c r="B1457" t="s">
        <v>3114</v>
      </c>
      <c r="C1457">
        <v>0</v>
      </c>
    </row>
    <row r="1458" spans="1:3">
      <c r="A1458" t="s">
        <v>82</v>
      </c>
      <c r="B1458" t="s">
        <v>3115</v>
      </c>
      <c r="C1458">
        <v>0</v>
      </c>
    </row>
    <row r="1459" spans="1:3">
      <c r="A1459" t="s">
        <v>83</v>
      </c>
      <c r="B1459" t="s">
        <v>3116</v>
      </c>
      <c r="C1459">
        <v>0</v>
      </c>
    </row>
    <row r="1460" spans="1:3">
      <c r="A1460" t="s">
        <v>93</v>
      </c>
      <c r="B1460" t="s">
        <v>3117</v>
      </c>
      <c r="C1460">
        <v>0</v>
      </c>
    </row>
    <row r="1461" spans="1:3">
      <c r="A1461" t="s">
        <v>94</v>
      </c>
      <c r="B1461" t="s">
        <v>3118</v>
      </c>
      <c r="C1461">
        <v>0</v>
      </c>
    </row>
    <row r="1462" spans="1:3">
      <c r="A1462" t="s">
        <v>119</v>
      </c>
      <c r="B1462" t="s">
        <v>3119</v>
      </c>
      <c r="C1462">
        <v>0</v>
      </c>
    </row>
    <row r="1463" spans="1:3">
      <c r="A1463" t="s">
        <v>120</v>
      </c>
      <c r="B1463" t="s">
        <v>3120</v>
      </c>
      <c r="C1463">
        <v>0</v>
      </c>
    </row>
    <row r="1464" spans="1:3">
      <c r="A1464" t="s">
        <v>129</v>
      </c>
      <c r="B1464" t="s">
        <v>3121</v>
      </c>
      <c r="C1464">
        <v>0</v>
      </c>
    </row>
    <row r="1465" spans="1:3">
      <c r="A1465" t="s">
        <v>130</v>
      </c>
      <c r="B1465" t="s">
        <v>3122</v>
      </c>
      <c r="C1465">
        <v>0</v>
      </c>
    </row>
    <row r="1466" spans="1:3">
      <c r="A1466" t="s">
        <v>142</v>
      </c>
      <c r="B1466" t="s">
        <v>3123</v>
      </c>
      <c r="C1466">
        <v>0</v>
      </c>
    </row>
    <row r="1467" spans="1:3">
      <c r="A1467" t="s">
        <v>143</v>
      </c>
      <c r="B1467" t="s">
        <v>3124</v>
      </c>
      <c r="C1467">
        <v>0</v>
      </c>
    </row>
    <row r="1468" spans="1:3">
      <c r="A1468" t="s">
        <v>156</v>
      </c>
      <c r="B1468" t="s">
        <v>3125</v>
      </c>
      <c r="C1468">
        <v>0</v>
      </c>
    </row>
    <row r="1469" spans="1:3">
      <c r="A1469" t="s">
        <v>157</v>
      </c>
      <c r="B1469" t="s">
        <v>3126</v>
      </c>
      <c r="C1469">
        <v>0</v>
      </c>
    </row>
    <row r="1470" spans="1:3">
      <c r="A1470" t="s">
        <v>201</v>
      </c>
      <c r="B1470" t="s">
        <v>3127</v>
      </c>
      <c r="C1470">
        <v>0</v>
      </c>
    </row>
    <row r="1471" spans="1:3">
      <c r="A1471" t="s">
        <v>202</v>
      </c>
      <c r="B1471" t="s">
        <v>3128</v>
      </c>
      <c r="C1471">
        <v>0</v>
      </c>
    </row>
    <row r="1472" spans="1:3">
      <c r="A1472" t="s">
        <v>217</v>
      </c>
      <c r="B1472" t="s">
        <v>3129</v>
      </c>
      <c r="C1472">
        <v>0</v>
      </c>
    </row>
    <row r="1473" spans="1:3">
      <c r="A1473" t="s">
        <v>218</v>
      </c>
      <c r="B1473" t="s">
        <v>3130</v>
      </c>
      <c r="C1473">
        <v>0</v>
      </c>
    </row>
    <row r="1474" spans="1:3">
      <c r="A1474" t="s">
        <v>235</v>
      </c>
      <c r="B1474" t="s">
        <v>3131</v>
      </c>
      <c r="C1474">
        <v>0</v>
      </c>
    </row>
    <row r="1475" spans="1:3">
      <c r="A1475" t="s">
        <v>236</v>
      </c>
      <c r="B1475" t="s">
        <v>3132</v>
      </c>
      <c r="C1475">
        <v>0</v>
      </c>
    </row>
    <row r="1476" spans="1:3">
      <c r="A1476" t="s">
        <v>269</v>
      </c>
      <c r="B1476" t="s">
        <v>3133</v>
      </c>
      <c r="C1476">
        <v>0</v>
      </c>
    </row>
    <row r="1477" spans="1:3">
      <c r="A1477" t="s">
        <v>270</v>
      </c>
      <c r="B1477" t="s">
        <v>3134</v>
      </c>
      <c r="C1477">
        <v>0</v>
      </c>
    </row>
    <row r="1478" spans="1:3">
      <c r="A1478" t="s">
        <v>279</v>
      </c>
      <c r="B1478" t="s">
        <v>3135</v>
      </c>
      <c r="C1478">
        <v>0</v>
      </c>
    </row>
    <row r="1479" spans="1:3">
      <c r="A1479" t="s">
        <v>280</v>
      </c>
      <c r="B1479" t="s">
        <v>3136</v>
      </c>
      <c r="C1479">
        <v>0</v>
      </c>
    </row>
    <row r="1480" spans="1:3">
      <c r="A1480" t="s">
        <v>291</v>
      </c>
      <c r="B1480" t="s">
        <v>3137</v>
      </c>
      <c r="C1480">
        <v>0</v>
      </c>
    </row>
    <row r="1481" spans="1:3">
      <c r="A1481" t="s">
        <v>292</v>
      </c>
      <c r="B1481" t="s">
        <v>3138</v>
      </c>
      <c r="C1481">
        <v>0</v>
      </c>
    </row>
    <row r="1482" spans="1:3">
      <c r="A1482" t="s">
        <v>382</v>
      </c>
      <c r="B1482" t="s">
        <v>3139</v>
      </c>
      <c r="C1482">
        <v>2249592</v>
      </c>
    </row>
    <row r="1483" spans="1:3">
      <c r="A1483" t="s">
        <v>3140</v>
      </c>
      <c r="B1483" t="s">
        <v>3141</v>
      </c>
      <c r="C1483">
        <v>289842</v>
      </c>
    </row>
    <row r="1484" spans="1:3">
      <c r="A1484" t="s">
        <v>3142</v>
      </c>
      <c r="B1484" t="s">
        <v>3143</v>
      </c>
      <c r="C1484">
        <v>145461</v>
      </c>
    </row>
    <row r="1485" spans="1:3">
      <c r="A1485" t="s">
        <v>3144</v>
      </c>
      <c r="B1485" t="s">
        <v>3145</v>
      </c>
      <c r="C1485">
        <v>346731</v>
      </c>
    </row>
    <row r="1486" spans="1:3">
      <c r="A1486" t="s">
        <v>162</v>
      </c>
      <c r="B1486" t="s">
        <v>3146</v>
      </c>
      <c r="C1486">
        <v>5292579</v>
      </c>
    </row>
    <row r="1487" spans="1:3">
      <c r="A1487" t="s">
        <v>3147</v>
      </c>
      <c r="B1487" t="s">
        <v>3148</v>
      </c>
      <c r="C1487">
        <v>1537797</v>
      </c>
    </row>
    <row r="1488" spans="1:3">
      <c r="A1488" t="s">
        <v>3149</v>
      </c>
      <c r="B1488" t="s">
        <v>3150</v>
      </c>
      <c r="C1488">
        <v>43461</v>
      </c>
    </row>
    <row r="1489" spans="1:3">
      <c r="A1489" t="s">
        <v>42</v>
      </c>
      <c r="B1489" t="s">
        <v>3151</v>
      </c>
      <c r="C1489">
        <v>77059628</v>
      </c>
    </row>
    <row r="1490" spans="1:3">
      <c r="A1490" t="s">
        <v>20</v>
      </c>
      <c r="B1490" t="s">
        <v>3152</v>
      </c>
      <c r="C1490">
        <v>939921</v>
      </c>
    </row>
    <row r="1491" spans="1:3">
      <c r="A1491" t="s">
        <v>207</v>
      </c>
      <c r="B1491" t="s">
        <v>3153</v>
      </c>
      <c r="C1491">
        <v>5292579</v>
      </c>
    </row>
    <row r="1492" spans="1:3">
      <c r="A1492" t="s">
        <v>326</v>
      </c>
      <c r="B1492" t="s">
        <v>3154</v>
      </c>
      <c r="C1492">
        <v>5292579</v>
      </c>
    </row>
    <row r="1493" spans="1:3">
      <c r="A1493" t="s">
        <v>341</v>
      </c>
      <c r="B1493" t="s">
        <v>3155</v>
      </c>
      <c r="C1493">
        <v>13231448</v>
      </c>
    </row>
    <row r="1494" spans="1:3">
      <c r="A1494" t="s">
        <v>3156</v>
      </c>
      <c r="B1494" t="s">
        <v>3157</v>
      </c>
      <c r="C1494">
        <v>79337528</v>
      </c>
    </row>
    <row r="1495" spans="1:3">
      <c r="A1495" t="s">
        <v>3158</v>
      </c>
      <c r="B1495" t="s">
        <v>3159</v>
      </c>
      <c r="C1495">
        <v>15729057</v>
      </c>
    </row>
    <row r="1496" spans="1:3">
      <c r="A1496" t="s">
        <v>3160</v>
      </c>
      <c r="B1496" t="s">
        <v>3161</v>
      </c>
      <c r="C1496">
        <v>0</v>
      </c>
    </row>
    <row r="1497" spans="1:3">
      <c r="A1497" t="s">
        <v>3162</v>
      </c>
      <c r="B1497" t="s">
        <v>3163</v>
      </c>
      <c r="C1497">
        <v>0</v>
      </c>
    </row>
    <row r="1498" spans="1:3">
      <c r="A1498" t="s">
        <v>3164</v>
      </c>
      <c r="B1498" t="s">
        <v>3165</v>
      </c>
      <c r="C1498">
        <v>50000</v>
      </c>
    </row>
    <row r="1499" spans="1:3">
      <c r="A1499" t="s">
        <v>3166</v>
      </c>
      <c r="B1499" t="s">
        <v>3167</v>
      </c>
      <c r="C1499">
        <v>49906</v>
      </c>
    </row>
    <row r="1500" spans="1:3">
      <c r="A1500" t="s">
        <v>3168</v>
      </c>
      <c r="B1500" t="s">
        <v>3169</v>
      </c>
      <c r="C1500">
        <v>0</v>
      </c>
    </row>
    <row r="1501" spans="1:3">
      <c r="A1501" t="s">
        <v>3170</v>
      </c>
      <c r="B1501" t="s">
        <v>3171</v>
      </c>
      <c r="C1501">
        <v>0</v>
      </c>
    </row>
    <row r="1502" spans="1:3">
      <c r="A1502" t="s">
        <v>3172</v>
      </c>
      <c r="B1502" t="s">
        <v>3173</v>
      </c>
      <c r="C1502">
        <v>5265750</v>
      </c>
    </row>
    <row r="1503" spans="1:3">
      <c r="A1503" t="s">
        <v>3174</v>
      </c>
      <c r="B1503" t="s">
        <v>3175</v>
      </c>
      <c r="C1503">
        <v>4902554</v>
      </c>
    </row>
    <row r="1504" spans="1:3">
      <c r="A1504" t="s">
        <v>3176</v>
      </c>
      <c r="B1504" t="s">
        <v>3177</v>
      </c>
      <c r="C1504">
        <v>0</v>
      </c>
    </row>
    <row r="1505" spans="1:3">
      <c r="A1505" t="s">
        <v>3178</v>
      </c>
      <c r="B1505" t="s">
        <v>3179</v>
      </c>
      <c r="C1505">
        <v>0</v>
      </c>
    </row>
    <row r="1506" spans="1:3">
      <c r="A1506" t="s">
        <v>3180</v>
      </c>
      <c r="B1506" t="s">
        <v>3181</v>
      </c>
      <c r="C1506">
        <v>0</v>
      </c>
    </row>
    <row r="1507" spans="1:3">
      <c r="A1507" t="s">
        <v>3182</v>
      </c>
      <c r="B1507" t="s">
        <v>3183</v>
      </c>
      <c r="C1507">
        <v>0</v>
      </c>
    </row>
    <row r="1508" spans="1:3">
      <c r="A1508" t="s">
        <v>3184</v>
      </c>
      <c r="B1508" t="s">
        <v>3185</v>
      </c>
      <c r="C1508">
        <v>0</v>
      </c>
    </row>
    <row r="1509" spans="1:3">
      <c r="A1509" t="s">
        <v>3186</v>
      </c>
      <c r="B1509" t="s">
        <v>3187</v>
      </c>
      <c r="C1509">
        <v>0</v>
      </c>
    </row>
    <row r="1510" spans="1:3">
      <c r="A1510" t="s">
        <v>3188</v>
      </c>
      <c r="B1510" t="s">
        <v>3189</v>
      </c>
      <c r="C1510">
        <v>0</v>
      </c>
    </row>
    <row r="1511" spans="1:3">
      <c r="A1511" t="s">
        <v>3190</v>
      </c>
      <c r="B1511" t="s">
        <v>3191</v>
      </c>
      <c r="C1511">
        <v>0</v>
      </c>
    </row>
    <row r="1512" spans="1:3">
      <c r="A1512" t="s">
        <v>3192</v>
      </c>
      <c r="B1512" t="s">
        <v>3193</v>
      </c>
      <c r="C1512">
        <v>0</v>
      </c>
    </row>
    <row r="1513" spans="1:3">
      <c r="A1513" t="s">
        <v>3194</v>
      </c>
      <c r="B1513" t="s">
        <v>3195</v>
      </c>
      <c r="C1513">
        <v>0</v>
      </c>
    </row>
    <row r="1514" spans="1:3">
      <c r="A1514" t="s">
        <v>3196</v>
      </c>
      <c r="B1514" t="s">
        <v>3197</v>
      </c>
      <c r="C1514">
        <v>0</v>
      </c>
    </row>
    <row r="1515" spans="1:3">
      <c r="A1515" t="s">
        <v>3198</v>
      </c>
      <c r="B1515" t="s">
        <v>3199</v>
      </c>
      <c r="C1515">
        <v>0</v>
      </c>
    </row>
    <row r="1516" spans="1:3">
      <c r="A1516" t="s">
        <v>3200</v>
      </c>
      <c r="B1516" t="s">
        <v>3201</v>
      </c>
      <c r="C1516">
        <v>0</v>
      </c>
    </row>
    <row r="1517" spans="1:3">
      <c r="A1517" t="s">
        <v>3202</v>
      </c>
      <c r="B1517" t="s">
        <v>3203</v>
      </c>
      <c r="C1517">
        <v>0</v>
      </c>
    </row>
    <row r="1518" spans="1:3">
      <c r="A1518" t="s">
        <v>3204</v>
      </c>
      <c r="B1518" t="s">
        <v>3205</v>
      </c>
      <c r="C1518">
        <v>0</v>
      </c>
    </row>
    <row r="1519" spans="1:3">
      <c r="A1519" t="s">
        <v>3206</v>
      </c>
      <c r="B1519" t="s">
        <v>3207</v>
      </c>
      <c r="C1519">
        <v>0</v>
      </c>
    </row>
    <row r="1520" spans="1:3">
      <c r="A1520" t="s">
        <v>3208</v>
      </c>
      <c r="B1520" t="s">
        <v>3209</v>
      </c>
      <c r="C1520">
        <v>0</v>
      </c>
    </row>
    <row r="1521" spans="1:3">
      <c r="A1521" t="s">
        <v>3210</v>
      </c>
      <c r="B1521" t="s">
        <v>3211</v>
      </c>
      <c r="C1521">
        <v>0</v>
      </c>
    </row>
    <row r="1522" spans="1:3">
      <c r="A1522" t="s">
        <v>3212</v>
      </c>
      <c r="B1522" t="s">
        <v>3213</v>
      </c>
      <c r="C1522">
        <v>13372</v>
      </c>
    </row>
    <row r="1523" spans="1:3">
      <c r="A1523" t="s">
        <v>3214</v>
      </c>
      <c r="B1523" t="s">
        <v>3215</v>
      </c>
      <c r="C1523">
        <v>0</v>
      </c>
    </row>
    <row r="1524" spans="1:3">
      <c r="A1524" t="s">
        <v>3216</v>
      </c>
      <c r="B1524" t="s">
        <v>3217</v>
      </c>
      <c r="C1524">
        <v>0</v>
      </c>
    </row>
    <row r="1525" spans="1:3">
      <c r="A1525" t="s">
        <v>3218</v>
      </c>
      <c r="B1525" t="s">
        <v>3219</v>
      </c>
      <c r="C1525">
        <v>0</v>
      </c>
    </row>
    <row r="1526" spans="1:3">
      <c r="A1526" t="s">
        <v>3220</v>
      </c>
      <c r="B1526" t="s">
        <v>3221</v>
      </c>
      <c r="C1526">
        <v>0</v>
      </c>
    </row>
    <row r="1527" spans="1:3">
      <c r="A1527" t="s">
        <v>3222</v>
      </c>
      <c r="B1527" t="s">
        <v>3223</v>
      </c>
      <c r="C1527">
        <v>0</v>
      </c>
    </row>
    <row r="1528" spans="1:3">
      <c r="A1528" t="s">
        <v>3224</v>
      </c>
      <c r="B1528" t="s">
        <v>3225</v>
      </c>
      <c r="C1528">
        <v>0</v>
      </c>
    </row>
    <row r="1529" spans="1:3">
      <c r="A1529" t="s">
        <v>3226</v>
      </c>
      <c r="B1529" t="s">
        <v>3227</v>
      </c>
      <c r="C1529">
        <v>0</v>
      </c>
    </row>
    <row r="1530" spans="1:3">
      <c r="A1530" t="s">
        <v>3228</v>
      </c>
      <c r="B1530" t="s">
        <v>3229</v>
      </c>
      <c r="C1530">
        <v>27821872</v>
      </c>
    </row>
    <row r="1531" spans="1:3">
      <c r="A1531" t="s">
        <v>3230</v>
      </c>
      <c r="B1531" t="s">
        <v>3229</v>
      </c>
      <c r="C1531">
        <v>26062</v>
      </c>
    </row>
    <row r="1532" spans="1:3">
      <c r="A1532" t="s">
        <v>3231</v>
      </c>
      <c r="B1532" t="s">
        <v>3232</v>
      </c>
      <c r="C1532">
        <v>0</v>
      </c>
    </row>
    <row r="1533" spans="1:3">
      <c r="A1533" t="s">
        <v>3233</v>
      </c>
      <c r="B1533" t="s">
        <v>3234</v>
      </c>
      <c r="C1533">
        <v>0</v>
      </c>
    </row>
    <row r="1534" spans="1:3">
      <c r="A1534" t="s">
        <v>3235</v>
      </c>
      <c r="B1534" t="s">
        <v>3236</v>
      </c>
      <c r="C1534">
        <v>46775</v>
      </c>
    </row>
    <row r="1535" spans="1:3">
      <c r="A1535" t="s">
        <v>3237</v>
      </c>
      <c r="B1535" t="s">
        <v>3238</v>
      </c>
      <c r="C1535">
        <v>0</v>
      </c>
    </row>
    <row r="1536" spans="1:3">
      <c r="A1536" t="s">
        <v>3239</v>
      </c>
      <c r="B1536" t="s">
        <v>3240</v>
      </c>
      <c r="C1536">
        <v>33170</v>
      </c>
    </row>
    <row r="1537" spans="1:3">
      <c r="A1537" t="s">
        <v>3241</v>
      </c>
      <c r="B1537" t="s">
        <v>3242</v>
      </c>
      <c r="C1537">
        <v>0</v>
      </c>
    </row>
    <row r="1538" spans="1:3">
      <c r="A1538" t="s">
        <v>3243</v>
      </c>
      <c r="B1538" t="s">
        <v>3244</v>
      </c>
      <c r="C1538">
        <v>0</v>
      </c>
    </row>
    <row r="1539" spans="1:3">
      <c r="A1539" t="s">
        <v>3245</v>
      </c>
      <c r="B1539" t="s">
        <v>3246</v>
      </c>
      <c r="C1539">
        <v>0</v>
      </c>
    </row>
    <row r="1540" spans="1:3">
      <c r="A1540" t="s">
        <v>3247</v>
      </c>
      <c r="B1540" t="s">
        <v>3248</v>
      </c>
      <c r="C1540">
        <v>3094293</v>
      </c>
    </row>
    <row r="1541" spans="1:3">
      <c r="A1541" t="s">
        <v>3249</v>
      </c>
      <c r="B1541" t="s">
        <v>3250</v>
      </c>
      <c r="C1541">
        <v>588834</v>
      </c>
    </row>
    <row r="1542" spans="1:3">
      <c r="A1542" t="s">
        <v>3251</v>
      </c>
      <c r="B1542" t="s">
        <v>3238</v>
      </c>
      <c r="C1542">
        <v>17661227</v>
      </c>
    </row>
    <row r="1543" spans="1:3">
      <c r="A1543" t="s">
        <v>3252</v>
      </c>
      <c r="B1543" t="s">
        <v>3253</v>
      </c>
      <c r="C1543">
        <v>0</v>
      </c>
    </row>
    <row r="1544" spans="1:3">
      <c r="A1544" t="s">
        <v>3254</v>
      </c>
      <c r="B1544" t="s">
        <v>3255</v>
      </c>
      <c r="C1544">
        <v>15729057</v>
      </c>
    </row>
    <row r="1545" spans="1:3">
      <c r="A1545" t="s">
        <v>3256</v>
      </c>
      <c r="B1545" t="s">
        <v>3257</v>
      </c>
      <c r="C1545">
        <v>290426</v>
      </c>
    </row>
    <row r="1546" spans="1:3">
      <c r="A1546" t="s">
        <v>3258</v>
      </c>
      <c r="B1546" t="s">
        <v>3259</v>
      </c>
      <c r="C1546">
        <v>2</v>
      </c>
    </row>
    <row r="1547" spans="1:3">
      <c r="A1547" t="s">
        <v>3260</v>
      </c>
      <c r="B1547" t="s">
        <v>3261</v>
      </c>
      <c r="C1547">
        <v>62504140</v>
      </c>
    </row>
    <row r="1548" spans="1:3">
      <c r="A1548" t="s">
        <v>3262</v>
      </c>
      <c r="B1548" t="s">
        <v>3263</v>
      </c>
      <c r="C1548">
        <v>483087980</v>
      </c>
    </row>
    <row r="1549" spans="1:3">
      <c r="A1549" t="s">
        <v>3264</v>
      </c>
      <c r="B1549" t="s">
        <v>955</v>
      </c>
      <c r="C1549">
        <v>0</v>
      </c>
    </row>
    <row r="1550" spans="1:3">
      <c r="A1550" t="s">
        <v>3265</v>
      </c>
      <c r="B1550" t="s">
        <v>3266</v>
      </c>
      <c r="C1550">
        <v>0</v>
      </c>
    </row>
    <row r="1551" spans="1:3">
      <c r="A1551" t="s">
        <v>3267</v>
      </c>
      <c r="B1551" t="s">
        <v>3268</v>
      </c>
      <c r="C1551">
        <v>0</v>
      </c>
    </row>
    <row r="1552" spans="1:3">
      <c r="A1552" t="s">
        <v>3269</v>
      </c>
      <c r="B1552" t="s">
        <v>3270</v>
      </c>
      <c r="C1552">
        <v>0</v>
      </c>
    </row>
    <row r="1553" spans="1:3">
      <c r="A1553" t="s">
        <v>3271</v>
      </c>
      <c r="B1553" t="s">
        <v>1047</v>
      </c>
      <c r="C1553">
        <v>0</v>
      </c>
    </row>
    <row r="1554" spans="1:3">
      <c r="A1554" t="s">
        <v>3272</v>
      </c>
      <c r="B1554" t="s">
        <v>3273</v>
      </c>
      <c r="C1554">
        <v>0</v>
      </c>
    </row>
    <row r="1555" spans="1:3">
      <c r="A1555" t="s">
        <v>3274</v>
      </c>
      <c r="B1555" t="s">
        <v>955</v>
      </c>
      <c r="C1555">
        <v>3664</v>
      </c>
    </row>
    <row r="1556" spans="1:3">
      <c r="A1556" t="s">
        <v>3275</v>
      </c>
      <c r="B1556" t="s">
        <v>3276</v>
      </c>
      <c r="C1556">
        <v>547</v>
      </c>
    </row>
    <row r="1557" spans="1:3">
      <c r="A1557" t="s">
        <v>3277</v>
      </c>
      <c r="B1557" t="s">
        <v>3278</v>
      </c>
      <c r="C1557">
        <v>-44</v>
      </c>
    </row>
    <row r="1558" spans="1:3">
      <c r="A1558" t="s">
        <v>3279</v>
      </c>
      <c r="B1558" t="s">
        <v>3280</v>
      </c>
      <c r="C1558">
        <v>0</v>
      </c>
    </row>
    <row r="1559" spans="1:3">
      <c r="A1559" t="s">
        <v>3281</v>
      </c>
      <c r="B1559" t="s">
        <v>1047</v>
      </c>
      <c r="C1559">
        <v>600</v>
      </c>
    </row>
    <row r="1560" spans="1:3">
      <c r="A1560" t="s">
        <v>3282</v>
      </c>
      <c r="B1560" t="s">
        <v>3283</v>
      </c>
      <c r="C1560">
        <v>3567</v>
      </c>
    </row>
    <row r="1561" spans="1:3">
      <c r="A1561" t="s">
        <v>3284</v>
      </c>
      <c r="B1561" t="s">
        <v>1049</v>
      </c>
      <c r="C1561">
        <v>0</v>
      </c>
    </row>
    <row r="1562" spans="1:3">
      <c r="A1562" t="s">
        <v>3285</v>
      </c>
      <c r="B1562" t="s">
        <v>1049</v>
      </c>
      <c r="C1562">
        <v>0</v>
      </c>
    </row>
    <row r="1563" spans="1:3">
      <c r="A1563" t="s">
        <v>3286</v>
      </c>
      <c r="B1563" t="s">
        <v>3287</v>
      </c>
      <c r="C1563">
        <v>0</v>
      </c>
    </row>
    <row r="1564" spans="1:3">
      <c r="A1564" t="s">
        <v>3288</v>
      </c>
      <c r="B1564" t="s">
        <v>3289</v>
      </c>
      <c r="C1564">
        <v>0</v>
      </c>
    </row>
    <row r="1565" spans="1:3">
      <c r="A1565" t="s">
        <v>3290</v>
      </c>
      <c r="B1565" t="s">
        <v>3291</v>
      </c>
      <c r="C1565">
        <v>0</v>
      </c>
    </row>
    <row r="1566" spans="1:3">
      <c r="A1566" t="s">
        <v>3292</v>
      </c>
      <c r="B1566" t="s">
        <v>3293</v>
      </c>
      <c r="C1566">
        <v>0</v>
      </c>
    </row>
    <row r="1567" spans="1:3">
      <c r="A1567" t="s">
        <v>3294</v>
      </c>
      <c r="B1567" t="s">
        <v>3295</v>
      </c>
      <c r="C1567">
        <v>0</v>
      </c>
    </row>
    <row r="1568" spans="1:3">
      <c r="A1568" t="s">
        <v>3296</v>
      </c>
      <c r="B1568" t="s">
        <v>3297</v>
      </c>
      <c r="C1568">
        <v>89461433</v>
      </c>
    </row>
    <row r="1569" spans="1:3">
      <c r="A1569" t="s">
        <v>3298</v>
      </c>
      <c r="B1569" t="s">
        <v>3299</v>
      </c>
      <c r="C1569">
        <v>150593652</v>
      </c>
    </row>
    <row r="1570" spans="1:3">
      <c r="A1570" t="s">
        <v>3300</v>
      </c>
      <c r="B1570" t="s">
        <v>3301</v>
      </c>
      <c r="C1570">
        <v>75098408</v>
      </c>
    </row>
    <row r="1571" spans="1:3">
      <c r="A1571" t="s">
        <v>3302</v>
      </c>
      <c r="B1571" t="s">
        <v>3303</v>
      </c>
      <c r="C1571">
        <v>315153493</v>
      </c>
    </row>
    <row r="1572" spans="1:3">
      <c r="A1572" t="s">
        <v>3304</v>
      </c>
      <c r="B1572" t="s">
        <v>3305</v>
      </c>
      <c r="C1572">
        <v>0</v>
      </c>
    </row>
    <row r="1573" spans="1:3">
      <c r="A1573" t="s">
        <v>3306</v>
      </c>
      <c r="B1573" t="s">
        <v>3307</v>
      </c>
      <c r="C1573">
        <v>0</v>
      </c>
    </row>
    <row r="1574" spans="1:3">
      <c r="A1574" t="s">
        <v>3308</v>
      </c>
      <c r="B1574" t="s">
        <v>3309</v>
      </c>
      <c r="C1574">
        <v>0</v>
      </c>
    </row>
    <row r="1575" spans="1:3">
      <c r="A1575" t="s">
        <v>3310</v>
      </c>
      <c r="B1575" t="s">
        <v>3311</v>
      </c>
      <c r="C1575">
        <v>1537923</v>
      </c>
    </row>
    <row r="1576" spans="1:3">
      <c r="A1576" t="s">
        <v>3312</v>
      </c>
      <c r="B1576" t="s">
        <v>3313</v>
      </c>
      <c r="C1576">
        <v>11754366</v>
      </c>
    </row>
    <row r="1577" spans="1:3">
      <c r="A1577" t="s">
        <v>3314</v>
      </c>
      <c r="B1577" t="s">
        <v>3315</v>
      </c>
      <c r="C1577">
        <v>2087312</v>
      </c>
    </row>
    <row r="1578" spans="1:3">
      <c r="A1578" t="s">
        <v>3316</v>
      </c>
      <c r="B1578" t="s">
        <v>3317</v>
      </c>
      <c r="C1578">
        <v>0</v>
      </c>
    </row>
    <row r="1579" spans="1:3">
      <c r="A1579" t="s">
        <v>3318</v>
      </c>
      <c r="B1579" t="s">
        <v>3319</v>
      </c>
      <c r="C1579">
        <v>15379601</v>
      </c>
    </row>
    <row r="1580" spans="1:3">
      <c r="A1580" t="s">
        <v>3320</v>
      </c>
      <c r="B1580" t="s">
        <v>3321</v>
      </c>
      <c r="C1580">
        <v>0</v>
      </c>
    </row>
    <row r="1581" spans="1:3">
      <c r="A1581" t="s">
        <v>3322</v>
      </c>
      <c r="B1581" t="s">
        <v>3323</v>
      </c>
      <c r="C1581">
        <v>0</v>
      </c>
    </row>
    <row r="1582" spans="1:3">
      <c r="A1582" t="s">
        <v>3324</v>
      </c>
      <c r="B1582" t="s">
        <v>3325</v>
      </c>
      <c r="C1582">
        <v>0</v>
      </c>
    </row>
    <row r="1583" spans="1:3">
      <c r="A1583" t="s">
        <v>3326</v>
      </c>
      <c r="B1583" t="s">
        <v>3327</v>
      </c>
      <c r="C1583">
        <v>0</v>
      </c>
    </row>
    <row r="1584" spans="1:3">
      <c r="A1584" t="s">
        <v>3328</v>
      </c>
      <c r="B1584" t="s">
        <v>3329</v>
      </c>
      <c r="C1584">
        <v>0</v>
      </c>
    </row>
    <row r="1585" spans="1:3">
      <c r="A1585" t="s">
        <v>3330</v>
      </c>
      <c r="B1585" t="s">
        <v>3331</v>
      </c>
      <c r="C1585">
        <v>0</v>
      </c>
    </row>
    <row r="1586" spans="1:3">
      <c r="A1586" t="s">
        <v>3332</v>
      </c>
      <c r="B1586" t="s">
        <v>3333</v>
      </c>
      <c r="C1586">
        <v>0</v>
      </c>
    </row>
    <row r="1587" spans="1:3">
      <c r="A1587" t="s">
        <v>3334</v>
      </c>
      <c r="B1587" t="s">
        <v>3335</v>
      </c>
      <c r="C1587">
        <v>0</v>
      </c>
    </row>
    <row r="1588" spans="1:3">
      <c r="A1588" t="s">
        <v>3336</v>
      </c>
      <c r="B1588" t="s">
        <v>3337</v>
      </c>
      <c r="C1588">
        <v>0</v>
      </c>
    </row>
    <row r="1589" spans="1:3">
      <c r="A1589" t="s">
        <v>3338</v>
      </c>
      <c r="B1589" t="s">
        <v>3339</v>
      </c>
      <c r="C1589">
        <v>2682688</v>
      </c>
    </row>
    <row r="1590" spans="1:3">
      <c r="A1590" t="s">
        <v>457</v>
      </c>
      <c r="B1590" t="s">
        <v>3340</v>
      </c>
      <c r="C1590">
        <v>0</v>
      </c>
    </row>
    <row r="1591" spans="1:3">
      <c r="A1591" t="s">
        <v>3341</v>
      </c>
      <c r="B1591" t="s">
        <v>3342</v>
      </c>
      <c r="C1591">
        <v>0</v>
      </c>
    </row>
    <row r="1592" spans="1:3">
      <c r="A1592" t="s">
        <v>3343</v>
      </c>
      <c r="B1592" t="s">
        <v>3344</v>
      </c>
      <c r="C1592">
        <v>0</v>
      </c>
    </row>
    <row r="1593" spans="1:3">
      <c r="A1593" t="s">
        <v>3345</v>
      </c>
      <c r="B1593" t="s">
        <v>3346</v>
      </c>
      <c r="C1593">
        <v>0</v>
      </c>
    </row>
    <row r="1594" spans="1:3">
      <c r="A1594" t="s">
        <v>3347</v>
      </c>
      <c r="B1594" t="s">
        <v>3348</v>
      </c>
      <c r="C1594">
        <v>0</v>
      </c>
    </row>
    <row r="1595" spans="1:3">
      <c r="A1595" t="s">
        <v>3357</v>
      </c>
      <c r="B1595" t="s">
        <v>3358</v>
      </c>
      <c r="C1595">
        <v>4.8</v>
      </c>
    </row>
    <row r="1596" spans="1:3">
      <c r="A1596" t="s">
        <v>3359</v>
      </c>
      <c r="B1596" t="s">
        <v>3360</v>
      </c>
      <c r="C1596">
        <v>0</v>
      </c>
    </row>
    <row r="1597" spans="1:3">
      <c r="A1597" t="s">
        <v>3361</v>
      </c>
      <c r="B1597" t="s">
        <v>3362</v>
      </c>
      <c r="C1597">
        <v>547983815</v>
      </c>
    </row>
    <row r="1598" spans="1:3">
      <c r="A1598" t="s">
        <v>3363</v>
      </c>
      <c r="B1598" t="s">
        <v>3364</v>
      </c>
      <c r="C1598">
        <v>0</v>
      </c>
    </row>
    <row r="1599" spans="1:3">
      <c r="A1599" t="s">
        <v>3365</v>
      </c>
      <c r="B1599" t="s">
        <v>3366</v>
      </c>
      <c r="C1599">
        <v>8.2454000000000001</v>
      </c>
    </row>
    <row r="1600" spans="1:3">
      <c r="A1600" t="s">
        <v>3367</v>
      </c>
      <c r="B1600" t="s">
        <v>3368</v>
      </c>
      <c r="C1600">
        <v>3489979</v>
      </c>
    </row>
    <row r="1601" spans="1:3">
      <c r="A1601" t="s">
        <v>3369</v>
      </c>
      <c r="B1601" t="s">
        <v>3370</v>
      </c>
      <c r="C1601">
        <v>437090</v>
      </c>
    </row>
    <row r="1602" spans="1:3">
      <c r="A1602" t="s">
        <v>3371</v>
      </c>
      <c r="B1602" t="s">
        <v>3372</v>
      </c>
      <c r="C1602">
        <v>246</v>
      </c>
    </row>
    <row r="1603" spans="1:3">
      <c r="A1603" t="s">
        <v>3373</v>
      </c>
      <c r="B1603" t="s">
        <v>3374</v>
      </c>
      <c r="C1603">
        <v>-24275</v>
      </c>
    </row>
    <row r="1604" spans="1:3">
      <c r="A1604" t="s">
        <v>3375</v>
      </c>
      <c r="B1604" t="s">
        <v>3376</v>
      </c>
      <c r="C1604">
        <v>3582116</v>
      </c>
    </row>
    <row r="1605" spans="1:3">
      <c r="A1605" t="s">
        <v>3377</v>
      </c>
      <c r="B1605" t="s">
        <v>3378</v>
      </c>
      <c r="C1605">
        <v>0</v>
      </c>
    </row>
    <row r="1606" spans="1:3">
      <c r="A1606" t="s">
        <v>3427</v>
      </c>
      <c r="B1606" t="s">
        <v>3428</v>
      </c>
      <c r="C1606">
        <v>-1991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288CC-75BF-1342-87C9-798E9664C81F}">
  <sheetPr>
    <tabColor theme="4" tint="0.59999389629810485"/>
  </sheetPr>
  <dimension ref="A1:C1624"/>
  <sheetViews>
    <sheetView workbookViewId="0">
      <selection activeCell="C1" sqref="C1:C2"/>
    </sheetView>
  </sheetViews>
  <sheetFormatPr baseColWidth="10" defaultRowHeight="13"/>
  <sheetData>
    <row r="1" spans="1:3">
      <c r="A1" t="s">
        <v>573</v>
      </c>
      <c r="B1" t="s">
        <v>574</v>
      </c>
      <c r="C1" t="s">
        <v>575</v>
      </c>
    </row>
    <row r="2" spans="1:3">
      <c r="A2" t="s">
        <v>576</v>
      </c>
      <c r="C2" t="s">
        <v>577</v>
      </c>
    </row>
    <row r="3" spans="1:3">
      <c r="A3" t="s">
        <v>578</v>
      </c>
      <c r="C3" t="s">
        <v>579</v>
      </c>
    </row>
    <row r="4" spans="1:3">
      <c r="A4" t="s">
        <v>580</v>
      </c>
      <c r="C4" t="s">
        <v>581</v>
      </c>
    </row>
    <row r="5" spans="1:3">
      <c r="A5" t="s">
        <v>582</v>
      </c>
      <c r="C5" t="s">
        <v>583</v>
      </c>
    </row>
    <row r="6" spans="1:3">
      <c r="A6" t="s">
        <v>584</v>
      </c>
      <c r="C6">
        <v>22102</v>
      </c>
    </row>
    <row r="7" spans="1:3">
      <c r="A7" t="s">
        <v>585</v>
      </c>
      <c r="B7" t="s">
        <v>586</v>
      </c>
      <c r="C7">
        <v>20240630</v>
      </c>
    </row>
    <row r="8" spans="1:3">
      <c r="A8" t="s">
        <v>587</v>
      </c>
      <c r="B8" t="s">
        <v>588</v>
      </c>
      <c r="C8">
        <v>2277860</v>
      </c>
    </row>
    <row r="9" spans="1:3">
      <c r="A9" t="s">
        <v>589</v>
      </c>
      <c r="B9" t="s">
        <v>590</v>
      </c>
      <c r="C9">
        <v>5202296</v>
      </c>
    </row>
    <row r="10" spans="1:3">
      <c r="A10" t="s">
        <v>443</v>
      </c>
      <c r="B10" t="s">
        <v>591</v>
      </c>
      <c r="C10">
        <v>41774082</v>
      </c>
    </row>
    <row r="11" spans="1:3">
      <c r="A11" t="s">
        <v>445</v>
      </c>
      <c r="B11" t="s">
        <v>592</v>
      </c>
      <c r="C11">
        <v>548595</v>
      </c>
    </row>
    <row r="12" spans="1:3">
      <c r="A12" t="s">
        <v>593</v>
      </c>
      <c r="B12" t="s">
        <v>594</v>
      </c>
      <c r="C12">
        <v>318993800</v>
      </c>
    </row>
    <row r="13" spans="1:3">
      <c r="A13" t="s">
        <v>595</v>
      </c>
      <c r="B13" t="s">
        <v>596</v>
      </c>
      <c r="C13">
        <v>16649397</v>
      </c>
    </row>
    <row r="14" spans="1:3">
      <c r="A14" t="s">
        <v>353</v>
      </c>
      <c r="B14" t="s">
        <v>597</v>
      </c>
      <c r="C14">
        <v>0</v>
      </c>
    </row>
    <row r="15" spans="1:3">
      <c r="A15" t="s">
        <v>598</v>
      </c>
      <c r="B15" t="s">
        <v>599</v>
      </c>
      <c r="C15">
        <v>4009919</v>
      </c>
    </row>
    <row r="16" spans="1:3">
      <c r="A16" t="s">
        <v>600</v>
      </c>
      <c r="B16" t="s">
        <v>601</v>
      </c>
      <c r="C16">
        <v>40268</v>
      </c>
    </row>
    <row r="17" spans="1:3">
      <c r="A17" t="s">
        <v>602</v>
      </c>
      <c r="B17" t="s">
        <v>603</v>
      </c>
      <c r="C17">
        <v>6055568</v>
      </c>
    </row>
    <row r="18" spans="1:3">
      <c r="A18" t="s">
        <v>604</v>
      </c>
      <c r="B18" t="s">
        <v>605</v>
      </c>
      <c r="C18">
        <v>366691</v>
      </c>
    </row>
    <row r="19" spans="1:3">
      <c r="A19" t="s">
        <v>606</v>
      </c>
      <c r="B19" t="s">
        <v>607</v>
      </c>
      <c r="C19">
        <v>15062341</v>
      </c>
    </row>
    <row r="20" spans="1:3">
      <c r="A20" t="s">
        <v>608</v>
      </c>
      <c r="B20" t="s">
        <v>609</v>
      </c>
      <c r="C20">
        <v>22772857</v>
      </c>
    </row>
    <row r="21" spans="1:3">
      <c r="A21" t="s">
        <v>198</v>
      </c>
      <c r="B21" t="s">
        <v>610</v>
      </c>
      <c r="C21">
        <v>480017822</v>
      </c>
    </row>
    <row r="22" spans="1:3">
      <c r="A22" t="s">
        <v>611</v>
      </c>
      <c r="B22" t="s">
        <v>612</v>
      </c>
      <c r="C22">
        <v>26894952</v>
      </c>
    </row>
    <row r="23" spans="1:3">
      <c r="A23" t="s">
        <v>613</v>
      </c>
      <c r="B23" t="s">
        <v>614</v>
      </c>
      <c r="C23">
        <v>324437015</v>
      </c>
    </row>
    <row r="24" spans="1:3">
      <c r="A24" t="s">
        <v>615</v>
      </c>
      <c r="B24" t="s">
        <v>616</v>
      </c>
      <c r="C24">
        <v>117969</v>
      </c>
    </row>
    <row r="25" spans="1:3">
      <c r="A25" t="s">
        <v>617</v>
      </c>
      <c r="B25" t="s">
        <v>618</v>
      </c>
      <c r="C25">
        <v>0</v>
      </c>
    </row>
    <row r="26" spans="1:3">
      <c r="A26" t="s">
        <v>619</v>
      </c>
      <c r="B26" t="s">
        <v>620</v>
      </c>
      <c r="C26">
        <v>0</v>
      </c>
    </row>
    <row r="27" spans="1:3">
      <c r="A27" t="s">
        <v>621</v>
      </c>
      <c r="B27" t="s">
        <v>622</v>
      </c>
      <c r="C27">
        <v>12058041</v>
      </c>
    </row>
    <row r="28" spans="1:3">
      <c r="A28" t="s">
        <v>623</v>
      </c>
      <c r="B28" t="s">
        <v>624</v>
      </c>
      <c r="C28">
        <v>31563693</v>
      </c>
    </row>
    <row r="29" spans="1:3">
      <c r="A29" t="s">
        <v>625</v>
      </c>
      <c r="B29" t="s">
        <v>626</v>
      </c>
      <c r="C29">
        <v>3703152</v>
      </c>
    </row>
    <row r="30" spans="1:3">
      <c r="A30" t="s">
        <v>627</v>
      </c>
      <c r="B30" t="s">
        <v>628</v>
      </c>
      <c r="C30">
        <v>484</v>
      </c>
    </row>
    <row r="31" spans="1:3">
      <c r="A31" t="s">
        <v>629</v>
      </c>
      <c r="B31" t="s">
        <v>630</v>
      </c>
      <c r="C31">
        <v>422037229</v>
      </c>
    </row>
    <row r="32" spans="1:3">
      <c r="A32" t="s">
        <v>631</v>
      </c>
      <c r="B32" t="s">
        <v>632</v>
      </c>
      <c r="C32">
        <v>4845262</v>
      </c>
    </row>
    <row r="33" spans="1:3">
      <c r="A33" t="s">
        <v>633</v>
      </c>
      <c r="B33" t="s">
        <v>634</v>
      </c>
      <c r="C33">
        <v>7006</v>
      </c>
    </row>
    <row r="34" spans="1:3">
      <c r="A34" t="s">
        <v>635</v>
      </c>
      <c r="B34" t="s">
        <v>636</v>
      </c>
      <c r="C34">
        <v>31165753</v>
      </c>
    </row>
    <row r="35" spans="1:3">
      <c r="A35" t="s">
        <v>637</v>
      </c>
      <c r="B35" t="s">
        <v>638</v>
      </c>
      <c r="C35">
        <v>62211193</v>
      </c>
    </row>
    <row r="36" spans="1:3">
      <c r="A36" t="s">
        <v>639</v>
      </c>
      <c r="B36" t="s">
        <v>640</v>
      </c>
      <c r="C36">
        <v>57980109</v>
      </c>
    </row>
    <row r="37" spans="1:3">
      <c r="A37" t="s">
        <v>641</v>
      </c>
      <c r="B37" t="s">
        <v>642</v>
      </c>
      <c r="C37">
        <v>480017822</v>
      </c>
    </row>
    <row r="38" spans="1:3">
      <c r="A38" t="s">
        <v>643</v>
      </c>
      <c r="B38" t="s">
        <v>644</v>
      </c>
      <c r="C38">
        <v>20363859</v>
      </c>
    </row>
    <row r="39" spans="1:3">
      <c r="A39" t="s">
        <v>645</v>
      </c>
      <c r="B39" t="s">
        <v>646</v>
      </c>
      <c r="C39">
        <v>15284431</v>
      </c>
    </row>
    <row r="40" spans="1:3">
      <c r="A40" t="s">
        <v>647</v>
      </c>
      <c r="B40" t="s">
        <v>648</v>
      </c>
      <c r="C40">
        <v>4355586</v>
      </c>
    </row>
    <row r="41" spans="1:3">
      <c r="A41" t="s">
        <v>649</v>
      </c>
      <c r="B41" t="s">
        <v>650</v>
      </c>
      <c r="C41">
        <v>59610077</v>
      </c>
    </row>
    <row r="42" spans="1:3">
      <c r="A42" t="s">
        <v>651</v>
      </c>
      <c r="B42" t="s">
        <v>652</v>
      </c>
      <c r="C42">
        <v>40591153</v>
      </c>
    </row>
    <row r="43" spans="1:3">
      <c r="A43" t="s">
        <v>355</v>
      </c>
      <c r="B43" t="s">
        <v>653</v>
      </c>
      <c r="C43">
        <v>27530106</v>
      </c>
    </row>
    <row r="44" spans="1:3">
      <c r="A44" t="s">
        <v>654</v>
      </c>
      <c r="B44" t="s">
        <v>655</v>
      </c>
      <c r="C44">
        <v>45969960</v>
      </c>
    </row>
    <row r="45" spans="1:3">
      <c r="A45" t="s">
        <v>656</v>
      </c>
      <c r="B45" t="s">
        <v>657</v>
      </c>
      <c r="C45">
        <v>728246</v>
      </c>
    </row>
    <row r="46" spans="1:3">
      <c r="A46" t="s">
        <v>658</v>
      </c>
      <c r="B46" t="s">
        <v>659</v>
      </c>
      <c r="C46">
        <v>885</v>
      </c>
    </row>
    <row r="47" spans="1:3">
      <c r="A47" t="s">
        <v>660</v>
      </c>
      <c r="B47" t="s">
        <v>661</v>
      </c>
      <c r="C47">
        <v>0</v>
      </c>
    </row>
    <row r="48" spans="1:3">
      <c r="A48" t="s">
        <v>662</v>
      </c>
      <c r="B48" t="s">
        <v>663</v>
      </c>
      <c r="C48">
        <v>0</v>
      </c>
    </row>
    <row r="49" spans="1:3">
      <c r="A49" t="s">
        <v>18</v>
      </c>
      <c r="B49" t="s">
        <v>664</v>
      </c>
      <c r="C49">
        <v>46698206</v>
      </c>
    </row>
    <row r="50" spans="1:3">
      <c r="A50" t="s">
        <v>361</v>
      </c>
      <c r="B50" t="s">
        <v>665</v>
      </c>
      <c r="C50">
        <v>885</v>
      </c>
    </row>
    <row r="51" spans="1:3">
      <c r="A51" t="s">
        <v>19</v>
      </c>
      <c r="B51" t="s">
        <v>666</v>
      </c>
      <c r="C51">
        <v>208177426</v>
      </c>
    </row>
    <row r="52" spans="1:3">
      <c r="A52" t="s">
        <v>362</v>
      </c>
      <c r="B52" t="s">
        <v>667</v>
      </c>
      <c r="C52">
        <v>0</v>
      </c>
    </row>
    <row r="53" spans="1:3">
      <c r="A53" t="s">
        <v>366</v>
      </c>
      <c r="B53" t="s">
        <v>668</v>
      </c>
      <c r="C53">
        <v>0</v>
      </c>
    </row>
    <row r="54" spans="1:3">
      <c r="A54" t="s">
        <v>367</v>
      </c>
      <c r="B54" t="s">
        <v>669</v>
      </c>
      <c r="C54">
        <v>0</v>
      </c>
    </row>
    <row r="55" spans="1:3">
      <c r="A55" t="s">
        <v>368</v>
      </c>
      <c r="B55" t="s">
        <v>670</v>
      </c>
      <c r="C55">
        <v>312160236</v>
      </c>
    </row>
    <row r="56" spans="1:3">
      <c r="A56" t="s">
        <v>12</v>
      </c>
      <c r="B56" t="s">
        <v>671</v>
      </c>
      <c r="C56">
        <v>4060</v>
      </c>
    </row>
    <row r="57" spans="1:3">
      <c r="A57" t="s">
        <v>357</v>
      </c>
      <c r="B57" t="s">
        <v>672</v>
      </c>
      <c r="C57">
        <v>8073</v>
      </c>
    </row>
    <row r="58" spans="1:3">
      <c r="A58" t="s">
        <v>13</v>
      </c>
      <c r="B58" t="s">
        <v>673</v>
      </c>
      <c r="C58">
        <v>8997705</v>
      </c>
    </row>
    <row r="59" spans="1:3">
      <c r="A59" t="s">
        <v>383</v>
      </c>
      <c r="B59" t="s">
        <v>674</v>
      </c>
      <c r="C59">
        <v>20139437</v>
      </c>
    </row>
    <row r="60" spans="1:3">
      <c r="A60" t="s">
        <v>675</v>
      </c>
      <c r="B60" t="s">
        <v>676</v>
      </c>
      <c r="C60">
        <v>26894952</v>
      </c>
    </row>
    <row r="61" spans="1:3">
      <c r="A61" t="s">
        <v>677</v>
      </c>
      <c r="B61" t="s">
        <v>678</v>
      </c>
      <c r="C61">
        <v>34614956</v>
      </c>
    </row>
    <row r="62" spans="1:3">
      <c r="A62" t="s">
        <v>679</v>
      </c>
      <c r="B62" t="s">
        <v>680</v>
      </c>
      <c r="C62">
        <v>209974184</v>
      </c>
    </row>
    <row r="63" spans="1:3">
      <c r="A63" t="s">
        <v>681</v>
      </c>
      <c r="B63" t="s">
        <v>682</v>
      </c>
      <c r="C63">
        <v>0</v>
      </c>
    </row>
    <row r="64" spans="1:3">
      <c r="A64" t="s">
        <v>683</v>
      </c>
      <c r="B64" t="s">
        <v>684</v>
      </c>
      <c r="C64">
        <v>0</v>
      </c>
    </row>
    <row r="65" spans="1:3">
      <c r="A65" t="s">
        <v>685</v>
      </c>
      <c r="B65" t="s">
        <v>686</v>
      </c>
      <c r="C65">
        <v>0</v>
      </c>
    </row>
    <row r="66" spans="1:3">
      <c r="A66" t="s">
        <v>687</v>
      </c>
      <c r="B66" t="s">
        <v>688</v>
      </c>
      <c r="C66">
        <v>285760831</v>
      </c>
    </row>
    <row r="67" spans="1:3">
      <c r="A67" t="s">
        <v>689</v>
      </c>
      <c r="B67" t="s">
        <v>690</v>
      </c>
      <c r="C67">
        <v>65242472</v>
      </c>
    </row>
    <row r="68" spans="1:3">
      <c r="A68" t="s">
        <v>691</v>
      </c>
      <c r="B68" t="s">
        <v>692</v>
      </c>
      <c r="C68">
        <v>0</v>
      </c>
    </row>
    <row r="69" spans="1:3">
      <c r="A69" t="s">
        <v>693</v>
      </c>
      <c r="B69" t="s">
        <v>694</v>
      </c>
      <c r="C69">
        <v>0</v>
      </c>
    </row>
    <row r="70" spans="1:3">
      <c r="A70" t="s">
        <v>695</v>
      </c>
      <c r="B70" t="s">
        <v>696</v>
      </c>
      <c r="C70">
        <v>485350979</v>
      </c>
    </row>
    <row r="71" spans="1:3">
      <c r="A71" t="s">
        <v>697</v>
      </c>
      <c r="B71" t="s">
        <v>698</v>
      </c>
      <c r="C71">
        <v>322580731</v>
      </c>
    </row>
    <row r="72" spans="1:3">
      <c r="A72" t="s">
        <v>699</v>
      </c>
      <c r="B72" t="s">
        <v>700</v>
      </c>
      <c r="C72">
        <v>0</v>
      </c>
    </row>
    <row r="73" spans="1:3">
      <c r="A73" t="s">
        <v>701</v>
      </c>
      <c r="B73" t="s">
        <v>702</v>
      </c>
      <c r="C73">
        <v>58106926</v>
      </c>
    </row>
    <row r="74" spans="1:3">
      <c r="A74" t="s">
        <v>703</v>
      </c>
      <c r="B74" t="s">
        <v>704</v>
      </c>
      <c r="C74">
        <v>44857423</v>
      </c>
    </row>
    <row r="75" spans="1:3">
      <c r="A75" t="s">
        <v>705</v>
      </c>
      <c r="B75" t="s">
        <v>706</v>
      </c>
      <c r="C75">
        <v>0</v>
      </c>
    </row>
    <row r="76" spans="1:3">
      <c r="A76" t="s">
        <v>707</v>
      </c>
      <c r="B76" t="s">
        <v>708</v>
      </c>
      <c r="C76">
        <v>388913</v>
      </c>
    </row>
    <row r="77" spans="1:3">
      <c r="A77" t="s">
        <v>709</v>
      </c>
      <c r="B77" t="s">
        <v>710</v>
      </c>
      <c r="C77">
        <v>1622670</v>
      </c>
    </row>
    <row r="78" spans="1:3">
      <c r="A78" t="s">
        <v>447</v>
      </c>
      <c r="B78" t="s">
        <v>711</v>
      </c>
      <c r="C78">
        <v>808092</v>
      </c>
    </row>
    <row r="79" spans="1:3">
      <c r="A79" t="s">
        <v>358</v>
      </c>
      <c r="B79" t="s">
        <v>712</v>
      </c>
      <c r="C79">
        <v>125754</v>
      </c>
    </row>
    <row r="80" spans="1:3">
      <c r="A80" t="s">
        <v>359</v>
      </c>
      <c r="B80" t="s">
        <v>713</v>
      </c>
      <c r="C80">
        <v>16202</v>
      </c>
    </row>
    <row r="81" spans="1:3">
      <c r="A81" t="s">
        <v>585</v>
      </c>
      <c r="C81" s="77">
        <v>45473</v>
      </c>
    </row>
    <row r="82" spans="1:3">
      <c r="A82" t="s">
        <v>714</v>
      </c>
      <c r="B82" t="s">
        <v>715</v>
      </c>
      <c r="C82">
        <v>0</v>
      </c>
    </row>
    <row r="83" spans="1:3">
      <c r="A83" t="s">
        <v>459</v>
      </c>
      <c r="B83" t="s">
        <v>716</v>
      </c>
      <c r="C83">
        <v>79250094</v>
      </c>
    </row>
    <row r="84" spans="1:3">
      <c r="A84" t="s">
        <v>717</v>
      </c>
      <c r="B84" t="s">
        <v>718</v>
      </c>
      <c r="C84">
        <v>2183656</v>
      </c>
    </row>
    <row r="85" spans="1:3">
      <c r="A85" t="s">
        <v>719</v>
      </c>
      <c r="B85" t="s">
        <v>720</v>
      </c>
      <c r="C85">
        <v>0</v>
      </c>
    </row>
    <row r="86" spans="1:3">
      <c r="A86" t="s">
        <v>721</v>
      </c>
      <c r="B86" t="s">
        <v>722</v>
      </c>
      <c r="C86">
        <v>0</v>
      </c>
    </row>
    <row r="87" spans="1:3">
      <c r="A87" t="s">
        <v>723</v>
      </c>
      <c r="B87" t="s">
        <v>724</v>
      </c>
      <c r="C87">
        <v>6053267</v>
      </c>
    </row>
    <row r="88" spans="1:3">
      <c r="A88" t="s">
        <v>725</v>
      </c>
      <c r="B88" t="s">
        <v>726</v>
      </c>
      <c r="C88">
        <v>6029191</v>
      </c>
    </row>
    <row r="89" spans="1:3">
      <c r="A89" t="s">
        <v>3379</v>
      </c>
      <c r="B89" t="s">
        <v>3380</v>
      </c>
      <c r="C89">
        <v>0</v>
      </c>
    </row>
    <row r="90" spans="1:3">
      <c r="A90" t="s">
        <v>727</v>
      </c>
      <c r="B90" t="s">
        <v>728</v>
      </c>
      <c r="C90">
        <v>2186847</v>
      </c>
    </row>
    <row r="91" spans="1:3">
      <c r="A91" t="s">
        <v>729</v>
      </c>
      <c r="B91" t="s">
        <v>730</v>
      </c>
      <c r="C91">
        <v>0</v>
      </c>
    </row>
    <row r="92" spans="1:3">
      <c r="A92" t="s">
        <v>731</v>
      </c>
      <c r="B92" t="s">
        <v>732</v>
      </c>
      <c r="C92">
        <v>0</v>
      </c>
    </row>
    <row r="93" spans="1:3">
      <c r="A93" t="s">
        <v>453</v>
      </c>
      <c r="B93" t="s">
        <v>733</v>
      </c>
      <c r="C93">
        <v>1371369</v>
      </c>
    </row>
    <row r="94" spans="1:3">
      <c r="A94" t="s">
        <v>734</v>
      </c>
      <c r="B94" t="s">
        <v>735</v>
      </c>
      <c r="C94">
        <v>2183656</v>
      </c>
    </row>
    <row r="95" spans="1:3">
      <c r="A95" t="s">
        <v>360</v>
      </c>
      <c r="B95" t="s">
        <v>736</v>
      </c>
      <c r="C95">
        <v>0</v>
      </c>
    </row>
    <row r="96" spans="1:3">
      <c r="A96" t="s">
        <v>737</v>
      </c>
      <c r="B96" t="s">
        <v>738</v>
      </c>
      <c r="C96">
        <v>0</v>
      </c>
    </row>
    <row r="97" spans="1:3">
      <c r="A97" t="s">
        <v>17</v>
      </c>
      <c r="B97" t="s">
        <v>739</v>
      </c>
      <c r="C97">
        <v>0</v>
      </c>
    </row>
    <row r="98" spans="1:3">
      <c r="A98" t="s">
        <v>740</v>
      </c>
      <c r="B98" t="s">
        <v>741</v>
      </c>
      <c r="C98">
        <v>0</v>
      </c>
    </row>
    <row r="99" spans="1:3">
      <c r="A99" t="s">
        <v>449</v>
      </c>
      <c r="B99" t="s">
        <v>742</v>
      </c>
      <c r="C99">
        <v>318185708</v>
      </c>
    </row>
    <row r="100" spans="1:3">
      <c r="A100" t="s">
        <v>743</v>
      </c>
      <c r="B100" t="s">
        <v>744</v>
      </c>
      <c r="C100">
        <v>301536311</v>
      </c>
    </row>
    <row r="101" spans="1:3">
      <c r="A101" t="s">
        <v>745</v>
      </c>
      <c r="B101" t="s">
        <v>746</v>
      </c>
      <c r="C101">
        <v>43621734</v>
      </c>
    </row>
    <row r="102" spans="1:3">
      <c r="A102" t="s">
        <v>747</v>
      </c>
      <c r="B102" t="s">
        <v>748</v>
      </c>
      <c r="C102">
        <v>-9701246</v>
      </c>
    </row>
    <row r="103" spans="1:3">
      <c r="A103" t="s">
        <v>749</v>
      </c>
      <c r="B103" t="s">
        <v>750</v>
      </c>
      <c r="C103">
        <v>-30547859</v>
      </c>
    </row>
    <row r="104" spans="1:3">
      <c r="A104" t="s">
        <v>751</v>
      </c>
      <c r="B104" t="s">
        <v>752</v>
      </c>
      <c r="C104">
        <v>140620059</v>
      </c>
    </row>
    <row r="105" spans="1:3">
      <c r="A105" t="s">
        <v>753</v>
      </c>
      <c r="B105" t="s">
        <v>754</v>
      </c>
      <c r="C105">
        <v>0</v>
      </c>
    </row>
    <row r="106" spans="1:3">
      <c r="A106" t="s">
        <v>384</v>
      </c>
      <c r="B106" t="s">
        <v>755</v>
      </c>
      <c r="C106">
        <v>75000</v>
      </c>
    </row>
    <row r="107" spans="1:3">
      <c r="A107" t="s">
        <v>756</v>
      </c>
      <c r="B107" t="s">
        <v>757</v>
      </c>
      <c r="C107">
        <v>1434206</v>
      </c>
    </row>
    <row r="108" spans="1:3">
      <c r="A108" t="s">
        <v>758</v>
      </c>
      <c r="B108" t="s">
        <v>759</v>
      </c>
      <c r="C108">
        <v>44251008</v>
      </c>
    </row>
    <row r="109" spans="1:3">
      <c r="A109" t="s">
        <v>760</v>
      </c>
      <c r="B109" t="s">
        <v>761</v>
      </c>
      <c r="C109">
        <v>65327086</v>
      </c>
    </row>
    <row r="110" spans="1:3">
      <c r="A110" t="s">
        <v>762</v>
      </c>
      <c r="B110" t="s">
        <v>763</v>
      </c>
      <c r="C110">
        <v>14520789</v>
      </c>
    </row>
    <row r="111" spans="1:3">
      <c r="A111" t="s">
        <v>764</v>
      </c>
      <c r="B111" t="s">
        <v>765</v>
      </c>
      <c r="C111">
        <v>0</v>
      </c>
    </row>
    <row r="112" spans="1:3">
      <c r="A112" t="s">
        <v>766</v>
      </c>
      <c r="B112" t="s">
        <v>767</v>
      </c>
      <c r="C112">
        <v>0</v>
      </c>
    </row>
    <row r="113" spans="1:3">
      <c r="A113" t="s">
        <v>768</v>
      </c>
      <c r="B113" t="s">
        <v>769</v>
      </c>
      <c r="C113">
        <v>7467359</v>
      </c>
    </row>
    <row r="114" spans="1:3">
      <c r="A114" t="s">
        <v>770</v>
      </c>
      <c r="B114" t="s">
        <v>771</v>
      </c>
      <c r="C114">
        <v>8343309</v>
      </c>
    </row>
    <row r="115" spans="1:3">
      <c r="A115" t="s">
        <v>772</v>
      </c>
      <c r="B115" t="s">
        <v>773</v>
      </c>
      <c r="C115">
        <v>12921477</v>
      </c>
    </row>
    <row r="116" spans="1:3">
      <c r="A116" t="s">
        <v>774</v>
      </c>
      <c r="B116" t="s">
        <v>775</v>
      </c>
      <c r="C116">
        <v>684636</v>
      </c>
    </row>
    <row r="117" spans="1:3">
      <c r="A117" t="s">
        <v>776</v>
      </c>
      <c r="B117" t="s">
        <v>777</v>
      </c>
      <c r="C117">
        <v>0</v>
      </c>
    </row>
    <row r="118" spans="1:3">
      <c r="A118" t="s">
        <v>778</v>
      </c>
      <c r="B118" t="s">
        <v>779</v>
      </c>
      <c r="C118">
        <v>0</v>
      </c>
    </row>
    <row r="119" spans="1:3">
      <c r="A119" t="s">
        <v>780</v>
      </c>
      <c r="B119" t="s">
        <v>781</v>
      </c>
      <c r="C119">
        <v>0</v>
      </c>
    </row>
    <row r="120" spans="1:3">
      <c r="A120" t="s">
        <v>428</v>
      </c>
      <c r="B120" t="s">
        <v>782</v>
      </c>
      <c r="C120">
        <v>22457232</v>
      </c>
    </row>
    <row r="121" spans="1:3">
      <c r="A121" t="s">
        <v>783</v>
      </c>
      <c r="B121" t="s">
        <v>784</v>
      </c>
      <c r="C121">
        <v>0</v>
      </c>
    </row>
    <row r="122" spans="1:3">
      <c r="A122" t="s">
        <v>785</v>
      </c>
      <c r="B122" t="s">
        <v>786</v>
      </c>
      <c r="C122">
        <v>4049</v>
      </c>
    </row>
    <row r="123" spans="1:3">
      <c r="A123" t="s">
        <v>787</v>
      </c>
      <c r="B123" t="s">
        <v>788</v>
      </c>
      <c r="C123">
        <v>143549</v>
      </c>
    </row>
    <row r="124" spans="1:3">
      <c r="A124" t="s">
        <v>789</v>
      </c>
      <c r="B124" t="s">
        <v>790</v>
      </c>
      <c r="C124">
        <v>0</v>
      </c>
    </row>
    <row r="125" spans="1:3">
      <c r="A125" t="s">
        <v>434</v>
      </c>
      <c r="B125" t="s">
        <v>791</v>
      </c>
      <c r="C125">
        <v>7422641</v>
      </c>
    </row>
    <row r="126" spans="1:3">
      <c r="A126" t="s">
        <v>792</v>
      </c>
      <c r="B126" t="s">
        <v>793</v>
      </c>
      <c r="C126">
        <v>15034591</v>
      </c>
    </row>
    <row r="127" spans="1:3">
      <c r="A127" t="s">
        <v>794</v>
      </c>
      <c r="B127" t="s">
        <v>795</v>
      </c>
      <c r="C127">
        <v>6620866</v>
      </c>
    </row>
    <row r="128" spans="1:3">
      <c r="A128" t="s">
        <v>479</v>
      </c>
      <c r="B128" t="s">
        <v>796</v>
      </c>
      <c r="C128">
        <v>20</v>
      </c>
    </row>
    <row r="129" spans="1:3">
      <c r="A129" t="s">
        <v>482</v>
      </c>
      <c r="B129" t="s">
        <v>797</v>
      </c>
      <c r="C129">
        <v>38056</v>
      </c>
    </row>
    <row r="130" spans="1:3">
      <c r="A130" t="s">
        <v>798</v>
      </c>
      <c r="B130" t="s">
        <v>799</v>
      </c>
      <c r="C130">
        <v>3854418</v>
      </c>
    </row>
    <row r="131" spans="1:3">
      <c r="A131" t="s">
        <v>800</v>
      </c>
      <c r="B131" t="s">
        <v>801</v>
      </c>
      <c r="C131">
        <v>4879025</v>
      </c>
    </row>
    <row r="132" spans="1:3">
      <c r="A132" t="s">
        <v>802</v>
      </c>
      <c r="B132" t="s">
        <v>803</v>
      </c>
      <c r="C132">
        <v>514912</v>
      </c>
    </row>
    <row r="133" spans="1:3">
      <c r="A133" t="s">
        <v>533</v>
      </c>
      <c r="B133" t="s">
        <v>804</v>
      </c>
      <c r="C133">
        <v>4651584</v>
      </c>
    </row>
    <row r="134" spans="1:3">
      <c r="A134" t="s">
        <v>805</v>
      </c>
      <c r="B134" t="s">
        <v>806</v>
      </c>
      <c r="C134">
        <v>10083918</v>
      </c>
    </row>
    <row r="135" spans="1:3">
      <c r="A135" t="s">
        <v>807</v>
      </c>
      <c r="B135" t="s">
        <v>808</v>
      </c>
      <c r="C135">
        <v>2232936</v>
      </c>
    </row>
    <row r="136" spans="1:3">
      <c r="A136" t="s">
        <v>809</v>
      </c>
      <c r="B136" t="s">
        <v>810</v>
      </c>
      <c r="C136">
        <v>356662</v>
      </c>
    </row>
    <row r="137" spans="1:3">
      <c r="A137" t="s">
        <v>811</v>
      </c>
      <c r="B137" t="s">
        <v>812</v>
      </c>
      <c r="C137">
        <v>1876274</v>
      </c>
    </row>
    <row r="138" spans="1:3">
      <c r="A138" t="s">
        <v>813</v>
      </c>
      <c r="B138" t="s">
        <v>814</v>
      </c>
      <c r="C138">
        <v>1876827</v>
      </c>
    </row>
    <row r="139" spans="1:3">
      <c r="A139" t="s">
        <v>815</v>
      </c>
      <c r="B139" t="s">
        <v>816</v>
      </c>
      <c r="C139">
        <v>0</v>
      </c>
    </row>
    <row r="140" spans="1:3">
      <c r="A140" t="s">
        <v>817</v>
      </c>
      <c r="B140" t="s">
        <v>818</v>
      </c>
      <c r="C140">
        <v>9970</v>
      </c>
    </row>
    <row r="141" spans="1:3">
      <c r="A141" t="s">
        <v>819</v>
      </c>
      <c r="B141" t="s">
        <v>820</v>
      </c>
      <c r="C141">
        <v>15034591</v>
      </c>
    </row>
    <row r="142" spans="1:3">
      <c r="A142" t="s">
        <v>821</v>
      </c>
      <c r="B142" t="s">
        <v>822</v>
      </c>
      <c r="C142">
        <v>2232936</v>
      </c>
    </row>
    <row r="143" spans="1:3">
      <c r="A143" t="s">
        <v>823</v>
      </c>
      <c r="B143" t="s">
        <v>824</v>
      </c>
      <c r="C143">
        <v>3759373</v>
      </c>
    </row>
    <row r="144" spans="1:3">
      <c r="A144" t="s">
        <v>825</v>
      </c>
      <c r="B144" t="s">
        <v>826</v>
      </c>
      <c r="C144">
        <v>58089012</v>
      </c>
    </row>
    <row r="145" spans="1:3">
      <c r="A145" t="s">
        <v>827</v>
      </c>
      <c r="B145" t="s">
        <v>828</v>
      </c>
      <c r="C145">
        <v>0</v>
      </c>
    </row>
    <row r="146" spans="1:3">
      <c r="A146" t="s">
        <v>829</v>
      </c>
      <c r="B146" t="s">
        <v>830</v>
      </c>
      <c r="C146">
        <v>113937</v>
      </c>
    </row>
    <row r="147" spans="1:3">
      <c r="A147" t="s">
        <v>831</v>
      </c>
      <c r="B147" t="s">
        <v>832</v>
      </c>
      <c r="C147">
        <v>457503</v>
      </c>
    </row>
    <row r="148" spans="1:3">
      <c r="A148" t="s">
        <v>833</v>
      </c>
      <c r="B148" t="s">
        <v>834</v>
      </c>
      <c r="C148">
        <v>0</v>
      </c>
    </row>
    <row r="149" spans="1:3">
      <c r="A149" t="s">
        <v>835</v>
      </c>
      <c r="B149" t="s">
        <v>836</v>
      </c>
      <c r="C149">
        <v>411965</v>
      </c>
    </row>
    <row r="150" spans="1:3">
      <c r="A150" t="s">
        <v>837</v>
      </c>
      <c r="B150" t="s">
        <v>838</v>
      </c>
      <c r="C150">
        <v>0</v>
      </c>
    </row>
    <row r="151" spans="1:3">
      <c r="A151" t="s">
        <v>839</v>
      </c>
      <c r="B151" t="s">
        <v>840</v>
      </c>
      <c r="C151">
        <v>0</v>
      </c>
    </row>
    <row r="152" spans="1:3">
      <c r="A152" t="s">
        <v>841</v>
      </c>
      <c r="B152" t="s">
        <v>842</v>
      </c>
      <c r="C152">
        <v>0</v>
      </c>
    </row>
    <row r="153" spans="1:3">
      <c r="A153" t="s">
        <v>843</v>
      </c>
      <c r="B153" t="s">
        <v>844</v>
      </c>
      <c r="C153">
        <v>174521</v>
      </c>
    </row>
    <row r="154" spans="1:3">
      <c r="A154" t="s">
        <v>845</v>
      </c>
      <c r="B154" t="s">
        <v>846</v>
      </c>
      <c r="C154">
        <v>295750</v>
      </c>
    </row>
    <row r="155" spans="1:3">
      <c r="A155" t="s">
        <v>847</v>
      </c>
      <c r="B155" t="s">
        <v>848</v>
      </c>
      <c r="C155">
        <v>0</v>
      </c>
    </row>
    <row r="156" spans="1:3">
      <c r="A156" t="s">
        <v>849</v>
      </c>
      <c r="B156" t="s">
        <v>850</v>
      </c>
      <c r="C156">
        <v>0</v>
      </c>
    </row>
    <row r="157" spans="1:3">
      <c r="A157" t="s">
        <v>851</v>
      </c>
      <c r="B157" t="s">
        <v>852</v>
      </c>
      <c r="C157">
        <v>246706</v>
      </c>
    </row>
    <row r="158" spans="1:3">
      <c r="A158" t="s">
        <v>853</v>
      </c>
      <c r="B158" t="s">
        <v>854</v>
      </c>
      <c r="C158">
        <v>21104</v>
      </c>
    </row>
    <row r="159" spans="1:3">
      <c r="A159" t="s">
        <v>855</v>
      </c>
      <c r="B159" t="s">
        <v>856</v>
      </c>
      <c r="C159">
        <v>0</v>
      </c>
    </row>
    <row r="160" spans="1:3">
      <c r="A160" t="s">
        <v>857</v>
      </c>
      <c r="B160" t="s">
        <v>858</v>
      </c>
      <c r="C160">
        <v>0</v>
      </c>
    </row>
    <row r="161" spans="1:3">
      <c r="A161" t="s">
        <v>859</v>
      </c>
      <c r="B161" t="s">
        <v>860</v>
      </c>
      <c r="C161">
        <v>9</v>
      </c>
    </row>
    <row r="162" spans="1:3">
      <c r="A162" t="s">
        <v>861</v>
      </c>
      <c r="B162" t="s">
        <v>862</v>
      </c>
      <c r="C162">
        <v>8</v>
      </c>
    </row>
    <row r="163" spans="1:3">
      <c r="A163" t="s">
        <v>863</v>
      </c>
      <c r="B163" t="s">
        <v>864</v>
      </c>
      <c r="C163">
        <v>0</v>
      </c>
    </row>
    <row r="164" spans="1:3">
      <c r="A164" t="s">
        <v>865</v>
      </c>
      <c r="B164" t="s">
        <v>866</v>
      </c>
      <c r="C164">
        <v>0</v>
      </c>
    </row>
    <row r="165" spans="1:3">
      <c r="A165" t="s">
        <v>867</v>
      </c>
      <c r="B165" t="s">
        <v>868</v>
      </c>
      <c r="C165">
        <v>1375245</v>
      </c>
    </row>
    <row r="166" spans="1:3">
      <c r="A166" t="s">
        <v>869</v>
      </c>
      <c r="B166" t="s">
        <v>870</v>
      </c>
      <c r="C166">
        <v>6634218</v>
      </c>
    </row>
    <row r="167" spans="1:3">
      <c r="A167" t="s">
        <v>871</v>
      </c>
      <c r="B167" t="s">
        <v>872</v>
      </c>
      <c r="C167">
        <v>0</v>
      </c>
    </row>
    <row r="168" spans="1:3">
      <c r="A168" t="s">
        <v>873</v>
      </c>
      <c r="B168" t="s">
        <v>874</v>
      </c>
      <c r="C168">
        <v>0</v>
      </c>
    </row>
    <row r="169" spans="1:3">
      <c r="A169" t="s">
        <v>875</v>
      </c>
      <c r="B169" t="s">
        <v>876</v>
      </c>
      <c r="C169">
        <v>1920</v>
      </c>
    </row>
    <row r="170" spans="1:3">
      <c r="A170" t="s">
        <v>877</v>
      </c>
      <c r="B170" t="s">
        <v>878</v>
      </c>
      <c r="C170">
        <v>0</v>
      </c>
    </row>
    <row r="171" spans="1:3">
      <c r="A171" t="s">
        <v>879</v>
      </c>
      <c r="B171" t="s">
        <v>880</v>
      </c>
      <c r="C171">
        <v>-14021</v>
      </c>
    </row>
    <row r="172" spans="1:3">
      <c r="A172" t="s">
        <v>881</v>
      </c>
      <c r="B172" t="s">
        <v>882</v>
      </c>
      <c r="C172">
        <v>178</v>
      </c>
    </row>
    <row r="173" spans="1:3">
      <c r="A173" t="s">
        <v>883</v>
      </c>
      <c r="B173" t="s">
        <v>884</v>
      </c>
      <c r="C173">
        <v>0</v>
      </c>
    </row>
    <row r="174" spans="1:3">
      <c r="A174" t="s">
        <v>885</v>
      </c>
      <c r="B174" t="s">
        <v>886</v>
      </c>
      <c r="C174">
        <v>0</v>
      </c>
    </row>
    <row r="175" spans="1:3">
      <c r="A175" t="s">
        <v>887</v>
      </c>
      <c r="B175" t="s">
        <v>888</v>
      </c>
      <c r="C175">
        <v>0</v>
      </c>
    </row>
    <row r="176" spans="1:3">
      <c r="A176" t="s">
        <v>889</v>
      </c>
      <c r="B176" t="s">
        <v>890</v>
      </c>
      <c r="C176">
        <v>27835</v>
      </c>
    </row>
    <row r="177" spans="1:3">
      <c r="A177" t="s">
        <v>891</v>
      </c>
      <c r="B177" t="s">
        <v>892</v>
      </c>
      <c r="C177">
        <v>7932</v>
      </c>
    </row>
    <row r="178" spans="1:3">
      <c r="A178" t="s">
        <v>543</v>
      </c>
      <c r="B178" t="s">
        <v>893</v>
      </c>
      <c r="C178">
        <v>0</v>
      </c>
    </row>
    <row r="179" spans="1:3">
      <c r="A179" t="s">
        <v>545</v>
      </c>
      <c r="B179" t="s">
        <v>894</v>
      </c>
      <c r="C179">
        <v>-18878</v>
      </c>
    </row>
    <row r="180" spans="1:3">
      <c r="A180" t="s">
        <v>547</v>
      </c>
      <c r="B180" t="s">
        <v>895</v>
      </c>
      <c r="C180">
        <v>-54745</v>
      </c>
    </row>
    <row r="181" spans="1:3">
      <c r="A181" t="s">
        <v>549</v>
      </c>
      <c r="B181" t="s">
        <v>896</v>
      </c>
      <c r="C181">
        <v>0</v>
      </c>
    </row>
    <row r="182" spans="1:3">
      <c r="A182" t="s">
        <v>897</v>
      </c>
      <c r="B182" t="s">
        <v>898</v>
      </c>
      <c r="C182">
        <v>648004</v>
      </c>
    </row>
    <row r="183" spans="1:3">
      <c r="A183" t="s">
        <v>899</v>
      </c>
      <c r="B183" t="s">
        <v>900</v>
      </c>
      <c r="C183">
        <v>0</v>
      </c>
    </row>
    <row r="184" spans="1:3">
      <c r="A184" t="s">
        <v>901</v>
      </c>
      <c r="B184" t="s">
        <v>902</v>
      </c>
      <c r="C184">
        <v>0</v>
      </c>
    </row>
    <row r="185" spans="1:3">
      <c r="A185" t="s">
        <v>903</v>
      </c>
      <c r="B185" t="s">
        <v>904</v>
      </c>
      <c r="C185">
        <v>509367</v>
      </c>
    </row>
    <row r="186" spans="1:3">
      <c r="A186" t="s">
        <v>905</v>
      </c>
      <c r="B186" t="s">
        <v>906</v>
      </c>
      <c r="C186">
        <v>373382</v>
      </c>
    </row>
    <row r="187" spans="1:3">
      <c r="A187" t="s">
        <v>907</v>
      </c>
      <c r="B187" t="s">
        <v>908</v>
      </c>
      <c r="C187">
        <v>0</v>
      </c>
    </row>
    <row r="188" spans="1:3">
      <c r="A188" t="s">
        <v>909</v>
      </c>
      <c r="B188" t="s">
        <v>910</v>
      </c>
      <c r="C188">
        <v>-1734</v>
      </c>
    </row>
    <row r="189" spans="1:3">
      <c r="A189" t="s">
        <v>911</v>
      </c>
      <c r="B189" t="s">
        <v>912</v>
      </c>
      <c r="C189">
        <v>12250</v>
      </c>
    </row>
    <row r="190" spans="1:3">
      <c r="A190" t="s">
        <v>913</v>
      </c>
      <c r="B190" t="s">
        <v>914</v>
      </c>
      <c r="C190">
        <v>0</v>
      </c>
    </row>
    <row r="191" spans="1:3">
      <c r="A191" t="s">
        <v>915</v>
      </c>
      <c r="B191" t="s">
        <v>916</v>
      </c>
      <c r="C191">
        <v>8146</v>
      </c>
    </row>
    <row r="192" spans="1:3">
      <c r="A192" t="s">
        <v>917</v>
      </c>
      <c r="B192" t="s">
        <v>918</v>
      </c>
      <c r="C192">
        <v>0</v>
      </c>
    </row>
    <row r="193" spans="1:3">
      <c r="A193" t="s">
        <v>538</v>
      </c>
      <c r="B193" t="s">
        <v>919</v>
      </c>
      <c r="C193">
        <v>18243</v>
      </c>
    </row>
    <row r="194" spans="1:3">
      <c r="A194" t="s">
        <v>920</v>
      </c>
      <c r="B194" t="s">
        <v>921</v>
      </c>
      <c r="C194">
        <v>0</v>
      </c>
    </row>
    <row r="195" spans="1:3">
      <c r="A195" t="s">
        <v>922</v>
      </c>
      <c r="B195" t="s">
        <v>923</v>
      </c>
      <c r="C195">
        <v>0</v>
      </c>
    </row>
    <row r="196" spans="1:3">
      <c r="A196" t="s">
        <v>924</v>
      </c>
      <c r="B196" t="s">
        <v>925</v>
      </c>
      <c r="C196">
        <v>1147047</v>
      </c>
    </row>
    <row r="197" spans="1:3">
      <c r="A197" t="s">
        <v>465</v>
      </c>
      <c r="B197" t="s">
        <v>926</v>
      </c>
      <c r="C197">
        <v>144125</v>
      </c>
    </row>
    <row r="198" spans="1:3">
      <c r="A198" t="s">
        <v>468</v>
      </c>
      <c r="B198" t="s">
        <v>927</v>
      </c>
      <c r="C198">
        <v>1110232</v>
      </c>
    </row>
    <row r="199" spans="1:3">
      <c r="A199" t="s">
        <v>471</v>
      </c>
      <c r="B199" t="s">
        <v>928</v>
      </c>
      <c r="C199">
        <v>132987</v>
      </c>
    </row>
    <row r="200" spans="1:3">
      <c r="A200" t="s">
        <v>929</v>
      </c>
      <c r="B200" t="s">
        <v>930</v>
      </c>
      <c r="C200">
        <v>1589651</v>
      </c>
    </row>
    <row r="201" spans="1:3">
      <c r="A201" t="s">
        <v>553</v>
      </c>
      <c r="B201" t="s">
        <v>931</v>
      </c>
      <c r="C201">
        <v>0</v>
      </c>
    </row>
    <row r="202" spans="1:3">
      <c r="A202" t="s">
        <v>503</v>
      </c>
      <c r="B202" t="s">
        <v>932</v>
      </c>
      <c r="C202">
        <v>41523</v>
      </c>
    </row>
    <row r="203" spans="1:3">
      <c r="A203" t="s">
        <v>555</v>
      </c>
      <c r="B203" t="s">
        <v>933</v>
      </c>
      <c r="C203">
        <v>3866</v>
      </c>
    </row>
    <row r="204" spans="1:3">
      <c r="A204" t="s">
        <v>551</v>
      </c>
      <c r="B204" t="s">
        <v>934</v>
      </c>
      <c r="C204">
        <v>15094</v>
      </c>
    </row>
    <row r="205" spans="1:3">
      <c r="A205" t="s">
        <v>527</v>
      </c>
      <c r="B205" t="s">
        <v>935</v>
      </c>
      <c r="C205">
        <v>3675489</v>
      </c>
    </row>
    <row r="206" spans="1:3">
      <c r="A206" t="s">
        <v>936</v>
      </c>
      <c r="B206" t="s">
        <v>937</v>
      </c>
      <c r="C206">
        <v>0</v>
      </c>
    </row>
    <row r="207" spans="1:3">
      <c r="A207" t="s">
        <v>938</v>
      </c>
      <c r="B207" t="s">
        <v>939</v>
      </c>
      <c r="C207">
        <v>108146</v>
      </c>
    </row>
    <row r="208" spans="1:3">
      <c r="A208" t="s">
        <v>940</v>
      </c>
      <c r="B208" t="s">
        <v>941</v>
      </c>
      <c r="C208">
        <v>-25030</v>
      </c>
    </row>
    <row r="209" spans="1:3">
      <c r="A209" t="s">
        <v>942</v>
      </c>
      <c r="B209" t="s">
        <v>943</v>
      </c>
      <c r="C209">
        <v>58063982</v>
      </c>
    </row>
    <row r="210" spans="1:3">
      <c r="A210" t="s">
        <v>944</v>
      </c>
      <c r="B210" t="s">
        <v>945</v>
      </c>
      <c r="C210">
        <v>-1433545</v>
      </c>
    </row>
    <row r="211" spans="1:3">
      <c r="A211" t="s">
        <v>946</v>
      </c>
      <c r="B211" t="s">
        <v>947</v>
      </c>
      <c r="C211">
        <v>0</v>
      </c>
    </row>
    <row r="212" spans="1:3">
      <c r="A212" t="s">
        <v>948</v>
      </c>
      <c r="B212" t="s">
        <v>949</v>
      </c>
      <c r="C212">
        <v>0</v>
      </c>
    </row>
    <row r="213" spans="1:3">
      <c r="A213" t="s">
        <v>950</v>
      </c>
      <c r="B213" t="s">
        <v>951</v>
      </c>
      <c r="C213">
        <v>5045467</v>
      </c>
    </row>
    <row r="214" spans="1:3">
      <c r="A214" t="s">
        <v>952</v>
      </c>
      <c r="B214" t="s">
        <v>953</v>
      </c>
      <c r="C214">
        <v>776210</v>
      </c>
    </row>
    <row r="215" spans="1:3">
      <c r="A215" t="s">
        <v>954</v>
      </c>
      <c r="B215" t="s">
        <v>955</v>
      </c>
      <c r="C215">
        <v>15295641</v>
      </c>
    </row>
    <row r="216" spans="1:3">
      <c r="A216" t="s">
        <v>956</v>
      </c>
      <c r="B216" t="s">
        <v>957</v>
      </c>
      <c r="C216">
        <v>0</v>
      </c>
    </row>
    <row r="217" spans="1:3">
      <c r="A217" t="s">
        <v>958</v>
      </c>
      <c r="B217" t="s">
        <v>959</v>
      </c>
      <c r="C217">
        <v>0</v>
      </c>
    </row>
    <row r="218" spans="1:3">
      <c r="A218" t="s">
        <v>960</v>
      </c>
      <c r="B218" t="s">
        <v>961</v>
      </c>
      <c r="C218">
        <v>0</v>
      </c>
    </row>
    <row r="219" spans="1:3">
      <c r="A219" t="s">
        <v>962</v>
      </c>
      <c r="B219" t="s">
        <v>963</v>
      </c>
      <c r="C219">
        <v>0</v>
      </c>
    </row>
    <row r="220" spans="1:3">
      <c r="A220" t="s">
        <v>964</v>
      </c>
      <c r="B220" t="s">
        <v>965</v>
      </c>
      <c r="C220">
        <v>0</v>
      </c>
    </row>
    <row r="221" spans="1:3">
      <c r="A221" t="s">
        <v>966</v>
      </c>
      <c r="B221" t="s">
        <v>967</v>
      </c>
      <c r="C221">
        <v>0</v>
      </c>
    </row>
    <row r="222" spans="1:3">
      <c r="A222" t="s">
        <v>968</v>
      </c>
      <c r="B222" t="s">
        <v>969</v>
      </c>
      <c r="C222">
        <v>22775</v>
      </c>
    </row>
    <row r="223" spans="1:3">
      <c r="A223" t="s">
        <v>970</v>
      </c>
      <c r="B223" t="s">
        <v>971</v>
      </c>
      <c r="C223">
        <v>22759</v>
      </c>
    </row>
    <row r="224" spans="1:3">
      <c r="A224" t="s">
        <v>972</v>
      </c>
      <c r="B224" t="s">
        <v>973</v>
      </c>
      <c r="C224">
        <v>0</v>
      </c>
    </row>
    <row r="225" spans="1:3">
      <c r="A225" t="s">
        <v>974</v>
      </c>
      <c r="B225" t="s">
        <v>975</v>
      </c>
      <c r="C225">
        <v>0</v>
      </c>
    </row>
    <row r="226" spans="1:3">
      <c r="A226" t="s">
        <v>976</v>
      </c>
      <c r="B226" t="s">
        <v>977</v>
      </c>
      <c r="C226">
        <v>0</v>
      </c>
    </row>
    <row r="227" spans="1:3">
      <c r="A227" t="s">
        <v>978</v>
      </c>
      <c r="B227" t="s">
        <v>979</v>
      </c>
      <c r="C227">
        <v>0</v>
      </c>
    </row>
    <row r="228" spans="1:3">
      <c r="A228" t="s">
        <v>980</v>
      </c>
      <c r="B228" t="s">
        <v>981</v>
      </c>
      <c r="C228">
        <v>0</v>
      </c>
    </row>
    <row r="229" spans="1:3">
      <c r="A229" t="s">
        <v>982</v>
      </c>
      <c r="B229" t="s">
        <v>983</v>
      </c>
      <c r="C229">
        <v>0</v>
      </c>
    </row>
    <row r="230" spans="1:3">
      <c r="A230" t="s">
        <v>984</v>
      </c>
      <c r="B230" t="s">
        <v>985</v>
      </c>
      <c r="C230">
        <v>1971914</v>
      </c>
    </row>
    <row r="231" spans="1:3">
      <c r="A231" t="s">
        <v>986</v>
      </c>
      <c r="B231" t="s">
        <v>987</v>
      </c>
      <c r="C231">
        <v>1974340</v>
      </c>
    </row>
    <row r="232" spans="1:3">
      <c r="A232" t="s">
        <v>988</v>
      </c>
      <c r="B232" t="s">
        <v>989</v>
      </c>
      <c r="C232">
        <v>0</v>
      </c>
    </row>
    <row r="233" spans="1:3">
      <c r="A233" t="s">
        <v>990</v>
      </c>
      <c r="B233" t="s">
        <v>991</v>
      </c>
      <c r="C233">
        <v>0</v>
      </c>
    </row>
    <row r="234" spans="1:3">
      <c r="A234" t="s">
        <v>992</v>
      </c>
      <c r="B234" t="s">
        <v>993</v>
      </c>
      <c r="C234">
        <v>0</v>
      </c>
    </row>
    <row r="235" spans="1:3">
      <c r="A235" t="s">
        <v>994</v>
      </c>
      <c r="B235" t="s">
        <v>995</v>
      </c>
      <c r="C235">
        <v>0</v>
      </c>
    </row>
    <row r="236" spans="1:3">
      <c r="A236" t="s">
        <v>996</v>
      </c>
      <c r="B236" t="s">
        <v>997</v>
      </c>
      <c r="C236">
        <v>0</v>
      </c>
    </row>
    <row r="237" spans="1:3">
      <c r="A237" t="s">
        <v>998</v>
      </c>
      <c r="B237" t="s">
        <v>999</v>
      </c>
      <c r="C237">
        <v>0</v>
      </c>
    </row>
    <row r="238" spans="1:3">
      <c r="A238" t="s">
        <v>1000</v>
      </c>
      <c r="B238" t="s">
        <v>1001</v>
      </c>
      <c r="C238">
        <v>108712</v>
      </c>
    </row>
    <row r="239" spans="1:3">
      <c r="A239" t="s">
        <v>1002</v>
      </c>
      <c r="B239" t="s">
        <v>1003</v>
      </c>
      <c r="C239">
        <v>108816</v>
      </c>
    </row>
    <row r="240" spans="1:3">
      <c r="A240" t="s">
        <v>1004</v>
      </c>
      <c r="B240" t="s">
        <v>1005</v>
      </c>
      <c r="C240">
        <v>0</v>
      </c>
    </row>
    <row r="241" spans="1:3">
      <c r="A241" t="s">
        <v>1006</v>
      </c>
      <c r="B241" t="s">
        <v>1007</v>
      </c>
      <c r="C241">
        <v>0</v>
      </c>
    </row>
    <row r="242" spans="1:3">
      <c r="A242" t="s">
        <v>1008</v>
      </c>
      <c r="B242" t="s">
        <v>1009</v>
      </c>
      <c r="C242">
        <v>0</v>
      </c>
    </row>
    <row r="243" spans="1:3">
      <c r="A243" t="s">
        <v>1010</v>
      </c>
      <c r="B243" t="s">
        <v>1011</v>
      </c>
      <c r="C243">
        <v>0</v>
      </c>
    </row>
    <row r="244" spans="1:3">
      <c r="A244" t="s">
        <v>1012</v>
      </c>
      <c r="B244" t="s">
        <v>1013</v>
      </c>
      <c r="C244">
        <v>0</v>
      </c>
    </row>
    <row r="245" spans="1:3">
      <c r="A245" t="s">
        <v>1014</v>
      </c>
      <c r="B245" t="s">
        <v>1015</v>
      </c>
      <c r="C245">
        <v>0</v>
      </c>
    </row>
    <row r="246" spans="1:3">
      <c r="A246" t="s">
        <v>1016</v>
      </c>
      <c r="B246" t="s">
        <v>1017</v>
      </c>
      <c r="C246">
        <v>0</v>
      </c>
    </row>
    <row r="247" spans="1:3">
      <c r="A247" t="s">
        <v>1018</v>
      </c>
      <c r="B247" t="s">
        <v>1019</v>
      </c>
      <c r="C247">
        <v>0</v>
      </c>
    </row>
    <row r="248" spans="1:3">
      <c r="A248" t="s">
        <v>1020</v>
      </c>
      <c r="B248" t="s">
        <v>1021</v>
      </c>
      <c r="C248">
        <v>0</v>
      </c>
    </row>
    <row r="249" spans="1:3">
      <c r="A249" t="s">
        <v>1022</v>
      </c>
      <c r="B249" t="s">
        <v>1023</v>
      </c>
      <c r="C249">
        <v>0</v>
      </c>
    </row>
    <row r="250" spans="1:3">
      <c r="A250" t="s">
        <v>1024</v>
      </c>
      <c r="B250" t="s">
        <v>1025</v>
      </c>
      <c r="C250">
        <v>389948</v>
      </c>
    </row>
    <row r="251" spans="1:3">
      <c r="A251" t="s">
        <v>1026</v>
      </c>
      <c r="B251" t="s">
        <v>1027</v>
      </c>
      <c r="C251">
        <v>390895</v>
      </c>
    </row>
    <row r="252" spans="1:3">
      <c r="A252" t="s">
        <v>1028</v>
      </c>
      <c r="B252" t="s">
        <v>1029</v>
      </c>
      <c r="C252">
        <v>0</v>
      </c>
    </row>
    <row r="253" spans="1:3">
      <c r="A253" t="s">
        <v>1030</v>
      </c>
      <c r="B253" t="s">
        <v>1031</v>
      </c>
      <c r="C253">
        <v>89557333</v>
      </c>
    </row>
    <row r="254" spans="1:3">
      <c r="A254" t="s">
        <v>1032</v>
      </c>
      <c r="B254" t="s">
        <v>1033</v>
      </c>
      <c r="C254">
        <v>1214</v>
      </c>
    </row>
    <row r="255" spans="1:3">
      <c r="A255" t="s">
        <v>1034</v>
      </c>
      <c r="B255" t="s">
        <v>1035</v>
      </c>
      <c r="C255">
        <v>2189</v>
      </c>
    </row>
    <row r="256" spans="1:3">
      <c r="A256" t="s">
        <v>1036</v>
      </c>
      <c r="B256" t="s">
        <v>1037</v>
      </c>
      <c r="C256">
        <v>0</v>
      </c>
    </row>
    <row r="257" spans="1:3">
      <c r="A257" t="s">
        <v>1038</v>
      </c>
      <c r="B257" t="s">
        <v>1039</v>
      </c>
      <c r="C257">
        <v>0</v>
      </c>
    </row>
    <row r="258" spans="1:3">
      <c r="A258" t="s">
        <v>1040</v>
      </c>
      <c r="B258" t="s">
        <v>1041</v>
      </c>
      <c r="C258">
        <v>0</v>
      </c>
    </row>
    <row r="259" spans="1:3">
      <c r="A259" t="s">
        <v>1042</v>
      </c>
      <c r="B259" t="s">
        <v>1043</v>
      </c>
      <c r="C259">
        <v>0</v>
      </c>
    </row>
    <row r="260" spans="1:3">
      <c r="A260" t="s">
        <v>1044</v>
      </c>
      <c r="B260" t="s">
        <v>1045</v>
      </c>
      <c r="C260">
        <v>0</v>
      </c>
    </row>
    <row r="261" spans="1:3">
      <c r="A261" t="s">
        <v>1046</v>
      </c>
      <c r="B261" t="s">
        <v>1047</v>
      </c>
      <c r="C261">
        <v>6625919</v>
      </c>
    </row>
    <row r="262" spans="1:3">
      <c r="A262" t="s">
        <v>1048</v>
      </c>
      <c r="B262" t="s">
        <v>1049</v>
      </c>
      <c r="C262">
        <v>8299</v>
      </c>
    </row>
    <row r="263" spans="1:3">
      <c r="A263" t="s">
        <v>1050</v>
      </c>
      <c r="B263" t="s">
        <v>1051</v>
      </c>
      <c r="C263">
        <v>1</v>
      </c>
    </row>
    <row r="264" spans="1:3">
      <c r="A264" t="s">
        <v>1052</v>
      </c>
      <c r="B264" t="s">
        <v>1053</v>
      </c>
      <c r="C264">
        <v>1</v>
      </c>
    </row>
    <row r="265" spans="1:3">
      <c r="A265" t="s">
        <v>1054</v>
      </c>
      <c r="B265" t="s">
        <v>1055</v>
      </c>
      <c r="C265">
        <v>0</v>
      </c>
    </row>
    <row r="266" spans="1:3">
      <c r="A266" t="s">
        <v>1056</v>
      </c>
      <c r="B266" t="s">
        <v>1057</v>
      </c>
      <c r="C266">
        <v>38397</v>
      </c>
    </row>
    <row r="267" spans="1:3">
      <c r="A267" t="s">
        <v>1058</v>
      </c>
      <c r="B267" t="s">
        <v>1059</v>
      </c>
      <c r="C267">
        <v>50</v>
      </c>
    </row>
    <row r="268" spans="1:3">
      <c r="A268" t="s">
        <v>1060</v>
      </c>
      <c r="B268" t="s">
        <v>1061</v>
      </c>
      <c r="C268">
        <v>2</v>
      </c>
    </row>
    <row r="269" spans="1:3">
      <c r="A269" t="s">
        <v>1062</v>
      </c>
      <c r="B269" t="s">
        <v>1063</v>
      </c>
      <c r="C269">
        <v>0</v>
      </c>
    </row>
    <row r="270" spans="1:3">
      <c r="A270" t="s">
        <v>1064</v>
      </c>
      <c r="B270" t="s">
        <v>1065</v>
      </c>
      <c r="C270">
        <v>0</v>
      </c>
    </row>
    <row r="271" spans="1:3">
      <c r="A271" t="s">
        <v>1066</v>
      </c>
      <c r="B271" t="s">
        <v>1067</v>
      </c>
      <c r="C271">
        <v>-8137</v>
      </c>
    </row>
    <row r="272" spans="1:3">
      <c r="A272" t="s">
        <v>451</v>
      </c>
      <c r="B272" t="s">
        <v>1068</v>
      </c>
      <c r="C272">
        <v>0</v>
      </c>
    </row>
    <row r="273" spans="1:3">
      <c r="A273" t="s">
        <v>455</v>
      </c>
      <c r="B273" t="s">
        <v>1069</v>
      </c>
      <c r="C273">
        <v>0</v>
      </c>
    </row>
    <row r="274" spans="1:3">
      <c r="A274" t="s">
        <v>1070</v>
      </c>
      <c r="B274" t="s">
        <v>1071</v>
      </c>
      <c r="C274">
        <v>0</v>
      </c>
    </row>
    <row r="275" spans="1:3">
      <c r="A275" t="s">
        <v>1072</v>
      </c>
      <c r="B275" t="s">
        <v>1073</v>
      </c>
      <c r="C275">
        <v>714892</v>
      </c>
    </row>
    <row r="276" spans="1:3">
      <c r="A276" t="s">
        <v>1074</v>
      </c>
      <c r="B276" t="s">
        <v>1075</v>
      </c>
      <c r="C276">
        <v>1622041</v>
      </c>
    </row>
    <row r="277" spans="1:3">
      <c r="A277" t="s">
        <v>1076</v>
      </c>
      <c r="B277" t="s">
        <v>1077</v>
      </c>
      <c r="C277">
        <v>303978</v>
      </c>
    </row>
    <row r="278" spans="1:3">
      <c r="A278" t="s">
        <v>1078</v>
      </c>
      <c r="B278" t="s">
        <v>1079</v>
      </c>
      <c r="C278">
        <v>0</v>
      </c>
    </row>
    <row r="279" spans="1:3">
      <c r="A279" t="s">
        <v>1080</v>
      </c>
      <c r="B279" t="s">
        <v>1081</v>
      </c>
      <c r="C279">
        <v>0</v>
      </c>
    </row>
    <row r="280" spans="1:3">
      <c r="A280" t="s">
        <v>1082</v>
      </c>
      <c r="B280" t="s">
        <v>1083</v>
      </c>
      <c r="C280">
        <v>15608447</v>
      </c>
    </row>
    <row r="281" spans="1:3">
      <c r="A281" t="s">
        <v>1084</v>
      </c>
      <c r="B281" t="s">
        <v>1085</v>
      </c>
      <c r="C281">
        <v>13663275</v>
      </c>
    </row>
    <row r="282" spans="1:3">
      <c r="A282" t="s">
        <v>1086</v>
      </c>
      <c r="B282" t="s">
        <v>1087</v>
      </c>
      <c r="C282">
        <v>0</v>
      </c>
    </row>
    <row r="283" spans="1:3">
      <c r="A283" t="s">
        <v>1088</v>
      </c>
      <c r="B283" t="s">
        <v>1089</v>
      </c>
      <c r="C283">
        <v>0</v>
      </c>
    </row>
    <row r="284" spans="1:3">
      <c r="A284" t="s">
        <v>1090</v>
      </c>
      <c r="B284" t="s">
        <v>1091</v>
      </c>
      <c r="C284">
        <v>34814520</v>
      </c>
    </row>
    <row r="285" spans="1:3">
      <c r="A285" t="s">
        <v>1092</v>
      </c>
      <c r="B285" t="s">
        <v>1093</v>
      </c>
      <c r="C285">
        <v>29289767</v>
      </c>
    </row>
    <row r="286" spans="1:3">
      <c r="A286" t="s">
        <v>1094</v>
      </c>
      <c r="B286" t="s">
        <v>1095</v>
      </c>
      <c r="C286">
        <v>0</v>
      </c>
    </row>
    <row r="287" spans="1:3">
      <c r="A287" t="s">
        <v>1096</v>
      </c>
      <c r="B287" t="s">
        <v>1097</v>
      </c>
      <c r="C287">
        <v>0</v>
      </c>
    </row>
    <row r="288" spans="1:3">
      <c r="A288" t="s">
        <v>1098</v>
      </c>
      <c r="B288" t="s">
        <v>1099</v>
      </c>
      <c r="C288">
        <v>0</v>
      </c>
    </row>
    <row r="289" spans="1:3">
      <c r="A289" t="s">
        <v>1100</v>
      </c>
      <c r="B289" t="s">
        <v>1101</v>
      </c>
      <c r="C289">
        <v>0</v>
      </c>
    </row>
    <row r="290" spans="1:3">
      <c r="A290" t="s">
        <v>1102</v>
      </c>
      <c r="B290" t="s">
        <v>1103</v>
      </c>
      <c r="C290">
        <v>0</v>
      </c>
    </row>
    <row r="291" spans="1:3">
      <c r="A291" t="s">
        <v>1104</v>
      </c>
      <c r="B291" t="s">
        <v>1103</v>
      </c>
      <c r="C291">
        <v>0</v>
      </c>
    </row>
    <row r="292" spans="1:3">
      <c r="A292" t="s">
        <v>1105</v>
      </c>
      <c r="B292" t="s">
        <v>1106</v>
      </c>
      <c r="C292">
        <v>21093318</v>
      </c>
    </row>
    <row r="293" spans="1:3">
      <c r="A293" t="s">
        <v>1107</v>
      </c>
      <c r="B293" t="s">
        <v>1106</v>
      </c>
      <c r="C293">
        <v>18863595</v>
      </c>
    </row>
    <row r="294" spans="1:3">
      <c r="A294" t="s">
        <v>1108</v>
      </c>
      <c r="B294" t="s">
        <v>1109</v>
      </c>
      <c r="C294">
        <v>0</v>
      </c>
    </row>
    <row r="295" spans="1:3">
      <c r="A295" t="s">
        <v>1110</v>
      </c>
      <c r="B295" t="s">
        <v>1109</v>
      </c>
      <c r="C295">
        <v>0</v>
      </c>
    </row>
    <row r="296" spans="1:3">
      <c r="A296" t="s">
        <v>1111</v>
      </c>
      <c r="B296" t="s">
        <v>1109</v>
      </c>
      <c r="C296">
        <v>0</v>
      </c>
    </row>
    <row r="297" spans="1:3">
      <c r="A297" t="s">
        <v>1112</v>
      </c>
      <c r="B297" t="s">
        <v>1109</v>
      </c>
      <c r="C297">
        <v>0</v>
      </c>
    </row>
    <row r="298" spans="1:3">
      <c r="A298" t="s">
        <v>1113</v>
      </c>
      <c r="B298" t="s">
        <v>1114</v>
      </c>
      <c r="C298">
        <v>0</v>
      </c>
    </row>
    <row r="299" spans="1:3">
      <c r="A299" t="s">
        <v>1115</v>
      </c>
      <c r="B299" t="s">
        <v>1116</v>
      </c>
      <c r="C299">
        <v>0</v>
      </c>
    </row>
    <row r="300" spans="1:3">
      <c r="A300" t="s">
        <v>1117</v>
      </c>
      <c r="B300" t="s">
        <v>1118</v>
      </c>
      <c r="C300">
        <v>589128</v>
      </c>
    </row>
    <row r="301" spans="1:3">
      <c r="A301" t="s">
        <v>1119</v>
      </c>
      <c r="B301" t="s">
        <v>1120</v>
      </c>
      <c r="C301">
        <v>657878</v>
      </c>
    </row>
    <row r="302" spans="1:3">
      <c r="A302" t="s">
        <v>1121</v>
      </c>
      <c r="B302" t="s">
        <v>1122</v>
      </c>
      <c r="C302">
        <v>0</v>
      </c>
    </row>
    <row r="303" spans="1:3">
      <c r="A303" t="s">
        <v>1123</v>
      </c>
      <c r="B303" t="s">
        <v>1124</v>
      </c>
      <c r="C303">
        <v>0</v>
      </c>
    </row>
    <row r="304" spans="1:3">
      <c r="A304" t="s">
        <v>1125</v>
      </c>
      <c r="B304" t="s">
        <v>1126</v>
      </c>
      <c r="C304">
        <v>0</v>
      </c>
    </row>
    <row r="305" spans="1:3">
      <c r="A305" t="s">
        <v>1127</v>
      </c>
      <c r="B305" t="s">
        <v>1128</v>
      </c>
      <c r="C305">
        <v>0</v>
      </c>
    </row>
    <row r="306" spans="1:3">
      <c r="A306" t="s">
        <v>1129</v>
      </c>
      <c r="B306" t="s">
        <v>1130</v>
      </c>
      <c r="C306">
        <v>0</v>
      </c>
    </row>
    <row r="307" spans="1:3">
      <c r="A307" t="s">
        <v>1131</v>
      </c>
      <c r="B307" t="s">
        <v>1132</v>
      </c>
      <c r="C307">
        <v>0</v>
      </c>
    </row>
    <row r="308" spans="1:3">
      <c r="A308" t="s">
        <v>1133</v>
      </c>
      <c r="B308" t="s">
        <v>1134</v>
      </c>
      <c r="C308">
        <v>0</v>
      </c>
    </row>
    <row r="309" spans="1:3">
      <c r="A309" t="s">
        <v>1135</v>
      </c>
      <c r="B309" t="s">
        <v>1136</v>
      </c>
      <c r="C309">
        <v>0</v>
      </c>
    </row>
    <row r="310" spans="1:3">
      <c r="A310" t="s">
        <v>1137</v>
      </c>
      <c r="B310" t="s">
        <v>1138</v>
      </c>
      <c r="C310">
        <v>0</v>
      </c>
    </row>
    <row r="311" spans="1:3">
      <c r="A311" t="s">
        <v>1139</v>
      </c>
      <c r="B311" t="s">
        <v>1140</v>
      </c>
      <c r="C311">
        <v>0</v>
      </c>
    </row>
    <row r="312" spans="1:3">
      <c r="A312" t="s">
        <v>1141</v>
      </c>
      <c r="B312" t="s">
        <v>1142</v>
      </c>
      <c r="C312">
        <v>0</v>
      </c>
    </row>
    <row r="313" spans="1:3">
      <c r="A313" t="s">
        <v>1143</v>
      </c>
      <c r="B313" t="s">
        <v>1144</v>
      </c>
      <c r="C313">
        <v>0</v>
      </c>
    </row>
    <row r="314" spans="1:3">
      <c r="A314" t="s">
        <v>1145</v>
      </c>
      <c r="B314" t="s">
        <v>1146</v>
      </c>
      <c r="C314">
        <v>0</v>
      </c>
    </row>
    <row r="315" spans="1:3">
      <c r="A315" t="s">
        <v>1147</v>
      </c>
      <c r="B315" t="s">
        <v>1148</v>
      </c>
      <c r="C315">
        <v>0</v>
      </c>
    </row>
    <row r="316" spans="1:3">
      <c r="A316" t="s">
        <v>1149</v>
      </c>
      <c r="B316" t="s">
        <v>1150</v>
      </c>
      <c r="C316">
        <v>0</v>
      </c>
    </row>
    <row r="317" spans="1:3">
      <c r="A317" t="s">
        <v>1151</v>
      </c>
      <c r="B317" t="s">
        <v>1152</v>
      </c>
      <c r="C317">
        <v>0</v>
      </c>
    </row>
    <row r="318" spans="1:3">
      <c r="A318" t="s">
        <v>1153</v>
      </c>
      <c r="B318" t="s">
        <v>1154</v>
      </c>
      <c r="C318">
        <v>0</v>
      </c>
    </row>
    <row r="319" spans="1:3">
      <c r="A319" t="s">
        <v>1155</v>
      </c>
      <c r="B319" t="s">
        <v>1156</v>
      </c>
      <c r="C319">
        <v>0</v>
      </c>
    </row>
    <row r="320" spans="1:3">
      <c r="A320" t="s">
        <v>1157</v>
      </c>
      <c r="B320" t="s">
        <v>1158</v>
      </c>
      <c r="C320">
        <v>0</v>
      </c>
    </row>
    <row r="321" spans="1:3">
      <c r="A321" t="s">
        <v>1159</v>
      </c>
      <c r="B321" t="s">
        <v>1160</v>
      </c>
      <c r="C321">
        <v>0</v>
      </c>
    </row>
    <row r="322" spans="1:3">
      <c r="A322" t="s">
        <v>1161</v>
      </c>
      <c r="B322" t="s">
        <v>1162</v>
      </c>
      <c r="C322">
        <v>0</v>
      </c>
    </row>
    <row r="323" spans="1:3">
      <c r="A323" t="s">
        <v>1163</v>
      </c>
      <c r="B323" t="s">
        <v>1164</v>
      </c>
      <c r="C323">
        <v>0</v>
      </c>
    </row>
    <row r="324" spans="1:3">
      <c r="A324" t="s">
        <v>1165</v>
      </c>
      <c r="B324" t="s">
        <v>1166</v>
      </c>
      <c r="C324">
        <v>0</v>
      </c>
    </row>
    <row r="325" spans="1:3">
      <c r="A325" t="s">
        <v>1167</v>
      </c>
      <c r="B325" t="s">
        <v>1168</v>
      </c>
      <c r="C325">
        <v>0</v>
      </c>
    </row>
    <row r="326" spans="1:3">
      <c r="A326" t="s">
        <v>1169</v>
      </c>
      <c r="B326" t="s">
        <v>1170</v>
      </c>
      <c r="C326">
        <v>0</v>
      </c>
    </row>
    <row r="327" spans="1:3">
      <c r="A327" t="s">
        <v>1171</v>
      </c>
      <c r="B327" t="s">
        <v>1172</v>
      </c>
      <c r="C327">
        <v>0</v>
      </c>
    </row>
    <row r="328" spans="1:3">
      <c r="A328" t="s">
        <v>1173</v>
      </c>
      <c r="B328" t="s">
        <v>1174</v>
      </c>
      <c r="C328">
        <v>5211740</v>
      </c>
    </row>
    <row r="329" spans="1:3">
      <c r="A329" t="s">
        <v>1175</v>
      </c>
      <c r="B329" t="s">
        <v>1176</v>
      </c>
      <c r="C329">
        <v>4847591</v>
      </c>
    </row>
    <row r="330" spans="1:3">
      <c r="A330" t="s">
        <v>400</v>
      </c>
      <c r="B330" t="s">
        <v>1177</v>
      </c>
      <c r="C330">
        <v>119661880</v>
      </c>
    </row>
    <row r="331" spans="1:3">
      <c r="A331" t="s">
        <v>1178</v>
      </c>
      <c r="B331" t="s">
        <v>1179</v>
      </c>
      <c r="C331">
        <v>0</v>
      </c>
    </row>
    <row r="332" spans="1:3">
      <c r="A332" t="s">
        <v>1180</v>
      </c>
      <c r="B332" t="s">
        <v>1181</v>
      </c>
      <c r="C332">
        <v>0</v>
      </c>
    </row>
    <row r="333" spans="1:3">
      <c r="A333" t="s">
        <v>1182</v>
      </c>
      <c r="B333" t="s">
        <v>1183</v>
      </c>
      <c r="C333">
        <v>0</v>
      </c>
    </row>
    <row r="334" spans="1:3">
      <c r="A334" t="s">
        <v>1184</v>
      </c>
      <c r="B334" t="s">
        <v>1185</v>
      </c>
      <c r="C334">
        <v>0</v>
      </c>
    </row>
    <row r="335" spans="1:3">
      <c r="A335" t="s">
        <v>1186</v>
      </c>
      <c r="B335" t="s">
        <v>1187</v>
      </c>
      <c r="C335">
        <v>0</v>
      </c>
    </row>
    <row r="336" spans="1:3">
      <c r="A336" t="s">
        <v>1188</v>
      </c>
      <c r="B336" t="s">
        <v>1189</v>
      </c>
      <c r="C336">
        <v>0</v>
      </c>
    </row>
    <row r="337" spans="1:3">
      <c r="A337" t="s">
        <v>1190</v>
      </c>
      <c r="B337" t="s">
        <v>1191</v>
      </c>
      <c r="C337">
        <v>2705443</v>
      </c>
    </row>
    <row r="338" spans="1:3">
      <c r="A338" t="s">
        <v>1192</v>
      </c>
      <c r="B338" t="s">
        <v>1193</v>
      </c>
      <c r="C338">
        <v>0</v>
      </c>
    </row>
    <row r="339" spans="1:3">
      <c r="A339" t="s">
        <v>1194</v>
      </c>
      <c r="B339" t="s">
        <v>1195</v>
      </c>
      <c r="C339">
        <v>3692126</v>
      </c>
    </row>
    <row r="340" spans="1:3">
      <c r="A340" t="s">
        <v>1196</v>
      </c>
      <c r="B340" t="s">
        <v>1197</v>
      </c>
      <c r="C340">
        <v>0</v>
      </c>
    </row>
    <row r="341" spans="1:3">
      <c r="A341" t="s">
        <v>1198</v>
      </c>
      <c r="B341" t="s">
        <v>1199</v>
      </c>
      <c r="C341">
        <v>0</v>
      </c>
    </row>
    <row r="342" spans="1:3">
      <c r="A342" t="s">
        <v>1200</v>
      </c>
      <c r="B342" t="s">
        <v>1201</v>
      </c>
      <c r="C342">
        <v>0</v>
      </c>
    </row>
    <row r="343" spans="1:3">
      <c r="A343" t="s">
        <v>1202</v>
      </c>
      <c r="B343" t="s">
        <v>1203</v>
      </c>
      <c r="C343">
        <v>201806</v>
      </c>
    </row>
    <row r="344" spans="1:3">
      <c r="A344" t="s">
        <v>1204</v>
      </c>
      <c r="B344" t="s">
        <v>1205</v>
      </c>
      <c r="C344">
        <v>2373637</v>
      </c>
    </row>
    <row r="345" spans="1:3">
      <c r="A345" t="s">
        <v>1206</v>
      </c>
      <c r="B345" t="s">
        <v>1207</v>
      </c>
      <c r="C345">
        <v>130000</v>
      </c>
    </row>
    <row r="346" spans="1:3">
      <c r="A346" t="s">
        <v>1208</v>
      </c>
      <c r="B346" t="s">
        <v>1209</v>
      </c>
      <c r="C346">
        <v>0</v>
      </c>
    </row>
    <row r="347" spans="1:3">
      <c r="A347" t="s">
        <v>1210</v>
      </c>
      <c r="B347" t="s">
        <v>1211</v>
      </c>
      <c r="C347">
        <v>0</v>
      </c>
    </row>
    <row r="348" spans="1:3">
      <c r="A348" t="s">
        <v>1212</v>
      </c>
      <c r="B348" t="s">
        <v>1213</v>
      </c>
      <c r="C348">
        <v>0</v>
      </c>
    </row>
    <row r="349" spans="1:3">
      <c r="A349" t="s">
        <v>1214</v>
      </c>
      <c r="B349" t="s">
        <v>1215</v>
      </c>
      <c r="C349">
        <v>648890</v>
      </c>
    </row>
    <row r="350" spans="1:3">
      <c r="A350" t="s">
        <v>1216</v>
      </c>
      <c r="B350" t="s">
        <v>1217</v>
      </c>
      <c r="C350">
        <v>2711282</v>
      </c>
    </row>
    <row r="351" spans="1:3">
      <c r="A351" t="s">
        <v>1218</v>
      </c>
      <c r="B351" t="s">
        <v>1219</v>
      </c>
      <c r="C351">
        <v>331954</v>
      </c>
    </row>
    <row r="352" spans="1:3">
      <c r="A352" t="s">
        <v>1220</v>
      </c>
      <c r="B352" t="s">
        <v>1221</v>
      </c>
      <c r="C352">
        <v>2301172</v>
      </c>
    </row>
    <row r="353" spans="1:3">
      <c r="A353" t="s">
        <v>1222</v>
      </c>
      <c r="B353" t="s">
        <v>1223</v>
      </c>
      <c r="C353">
        <v>0</v>
      </c>
    </row>
    <row r="354" spans="1:3">
      <c r="A354" t="s">
        <v>1224</v>
      </c>
      <c r="B354" t="s">
        <v>1225</v>
      </c>
      <c r="C354">
        <v>0</v>
      </c>
    </row>
    <row r="355" spans="1:3">
      <c r="A355" t="s">
        <v>1226</v>
      </c>
      <c r="B355" t="s">
        <v>1227</v>
      </c>
      <c r="C355">
        <v>620501</v>
      </c>
    </row>
    <row r="356" spans="1:3">
      <c r="A356" t="s">
        <v>1228</v>
      </c>
      <c r="B356" t="s">
        <v>1229</v>
      </c>
      <c r="C356">
        <v>1112968</v>
      </c>
    </row>
    <row r="357" spans="1:3">
      <c r="A357" t="s">
        <v>1230</v>
      </c>
      <c r="B357" t="s">
        <v>1231</v>
      </c>
      <c r="C357">
        <v>0</v>
      </c>
    </row>
    <row r="358" spans="1:3">
      <c r="A358" t="s">
        <v>1232</v>
      </c>
      <c r="B358" t="s">
        <v>1233</v>
      </c>
      <c r="C358">
        <v>0</v>
      </c>
    </row>
    <row r="359" spans="1:3">
      <c r="A359" t="s">
        <v>1234</v>
      </c>
      <c r="B359" t="s">
        <v>1235</v>
      </c>
      <c r="C359">
        <v>1000</v>
      </c>
    </row>
    <row r="360" spans="1:3">
      <c r="A360" t="s">
        <v>1236</v>
      </c>
      <c r="B360" t="s">
        <v>1237</v>
      </c>
      <c r="C360">
        <v>0</v>
      </c>
    </row>
    <row r="361" spans="1:3">
      <c r="A361" t="s">
        <v>1238</v>
      </c>
      <c r="B361" t="s">
        <v>1239</v>
      </c>
      <c r="C361">
        <v>0</v>
      </c>
    </row>
    <row r="362" spans="1:3">
      <c r="A362" t="s">
        <v>1240</v>
      </c>
      <c r="B362" t="s">
        <v>1241</v>
      </c>
      <c r="C362">
        <v>0</v>
      </c>
    </row>
    <row r="363" spans="1:3">
      <c r="A363" t="s">
        <v>1242</v>
      </c>
      <c r="B363" t="s">
        <v>1243</v>
      </c>
      <c r="C363">
        <v>0</v>
      </c>
    </row>
    <row r="364" spans="1:3">
      <c r="A364" t="s">
        <v>1244</v>
      </c>
      <c r="B364" t="s">
        <v>1245</v>
      </c>
      <c r="C364">
        <v>6445</v>
      </c>
    </row>
    <row r="365" spans="1:3">
      <c r="A365" t="s">
        <v>1246</v>
      </c>
      <c r="B365" t="s">
        <v>1247</v>
      </c>
      <c r="C365">
        <v>0</v>
      </c>
    </row>
    <row r="366" spans="1:3">
      <c r="A366" t="s">
        <v>1248</v>
      </c>
      <c r="B366" t="s">
        <v>1249</v>
      </c>
      <c r="C366">
        <v>0</v>
      </c>
    </row>
    <row r="367" spans="1:3">
      <c r="A367" t="s">
        <v>1250</v>
      </c>
      <c r="B367" t="s">
        <v>1251</v>
      </c>
      <c r="C367">
        <v>0</v>
      </c>
    </row>
    <row r="368" spans="1:3">
      <c r="A368" t="s">
        <v>1252</v>
      </c>
      <c r="B368" t="s">
        <v>1253</v>
      </c>
      <c r="C368">
        <v>1</v>
      </c>
    </row>
    <row r="369" spans="1:3">
      <c r="A369" t="s">
        <v>1254</v>
      </c>
      <c r="B369" t="s">
        <v>1255</v>
      </c>
      <c r="C369">
        <v>0</v>
      </c>
    </row>
    <row r="370" spans="1:3">
      <c r="A370" t="s">
        <v>1256</v>
      </c>
      <c r="B370" t="s">
        <v>1257</v>
      </c>
      <c r="C370">
        <v>0</v>
      </c>
    </row>
    <row r="371" spans="1:3">
      <c r="A371" t="s">
        <v>1258</v>
      </c>
      <c r="B371" t="s">
        <v>1259</v>
      </c>
      <c r="C371">
        <v>0</v>
      </c>
    </row>
    <row r="372" spans="1:3">
      <c r="A372" t="s">
        <v>1260</v>
      </c>
      <c r="B372" t="s">
        <v>1261</v>
      </c>
      <c r="C372">
        <v>0</v>
      </c>
    </row>
    <row r="373" spans="1:3">
      <c r="A373" t="s">
        <v>1262</v>
      </c>
      <c r="B373" t="s">
        <v>1263</v>
      </c>
      <c r="C373">
        <v>0</v>
      </c>
    </row>
    <row r="374" spans="1:3">
      <c r="A374" t="s">
        <v>1264</v>
      </c>
      <c r="B374" t="s">
        <v>1265</v>
      </c>
      <c r="C374">
        <v>0</v>
      </c>
    </row>
    <row r="375" spans="1:3">
      <c r="A375" t="s">
        <v>1266</v>
      </c>
      <c r="B375" t="s">
        <v>1267</v>
      </c>
      <c r="C375">
        <v>0</v>
      </c>
    </row>
    <row r="376" spans="1:3">
      <c r="A376" t="s">
        <v>1268</v>
      </c>
      <c r="B376" t="s">
        <v>1269</v>
      </c>
      <c r="C376">
        <v>0</v>
      </c>
    </row>
    <row r="377" spans="1:3">
      <c r="A377" t="s">
        <v>1270</v>
      </c>
      <c r="B377" t="s">
        <v>1271</v>
      </c>
      <c r="C377">
        <v>0</v>
      </c>
    </row>
    <row r="378" spans="1:3">
      <c r="A378" t="s">
        <v>1272</v>
      </c>
      <c r="B378" t="s">
        <v>1273</v>
      </c>
      <c r="C378">
        <v>0</v>
      </c>
    </row>
    <row r="379" spans="1:3">
      <c r="A379" t="s">
        <v>1274</v>
      </c>
      <c r="B379" t="s">
        <v>1275</v>
      </c>
      <c r="C379">
        <v>0</v>
      </c>
    </row>
    <row r="380" spans="1:3">
      <c r="A380" t="s">
        <v>1276</v>
      </c>
      <c r="B380" t="s">
        <v>1277</v>
      </c>
      <c r="C380">
        <v>0</v>
      </c>
    </row>
    <row r="381" spans="1:3">
      <c r="A381" t="s">
        <v>1278</v>
      </c>
      <c r="B381" t="s">
        <v>1279</v>
      </c>
      <c r="C381">
        <v>0</v>
      </c>
    </row>
    <row r="382" spans="1:3">
      <c r="A382" t="s">
        <v>1280</v>
      </c>
      <c r="B382" t="s">
        <v>1281</v>
      </c>
      <c r="C382">
        <v>0</v>
      </c>
    </row>
    <row r="383" spans="1:3">
      <c r="A383" t="s">
        <v>1282</v>
      </c>
      <c r="B383" t="s">
        <v>1283</v>
      </c>
      <c r="C383">
        <v>0</v>
      </c>
    </row>
    <row r="384" spans="1:3">
      <c r="A384" t="s">
        <v>1284</v>
      </c>
      <c r="B384" t="s">
        <v>1285</v>
      </c>
      <c r="C384">
        <v>1119414</v>
      </c>
    </row>
    <row r="385" spans="1:3">
      <c r="A385" t="s">
        <v>1286</v>
      </c>
      <c r="B385" t="s">
        <v>1287</v>
      </c>
      <c r="C385">
        <v>0</v>
      </c>
    </row>
    <row r="386" spans="1:3">
      <c r="A386" t="s">
        <v>1288</v>
      </c>
      <c r="B386" t="s">
        <v>1289</v>
      </c>
      <c r="C386">
        <v>0</v>
      </c>
    </row>
    <row r="387" spans="1:3">
      <c r="A387" t="s">
        <v>1290</v>
      </c>
      <c r="B387" t="s">
        <v>1291</v>
      </c>
      <c r="C387">
        <v>1000</v>
      </c>
    </row>
    <row r="388" spans="1:3">
      <c r="A388" t="s">
        <v>1292</v>
      </c>
      <c r="B388" t="s">
        <v>1293</v>
      </c>
      <c r="C388">
        <v>0</v>
      </c>
    </row>
    <row r="389" spans="1:3">
      <c r="A389" t="s">
        <v>1294</v>
      </c>
      <c r="B389" t="s">
        <v>1295</v>
      </c>
      <c r="C389">
        <v>7109200</v>
      </c>
    </row>
    <row r="390" spans="1:3">
      <c r="A390" t="s">
        <v>1296</v>
      </c>
      <c r="B390" t="s">
        <v>1297</v>
      </c>
      <c r="C390">
        <v>72782542</v>
      </c>
    </row>
    <row r="391" spans="1:3">
      <c r="A391" t="s">
        <v>1298</v>
      </c>
      <c r="B391" t="s">
        <v>1299</v>
      </c>
      <c r="C391">
        <v>306457</v>
      </c>
    </row>
    <row r="392" spans="1:3">
      <c r="A392" t="s">
        <v>1300</v>
      </c>
      <c r="B392" t="s">
        <v>1301</v>
      </c>
      <c r="C392">
        <v>0</v>
      </c>
    </row>
    <row r="393" spans="1:3">
      <c r="A393" t="s">
        <v>1302</v>
      </c>
      <c r="B393" t="s">
        <v>1303</v>
      </c>
      <c r="C393">
        <v>0</v>
      </c>
    </row>
    <row r="394" spans="1:3">
      <c r="A394" t="s">
        <v>1304</v>
      </c>
      <c r="B394" t="s">
        <v>1305</v>
      </c>
      <c r="C394">
        <v>0</v>
      </c>
    </row>
    <row r="395" spans="1:3">
      <c r="A395" t="s">
        <v>1306</v>
      </c>
      <c r="B395" t="s">
        <v>1307</v>
      </c>
      <c r="C395">
        <v>0</v>
      </c>
    </row>
    <row r="396" spans="1:3">
      <c r="A396" t="s">
        <v>1308</v>
      </c>
      <c r="B396" t="s">
        <v>1309</v>
      </c>
      <c r="C396">
        <v>0</v>
      </c>
    </row>
    <row r="397" spans="1:3">
      <c r="A397" t="s">
        <v>1310</v>
      </c>
      <c r="B397" t="s">
        <v>1311</v>
      </c>
      <c r="C397">
        <v>0</v>
      </c>
    </row>
    <row r="398" spans="1:3">
      <c r="A398" t="s">
        <v>1312</v>
      </c>
      <c r="B398" t="s">
        <v>1313</v>
      </c>
      <c r="C398">
        <v>0</v>
      </c>
    </row>
    <row r="399" spans="1:3">
      <c r="A399" t="s">
        <v>1314</v>
      </c>
      <c r="B399" t="s">
        <v>1315</v>
      </c>
      <c r="C399">
        <v>0</v>
      </c>
    </row>
    <row r="400" spans="1:3">
      <c r="A400" t="s">
        <v>1316</v>
      </c>
      <c r="B400" t="s">
        <v>1317</v>
      </c>
      <c r="C400">
        <v>0</v>
      </c>
    </row>
    <row r="401" spans="1:3">
      <c r="A401" t="s">
        <v>1318</v>
      </c>
      <c r="B401" t="s">
        <v>1319</v>
      </c>
      <c r="C401">
        <v>0</v>
      </c>
    </row>
    <row r="402" spans="1:3">
      <c r="A402" t="s">
        <v>1320</v>
      </c>
      <c r="B402" t="s">
        <v>1321</v>
      </c>
      <c r="C402">
        <v>0</v>
      </c>
    </row>
    <row r="403" spans="1:3">
      <c r="A403" t="s">
        <v>1322</v>
      </c>
      <c r="B403" t="s">
        <v>1323</v>
      </c>
      <c r="C403">
        <v>0</v>
      </c>
    </row>
    <row r="404" spans="1:3">
      <c r="A404" t="s">
        <v>1324</v>
      </c>
      <c r="B404" t="s">
        <v>1325</v>
      </c>
      <c r="C404">
        <v>0</v>
      </c>
    </row>
    <row r="405" spans="1:3">
      <c r="A405" t="s">
        <v>1326</v>
      </c>
      <c r="B405" t="s">
        <v>1327</v>
      </c>
      <c r="C405">
        <v>0</v>
      </c>
    </row>
    <row r="406" spans="1:3">
      <c r="A406" t="s">
        <v>1328</v>
      </c>
      <c r="B406" t="s">
        <v>1329</v>
      </c>
      <c r="C406">
        <v>0</v>
      </c>
    </row>
    <row r="407" spans="1:3">
      <c r="A407" t="s">
        <v>1330</v>
      </c>
      <c r="B407" t="s">
        <v>1331</v>
      </c>
      <c r="C407">
        <v>1337364</v>
      </c>
    </row>
    <row r="408" spans="1:3">
      <c r="A408" t="s">
        <v>1332</v>
      </c>
      <c r="B408" t="s">
        <v>1333</v>
      </c>
      <c r="C408">
        <v>879696</v>
      </c>
    </row>
    <row r="409" spans="1:3">
      <c r="A409" t="s">
        <v>1334</v>
      </c>
      <c r="B409" t="s">
        <v>1335</v>
      </c>
      <c r="C409">
        <v>616033</v>
      </c>
    </row>
    <row r="410" spans="1:3">
      <c r="A410" t="s">
        <v>1336</v>
      </c>
      <c r="B410" t="s">
        <v>1337</v>
      </c>
      <c r="C410">
        <v>754847</v>
      </c>
    </row>
    <row r="411" spans="1:3">
      <c r="A411" t="s">
        <v>1338</v>
      </c>
      <c r="B411" t="s">
        <v>1339</v>
      </c>
      <c r="C411">
        <v>846180</v>
      </c>
    </row>
    <row r="412" spans="1:3">
      <c r="A412" t="s">
        <v>1340</v>
      </c>
      <c r="B412" t="s">
        <v>1341</v>
      </c>
      <c r="C412">
        <v>34005</v>
      </c>
    </row>
    <row r="413" spans="1:3">
      <c r="A413" t="s">
        <v>1342</v>
      </c>
      <c r="B413" t="s">
        <v>1343</v>
      </c>
      <c r="C413">
        <v>0</v>
      </c>
    </row>
    <row r="414" spans="1:3">
      <c r="A414" t="s">
        <v>1344</v>
      </c>
      <c r="B414" t="s">
        <v>1345</v>
      </c>
      <c r="C414">
        <v>0</v>
      </c>
    </row>
    <row r="415" spans="1:3">
      <c r="A415" t="s">
        <v>1346</v>
      </c>
      <c r="B415" t="s">
        <v>1347</v>
      </c>
      <c r="C415">
        <v>0</v>
      </c>
    </row>
    <row r="416" spans="1:3">
      <c r="A416" t="s">
        <v>1348</v>
      </c>
      <c r="B416" t="s">
        <v>1349</v>
      </c>
      <c r="C416">
        <v>34005</v>
      </c>
    </row>
    <row r="417" spans="1:3">
      <c r="A417" t="s">
        <v>1350</v>
      </c>
      <c r="B417" t="s">
        <v>1351</v>
      </c>
      <c r="C417">
        <v>78926</v>
      </c>
    </row>
    <row r="418" spans="1:3">
      <c r="A418" t="s">
        <v>1352</v>
      </c>
      <c r="B418" t="s">
        <v>1353</v>
      </c>
      <c r="C418">
        <v>154775</v>
      </c>
    </row>
    <row r="419" spans="1:3">
      <c r="A419" t="s">
        <v>1354</v>
      </c>
      <c r="B419" t="s">
        <v>1355</v>
      </c>
      <c r="C419">
        <v>0</v>
      </c>
    </row>
    <row r="420" spans="1:3">
      <c r="A420" t="s">
        <v>1356</v>
      </c>
      <c r="B420" t="s">
        <v>1357</v>
      </c>
      <c r="C420">
        <v>214105</v>
      </c>
    </row>
    <row r="421" spans="1:3">
      <c r="A421" t="s">
        <v>1358</v>
      </c>
      <c r="B421" t="s">
        <v>1359</v>
      </c>
      <c r="C421">
        <v>19596</v>
      </c>
    </row>
    <row r="422" spans="1:3">
      <c r="A422" t="s">
        <v>1360</v>
      </c>
      <c r="B422" t="s">
        <v>1361</v>
      </c>
      <c r="C422">
        <v>81648494</v>
      </c>
    </row>
    <row r="423" spans="1:3">
      <c r="A423" t="s">
        <v>1362</v>
      </c>
      <c r="B423" t="s">
        <v>1363</v>
      </c>
      <c r="C423">
        <v>1034471</v>
      </c>
    </row>
    <row r="424" spans="1:3">
      <c r="A424" t="s">
        <v>1364</v>
      </c>
      <c r="B424" t="s">
        <v>1365</v>
      </c>
      <c r="C424">
        <v>7725233</v>
      </c>
    </row>
    <row r="425" spans="1:3">
      <c r="A425" t="s">
        <v>1366</v>
      </c>
      <c r="B425" t="s">
        <v>1367</v>
      </c>
      <c r="C425">
        <v>73751494</v>
      </c>
    </row>
    <row r="426" spans="1:3">
      <c r="A426" t="s">
        <v>1368</v>
      </c>
      <c r="B426" t="s">
        <v>1369</v>
      </c>
      <c r="C426">
        <v>1206238</v>
      </c>
    </row>
    <row r="427" spans="1:3">
      <c r="A427" t="s">
        <v>1370</v>
      </c>
      <c r="B427" t="s">
        <v>1371</v>
      </c>
      <c r="C427">
        <v>0</v>
      </c>
    </row>
    <row r="428" spans="1:3">
      <c r="A428" t="s">
        <v>1372</v>
      </c>
      <c r="B428" t="s">
        <v>1373</v>
      </c>
      <c r="C428">
        <v>0</v>
      </c>
    </row>
    <row r="429" spans="1:3">
      <c r="A429" t="s">
        <v>1374</v>
      </c>
      <c r="B429" t="s">
        <v>1375</v>
      </c>
      <c r="C429">
        <v>0</v>
      </c>
    </row>
    <row r="430" spans="1:3">
      <c r="A430" t="s">
        <v>1376</v>
      </c>
      <c r="B430" t="s">
        <v>1377</v>
      </c>
      <c r="C430">
        <v>0</v>
      </c>
    </row>
    <row r="431" spans="1:3">
      <c r="A431" t="s">
        <v>1378</v>
      </c>
      <c r="B431" t="s">
        <v>1379</v>
      </c>
      <c r="C431">
        <v>0</v>
      </c>
    </row>
    <row r="432" spans="1:3">
      <c r="A432" t="s">
        <v>1380</v>
      </c>
      <c r="B432" t="s">
        <v>1381</v>
      </c>
      <c r="C432">
        <v>2183656</v>
      </c>
    </row>
    <row r="433" spans="1:3">
      <c r="A433" t="s">
        <v>1382</v>
      </c>
      <c r="B433" t="s">
        <v>1383</v>
      </c>
      <c r="C433">
        <v>222759</v>
      </c>
    </row>
    <row r="434" spans="1:3">
      <c r="A434" t="s">
        <v>1384</v>
      </c>
      <c r="B434" t="s">
        <v>1385</v>
      </c>
      <c r="C434">
        <v>510985</v>
      </c>
    </row>
    <row r="435" spans="1:3">
      <c r="A435" t="s">
        <v>1386</v>
      </c>
      <c r="B435" t="s">
        <v>1387</v>
      </c>
      <c r="C435">
        <v>1029065</v>
      </c>
    </row>
    <row r="436" spans="1:3">
      <c r="A436" t="s">
        <v>1388</v>
      </c>
      <c r="B436" t="s">
        <v>1389</v>
      </c>
      <c r="C436">
        <v>866365</v>
      </c>
    </row>
    <row r="437" spans="1:3">
      <c r="A437" t="s">
        <v>1390</v>
      </c>
      <c r="B437" t="s">
        <v>1391</v>
      </c>
      <c r="C437">
        <v>0</v>
      </c>
    </row>
    <row r="438" spans="1:3">
      <c r="A438" t="s">
        <v>1392</v>
      </c>
      <c r="B438" t="s">
        <v>1393</v>
      </c>
      <c r="C438">
        <v>0</v>
      </c>
    </row>
    <row r="439" spans="1:3">
      <c r="A439" t="s">
        <v>1394</v>
      </c>
      <c r="B439" t="s">
        <v>1395</v>
      </c>
      <c r="C439">
        <v>0</v>
      </c>
    </row>
    <row r="440" spans="1:3">
      <c r="A440" t="s">
        <v>1396</v>
      </c>
      <c r="B440" t="s">
        <v>1397</v>
      </c>
      <c r="C440">
        <v>0</v>
      </c>
    </row>
    <row r="441" spans="1:3">
      <c r="A441" t="s">
        <v>1398</v>
      </c>
      <c r="B441" t="s">
        <v>1399</v>
      </c>
      <c r="C441">
        <v>0</v>
      </c>
    </row>
    <row r="442" spans="1:3">
      <c r="A442" t="s">
        <v>1400</v>
      </c>
      <c r="B442" t="s">
        <v>1401</v>
      </c>
      <c r="C442">
        <v>0</v>
      </c>
    </row>
    <row r="443" spans="1:3">
      <c r="A443" t="s">
        <v>1402</v>
      </c>
      <c r="B443" t="s">
        <v>1403</v>
      </c>
      <c r="C443">
        <v>0</v>
      </c>
    </row>
    <row r="444" spans="1:3">
      <c r="A444" t="s">
        <v>1404</v>
      </c>
      <c r="B444" t="s">
        <v>1405</v>
      </c>
      <c r="C444">
        <v>0</v>
      </c>
    </row>
    <row r="445" spans="1:3">
      <c r="A445" t="s">
        <v>1406</v>
      </c>
      <c r="B445" t="s">
        <v>1407</v>
      </c>
      <c r="C445">
        <v>0</v>
      </c>
    </row>
    <row r="446" spans="1:3">
      <c r="A446" t="s">
        <v>1408</v>
      </c>
      <c r="B446" t="s">
        <v>1409</v>
      </c>
      <c r="C446">
        <v>0</v>
      </c>
    </row>
    <row r="447" spans="1:3">
      <c r="A447" t="s">
        <v>1410</v>
      </c>
      <c r="B447" t="s">
        <v>1411</v>
      </c>
      <c r="C447">
        <v>0</v>
      </c>
    </row>
    <row r="448" spans="1:3">
      <c r="A448" t="s">
        <v>1412</v>
      </c>
      <c r="B448" t="s">
        <v>1413</v>
      </c>
      <c r="C448">
        <v>0</v>
      </c>
    </row>
    <row r="449" spans="1:3">
      <c r="A449" t="s">
        <v>1414</v>
      </c>
      <c r="B449" t="s">
        <v>1415</v>
      </c>
      <c r="C449">
        <v>0</v>
      </c>
    </row>
    <row r="450" spans="1:3">
      <c r="A450" t="s">
        <v>1416</v>
      </c>
      <c r="B450" t="s">
        <v>1417</v>
      </c>
      <c r="C450">
        <v>0</v>
      </c>
    </row>
    <row r="451" spans="1:3">
      <c r="A451" t="s">
        <v>1418</v>
      </c>
      <c r="B451" t="s">
        <v>1419</v>
      </c>
      <c r="C451">
        <v>0</v>
      </c>
    </row>
    <row r="452" spans="1:3">
      <c r="A452" t="s">
        <v>1420</v>
      </c>
      <c r="B452" t="s">
        <v>1421</v>
      </c>
      <c r="C452">
        <v>215662</v>
      </c>
    </row>
    <row r="453" spans="1:3">
      <c r="A453" t="s">
        <v>1422</v>
      </c>
      <c r="B453" t="s">
        <v>1423</v>
      </c>
      <c r="C453">
        <v>148738</v>
      </c>
    </row>
    <row r="454" spans="1:3">
      <c r="A454" t="s">
        <v>1424</v>
      </c>
      <c r="B454" t="s">
        <v>1425</v>
      </c>
      <c r="C454">
        <v>0</v>
      </c>
    </row>
    <row r="455" spans="1:3">
      <c r="A455" t="s">
        <v>1426</v>
      </c>
      <c r="B455" t="s">
        <v>1427</v>
      </c>
      <c r="C455">
        <v>347609</v>
      </c>
    </row>
    <row r="456" spans="1:3">
      <c r="A456" t="s">
        <v>1428</v>
      </c>
      <c r="B456" t="s">
        <v>1429</v>
      </c>
      <c r="C456">
        <v>16791</v>
      </c>
    </row>
    <row r="457" spans="1:3">
      <c r="A457" t="s">
        <v>1430</v>
      </c>
      <c r="B457" t="s">
        <v>1431</v>
      </c>
      <c r="C457">
        <v>2399318</v>
      </c>
    </row>
    <row r="458" spans="1:3">
      <c r="A458" t="s">
        <v>1432</v>
      </c>
      <c r="B458" t="s">
        <v>1433</v>
      </c>
      <c r="C458">
        <v>371497</v>
      </c>
    </row>
    <row r="459" spans="1:3">
      <c r="A459" t="s">
        <v>1434</v>
      </c>
      <c r="B459" t="s">
        <v>1435</v>
      </c>
      <c r="C459">
        <v>510985</v>
      </c>
    </row>
    <row r="460" spans="1:3">
      <c r="A460" t="s">
        <v>1436</v>
      </c>
      <c r="B460" t="s">
        <v>1437</v>
      </c>
      <c r="C460">
        <v>1376674</v>
      </c>
    </row>
    <row r="461" spans="1:3">
      <c r="A461" t="s">
        <v>1438</v>
      </c>
      <c r="B461" t="s">
        <v>1439</v>
      </c>
      <c r="C461">
        <v>883156</v>
      </c>
    </row>
    <row r="462" spans="1:3">
      <c r="A462" t="s">
        <v>1440</v>
      </c>
      <c r="B462" t="s">
        <v>1441</v>
      </c>
      <c r="C462">
        <v>0</v>
      </c>
    </row>
    <row r="463" spans="1:3">
      <c r="A463" t="s">
        <v>1442</v>
      </c>
      <c r="B463" t="s">
        <v>1443</v>
      </c>
      <c r="C463">
        <v>0</v>
      </c>
    </row>
    <row r="464" spans="1:3">
      <c r="A464" t="s">
        <v>1444</v>
      </c>
      <c r="B464" t="s">
        <v>1445</v>
      </c>
      <c r="C464">
        <v>0</v>
      </c>
    </row>
    <row r="465" spans="1:3">
      <c r="A465" t="s">
        <v>1446</v>
      </c>
      <c r="B465" t="s">
        <v>1447</v>
      </c>
      <c r="C465">
        <v>0</v>
      </c>
    </row>
    <row r="466" spans="1:3">
      <c r="A466" t="s">
        <v>1448</v>
      </c>
      <c r="B466" t="s">
        <v>1449</v>
      </c>
      <c r="C466">
        <v>0</v>
      </c>
    </row>
    <row r="467" spans="1:3">
      <c r="A467" t="s">
        <v>1450</v>
      </c>
      <c r="B467" t="s">
        <v>1451</v>
      </c>
      <c r="C467">
        <v>78926</v>
      </c>
    </row>
    <row r="468" spans="1:3">
      <c r="A468" t="s">
        <v>1452</v>
      </c>
      <c r="B468" t="s">
        <v>1453</v>
      </c>
      <c r="C468">
        <v>154775</v>
      </c>
    </row>
    <row r="469" spans="1:3">
      <c r="A469" t="s">
        <v>1454</v>
      </c>
      <c r="B469" t="s">
        <v>1455</v>
      </c>
      <c r="C469">
        <v>0</v>
      </c>
    </row>
    <row r="470" spans="1:3">
      <c r="A470" t="s">
        <v>1456</v>
      </c>
      <c r="B470" t="s">
        <v>1457</v>
      </c>
      <c r="C470">
        <v>214105</v>
      </c>
    </row>
    <row r="471" spans="1:3">
      <c r="A471" t="s">
        <v>1458</v>
      </c>
      <c r="B471" t="s">
        <v>1459</v>
      </c>
      <c r="C471">
        <v>19596</v>
      </c>
    </row>
    <row r="472" spans="1:3">
      <c r="A472" t="s">
        <v>1460</v>
      </c>
      <c r="B472" t="s">
        <v>1461</v>
      </c>
      <c r="C472">
        <v>0</v>
      </c>
    </row>
    <row r="473" spans="1:3">
      <c r="A473" t="s">
        <v>1462</v>
      </c>
      <c r="B473" t="s">
        <v>1463</v>
      </c>
      <c r="C473">
        <v>0</v>
      </c>
    </row>
    <row r="474" spans="1:3">
      <c r="A474" t="s">
        <v>1464</v>
      </c>
      <c r="B474" t="s">
        <v>1465</v>
      </c>
      <c r="C474">
        <v>0</v>
      </c>
    </row>
    <row r="475" spans="1:3">
      <c r="A475" t="s">
        <v>1466</v>
      </c>
      <c r="B475" t="s">
        <v>1467</v>
      </c>
      <c r="C475">
        <v>0</v>
      </c>
    </row>
    <row r="476" spans="1:3">
      <c r="A476" t="s">
        <v>1468</v>
      </c>
      <c r="B476" t="s">
        <v>1461</v>
      </c>
      <c r="C476">
        <v>0</v>
      </c>
    </row>
    <row r="477" spans="1:3">
      <c r="A477" t="s">
        <v>1469</v>
      </c>
      <c r="B477" t="s">
        <v>1463</v>
      </c>
      <c r="C477">
        <v>0</v>
      </c>
    </row>
    <row r="478" spans="1:3">
      <c r="A478" t="s">
        <v>1470</v>
      </c>
      <c r="B478" t="s">
        <v>1465</v>
      </c>
      <c r="C478">
        <v>0</v>
      </c>
    </row>
    <row r="479" spans="1:3">
      <c r="A479" t="s">
        <v>1471</v>
      </c>
      <c r="B479" t="s">
        <v>1467</v>
      </c>
      <c r="C479">
        <v>0</v>
      </c>
    </row>
    <row r="480" spans="1:3">
      <c r="A480" t="s">
        <v>1472</v>
      </c>
      <c r="B480" t="s">
        <v>1461</v>
      </c>
      <c r="C480">
        <v>0</v>
      </c>
    </row>
    <row r="481" spans="1:3">
      <c r="A481" t="s">
        <v>1473</v>
      </c>
      <c r="B481" t="s">
        <v>1463</v>
      </c>
      <c r="C481">
        <v>0</v>
      </c>
    </row>
    <row r="482" spans="1:3">
      <c r="A482" t="s">
        <v>1474</v>
      </c>
      <c r="B482" t="s">
        <v>1465</v>
      </c>
      <c r="C482">
        <v>0</v>
      </c>
    </row>
    <row r="483" spans="1:3">
      <c r="A483" t="s">
        <v>1475</v>
      </c>
      <c r="B483" t="s">
        <v>1467</v>
      </c>
      <c r="C483">
        <v>0</v>
      </c>
    </row>
    <row r="484" spans="1:3">
      <c r="A484" t="s">
        <v>1476</v>
      </c>
      <c r="B484" t="s">
        <v>1461</v>
      </c>
      <c r="C484">
        <v>0</v>
      </c>
    </row>
    <row r="485" spans="1:3">
      <c r="A485" t="s">
        <v>1477</v>
      </c>
      <c r="B485" t="s">
        <v>1463</v>
      </c>
      <c r="C485">
        <v>0</v>
      </c>
    </row>
    <row r="486" spans="1:3">
      <c r="A486" t="s">
        <v>1478</v>
      </c>
      <c r="B486" t="s">
        <v>1465</v>
      </c>
      <c r="C486">
        <v>0</v>
      </c>
    </row>
    <row r="487" spans="1:3">
      <c r="A487" t="s">
        <v>1479</v>
      </c>
      <c r="B487" t="s">
        <v>1467</v>
      </c>
      <c r="C487">
        <v>0</v>
      </c>
    </row>
    <row r="488" spans="1:3">
      <c r="A488" t="s">
        <v>1480</v>
      </c>
      <c r="B488" t="s">
        <v>1481</v>
      </c>
      <c r="C488">
        <v>215662</v>
      </c>
    </row>
    <row r="489" spans="1:3">
      <c r="A489" t="s">
        <v>1482</v>
      </c>
      <c r="B489" t="s">
        <v>1483</v>
      </c>
      <c r="C489">
        <v>148738</v>
      </c>
    </row>
    <row r="490" spans="1:3">
      <c r="A490" t="s">
        <v>1484</v>
      </c>
      <c r="B490" t="s">
        <v>1485</v>
      </c>
      <c r="C490">
        <v>0</v>
      </c>
    </row>
    <row r="491" spans="1:3">
      <c r="A491" t="s">
        <v>1486</v>
      </c>
      <c r="B491" t="s">
        <v>1487</v>
      </c>
      <c r="C491">
        <v>347609</v>
      </c>
    </row>
    <row r="492" spans="1:3">
      <c r="A492" t="s">
        <v>1488</v>
      </c>
      <c r="B492" t="s">
        <v>1489</v>
      </c>
      <c r="C492">
        <v>16791</v>
      </c>
    </row>
    <row r="493" spans="1:3">
      <c r="A493" t="s">
        <v>1490</v>
      </c>
      <c r="B493" t="s">
        <v>1491</v>
      </c>
      <c r="C493">
        <v>0</v>
      </c>
    </row>
    <row r="494" spans="1:3">
      <c r="A494" t="s">
        <v>1492</v>
      </c>
      <c r="B494" t="s">
        <v>1493</v>
      </c>
      <c r="C494">
        <v>0</v>
      </c>
    </row>
    <row r="495" spans="1:3">
      <c r="A495" t="s">
        <v>1494</v>
      </c>
      <c r="B495" t="s">
        <v>1495</v>
      </c>
      <c r="C495">
        <v>0</v>
      </c>
    </row>
    <row r="496" spans="1:3">
      <c r="A496" t="s">
        <v>1496</v>
      </c>
      <c r="B496" t="s">
        <v>1497</v>
      </c>
      <c r="C496">
        <v>0</v>
      </c>
    </row>
    <row r="497" spans="1:3">
      <c r="A497" t="s">
        <v>1498</v>
      </c>
      <c r="B497" t="s">
        <v>1491</v>
      </c>
      <c r="C497">
        <v>0</v>
      </c>
    </row>
    <row r="498" spans="1:3">
      <c r="A498" t="s">
        <v>1499</v>
      </c>
      <c r="B498" t="s">
        <v>1493</v>
      </c>
      <c r="C498">
        <v>0</v>
      </c>
    </row>
    <row r="499" spans="1:3">
      <c r="A499" t="s">
        <v>1500</v>
      </c>
      <c r="B499" t="s">
        <v>1495</v>
      </c>
      <c r="C499">
        <v>0</v>
      </c>
    </row>
    <row r="500" spans="1:3">
      <c r="A500" t="s">
        <v>1501</v>
      </c>
      <c r="B500" t="s">
        <v>1497</v>
      </c>
      <c r="C500">
        <v>0</v>
      </c>
    </row>
    <row r="501" spans="1:3">
      <c r="A501" t="s">
        <v>1502</v>
      </c>
      <c r="B501" t="s">
        <v>1491</v>
      </c>
      <c r="C501">
        <v>0</v>
      </c>
    </row>
    <row r="502" spans="1:3">
      <c r="A502" t="s">
        <v>1503</v>
      </c>
      <c r="B502" t="s">
        <v>1493</v>
      </c>
      <c r="C502">
        <v>0</v>
      </c>
    </row>
    <row r="503" spans="1:3">
      <c r="A503" t="s">
        <v>1504</v>
      </c>
      <c r="B503" t="s">
        <v>1495</v>
      </c>
      <c r="C503">
        <v>0</v>
      </c>
    </row>
    <row r="504" spans="1:3">
      <c r="A504" t="s">
        <v>1505</v>
      </c>
      <c r="B504" t="s">
        <v>1497</v>
      </c>
      <c r="C504">
        <v>0</v>
      </c>
    </row>
    <row r="505" spans="1:3">
      <c r="A505" t="s">
        <v>1506</v>
      </c>
      <c r="B505" t="s">
        <v>1491</v>
      </c>
      <c r="C505">
        <v>0</v>
      </c>
    </row>
    <row r="506" spans="1:3">
      <c r="A506" t="s">
        <v>1507</v>
      </c>
      <c r="B506" t="s">
        <v>1493</v>
      </c>
      <c r="C506">
        <v>0</v>
      </c>
    </row>
    <row r="507" spans="1:3">
      <c r="A507" t="s">
        <v>1508</v>
      </c>
      <c r="B507" t="s">
        <v>1495</v>
      </c>
      <c r="C507">
        <v>0</v>
      </c>
    </row>
    <row r="508" spans="1:3">
      <c r="A508" t="s">
        <v>1509</v>
      </c>
      <c r="B508" t="s">
        <v>1497</v>
      </c>
      <c r="C508">
        <v>0</v>
      </c>
    </row>
    <row r="509" spans="1:3">
      <c r="A509" t="s">
        <v>1510</v>
      </c>
      <c r="B509" t="s">
        <v>1511</v>
      </c>
      <c r="C509">
        <v>0</v>
      </c>
    </row>
    <row r="510" spans="1:3">
      <c r="A510" t="s">
        <v>1512</v>
      </c>
      <c r="B510" t="s">
        <v>1511</v>
      </c>
      <c r="C510">
        <v>0</v>
      </c>
    </row>
    <row r="511" spans="1:3">
      <c r="A511" t="s">
        <v>1513</v>
      </c>
      <c r="B511" t="s">
        <v>1511</v>
      </c>
      <c r="C511">
        <v>0</v>
      </c>
    </row>
    <row r="512" spans="1:3">
      <c r="A512" t="s">
        <v>1514</v>
      </c>
      <c r="B512" t="s">
        <v>1511</v>
      </c>
      <c r="C512">
        <v>0</v>
      </c>
    </row>
    <row r="513" spans="1:3">
      <c r="A513" t="s">
        <v>1515</v>
      </c>
      <c r="B513" t="s">
        <v>1516</v>
      </c>
      <c r="C513">
        <v>0</v>
      </c>
    </row>
    <row r="514" spans="1:3">
      <c r="A514" t="s">
        <v>1517</v>
      </c>
      <c r="B514" t="s">
        <v>1516</v>
      </c>
      <c r="C514">
        <v>0</v>
      </c>
    </row>
    <row r="515" spans="1:3">
      <c r="A515" t="s">
        <v>1518</v>
      </c>
      <c r="B515" t="s">
        <v>1516</v>
      </c>
      <c r="C515">
        <v>0</v>
      </c>
    </row>
    <row r="516" spans="1:3">
      <c r="A516" t="s">
        <v>1519</v>
      </c>
      <c r="B516" t="s">
        <v>1516</v>
      </c>
      <c r="C516">
        <v>0</v>
      </c>
    </row>
    <row r="517" spans="1:3">
      <c r="A517" t="s">
        <v>1520</v>
      </c>
      <c r="B517" t="s">
        <v>1521</v>
      </c>
      <c r="C517">
        <v>21418602</v>
      </c>
    </row>
    <row r="518" spans="1:3">
      <c r="A518" t="s">
        <v>363</v>
      </c>
      <c r="B518" t="s">
        <v>1522</v>
      </c>
      <c r="C518">
        <v>21418602</v>
      </c>
    </row>
    <row r="519" spans="1:3">
      <c r="A519" t="s">
        <v>1523</v>
      </c>
      <c r="B519" t="s">
        <v>1524</v>
      </c>
      <c r="C519">
        <v>8338531</v>
      </c>
    </row>
    <row r="520" spans="1:3">
      <c r="A520" t="s">
        <v>365</v>
      </c>
      <c r="B520" t="s">
        <v>1525</v>
      </c>
      <c r="C520">
        <v>8335012</v>
      </c>
    </row>
    <row r="521" spans="1:3">
      <c r="A521" t="s">
        <v>1526</v>
      </c>
      <c r="B521" t="s">
        <v>1527</v>
      </c>
      <c r="C521">
        <v>309100709</v>
      </c>
    </row>
    <row r="522" spans="1:3">
      <c r="A522" t="s">
        <v>1528</v>
      </c>
      <c r="B522" t="s">
        <v>1529</v>
      </c>
      <c r="C522">
        <v>6721981</v>
      </c>
    </row>
    <row r="523" spans="1:3">
      <c r="A523" t="s">
        <v>3381</v>
      </c>
      <c r="B523" t="s">
        <v>3382</v>
      </c>
      <c r="C523">
        <v>387919291</v>
      </c>
    </row>
    <row r="524" spans="1:3">
      <c r="A524" t="s">
        <v>3383</v>
      </c>
      <c r="B524" t="s">
        <v>3384</v>
      </c>
      <c r="C524">
        <v>23307685</v>
      </c>
    </row>
    <row r="525" spans="1:3">
      <c r="A525" t="s">
        <v>1530</v>
      </c>
      <c r="B525" t="s">
        <v>1531</v>
      </c>
      <c r="C525">
        <v>24386795</v>
      </c>
    </row>
    <row r="526" spans="1:3">
      <c r="A526" t="s">
        <v>1532</v>
      </c>
      <c r="B526" t="s">
        <v>1533</v>
      </c>
      <c r="C526">
        <v>10824767</v>
      </c>
    </row>
    <row r="527" spans="1:3">
      <c r="A527" t="s">
        <v>1534</v>
      </c>
      <c r="B527" t="s">
        <v>1535</v>
      </c>
      <c r="C527">
        <v>555205</v>
      </c>
    </row>
    <row r="528" spans="1:3">
      <c r="A528" t="s">
        <v>1540</v>
      </c>
      <c r="B528" t="s">
        <v>1541</v>
      </c>
      <c r="C528">
        <v>0</v>
      </c>
    </row>
    <row r="529" spans="1:3">
      <c r="A529" t="s">
        <v>1542</v>
      </c>
      <c r="B529" t="s">
        <v>1543</v>
      </c>
      <c r="C529">
        <v>9685</v>
      </c>
    </row>
    <row r="530" spans="1:3">
      <c r="A530" t="s">
        <v>1544</v>
      </c>
      <c r="B530" t="s">
        <v>1545</v>
      </c>
      <c r="C530">
        <v>0</v>
      </c>
    </row>
    <row r="531" spans="1:3">
      <c r="A531" t="s">
        <v>1546</v>
      </c>
      <c r="B531" t="s">
        <v>1547</v>
      </c>
      <c r="C531">
        <v>0</v>
      </c>
    </row>
    <row r="532" spans="1:3">
      <c r="A532" t="s">
        <v>1548</v>
      </c>
      <c r="B532" t="s">
        <v>1549</v>
      </c>
      <c r="C532">
        <v>0</v>
      </c>
    </row>
    <row r="533" spans="1:3">
      <c r="A533" t="s">
        <v>1550</v>
      </c>
      <c r="B533" t="s">
        <v>1551</v>
      </c>
      <c r="C533">
        <v>0</v>
      </c>
    </row>
    <row r="534" spans="1:3">
      <c r="A534" t="s">
        <v>1552</v>
      </c>
      <c r="B534" t="s">
        <v>1553</v>
      </c>
      <c r="C534">
        <v>0</v>
      </c>
    </row>
    <row r="535" spans="1:3">
      <c r="A535" t="s">
        <v>1554</v>
      </c>
      <c r="B535" t="s">
        <v>1555</v>
      </c>
      <c r="C535">
        <v>243887412</v>
      </c>
    </row>
    <row r="536" spans="1:3">
      <c r="A536" t="s">
        <v>1556</v>
      </c>
      <c r="B536" t="s">
        <v>1557</v>
      </c>
      <c r="C536">
        <v>16992</v>
      </c>
    </row>
    <row r="537" spans="1:3">
      <c r="A537" t="s">
        <v>1558</v>
      </c>
      <c r="B537" t="s">
        <v>1559</v>
      </c>
      <c r="C537">
        <v>7044146</v>
      </c>
    </row>
    <row r="538" spans="1:3">
      <c r="A538" t="s">
        <v>1560</v>
      </c>
      <c r="B538" t="s">
        <v>1561</v>
      </c>
      <c r="C538">
        <v>0</v>
      </c>
    </row>
    <row r="539" spans="1:3">
      <c r="A539" t="s">
        <v>1562</v>
      </c>
      <c r="B539" t="s">
        <v>1563</v>
      </c>
      <c r="C539">
        <v>5272916</v>
      </c>
    </row>
    <row r="540" spans="1:3">
      <c r="A540" t="s">
        <v>1564</v>
      </c>
      <c r="B540" t="s">
        <v>1565</v>
      </c>
      <c r="C540">
        <v>381856056</v>
      </c>
    </row>
    <row r="541" spans="1:3">
      <c r="A541" t="s">
        <v>1566</v>
      </c>
      <c r="B541" t="s">
        <v>1567</v>
      </c>
      <c r="C541">
        <v>59080</v>
      </c>
    </row>
    <row r="542" spans="1:3">
      <c r="A542" t="s">
        <v>1568</v>
      </c>
      <c r="B542" t="s">
        <v>1569</v>
      </c>
      <c r="C542">
        <v>8952911</v>
      </c>
    </row>
    <row r="543" spans="1:3">
      <c r="A543" t="s">
        <v>1570</v>
      </c>
      <c r="B543" t="s">
        <v>1571</v>
      </c>
      <c r="C543">
        <v>0</v>
      </c>
    </row>
    <row r="544" spans="1:3">
      <c r="A544" t="s">
        <v>1572</v>
      </c>
      <c r="B544" t="s">
        <v>1573</v>
      </c>
      <c r="C544">
        <v>0</v>
      </c>
    </row>
    <row r="545" spans="1:3">
      <c r="A545" t="s">
        <v>1574</v>
      </c>
      <c r="B545" t="s">
        <v>1575</v>
      </c>
      <c r="C545">
        <v>0</v>
      </c>
    </row>
    <row r="546" spans="1:3">
      <c r="A546" t="s">
        <v>1576</v>
      </c>
      <c r="B546" t="s">
        <v>1577</v>
      </c>
      <c r="C546">
        <v>130005</v>
      </c>
    </row>
    <row r="547" spans="1:3">
      <c r="A547" t="s">
        <v>1578</v>
      </c>
      <c r="B547" t="s">
        <v>1579</v>
      </c>
      <c r="C547">
        <v>616946</v>
      </c>
    </row>
    <row r="548" spans="1:3">
      <c r="A548" t="s">
        <v>1580</v>
      </c>
      <c r="B548" t="s">
        <v>1581</v>
      </c>
      <c r="C548">
        <v>0</v>
      </c>
    </row>
    <row r="549" spans="1:3">
      <c r="A549" t="s">
        <v>1582</v>
      </c>
      <c r="B549" t="s">
        <v>1583</v>
      </c>
      <c r="C549">
        <v>0</v>
      </c>
    </row>
    <row r="550" spans="1:3">
      <c r="A550" t="s">
        <v>1584</v>
      </c>
      <c r="B550" t="s">
        <v>1585</v>
      </c>
      <c r="C550">
        <v>3694635</v>
      </c>
    </row>
    <row r="551" spans="1:3">
      <c r="A551" t="s">
        <v>1586</v>
      </c>
      <c r="B551" t="s">
        <v>1587</v>
      </c>
      <c r="C551">
        <v>2017407</v>
      </c>
    </row>
    <row r="552" spans="1:3">
      <c r="A552" t="s">
        <v>1588</v>
      </c>
      <c r="B552" t="s">
        <v>1589</v>
      </c>
      <c r="C552">
        <v>134298</v>
      </c>
    </row>
    <row r="553" spans="1:3">
      <c r="A553" t="s">
        <v>1590</v>
      </c>
      <c r="B553" t="s">
        <v>1591</v>
      </c>
      <c r="C553">
        <v>9964</v>
      </c>
    </row>
    <row r="554" spans="1:3">
      <c r="A554" t="s">
        <v>1592</v>
      </c>
      <c r="B554" t="s">
        <v>1593</v>
      </c>
      <c r="C554">
        <v>0</v>
      </c>
    </row>
    <row r="555" spans="1:3">
      <c r="A555" t="s">
        <v>1594</v>
      </c>
      <c r="B555" t="s">
        <v>1595</v>
      </c>
      <c r="C555">
        <v>0</v>
      </c>
    </row>
    <row r="556" spans="1:3">
      <c r="A556" t="s">
        <v>1596</v>
      </c>
      <c r="B556" t="s">
        <v>1597</v>
      </c>
      <c r="C556">
        <v>0</v>
      </c>
    </row>
    <row r="557" spans="1:3">
      <c r="A557" t="s">
        <v>1598</v>
      </c>
      <c r="B557" t="s">
        <v>1599</v>
      </c>
      <c r="C557">
        <v>7623</v>
      </c>
    </row>
    <row r="558" spans="1:3">
      <c r="A558" t="s">
        <v>1600</v>
      </c>
      <c r="B558" t="s">
        <v>1601</v>
      </c>
      <c r="C558">
        <v>0</v>
      </c>
    </row>
    <row r="559" spans="1:3">
      <c r="A559" t="s">
        <v>1602</v>
      </c>
      <c r="B559" t="s">
        <v>1603</v>
      </c>
      <c r="C559">
        <v>0</v>
      </c>
    </row>
    <row r="560" spans="1:3">
      <c r="A560" t="s">
        <v>1604</v>
      </c>
      <c r="B560" t="s">
        <v>1605</v>
      </c>
      <c r="C560">
        <v>0</v>
      </c>
    </row>
    <row r="561" spans="1:3">
      <c r="A561" t="s">
        <v>1606</v>
      </c>
      <c r="B561" t="s">
        <v>1607</v>
      </c>
      <c r="C561">
        <v>86656</v>
      </c>
    </row>
    <row r="562" spans="1:3">
      <c r="A562" t="s">
        <v>1608</v>
      </c>
      <c r="B562" t="s">
        <v>1609</v>
      </c>
      <c r="C562">
        <v>8885362</v>
      </c>
    </row>
    <row r="563" spans="1:3">
      <c r="A563" t="s">
        <v>1610</v>
      </c>
      <c r="B563" t="s">
        <v>1611</v>
      </c>
      <c r="C563">
        <v>0</v>
      </c>
    </row>
    <row r="564" spans="1:3">
      <c r="A564" t="s">
        <v>1612</v>
      </c>
      <c r="B564" t="s">
        <v>1613</v>
      </c>
      <c r="C564">
        <v>0</v>
      </c>
    </row>
    <row r="565" spans="1:3">
      <c r="A565" t="s">
        <v>1614</v>
      </c>
      <c r="B565" t="s">
        <v>1615</v>
      </c>
      <c r="C565">
        <v>0</v>
      </c>
    </row>
    <row r="566" spans="1:3">
      <c r="A566" t="s">
        <v>1616</v>
      </c>
      <c r="B566" t="s">
        <v>1617</v>
      </c>
      <c r="C566">
        <v>0</v>
      </c>
    </row>
    <row r="567" spans="1:3">
      <c r="A567" t="s">
        <v>1618</v>
      </c>
      <c r="B567" t="s">
        <v>1619</v>
      </c>
      <c r="C567">
        <v>0</v>
      </c>
    </row>
    <row r="568" spans="1:3">
      <c r="A568" t="s">
        <v>1620</v>
      </c>
      <c r="B568" t="s">
        <v>1621</v>
      </c>
      <c r="C568">
        <v>0</v>
      </c>
    </row>
    <row r="569" spans="1:3">
      <c r="A569" t="s">
        <v>1622</v>
      </c>
      <c r="B569" t="s">
        <v>1623</v>
      </c>
      <c r="C569">
        <v>0</v>
      </c>
    </row>
    <row r="570" spans="1:3">
      <c r="A570" t="s">
        <v>1624</v>
      </c>
      <c r="B570" t="s">
        <v>1625</v>
      </c>
      <c r="C570">
        <v>74</v>
      </c>
    </row>
    <row r="571" spans="1:3">
      <c r="A571" t="s">
        <v>1626</v>
      </c>
      <c r="B571" t="s">
        <v>1627</v>
      </c>
      <c r="C571">
        <v>3856358</v>
      </c>
    </row>
    <row r="572" spans="1:3">
      <c r="A572" t="s">
        <v>1628</v>
      </c>
      <c r="B572" t="s">
        <v>1629</v>
      </c>
      <c r="C572">
        <v>75</v>
      </c>
    </row>
    <row r="573" spans="1:3">
      <c r="A573" t="s">
        <v>1630</v>
      </c>
      <c r="B573" t="s">
        <v>1631</v>
      </c>
      <c r="C573">
        <v>26</v>
      </c>
    </row>
    <row r="574" spans="1:3">
      <c r="A574" t="s">
        <v>1632</v>
      </c>
      <c r="B574" t="s">
        <v>1633</v>
      </c>
      <c r="C574">
        <v>1</v>
      </c>
    </row>
    <row r="575" spans="1:3">
      <c r="A575" t="s">
        <v>1634</v>
      </c>
      <c r="B575" t="s">
        <v>1635</v>
      </c>
      <c r="C575">
        <v>0</v>
      </c>
    </row>
    <row r="576" spans="1:3">
      <c r="A576" t="s">
        <v>1636</v>
      </c>
      <c r="B576" t="s">
        <v>1637</v>
      </c>
      <c r="C576">
        <v>0</v>
      </c>
    </row>
    <row r="577" spans="1:3">
      <c r="A577" t="s">
        <v>1638</v>
      </c>
      <c r="B577" t="s">
        <v>1639</v>
      </c>
      <c r="C577">
        <v>0</v>
      </c>
    </row>
    <row r="578" spans="1:3">
      <c r="A578" t="s">
        <v>1640</v>
      </c>
      <c r="B578" t="s">
        <v>1641</v>
      </c>
      <c r="C578">
        <v>0</v>
      </c>
    </row>
    <row r="579" spans="1:3">
      <c r="A579" t="s">
        <v>1642</v>
      </c>
      <c r="B579" t="s">
        <v>1643</v>
      </c>
      <c r="C579">
        <v>0</v>
      </c>
    </row>
    <row r="580" spans="1:3">
      <c r="A580" t="s">
        <v>1644</v>
      </c>
      <c r="B580" t="s">
        <v>1645</v>
      </c>
      <c r="C580">
        <v>264390</v>
      </c>
    </row>
    <row r="581" spans="1:3">
      <c r="A581" t="s">
        <v>1646</v>
      </c>
      <c r="B581" t="s">
        <v>1647</v>
      </c>
      <c r="C581">
        <v>14566000</v>
      </c>
    </row>
    <row r="582" spans="1:3">
      <c r="A582" t="s">
        <v>1648</v>
      </c>
      <c r="B582" t="s">
        <v>1649</v>
      </c>
      <c r="C582">
        <v>0</v>
      </c>
    </row>
    <row r="583" spans="1:3">
      <c r="A583" t="s">
        <v>1650</v>
      </c>
      <c r="B583" t="s">
        <v>1651</v>
      </c>
      <c r="C583">
        <v>0</v>
      </c>
    </row>
    <row r="584" spans="1:3">
      <c r="A584" t="s">
        <v>1652</v>
      </c>
      <c r="B584" t="s">
        <v>1653</v>
      </c>
      <c r="C584">
        <v>10973796</v>
      </c>
    </row>
    <row r="585" spans="1:3">
      <c r="A585" t="s">
        <v>1654</v>
      </c>
      <c r="B585" t="s">
        <v>1655</v>
      </c>
      <c r="C585">
        <v>698651</v>
      </c>
    </row>
    <row r="586" spans="1:3">
      <c r="A586" t="s">
        <v>1656</v>
      </c>
      <c r="B586" t="s">
        <v>1657</v>
      </c>
      <c r="C586">
        <v>12924592</v>
      </c>
    </row>
    <row r="587" spans="1:3">
      <c r="A587" t="s">
        <v>1658</v>
      </c>
      <c r="B587" t="s">
        <v>1659</v>
      </c>
      <c r="C587">
        <v>0</v>
      </c>
    </row>
    <row r="588" spans="1:3">
      <c r="A588" t="s">
        <v>1660</v>
      </c>
      <c r="B588" t="s">
        <v>1661</v>
      </c>
      <c r="C588">
        <v>0</v>
      </c>
    </row>
    <row r="589" spans="1:3">
      <c r="A589" t="s">
        <v>1662</v>
      </c>
      <c r="B589" t="s">
        <v>1663</v>
      </c>
      <c r="C589">
        <v>0</v>
      </c>
    </row>
    <row r="590" spans="1:3">
      <c r="A590" t="s">
        <v>1664</v>
      </c>
      <c r="B590" t="s">
        <v>1665</v>
      </c>
      <c r="C590">
        <v>0</v>
      </c>
    </row>
    <row r="591" spans="1:3">
      <c r="A591" t="s">
        <v>1666</v>
      </c>
      <c r="B591" t="s">
        <v>1667</v>
      </c>
      <c r="C591">
        <v>0</v>
      </c>
    </row>
    <row r="592" spans="1:3">
      <c r="A592" t="s">
        <v>1668</v>
      </c>
      <c r="B592" t="s">
        <v>1669</v>
      </c>
      <c r="C592">
        <v>0</v>
      </c>
    </row>
    <row r="593" spans="1:3">
      <c r="A593" t="s">
        <v>1670</v>
      </c>
      <c r="B593" t="s">
        <v>1671</v>
      </c>
      <c r="C593">
        <v>0</v>
      </c>
    </row>
    <row r="594" spans="1:3">
      <c r="A594" t="s">
        <v>1672</v>
      </c>
      <c r="B594" t="s">
        <v>1673</v>
      </c>
      <c r="C594">
        <v>0</v>
      </c>
    </row>
    <row r="595" spans="1:3">
      <c r="A595" t="s">
        <v>1674</v>
      </c>
      <c r="B595" t="s">
        <v>1675</v>
      </c>
      <c r="C595">
        <v>0</v>
      </c>
    </row>
    <row r="596" spans="1:3">
      <c r="A596" t="s">
        <v>1676</v>
      </c>
      <c r="B596" t="s">
        <v>1677</v>
      </c>
      <c r="C596">
        <v>0</v>
      </c>
    </row>
    <row r="597" spans="1:3">
      <c r="A597" t="s">
        <v>1678</v>
      </c>
      <c r="B597" t="s">
        <v>1679</v>
      </c>
      <c r="C597">
        <v>0</v>
      </c>
    </row>
    <row r="598" spans="1:3">
      <c r="A598" t="s">
        <v>1680</v>
      </c>
      <c r="B598" t="s">
        <v>1681</v>
      </c>
      <c r="C598">
        <v>37535</v>
      </c>
    </row>
    <row r="599" spans="1:3">
      <c r="A599" t="s">
        <v>1682</v>
      </c>
      <c r="B599" t="s">
        <v>1683</v>
      </c>
      <c r="C599">
        <v>0</v>
      </c>
    </row>
    <row r="600" spans="1:3">
      <c r="A600" t="s">
        <v>1684</v>
      </c>
      <c r="B600" t="s">
        <v>1685</v>
      </c>
      <c r="C600">
        <v>389953</v>
      </c>
    </row>
    <row r="601" spans="1:3">
      <c r="A601" t="s">
        <v>1686</v>
      </c>
      <c r="B601" t="s">
        <v>1687</v>
      </c>
      <c r="C601">
        <v>0</v>
      </c>
    </row>
    <row r="602" spans="1:3">
      <c r="A602" t="s">
        <v>1688</v>
      </c>
      <c r="B602" t="s">
        <v>1689</v>
      </c>
      <c r="C602">
        <v>37535</v>
      </c>
    </row>
    <row r="603" spans="1:3">
      <c r="A603" t="s">
        <v>1690</v>
      </c>
      <c r="B603" t="s">
        <v>1691</v>
      </c>
      <c r="C603">
        <v>0</v>
      </c>
    </row>
    <row r="604" spans="1:3">
      <c r="A604" t="s">
        <v>1692</v>
      </c>
      <c r="B604" t="s">
        <v>1693</v>
      </c>
      <c r="C604">
        <v>278481</v>
      </c>
    </row>
    <row r="605" spans="1:3">
      <c r="A605" t="s">
        <v>1694</v>
      </c>
      <c r="B605" t="s">
        <v>1695</v>
      </c>
      <c r="C605">
        <v>0</v>
      </c>
    </row>
    <row r="606" spans="1:3">
      <c r="A606" t="s">
        <v>1696</v>
      </c>
      <c r="B606" t="s">
        <v>1697</v>
      </c>
      <c r="C606">
        <v>10775123</v>
      </c>
    </row>
    <row r="607" spans="1:3">
      <c r="A607" t="s">
        <v>1698</v>
      </c>
      <c r="B607" t="s">
        <v>1699</v>
      </c>
      <c r="C607">
        <v>106042480</v>
      </c>
    </row>
    <row r="608" spans="1:3">
      <c r="A608" t="s">
        <v>1700</v>
      </c>
      <c r="B608" t="s">
        <v>1701</v>
      </c>
      <c r="C608">
        <v>10241488</v>
      </c>
    </row>
    <row r="609" spans="1:3">
      <c r="A609" t="s">
        <v>1702</v>
      </c>
      <c r="B609" t="s">
        <v>1703</v>
      </c>
      <c r="C609">
        <v>0</v>
      </c>
    </row>
    <row r="610" spans="1:3">
      <c r="A610" t="s">
        <v>1704</v>
      </c>
      <c r="B610" t="s">
        <v>1705</v>
      </c>
      <c r="C610">
        <v>20634226</v>
      </c>
    </row>
    <row r="611" spans="1:3">
      <c r="A611" t="s">
        <v>1706</v>
      </c>
      <c r="B611" t="s">
        <v>1707</v>
      </c>
      <c r="C611">
        <v>153109583</v>
      </c>
    </row>
    <row r="612" spans="1:3">
      <c r="A612" t="s">
        <v>1708</v>
      </c>
      <c r="B612" t="s">
        <v>1709</v>
      </c>
      <c r="C612">
        <v>8031090</v>
      </c>
    </row>
    <row r="613" spans="1:3">
      <c r="A613" t="s">
        <v>1710</v>
      </c>
      <c r="B613" t="s">
        <v>1711</v>
      </c>
      <c r="C613">
        <v>0</v>
      </c>
    </row>
    <row r="614" spans="1:3">
      <c r="A614" t="s">
        <v>1712</v>
      </c>
      <c r="B614" t="s">
        <v>1713</v>
      </c>
      <c r="C614">
        <v>1783127</v>
      </c>
    </row>
    <row r="615" spans="1:3">
      <c r="A615" t="s">
        <v>1714</v>
      </c>
      <c r="B615" t="s">
        <v>1715</v>
      </c>
      <c r="C615">
        <v>1118676</v>
      </c>
    </row>
    <row r="616" spans="1:3">
      <c r="A616" t="s">
        <v>1716</v>
      </c>
      <c r="B616" t="s">
        <v>1717</v>
      </c>
      <c r="C616">
        <v>93107</v>
      </c>
    </row>
    <row r="617" spans="1:3">
      <c r="A617" t="s">
        <v>1718</v>
      </c>
      <c r="B617" t="s">
        <v>1719</v>
      </c>
      <c r="C617">
        <v>0</v>
      </c>
    </row>
    <row r="618" spans="1:3">
      <c r="A618" t="s">
        <v>1720</v>
      </c>
      <c r="B618" t="s">
        <v>1721</v>
      </c>
      <c r="C618">
        <v>1008957</v>
      </c>
    </row>
    <row r="619" spans="1:3">
      <c r="A619" t="s">
        <v>1722</v>
      </c>
      <c r="B619" t="s">
        <v>1723</v>
      </c>
      <c r="C619">
        <v>1339379</v>
      </c>
    </row>
    <row r="620" spans="1:3">
      <c r="A620" t="s">
        <v>1724</v>
      </c>
      <c r="B620" t="s">
        <v>1725</v>
      </c>
      <c r="C620">
        <v>73559</v>
      </c>
    </row>
    <row r="621" spans="1:3">
      <c r="A621" t="s">
        <v>1726</v>
      </c>
      <c r="B621" t="s">
        <v>1727</v>
      </c>
      <c r="C621">
        <v>0</v>
      </c>
    </row>
    <row r="622" spans="1:3">
      <c r="A622" t="s">
        <v>1728</v>
      </c>
      <c r="B622" t="s">
        <v>1729</v>
      </c>
      <c r="C622">
        <v>993236</v>
      </c>
    </row>
    <row r="623" spans="1:3">
      <c r="A623" t="s">
        <v>1730</v>
      </c>
      <c r="B623" t="s">
        <v>1731</v>
      </c>
      <c r="C623">
        <v>171155</v>
      </c>
    </row>
    <row r="624" spans="1:3">
      <c r="A624" t="s">
        <v>1732</v>
      </c>
      <c r="B624" t="s">
        <v>1733</v>
      </c>
      <c r="C624">
        <v>42691</v>
      </c>
    </row>
    <row r="625" spans="1:3">
      <c r="A625" t="s">
        <v>1734</v>
      </c>
      <c r="B625" t="s">
        <v>1735</v>
      </c>
      <c r="C625">
        <v>0</v>
      </c>
    </row>
    <row r="626" spans="1:3">
      <c r="A626" t="s">
        <v>1736</v>
      </c>
      <c r="B626" t="s">
        <v>1737</v>
      </c>
      <c r="C626">
        <v>0</v>
      </c>
    </row>
    <row r="627" spans="1:3">
      <c r="A627" t="s">
        <v>1738</v>
      </c>
      <c r="B627" t="s">
        <v>1739</v>
      </c>
      <c r="C627">
        <v>212917</v>
      </c>
    </row>
    <row r="628" spans="1:3">
      <c r="A628" t="s">
        <v>1740</v>
      </c>
      <c r="B628" t="s">
        <v>1741</v>
      </c>
      <c r="C628">
        <v>144191</v>
      </c>
    </row>
    <row r="629" spans="1:3">
      <c r="A629" t="s">
        <v>1742</v>
      </c>
      <c r="B629" t="s">
        <v>1743</v>
      </c>
      <c r="C629">
        <v>0</v>
      </c>
    </row>
    <row r="630" spans="1:3">
      <c r="A630" t="s">
        <v>1744</v>
      </c>
      <c r="B630" t="s">
        <v>1745</v>
      </c>
      <c r="C630">
        <v>4594</v>
      </c>
    </row>
    <row r="631" spans="1:3">
      <c r="A631" t="s">
        <v>1746</v>
      </c>
      <c r="B631" t="s">
        <v>1747</v>
      </c>
      <c r="C631">
        <v>0</v>
      </c>
    </row>
    <row r="632" spans="1:3">
      <c r="A632" t="s">
        <v>1748</v>
      </c>
      <c r="B632" t="s">
        <v>1749</v>
      </c>
      <c r="C632">
        <v>2493837</v>
      </c>
    </row>
    <row r="633" spans="1:3">
      <c r="A633" t="s">
        <v>1750</v>
      </c>
      <c r="B633" t="s">
        <v>1751</v>
      </c>
      <c r="C633">
        <v>8710901</v>
      </c>
    </row>
    <row r="634" spans="1:3">
      <c r="A634" t="s">
        <v>1752</v>
      </c>
      <c r="B634" t="s">
        <v>1753</v>
      </c>
      <c r="C634">
        <v>7413797</v>
      </c>
    </row>
    <row r="635" spans="1:3">
      <c r="A635" t="s">
        <v>1754</v>
      </c>
      <c r="B635" t="s">
        <v>1755</v>
      </c>
      <c r="C635">
        <v>0</v>
      </c>
    </row>
    <row r="636" spans="1:3">
      <c r="A636" t="s">
        <v>1756</v>
      </c>
      <c r="B636" t="s">
        <v>1757</v>
      </c>
      <c r="C636">
        <v>129605</v>
      </c>
    </row>
    <row r="637" spans="1:3">
      <c r="A637" t="s">
        <v>1758</v>
      </c>
      <c r="B637" t="s">
        <v>1759</v>
      </c>
      <c r="C637">
        <v>20234254</v>
      </c>
    </row>
    <row r="638" spans="1:3">
      <c r="A638" t="s">
        <v>1760</v>
      </c>
      <c r="B638" t="s">
        <v>1761</v>
      </c>
      <c r="C638">
        <v>1126306</v>
      </c>
    </row>
    <row r="639" spans="1:3">
      <c r="A639" t="s">
        <v>1762</v>
      </c>
      <c r="B639" t="s">
        <v>1763</v>
      </c>
      <c r="C639">
        <v>59179</v>
      </c>
    </row>
    <row r="640" spans="1:3">
      <c r="A640" t="s">
        <v>1764</v>
      </c>
      <c r="B640" t="s">
        <v>1765</v>
      </c>
      <c r="C640">
        <v>223568</v>
      </c>
    </row>
    <row r="641" spans="1:3">
      <c r="A641" t="s">
        <v>1766</v>
      </c>
      <c r="B641" t="s">
        <v>1767</v>
      </c>
      <c r="C641">
        <v>82397</v>
      </c>
    </row>
    <row r="642" spans="1:3">
      <c r="A642" t="s">
        <v>1768</v>
      </c>
      <c r="B642" t="s">
        <v>1769</v>
      </c>
      <c r="C642">
        <v>0</v>
      </c>
    </row>
    <row r="643" spans="1:3">
      <c r="A643" t="s">
        <v>1770</v>
      </c>
      <c r="B643" t="s">
        <v>1771</v>
      </c>
      <c r="C643">
        <v>0</v>
      </c>
    </row>
    <row r="644" spans="1:3">
      <c r="A644" t="s">
        <v>1772</v>
      </c>
      <c r="B644" t="s">
        <v>1773</v>
      </c>
      <c r="C644">
        <v>0</v>
      </c>
    </row>
    <row r="645" spans="1:3">
      <c r="A645" t="s">
        <v>1774</v>
      </c>
      <c r="B645" t="s">
        <v>1775</v>
      </c>
      <c r="C645">
        <v>0</v>
      </c>
    </row>
    <row r="646" spans="1:3">
      <c r="A646" t="s">
        <v>1776</v>
      </c>
      <c r="B646" t="s">
        <v>1777</v>
      </c>
      <c r="C646">
        <v>0</v>
      </c>
    </row>
    <row r="647" spans="1:3">
      <c r="A647" t="s">
        <v>1778</v>
      </c>
      <c r="B647" t="s">
        <v>1779</v>
      </c>
      <c r="C647">
        <v>528727</v>
      </c>
    </row>
    <row r="648" spans="1:3">
      <c r="A648" t="s">
        <v>509</v>
      </c>
      <c r="B648" t="s">
        <v>1780</v>
      </c>
      <c r="C648">
        <v>2073647</v>
      </c>
    </row>
    <row r="649" spans="1:3">
      <c r="A649" t="s">
        <v>1781</v>
      </c>
      <c r="B649" t="s">
        <v>1782</v>
      </c>
      <c r="C649">
        <v>0</v>
      </c>
    </row>
    <row r="650" spans="1:3">
      <c r="A650" t="s">
        <v>1783</v>
      </c>
      <c r="B650" t="s">
        <v>1784</v>
      </c>
      <c r="C650">
        <v>0</v>
      </c>
    </row>
    <row r="651" spans="1:3">
      <c r="A651" t="s">
        <v>1785</v>
      </c>
      <c r="B651" t="s">
        <v>1786</v>
      </c>
      <c r="C651">
        <v>0</v>
      </c>
    </row>
    <row r="652" spans="1:3">
      <c r="A652" t="s">
        <v>512</v>
      </c>
      <c r="B652" t="s">
        <v>1787</v>
      </c>
      <c r="C652">
        <v>0</v>
      </c>
    </row>
    <row r="653" spans="1:3">
      <c r="A653" t="s">
        <v>1788</v>
      </c>
      <c r="B653" t="s">
        <v>1789</v>
      </c>
      <c r="C653">
        <v>0</v>
      </c>
    </row>
    <row r="654" spans="1:3">
      <c r="A654" t="s">
        <v>1790</v>
      </c>
      <c r="B654" t="s">
        <v>1791</v>
      </c>
      <c r="C654">
        <v>0</v>
      </c>
    </row>
    <row r="655" spans="1:3">
      <c r="A655" t="s">
        <v>1792</v>
      </c>
      <c r="B655" t="s">
        <v>1793</v>
      </c>
      <c r="C655">
        <v>131755</v>
      </c>
    </row>
    <row r="656" spans="1:3">
      <c r="A656" t="s">
        <v>1794</v>
      </c>
      <c r="B656" t="s">
        <v>1795</v>
      </c>
      <c r="C656">
        <v>0</v>
      </c>
    </row>
    <row r="657" spans="1:3">
      <c r="A657" t="s">
        <v>1796</v>
      </c>
      <c r="B657" t="s">
        <v>1797</v>
      </c>
      <c r="C657">
        <v>277751</v>
      </c>
    </row>
    <row r="658" spans="1:3">
      <c r="A658" t="s">
        <v>1798</v>
      </c>
      <c r="B658" t="s">
        <v>1799</v>
      </c>
      <c r="C658">
        <v>0</v>
      </c>
    </row>
    <row r="659" spans="1:3">
      <c r="A659" t="s">
        <v>1800</v>
      </c>
      <c r="B659" t="s">
        <v>1801</v>
      </c>
      <c r="C659">
        <v>7801930</v>
      </c>
    </row>
    <row r="660" spans="1:3">
      <c r="A660" t="s">
        <v>1802</v>
      </c>
      <c r="B660" t="s">
        <v>1803</v>
      </c>
      <c r="C660">
        <v>0</v>
      </c>
    </row>
    <row r="661" spans="1:3">
      <c r="A661" t="s">
        <v>1804</v>
      </c>
      <c r="B661" t="s">
        <v>1805</v>
      </c>
      <c r="C661">
        <v>0</v>
      </c>
    </row>
    <row r="662" spans="1:3">
      <c r="A662" t="s">
        <v>1806</v>
      </c>
      <c r="B662" t="s">
        <v>1807</v>
      </c>
      <c r="C662">
        <v>1712</v>
      </c>
    </row>
    <row r="663" spans="1:3">
      <c r="A663" t="s">
        <v>1808</v>
      </c>
      <c r="B663" t="s">
        <v>1809</v>
      </c>
      <c r="C663">
        <v>0</v>
      </c>
    </row>
    <row r="664" spans="1:3">
      <c r="A664" t="s">
        <v>1810</v>
      </c>
      <c r="B664" t="s">
        <v>1811</v>
      </c>
      <c r="C664">
        <v>0</v>
      </c>
    </row>
    <row r="665" spans="1:3">
      <c r="A665" t="s">
        <v>1812</v>
      </c>
      <c r="B665" t="s">
        <v>1813</v>
      </c>
      <c r="C665">
        <v>0</v>
      </c>
    </row>
    <row r="666" spans="1:3">
      <c r="A666" t="s">
        <v>1814</v>
      </c>
      <c r="B666" t="s">
        <v>1815</v>
      </c>
      <c r="C666">
        <v>164</v>
      </c>
    </row>
    <row r="667" spans="1:3">
      <c r="A667" t="s">
        <v>1816</v>
      </c>
      <c r="B667" t="s">
        <v>1817</v>
      </c>
      <c r="C667">
        <v>5521</v>
      </c>
    </row>
    <row r="668" spans="1:3">
      <c r="A668" t="s">
        <v>1818</v>
      </c>
      <c r="B668" t="s">
        <v>1819</v>
      </c>
      <c r="C668">
        <v>0</v>
      </c>
    </row>
    <row r="669" spans="1:3">
      <c r="A669" t="s">
        <v>1820</v>
      </c>
      <c r="B669" t="s">
        <v>1821</v>
      </c>
      <c r="C669">
        <v>0</v>
      </c>
    </row>
    <row r="670" spans="1:3">
      <c r="A670" t="s">
        <v>1822</v>
      </c>
      <c r="B670" t="s">
        <v>1823</v>
      </c>
      <c r="C670">
        <v>0</v>
      </c>
    </row>
    <row r="671" spans="1:3">
      <c r="A671" t="s">
        <v>1824</v>
      </c>
      <c r="B671" t="s">
        <v>1825</v>
      </c>
      <c r="C671">
        <v>0</v>
      </c>
    </row>
    <row r="672" spans="1:3">
      <c r="A672" t="s">
        <v>1826</v>
      </c>
      <c r="B672" t="s">
        <v>1827</v>
      </c>
      <c r="C672">
        <v>3419699</v>
      </c>
    </row>
    <row r="673" spans="1:3">
      <c r="A673" t="s">
        <v>1828</v>
      </c>
      <c r="B673" t="s">
        <v>1829</v>
      </c>
      <c r="C673">
        <v>3518353</v>
      </c>
    </row>
    <row r="674" spans="1:3">
      <c r="A674" t="s">
        <v>1830</v>
      </c>
      <c r="B674" t="s">
        <v>1831</v>
      </c>
      <c r="C674">
        <v>9964</v>
      </c>
    </row>
    <row r="675" spans="1:3">
      <c r="A675" t="s">
        <v>1832</v>
      </c>
      <c r="B675" t="s">
        <v>1833</v>
      </c>
      <c r="C675">
        <v>0</v>
      </c>
    </row>
    <row r="676" spans="1:3">
      <c r="A676" t="s">
        <v>1834</v>
      </c>
      <c r="B676" t="s">
        <v>1835</v>
      </c>
      <c r="C676">
        <v>0</v>
      </c>
    </row>
    <row r="677" spans="1:3">
      <c r="A677" t="s">
        <v>1836</v>
      </c>
      <c r="B677" t="s">
        <v>1837</v>
      </c>
      <c r="C677">
        <v>83102589</v>
      </c>
    </row>
    <row r="678" spans="1:3">
      <c r="A678" t="s">
        <v>1838</v>
      </c>
      <c r="B678" t="s">
        <v>1839</v>
      </c>
      <c r="C678">
        <v>0</v>
      </c>
    </row>
    <row r="679" spans="1:3">
      <c r="A679" t="s">
        <v>1840</v>
      </c>
      <c r="B679" t="s">
        <v>1841</v>
      </c>
      <c r="C679">
        <v>0</v>
      </c>
    </row>
    <row r="680" spans="1:3">
      <c r="A680" t="s">
        <v>1842</v>
      </c>
      <c r="B680" t="s">
        <v>1843</v>
      </c>
      <c r="C680">
        <v>0</v>
      </c>
    </row>
    <row r="681" spans="1:3">
      <c r="A681" t="s">
        <v>1844</v>
      </c>
      <c r="B681" t="s">
        <v>1845</v>
      </c>
      <c r="C681">
        <v>0</v>
      </c>
    </row>
    <row r="682" spans="1:3">
      <c r="A682" t="s">
        <v>1846</v>
      </c>
      <c r="B682" t="s">
        <v>1847</v>
      </c>
      <c r="C682">
        <v>56770</v>
      </c>
    </row>
    <row r="683" spans="1:3">
      <c r="A683" t="s">
        <v>1848</v>
      </c>
      <c r="B683" t="s">
        <v>1849</v>
      </c>
      <c r="C683">
        <v>0</v>
      </c>
    </row>
    <row r="684" spans="1:3">
      <c r="A684" t="s">
        <v>1850</v>
      </c>
      <c r="B684" t="s">
        <v>1851</v>
      </c>
      <c r="C684">
        <v>0</v>
      </c>
    </row>
    <row r="685" spans="1:3">
      <c r="A685" t="s">
        <v>1852</v>
      </c>
      <c r="B685" t="s">
        <v>1853</v>
      </c>
      <c r="C685">
        <v>0</v>
      </c>
    </row>
    <row r="686" spans="1:3">
      <c r="A686" t="s">
        <v>1854</v>
      </c>
      <c r="B686" t="s">
        <v>1855</v>
      </c>
      <c r="C686">
        <v>0</v>
      </c>
    </row>
    <row r="687" spans="1:3">
      <c r="A687" t="s">
        <v>1856</v>
      </c>
      <c r="B687" t="s">
        <v>1857</v>
      </c>
      <c r="C687">
        <v>0</v>
      </c>
    </row>
    <row r="688" spans="1:3">
      <c r="A688" t="s">
        <v>1858</v>
      </c>
      <c r="B688" t="s">
        <v>1859</v>
      </c>
      <c r="C688">
        <v>0</v>
      </c>
    </row>
    <row r="689" spans="1:3">
      <c r="A689" t="s">
        <v>1860</v>
      </c>
      <c r="B689" t="s">
        <v>1861</v>
      </c>
      <c r="C689">
        <v>0</v>
      </c>
    </row>
    <row r="690" spans="1:3">
      <c r="A690" t="s">
        <v>1862</v>
      </c>
      <c r="B690" t="s">
        <v>1863</v>
      </c>
      <c r="C690">
        <v>0</v>
      </c>
    </row>
    <row r="691" spans="1:3">
      <c r="A691" t="s">
        <v>1864</v>
      </c>
      <c r="B691" t="s">
        <v>1865</v>
      </c>
      <c r="C691">
        <v>0</v>
      </c>
    </row>
    <row r="692" spans="1:3">
      <c r="A692" t="s">
        <v>1866</v>
      </c>
      <c r="B692" t="s">
        <v>1867</v>
      </c>
      <c r="C692">
        <v>0</v>
      </c>
    </row>
    <row r="693" spans="1:3">
      <c r="A693" t="s">
        <v>1868</v>
      </c>
      <c r="B693" t="s">
        <v>1869</v>
      </c>
      <c r="C693">
        <v>0</v>
      </c>
    </row>
    <row r="694" spans="1:3">
      <c r="A694" t="s">
        <v>1870</v>
      </c>
      <c r="B694" t="s">
        <v>1871</v>
      </c>
      <c r="C694">
        <v>0</v>
      </c>
    </row>
    <row r="695" spans="1:3">
      <c r="A695" t="s">
        <v>1872</v>
      </c>
      <c r="B695" t="s">
        <v>1873</v>
      </c>
      <c r="C695">
        <v>0</v>
      </c>
    </row>
    <row r="696" spans="1:3">
      <c r="A696" t="s">
        <v>1874</v>
      </c>
      <c r="B696" t="s">
        <v>1875</v>
      </c>
      <c r="C696">
        <v>3920</v>
      </c>
    </row>
    <row r="697" spans="1:3">
      <c r="A697" t="s">
        <v>1876</v>
      </c>
      <c r="B697" t="s">
        <v>1877</v>
      </c>
      <c r="C697">
        <v>0</v>
      </c>
    </row>
    <row r="698" spans="1:3">
      <c r="A698" t="s">
        <v>1878</v>
      </c>
      <c r="B698" t="s">
        <v>1879</v>
      </c>
      <c r="C698">
        <v>0</v>
      </c>
    </row>
    <row r="699" spans="1:3">
      <c r="A699" t="s">
        <v>1880</v>
      </c>
      <c r="B699" t="s">
        <v>1881</v>
      </c>
      <c r="C699">
        <v>0</v>
      </c>
    </row>
    <row r="700" spans="1:3">
      <c r="A700" t="s">
        <v>1882</v>
      </c>
      <c r="B700" t="s">
        <v>1883</v>
      </c>
      <c r="C700">
        <v>0</v>
      </c>
    </row>
    <row r="701" spans="1:3">
      <c r="A701" t="s">
        <v>1884</v>
      </c>
      <c r="B701" t="s">
        <v>1885</v>
      </c>
      <c r="C701">
        <v>0</v>
      </c>
    </row>
    <row r="702" spans="1:3">
      <c r="A702" t="s">
        <v>1886</v>
      </c>
      <c r="B702" t="s">
        <v>1887</v>
      </c>
      <c r="C702">
        <v>0</v>
      </c>
    </row>
    <row r="703" spans="1:3">
      <c r="A703" t="s">
        <v>1888</v>
      </c>
      <c r="B703" t="s">
        <v>1889</v>
      </c>
      <c r="C703">
        <v>2470</v>
      </c>
    </row>
    <row r="704" spans="1:3">
      <c r="A704" t="s">
        <v>1890</v>
      </c>
      <c r="B704" t="s">
        <v>1891</v>
      </c>
      <c r="C704">
        <v>0</v>
      </c>
    </row>
    <row r="705" spans="1:3">
      <c r="A705" t="s">
        <v>1892</v>
      </c>
      <c r="B705" t="s">
        <v>1893</v>
      </c>
      <c r="C705">
        <v>0</v>
      </c>
    </row>
    <row r="706" spans="1:3">
      <c r="A706" t="s">
        <v>1894</v>
      </c>
      <c r="B706" t="s">
        <v>1895</v>
      </c>
      <c r="C706">
        <v>0</v>
      </c>
    </row>
    <row r="707" spans="1:3">
      <c r="A707" t="s">
        <v>1896</v>
      </c>
      <c r="B707" t="s">
        <v>1897</v>
      </c>
      <c r="C707">
        <v>0</v>
      </c>
    </row>
    <row r="708" spans="1:3">
      <c r="A708" t="s">
        <v>1898</v>
      </c>
      <c r="B708" t="s">
        <v>1899</v>
      </c>
      <c r="C708">
        <v>0</v>
      </c>
    </row>
    <row r="709" spans="1:3">
      <c r="A709" t="s">
        <v>1900</v>
      </c>
      <c r="B709" t="s">
        <v>1901</v>
      </c>
      <c r="C709">
        <v>0</v>
      </c>
    </row>
    <row r="710" spans="1:3">
      <c r="A710" t="s">
        <v>1902</v>
      </c>
      <c r="B710" t="s">
        <v>1903</v>
      </c>
      <c r="C710">
        <v>1944</v>
      </c>
    </row>
    <row r="711" spans="1:3">
      <c r="A711" t="s">
        <v>1904</v>
      </c>
      <c r="B711" t="s">
        <v>1905</v>
      </c>
      <c r="C711">
        <v>0</v>
      </c>
    </row>
    <row r="712" spans="1:3">
      <c r="A712" t="s">
        <v>1906</v>
      </c>
      <c r="B712" t="s">
        <v>1907</v>
      </c>
      <c r="C712">
        <v>0</v>
      </c>
    </row>
    <row r="713" spans="1:3">
      <c r="A713" t="s">
        <v>1908</v>
      </c>
      <c r="B713" t="s">
        <v>1909</v>
      </c>
      <c r="C713">
        <v>0</v>
      </c>
    </row>
    <row r="714" spans="1:3">
      <c r="A714" t="s">
        <v>1910</v>
      </c>
      <c r="B714" t="s">
        <v>1911</v>
      </c>
      <c r="C714">
        <v>0</v>
      </c>
    </row>
    <row r="715" spans="1:3">
      <c r="A715" t="s">
        <v>1912</v>
      </c>
      <c r="B715" t="s">
        <v>1913</v>
      </c>
      <c r="C715">
        <v>0</v>
      </c>
    </row>
    <row r="716" spans="1:3">
      <c r="A716" t="s">
        <v>1914</v>
      </c>
      <c r="B716" t="s">
        <v>1915</v>
      </c>
      <c r="C716">
        <v>0</v>
      </c>
    </row>
    <row r="717" spans="1:3">
      <c r="A717" t="s">
        <v>1916</v>
      </c>
      <c r="B717" t="s">
        <v>1917</v>
      </c>
      <c r="C717">
        <v>0</v>
      </c>
    </row>
    <row r="718" spans="1:3">
      <c r="A718" t="s">
        <v>1918</v>
      </c>
      <c r="B718" t="s">
        <v>1919</v>
      </c>
      <c r="C718">
        <v>0</v>
      </c>
    </row>
    <row r="719" spans="1:3">
      <c r="A719" t="s">
        <v>1920</v>
      </c>
      <c r="B719" t="s">
        <v>1921</v>
      </c>
      <c r="C719">
        <v>0</v>
      </c>
    </row>
    <row r="720" spans="1:3">
      <c r="A720" t="s">
        <v>1922</v>
      </c>
      <c r="B720" t="s">
        <v>1923</v>
      </c>
      <c r="C720">
        <v>160540</v>
      </c>
    </row>
    <row r="721" spans="1:3">
      <c r="A721" t="s">
        <v>1924</v>
      </c>
      <c r="B721" t="s">
        <v>1925</v>
      </c>
      <c r="C721">
        <v>612661</v>
      </c>
    </row>
    <row r="722" spans="1:3">
      <c r="A722" t="s">
        <v>1926</v>
      </c>
      <c r="B722" t="s">
        <v>1927</v>
      </c>
      <c r="C722">
        <v>0</v>
      </c>
    </row>
    <row r="723" spans="1:3">
      <c r="A723" t="s">
        <v>1928</v>
      </c>
      <c r="B723" t="s">
        <v>1929</v>
      </c>
      <c r="C723">
        <v>7782</v>
      </c>
    </row>
    <row r="724" spans="1:3">
      <c r="A724" t="s">
        <v>1930</v>
      </c>
      <c r="B724" t="s">
        <v>1931</v>
      </c>
      <c r="C724">
        <v>0</v>
      </c>
    </row>
    <row r="725" spans="1:3">
      <c r="A725" t="s">
        <v>1932</v>
      </c>
      <c r="B725" t="s">
        <v>1933</v>
      </c>
      <c r="C725">
        <v>0</v>
      </c>
    </row>
    <row r="726" spans="1:3">
      <c r="A726" t="s">
        <v>1934</v>
      </c>
      <c r="B726" t="s">
        <v>1935</v>
      </c>
      <c r="C726">
        <v>0</v>
      </c>
    </row>
    <row r="727" spans="1:3">
      <c r="A727" t="s">
        <v>1936</v>
      </c>
      <c r="B727" t="s">
        <v>1937</v>
      </c>
      <c r="C727">
        <v>0</v>
      </c>
    </row>
    <row r="728" spans="1:3">
      <c r="A728" t="s">
        <v>1938</v>
      </c>
      <c r="B728" t="s">
        <v>1939</v>
      </c>
      <c r="C728">
        <v>0</v>
      </c>
    </row>
    <row r="729" spans="1:3">
      <c r="A729" t="s">
        <v>1940</v>
      </c>
      <c r="B729" t="s">
        <v>1941</v>
      </c>
      <c r="C729">
        <v>0</v>
      </c>
    </row>
    <row r="730" spans="1:3">
      <c r="A730" t="s">
        <v>1942</v>
      </c>
      <c r="B730" t="s">
        <v>1943</v>
      </c>
      <c r="C730">
        <v>0</v>
      </c>
    </row>
    <row r="731" spans="1:3">
      <c r="A731" t="s">
        <v>1944</v>
      </c>
      <c r="B731" t="s">
        <v>1945</v>
      </c>
      <c r="C731">
        <v>24872489</v>
      </c>
    </row>
    <row r="732" spans="1:3">
      <c r="A732" t="s">
        <v>1946</v>
      </c>
      <c r="B732" t="s">
        <v>1947</v>
      </c>
      <c r="C732">
        <v>0</v>
      </c>
    </row>
    <row r="733" spans="1:3">
      <c r="A733" t="s">
        <v>1948</v>
      </c>
      <c r="B733" t="s">
        <v>1949</v>
      </c>
      <c r="C733">
        <v>6558178</v>
      </c>
    </row>
    <row r="734" spans="1:3">
      <c r="A734" t="s">
        <v>1950</v>
      </c>
      <c r="B734" t="s">
        <v>1951</v>
      </c>
      <c r="C734">
        <v>0</v>
      </c>
    </row>
    <row r="735" spans="1:3">
      <c r="A735" t="s">
        <v>1952</v>
      </c>
      <c r="B735" t="s">
        <v>1953</v>
      </c>
      <c r="C735">
        <v>0</v>
      </c>
    </row>
    <row r="736" spans="1:3">
      <c r="A736" t="s">
        <v>1954</v>
      </c>
      <c r="B736" t="s">
        <v>1955</v>
      </c>
      <c r="C736">
        <v>0</v>
      </c>
    </row>
    <row r="737" spans="1:3">
      <c r="A737" t="s">
        <v>1956</v>
      </c>
      <c r="B737" t="s">
        <v>1957</v>
      </c>
      <c r="C737">
        <v>0</v>
      </c>
    </row>
    <row r="738" spans="1:3">
      <c r="A738" t="s">
        <v>1958</v>
      </c>
      <c r="B738" t="s">
        <v>1959</v>
      </c>
      <c r="C738">
        <v>6816</v>
      </c>
    </row>
    <row r="739" spans="1:3">
      <c r="A739" t="s">
        <v>1960</v>
      </c>
      <c r="B739" t="s">
        <v>1961</v>
      </c>
      <c r="C739">
        <v>3032</v>
      </c>
    </row>
    <row r="740" spans="1:3">
      <c r="A740" t="s">
        <v>1962</v>
      </c>
      <c r="B740" t="s">
        <v>1963</v>
      </c>
      <c r="C740">
        <v>348</v>
      </c>
    </row>
    <row r="741" spans="1:3">
      <c r="A741" t="s">
        <v>1964</v>
      </c>
      <c r="B741" t="s">
        <v>1965</v>
      </c>
      <c r="C741">
        <v>0</v>
      </c>
    </row>
    <row r="742" spans="1:3">
      <c r="A742" t="s">
        <v>1966</v>
      </c>
      <c r="B742" t="s">
        <v>1967</v>
      </c>
      <c r="C742">
        <v>0</v>
      </c>
    </row>
    <row r="743" spans="1:3">
      <c r="A743" t="s">
        <v>1968</v>
      </c>
      <c r="B743" t="s">
        <v>1969</v>
      </c>
      <c r="C743">
        <v>0</v>
      </c>
    </row>
    <row r="744" spans="1:3">
      <c r="A744" t="s">
        <v>1970</v>
      </c>
      <c r="B744" t="s">
        <v>1971</v>
      </c>
      <c r="C744">
        <v>0</v>
      </c>
    </row>
    <row r="745" spans="1:3">
      <c r="A745" t="s">
        <v>1972</v>
      </c>
      <c r="B745" t="s">
        <v>1973</v>
      </c>
      <c r="C745">
        <v>79</v>
      </c>
    </row>
    <row r="746" spans="1:3">
      <c r="A746" t="s">
        <v>1974</v>
      </c>
      <c r="B746" t="s">
        <v>1975</v>
      </c>
      <c r="C746">
        <v>20100</v>
      </c>
    </row>
    <row r="747" spans="1:3">
      <c r="A747" t="s">
        <v>1976</v>
      </c>
      <c r="B747" t="s">
        <v>1977</v>
      </c>
      <c r="C747">
        <v>2697</v>
      </c>
    </row>
    <row r="748" spans="1:3">
      <c r="A748" t="s">
        <v>1978</v>
      </c>
      <c r="B748" t="s">
        <v>1979</v>
      </c>
      <c r="C748">
        <v>0</v>
      </c>
    </row>
    <row r="749" spans="1:3">
      <c r="A749" t="s">
        <v>1980</v>
      </c>
      <c r="B749" t="s">
        <v>1981</v>
      </c>
      <c r="C749">
        <v>320946</v>
      </c>
    </row>
    <row r="750" spans="1:3">
      <c r="A750" t="s">
        <v>1982</v>
      </c>
      <c r="B750" t="s">
        <v>1983</v>
      </c>
      <c r="C750">
        <v>0</v>
      </c>
    </row>
    <row r="751" spans="1:3">
      <c r="A751" t="s">
        <v>1984</v>
      </c>
      <c r="B751" t="s">
        <v>1985</v>
      </c>
      <c r="C751">
        <v>744</v>
      </c>
    </row>
    <row r="752" spans="1:3">
      <c r="A752" t="s">
        <v>1986</v>
      </c>
      <c r="B752" t="s">
        <v>1987</v>
      </c>
      <c r="C752">
        <v>0</v>
      </c>
    </row>
    <row r="753" spans="1:3">
      <c r="A753" t="s">
        <v>1988</v>
      </c>
      <c r="B753" t="s">
        <v>1989</v>
      </c>
      <c r="C753">
        <v>1014</v>
      </c>
    </row>
    <row r="754" spans="1:3">
      <c r="A754" t="s">
        <v>1990</v>
      </c>
      <c r="B754" t="s">
        <v>1991</v>
      </c>
      <c r="C754">
        <v>0</v>
      </c>
    </row>
    <row r="755" spans="1:3">
      <c r="A755" t="s">
        <v>1992</v>
      </c>
      <c r="B755" t="s">
        <v>1993</v>
      </c>
      <c r="C755">
        <v>0</v>
      </c>
    </row>
    <row r="756" spans="1:3">
      <c r="A756" t="s">
        <v>1994</v>
      </c>
      <c r="B756" t="s">
        <v>1995</v>
      </c>
      <c r="C756">
        <v>61</v>
      </c>
    </row>
    <row r="757" spans="1:3">
      <c r="A757" t="s">
        <v>1996</v>
      </c>
      <c r="B757" t="s">
        <v>1997</v>
      </c>
      <c r="C757">
        <v>6623</v>
      </c>
    </row>
    <row r="758" spans="1:3">
      <c r="A758" t="s">
        <v>1998</v>
      </c>
      <c r="B758" t="s">
        <v>1999</v>
      </c>
      <c r="C758">
        <v>8616</v>
      </c>
    </row>
    <row r="759" spans="1:3">
      <c r="A759" t="s">
        <v>2000</v>
      </c>
      <c r="B759" t="s">
        <v>2001</v>
      </c>
      <c r="C759">
        <v>19707</v>
      </c>
    </row>
    <row r="760" spans="1:3">
      <c r="A760" t="s">
        <v>3385</v>
      </c>
      <c r="B760" t="s">
        <v>3386</v>
      </c>
      <c r="C760">
        <v>3290237</v>
      </c>
    </row>
    <row r="761" spans="1:3">
      <c r="A761" t="s">
        <v>3387</v>
      </c>
      <c r="B761" t="s">
        <v>3388</v>
      </c>
      <c r="C761">
        <v>5173</v>
      </c>
    </row>
    <row r="762" spans="1:3">
      <c r="A762" t="s">
        <v>2002</v>
      </c>
      <c r="B762" t="s">
        <v>2003</v>
      </c>
      <c r="C762">
        <v>0</v>
      </c>
    </row>
    <row r="763" spans="1:3">
      <c r="A763" t="s">
        <v>2004</v>
      </c>
      <c r="B763" t="s">
        <v>2005</v>
      </c>
      <c r="C763" t="s">
        <v>3419</v>
      </c>
    </row>
    <row r="764" spans="1:3">
      <c r="A764" t="s">
        <v>2007</v>
      </c>
      <c r="B764" t="s">
        <v>2008</v>
      </c>
      <c r="C764">
        <v>366691</v>
      </c>
    </row>
    <row r="765" spans="1:3">
      <c r="A765" t="s">
        <v>350</v>
      </c>
      <c r="B765" t="s">
        <v>2009</v>
      </c>
      <c r="C765">
        <v>378240795</v>
      </c>
    </row>
    <row r="766" spans="1:3">
      <c r="A766" t="s">
        <v>351</v>
      </c>
      <c r="B766" t="s">
        <v>2010</v>
      </c>
      <c r="C766">
        <v>11281641</v>
      </c>
    </row>
    <row r="767" spans="1:3">
      <c r="A767" t="s">
        <v>2011</v>
      </c>
      <c r="B767" t="s">
        <v>2012</v>
      </c>
      <c r="C767">
        <v>-272</v>
      </c>
    </row>
    <row r="768" spans="1:3">
      <c r="A768" t="s">
        <v>2013</v>
      </c>
      <c r="B768" t="s">
        <v>2012</v>
      </c>
      <c r="C768">
        <v>-184</v>
      </c>
    </row>
    <row r="769" spans="1:3">
      <c r="A769" t="s">
        <v>2014</v>
      </c>
      <c r="B769" t="s">
        <v>2015</v>
      </c>
      <c r="C769">
        <v>1256764</v>
      </c>
    </row>
    <row r="770" spans="1:3">
      <c r="A770" t="s">
        <v>2016</v>
      </c>
      <c r="B770" t="s">
        <v>2017</v>
      </c>
      <c r="C770">
        <v>554640</v>
      </c>
    </row>
    <row r="771" spans="1:3">
      <c r="A771" t="s">
        <v>2018</v>
      </c>
      <c r="B771" t="s">
        <v>2019</v>
      </c>
      <c r="C771">
        <v>57</v>
      </c>
    </row>
    <row r="772" spans="1:3">
      <c r="A772" t="s">
        <v>2020</v>
      </c>
      <c r="B772" t="s">
        <v>2021</v>
      </c>
      <c r="C772">
        <v>103</v>
      </c>
    </row>
    <row r="773" spans="1:3">
      <c r="A773" t="s">
        <v>2022</v>
      </c>
      <c r="B773" t="s">
        <v>2023</v>
      </c>
      <c r="C773">
        <v>0</v>
      </c>
    </row>
    <row r="774" spans="1:3">
      <c r="A774" t="s">
        <v>2024</v>
      </c>
      <c r="B774" t="s">
        <v>2025</v>
      </c>
      <c r="C774">
        <v>0</v>
      </c>
    </row>
    <row r="775" spans="1:3">
      <c r="A775" t="s">
        <v>2026</v>
      </c>
      <c r="B775" t="s">
        <v>2027</v>
      </c>
      <c r="C775">
        <v>3639335</v>
      </c>
    </row>
    <row r="776" spans="1:3">
      <c r="A776" t="s">
        <v>2028</v>
      </c>
      <c r="B776" t="s">
        <v>2029</v>
      </c>
      <c r="C776">
        <v>3350605</v>
      </c>
    </row>
    <row r="777" spans="1:3">
      <c r="A777" t="s">
        <v>2030</v>
      </c>
      <c r="B777" t="s">
        <v>2031</v>
      </c>
      <c r="C777">
        <v>0</v>
      </c>
    </row>
    <row r="778" spans="1:3">
      <c r="A778" t="s">
        <v>2032</v>
      </c>
      <c r="B778" t="s">
        <v>2033</v>
      </c>
      <c r="C778">
        <v>0</v>
      </c>
    </row>
    <row r="779" spans="1:3">
      <c r="A779" t="s">
        <v>2034</v>
      </c>
      <c r="B779" t="s">
        <v>2035</v>
      </c>
      <c r="C779">
        <v>0</v>
      </c>
    </row>
    <row r="780" spans="1:3">
      <c r="A780" t="s">
        <v>2036</v>
      </c>
      <c r="B780" t="s">
        <v>2037</v>
      </c>
      <c r="C780">
        <v>0</v>
      </c>
    </row>
    <row r="781" spans="1:3">
      <c r="A781" t="s">
        <v>2038</v>
      </c>
      <c r="B781" t="s">
        <v>2039</v>
      </c>
      <c r="C781">
        <v>0</v>
      </c>
    </row>
    <row r="782" spans="1:3">
      <c r="A782" t="s">
        <v>2040</v>
      </c>
      <c r="B782" t="s">
        <v>2041</v>
      </c>
      <c r="C782">
        <v>0</v>
      </c>
    </row>
    <row r="783" spans="1:3">
      <c r="A783" t="s">
        <v>2042</v>
      </c>
      <c r="B783" t="s">
        <v>2043</v>
      </c>
      <c r="C783">
        <v>1517</v>
      </c>
    </row>
    <row r="784" spans="1:3">
      <c r="A784" t="s">
        <v>2044</v>
      </c>
      <c r="B784" t="s">
        <v>2045</v>
      </c>
      <c r="C784">
        <v>1523</v>
      </c>
    </row>
    <row r="785" spans="1:3">
      <c r="A785" t="s">
        <v>2046</v>
      </c>
      <c r="B785" t="s">
        <v>2047</v>
      </c>
      <c r="C785">
        <v>0</v>
      </c>
    </row>
    <row r="786" spans="1:3">
      <c r="A786" t="s">
        <v>2048</v>
      </c>
      <c r="B786" t="s">
        <v>2049</v>
      </c>
      <c r="C786">
        <v>0</v>
      </c>
    </row>
    <row r="787" spans="1:3">
      <c r="A787" t="s">
        <v>2050</v>
      </c>
      <c r="B787" t="s">
        <v>2051</v>
      </c>
      <c r="C787">
        <v>0</v>
      </c>
    </row>
    <row r="788" spans="1:3">
      <c r="A788" t="s">
        <v>2052</v>
      </c>
      <c r="B788" t="s">
        <v>2053</v>
      </c>
      <c r="C788">
        <v>0</v>
      </c>
    </row>
    <row r="789" spans="1:3">
      <c r="A789" t="s">
        <v>2054</v>
      </c>
      <c r="B789" t="s">
        <v>2055</v>
      </c>
      <c r="C789">
        <v>74385095</v>
      </c>
    </row>
    <row r="790" spans="1:3">
      <c r="A790" t="s">
        <v>2056</v>
      </c>
      <c r="B790" t="s">
        <v>2057</v>
      </c>
      <c r="C790">
        <v>2316</v>
      </c>
    </row>
    <row r="791" spans="1:3">
      <c r="A791" t="s">
        <v>369</v>
      </c>
      <c r="B791" t="s">
        <v>2058</v>
      </c>
      <c r="C791">
        <v>0</v>
      </c>
    </row>
    <row r="792" spans="1:3">
      <c r="A792" t="s">
        <v>370</v>
      </c>
      <c r="B792" t="s">
        <v>2058</v>
      </c>
      <c r="C792">
        <v>122830</v>
      </c>
    </row>
    <row r="793" spans="1:3">
      <c r="A793" t="s">
        <v>372</v>
      </c>
      <c r="B793" t="s">
        <v>2059</v>
      </c>
      <c r="C793">
        <v>235030</v>
      </c>
    </row>
    <row r="794" spans="1:3">
      <c r="A794" t="s">
        <v>373</v>
      </c>
      <c r="B794" t="s">
        <v>2059</v>
      </c>
      <c r="C794">
        <v>38895</v>
      </c>
    </row>
    <row r="795" spans="1:3">
      <c r="A795" t="s">
        <v>374</v>
      </c>
      <c r="B795" t="s">
        <v>2059</v>
      </c>
      <c r="C795">
        <v>350613</v>
      </c>
    </row>
    <row r="796" spans="1:3">
      <c r="A796" t="s">
        <v>375</v>
      </c>
      <c r="B796" t="s">
        <v>2058</v>
      </c>
      <c r="C796">
        <v>237900</v>
      </c>
    </row>
    <row r="797" spans="1:3">
      <c r="A797" t="s">
        <v>376</v>
      </c>
      <c r="B797" t="s">
        <v>2058</v>
      </c>
      <c r="C797">
        <v>0</v>
      </c>
    </row>
    <row r="798" spans="1:3">
      <c r="A798" t="s">
        <v>2060</v>
      </c>
      <c r="B798" t="s">
        <v>2061</v>
      </c>
      <c r="C798">
        <v>1051183</v>
      </c>
    </row>
    <row r="799" spans="1:3">
      <c r="A799" t="s">
        <v>377</v>
      </c>
      <c r="B799" t="s">
        <v>2062</v>
      </c>
      <c r="C799">
        <v>0</v>
      </c>
    </row>
    <row r="800" spans="1:3">
      <c r="A800" t="s">
        <v>378</v>
      </c>
      <c r="B800" t="s">
        <v>2062</v>
      </c>
      <c r="C800">
        <v>0</v>
      </c>
    </row>
    <row r="801" spans="1:3">
      <c r="A801" t="s">
        <v>379</v>
      </c>
      <c r="B801" t="s">
        <v>2062</v>
      </c>
      <c r="C801">
        <v>486979</v>
      </c>
    </row>
    <row r="802" spans="1:3">
      <c r="A802" t="s">
        <v>380</v>
      </c>
      <c r="B802" t="s">
        <v>2062</v>
      </c>
      <c r="C802">
        <v>564204</v>
      </c>
    </row>
    <row r="803" spans="1:3">
      <c r="A803" t="s">
        <v>381</v>
      </c>
      <c r="B803" t="s">
        <v>2062</v>
      </c>
      <c r="C803">
        <v>0</v>
      </c>
    </row>
    <row r="804" spans="1:3">
      <c r="A804" t="s">
        <v>2063</v>
      </c>
      <c r="B804" t="s">
        <v>2064</v>
      </c>
      <c r="C804">
        <v>0</v>
      </c>
    </row>
    <row r="805" spans="1:3">
      <c r="A805" t="s">
        <v>2065</v>
      </c>
      <c r="B805" t="s">
        <v>2066</v>
      </c>
      <c r="C805">
        <v>0</v>
      </c>
    </row>
    <row r="806" spans="1:3">
      <c r="A806" t="s">
        <v>2067</v>
      </c>
      <c r="B806" t="s">
        <v>2068</v>
      </c>
      <c r="C806">
        <v>109050</v>
      </c>
    </row>
    <row r="807" spans="1:3">
      <c r="A807" t="s">
        <v>2069</v>
      </c>
      <c r="B807" t="s">
        <v>2070</v>
      </c>
      <c r="C807">
        <v>1858425</v>
      </c>
    </row>
    <row r="808" spans="1:3">
      <c r="A808" t="s">
        <v>2071</v>
      </c>
      <c r="B808" t="s">
        <v>2072</v>
      </c>
      <c r="C808">
        <v>0</v>
      </c>
    </row>
    <row r="809" spans="1:3">
      <c r="A809" t="s">
        <v>2073</v>
      </c>
      <c r="B809" t="s">
        <v>2074</v>
      </c>
      <c r="C809">
        <v>6110116</v>
      </c>
    </row>
    <row r="810" spans="1:3">
      <c r="A810" t="s">
        <v>2075</v>
      </c>
      <c r="B810" t="s">
        <v>2076</v>
      </c>
      <c r="C810">
        <v>75768945</v>
      </c>
    </row>
    <row r="811" spans="1:3">
      <c r="A811" t="s">
        <v>2077</v>
      </c>
      <c r="B811" t="s">
        <v>2078</v>
      </c>
      <c r="C811">
        <v>8388314</v>
      </c>
    </row>
    <row r="812" spans="1:3">
      <c r="A812" t="s">
        <v>2079</v>
      </c>
      <c r="B812" t="s">
        <v>2080</v>
      </c>
      <c r="C812">
        <v>908</v>
      </c>
    </row>
    <row r="813" spans="1:3">
      <c r="A813" t="s">
        <v>2081</v>
      </c>
      <c r="B813" t="s">
        <v>2082</v>
      </c>
      <c r="C813">
        <v>47102922</v>
      </c>
    </row>
    <row r="814" spans="1:3">
      <c r="A814" t="s">
        <v>2083</v>
      </c>
      <c r="B814" t="s">
        <v>2084</v>
      </c>
      <c r="C814">
        <v>130996598</v>
      </c>
    </row>
    <row r="815" spans="1:3">
      <c r="A815" t="s">
        <v>2085</v>
      </c>
      <c r="B815" t="s">
        <v>2086</v>
      </c>
      <c r="C815">
        <v>74108663</v>
      </c>
    </row>
    <row r="816" spans="1:3">
      <c r="A816" t="s">
        <v>2115</v>
      </c>
      <c r="B816" t="s">
        <v>2116</v>
      </c>
      <c r="C816">
        <v>0</v>
      </c>
    </row>
    <row r="817" spans="1:3">
      <c r="A817" t="s">
        <v>2117</v>
      </c>
      <c r="B817" t="s">
        <v>2118</v>
      </c>
      <c r="C817">
        <v>4214706</v>
      </c>
    </row>
    <row r="818" spans="1:3">
      <c r="A818" t="s">
        <v>2119</v>
      </c>
      <c r="B818" t="s">
        <v>2120</v>
      </c>
      <c r="C818">
        <v>0</v>
      </c>
    </row>
    <row r="819" spans="1:3">
      <c r="A819" t="s">
        <v>2121</v>
      </c>
      <c r="B819" t="s">
        <v>2122</v>
      </c>
      <c r="C819">
        <v>658072</v>
      </c>
    </row>
    <row r="820" spans="1:3">
      <c r="A820" t="s">
        <v>2123</v>
      </c>
      <c r="B820" t="s">
        <v>2124</v>
      </c>
      <c r="C820">
        <v>11</v>
      </c>
    </row>
    <row r="821" spans="1:3">
      <c r="A821" t="s">
        <v>2125</v>
      </c>
      <c r="B821" t="s">
        <v>2124</v>
      </c>
      <c r="C821">
        <v>95</v>
      </c>
    </row>
    <row r="822" spans="1:3">
      <c r="A822" t="s">
        <v>2126</v>
      </c>
      <c r="B822" t="s">
        <v>2127</v>
      </c>
      <c r="C822">
        <v>133</v>
      </c>
    </row>
    <row r="823" spans="1:3">
      <c r="A823" t="s">
        <v>2128</v>
      </c>
      <c r="B823" t="s">
        <v>2129</v>
      </c>
      <c r="C823">
        <v>5753</v>
      </c>
    </row>
    <row r="824" spans="1:3">
      <c r="A824" t="s">
        <v>2130</v>
      </c>
      <c r="B824" t="s">
        <v>2129</v>
      </c>
      <c r="C824">
        <v>0</v>
      </c>
    </row>
    <row r="825" spans="1:3">
      <c r="A825" t="s">
        <v>2131</v>
      </c>
      <c r="B825" t="s">
        <v>2132</v>
      </c>
      <c r="C825">
        <v>21944</v>
      </c>
    </row>
    <row r="826" spans="1:3">
      <c r="A826" t="s">
        <v>2133</v>
      </c>
      <c r="B826" t="s">
        <v>2134</v>
      </c>
      <c r="C826">
        <v>4292</v>
      </c>
    </row>
    <row r="827" spans="1:3">
      <c r="A827" t="s">
        <v>2135</v>
      </c>
      <c r="B827" t="s">
        <v>2134</v>
      </c>
      <c r="C827">
        <v>0</v>
      </c>
    </row>
    <row r="828" spans="1:3">
      <c r="A828" t="s">
        <v>2136</v>
      </c>
      <c r="B828" t="s">
        <v>2134</v>
      </c>
      <c r="C828">
        <v>16411</v>
      </c>
    </row>
    <row r="829" spans="1:3">
      <c r="A829" t="s">
        <v>2137</v>
      </c>
      <c r="B829" t="s">
        <v>2138</v>
      </c>
      <c r="C829">
        <v>0</v>
      </c>
    </row>
    <row r="830" spans="1:3">
      <c r="A830" t="s">
        <v>2139</v>
      </c>
      <c r="B830" t="s">
        <v>2138</v>
      </c>
      <c r="C830">
        <v>0</v>
      </c>
    </row>
    <row r="831" spans="1:3">
      <c r="A831" t="s">
        <v>2140</v>
      </c>
      <c r="B831" t="s">
        <v>2138</v>
      </c>
      <c r="C831">
        <v>0</v>
      </c>
    </row>
    <row r="832" spans="1:3">
      <c r="A832" t="s">
        <v>2181</v>
      </c>
      <c r="B832" t="s">
        <v>2182</v>
      </c>
      <c r="C832">
        <v>0</v>
      </c>
    </row>
    <row r="833" spans="1:3">
      <c r="A833" t="s">
        <v>2183</v>
      </c>
      <c r="B833" t="s">
        <v>2184</v>
      </c>
      <c r="C833">
        <v>0</v>
      </c>
    </row>
    <row r="834" spans="1:3">
      <c r="A834" t="s">
        <v>2185</v>
      </c>
      <c r="B834" t="s">
        <v>2186</v>
      </c>
      <c r="C834">
        <v>0</v>
      </c>
    </row>
    <row r="835" spans="1:3">
      <c r="A835" t="s">
        <v>2187</v>
      </c>
      <c r="B835" t="s">
        <v>2188</v>
      </c>
      <c r="C835">
        <v>0</v>
      </c>
    </row>
    <row r="836" spans="1:3">
      <c r="A836" t="s">
        <v>2189</v>
      </c>
      <c r="B836" t="s">
        <v>2188</v>
      </c>
      <c r="C836">
        <v>0</v>
      </c>
    </row>
    <row r="837" spans="1:3">
      <c r="A837" t="s">
        <v>2190</v>
      </c>
      <c r="B837" t="s">
        <v>2188</v>
      </c>
      <c r="C837">
        <v>0</v>
      </c>
    </row>
    <row r="838" spans="1:3">
      <c r="A838" t="s">
        <v>2191</v>
      </c>
      <c r="B838" t="s">
        <v>2188</v>
      </c>
      <c r="C838">
        <v>0</v>
      </c>
    </row>
    <row r="839" spans="1:3">
      <c r="A839" t="s">
        <v>2192</v>
      </c>
      <c r="B839" t="s">
        <v>2188</v>
      </c>
      <c r="C839">
        <v>0</v>
      </c>
    </row>
    <row r="840" spans="1:3">
      <c r="A840" t="s">
        <v>2193</v>
      </c>
      <c r="B840" t="s">
        <v>2188</v>
      </c>
      <c r="C840">
        <v>0</v>
      </c>
    </row>
    <row r="841" spans="1:3">
      <c r="A841" t="s">
        <v>2194</v>
      </c>
      <c r="B841" t="s">
        <v>2195</v>
      </c>
      <c r="C841">
        <v>0</v>
      </c>
    </row>
    <row r="842" spans="1:3">
      <c r="A842" t="s">
        <v>2196</v>
      </c>
      <c r="B842" t="s">
        <v>2195</v>
      </c>
      <c r="C842">
        <v>0</v>
      </c>
    </row>
    <row r="843" spans="1:3">
      <c r="A843" t="s">
        <v>2197</v>
      </c>
      <c r="B843" t="s">
        <v>2195</v>
      </c>
      <c r="C843">
        <v>16713</v>
      </c>
    </row>
    <row r="844" spans="1:3">
      <c r="A844" t="s">
        <v>2198</v>
      </c>
      <c r="B844" t="s">
        <v>2199</v>
      </c>
      <c r="C844">
        <v>0</v>
      </c>
    </row>
    <row r="845" spans="1:3">
      <c r="A845" t="s">
        <v>2200</v>
      </c>
      <c r="B845" t="s">
        <v>2199</v>
      </c>
      <c r="C845">
        <v>0</v>
      </c>
    </row>
    <row r="846" spans="1:3">
      <c r="A846" t="s">
        <v>2201</v>
      </c>
      <c r="B846" t="s">
        <v>2199</v>
      </c>
      <c r="C846">
        <v>178</v>
      </c>
    </row>
    <row r="847" spans="1:3">
      <c r="A847" t="s">
        <v>2202</v>
      </c>
      <c r="B847" t="s">
        <v>2199</v>
      </c>
      <c r="C847">
        <v>18919</v>
      </c>
    </row>
    <row r="848" spans="1:3">
      <c r="A848" t="s">
        <v>2203</v>
      </c>
      <c r="B848" t="s">
        <v>2199</v>
      </c>
      <c r="C848">
        <v>22708</v>
      </c>
    </row>
    <row r="849" spans="1:3">
      <c r="A849" t="s">
        <v>2204</v>
      </c>
      <c r="B849" t="s">
        <v>2199</v>
      </c>
      <c r="C849">
        <v>124390</v>
      </c>
    </row>
    <row r="850" spans="1:3">
      <c r="A850" t="s">
        <v>2205</v>
      </c>
      <c r="B850" t="s">
        <v>2206</v>
      </c>
      <c r="C850">
        <v>5741</v>
      </c>
    </row>
    <row r="851" spans="1:3">
      <c r="A851" t="s">
        <v>2207</v>
      </c>
      <c r="B851" t="s">
        <v>2206</v>
      </c>
      <c r="C851">
        <v>7850</v>
      </c>
    </row>
    <row r="852" spans="1:3">
      <c r="A852" t="s">
        <v>2208</v>
      </c>
      <c r="B852" t="s">
        <v>2206</v>
      </c>
      <c r="C852">
        <v>433799</v>
      </c>
    </row>
    <row r="853" spans="1:3">
      <c r="A853" t="s">
        <v>2209</v>
      </c>
      <c r="B853" t="s">
        <v>2210</v>
      </c>
      <c r="C853">
        <v>0</v>
      </c>
    </row>
    <row r="854" spans="1:3">
      <c r="A854" t="s">
        <v>2211</v>
      </c>
      <c r="B854" t="s">
        <v>2210</v>
      </c>
      <c r="C854">
        <v>0</v>
      </c>
    </row>
    <row r="855" spans="1:3">
      <c r="A855" t="s">
        <v>2212</v>
      </c>
      <c r="B855" t="s">
        <v>2210</v>
      </c>
      <c r="C855">
        <v>0</v>
      </c>
    </row>
    <row r="856" spans="1:3">
      <c r="A856" t="s">
        <v>2213</v>
      </c>
      <c r="B856" t="s">
        <v>2214</v>
      </c>
      <c r="C856">
        <v>294944</v>
      </c>
    </row>
    <row r="857" spans="1:3">
      <c r="A857" t="s">
        <v>2215</v>
      </c>
      <c r="B857" t="s">
        <v>2214</v>
      </c>
      <c r="C857">
        <v>124359</v>
      </c>
    </row>
    <row r="858" spans="1:3">
      <c r="A858" t="s">
        <v>2216</v>
      </c>
      <c r="B858" t="s">
        <v>2214</v>
      </c>
      <c r="C858">
        <v>28855</v>
      </c>
    </row>
    <row r="859" spans="1:3">
      <c r="A859" t="s">
        <v>2217</v>
      </c>
      <c r="B859" t="s">
        <v>2218</v>
      </c>
      <c r="C859">
        <v>0</v>
      </c>
    </row>
    <row r="860" spans="1:3">
      <c r="A860" t="s">
        <v>2219</v>
      </c>
      <c r="B860" t="s">
        <v>2218</v>
      </c>
      <c r="C860">
        <v>0</v>
      </c>
    </row>
    <row r="861" spans="1:3">
      <c r="A861" t="s">
        <v>2220</v>
      </c>
      <c r="B861" t="s">
        <v>2218</v>
      </c>
      <c r="C861">
        <v>0</v>
      </c>
    </row>
    <row r="862" spans="1:3">
      <c r="A862" t="s">
        <v>2221</v>
      </c>
      <c r="B862" t="s">
        <v>2218</v>
      </c>
      <c r="C862">
        <v>0</v>
      </c>
    </row>
    <row r="863" spans="1:3">
      <c r="A863" t="s">
        <v>2222</v>
      </c>
      <c r="B863" t="s">
        <v>2218</v>
      </c>
      <c r="C863">
        <v>0</v>
      </c>
    </row>
    <row r="864" spans="1:3">
      <c r="A864" t="s">
        <v>2223</v>
      </c>
      <c r="B864" t="s">
        <v>2218</v>
      </c>
      <c r="C864">
        <v>0</v>
      </c>
    </row>
    <row r="865" spans="1:3">
      <c r="A865" t="s">
        <v>2224</v>
      </c>
      <c r="B865" t="s">
        <v>2218</v>
      </c>
      <c r="C865">
        <v>121652</v>
      </c>
    </row>
    <row r="866" spans="1:3">
      <c r="A866" t="s">
        <v>2225</v>
      </c>
      <c r="B866" t="s">
        <v>2218</v>
      </c>
      <c r="C866">
        <v>124359</v>
      </c>
    </row>
    <row r="867" spans="1:3">
      <c r="A867" t="s">
        <v>2226</v>
      </c>
      <c r="B867" t="s">
        <v>2218</v>
      </c>
      <c r="C867">
        <v>4614</v>
      </c>
    </row>
    <row r="868" spans="1:3">
      <c r="A868" t="s">
        <v>2227</v>
      </c>
      <c r="B868" t="s">
        <v>2218</v>
      </c>
      <c r="C868">
        <v>173292</v>
      </c>
    </row>
    <row r="869" spans="1:3">
      <c r="A869" t="s">
        <v>2228</v>
      </c>
      <c r="B869" t="s">
        <v>2218</v>
      </c>
      <c r="C869">
        <v>0</v>
      </c>
    </row>
    <row r="870" spans="1:3">
      <c r="A870" t="s">
        <v>2229</v>
      </c>
      <c r="B870" t="s">
        <v>2218</v>
      </c>
      <c r="C870">
        <v>24240</v>
      </c>
    </row>
    <row r="871" spans="1:3">
      <c r="A871" t="s">
        <v>2230</v>
      </c>
      <c r="B871" t="s">
        <v>2218</v>
      </c>
      <c r="C871">
        <v>0</v>
      </c>
    </row>
    <row r="872" spans="1:3">
      <c r="A872" t="s">
        <v>2231</v>
      </c>
      <c r="B872" t="s">
        <v>2218</v>
      </c>
      <c r="C872">
        <v>0</v>
      </c>
    </row>
    <row r="873" spans="1:3">
      <c r="A873" t="s">
        <v>2232</v>
      </c>
      <c r="B873" t="s">
        <v>2218</v>
      </c>
      <c r="C873">
        <v>0</v>
      </c>
    </row>
    <row r="874" spans="1:3">
      <c r="A874" t="s">
        <v>2233</v>
      </c>
      <c r="B874" t="s">
        <v>2234</v>
      </c>
      <c r="C874">
        <v>2415230</v>
      </c>
    </row>
    <row r="875" spans="1:3">
      <c r="A875" t="s">
        <v>2235</v>
      </c>
      <c r="B875" t="s">
        <v>2236</v>
      </c>
      <c r="C875">
        <v>0</v>
      </c>
    </row>
    <row r="876" spans="1:3">
      <c r="A876" t="s">
        <v>2237</v>
      </c>
      <c r="B876" t="s">
        <v>2238</v>
      </c>
      <c r="C876">
        <v>0</v>
      </c>
    </row>
    <row r="877" spans="1:3">
      <c r="A877" t="s">
        <v>2239</v>
      </c>
      <c r="B877" t="s">
        <v>2240</v>
      </c>
      <c r="C877">
        <v>0</v>
      </c>
    </row>
    <row r="878" spans="1:3">
      <c r="A878" t="s">
        <v>2241</v>
      </c>
      <c r="B878" t="s">
        <v>2242</v>
      </c>
      <c r="C878">
        <v>0</v>
      </c>
    </row>
    <row r="879" spans="1:3">
      <c r="A879" t="s">
        <v>2243</v>
      </c>
      <c r="B879" t="s">
        <v>2244</v>
      </c>
      <c r="C879">
        <v>0</v>
      </c>
    </row>
    <row r="880" spans="1:3">
      <c r="A880" t="s">
        <v>2245</v>
      </c>
      <c r="B880" t="s">
        <v>2246</v>
      </c>
      <c r="C880">
        <v>0</v>
      </c>
    </row>
    <row r="881" spans="1:3">
      <c r="A881" t="s">
        <v>2247</v>
      </c>
      <c r="B881" t="s">
        <v>2248</v>
      </c>
      <c r="C881">
        <v>0</v>
      </c>
    </row>
    <row r="882" spans="1:3">
      <c r="A882" t="s">
        <v>2249</v>
      </c>
      <c r="B882" t="s">
        <v>2250</v>
      </c>
      <c r="C882">
        <v>0</v>
      </c>
    </row>
    <row r="883" spans="1:3">
      <c r="A883" t="s">
        <v>2254</v>
      </c>
      <c r="B883" t="s">
        <v>2255</v>
      </c>
      <c r="C883">
        <v>0</v>
      </c>
    </row>
    <row r="884" spans="1:3">
      <c r="A884" t="s">
        <v>2256</v>
      </c>
      <c r="B884" t="s">
        <v>2257</v>
      </c>
      <c r="C884">
        <v>0</v>
      </c>
    </row>
    <row r="885" spans="1:3">
      <c r="A885" t="s">
        <v>2258</v>
      </c>
      <c r="B885" t="s">
        <v>2259</v>
      </c>
      <c r="C885">
        <v>0</v>
      </c>
    </row>
    <row r="886" spans="1:3">
      <c r="A886" t="s">
        <v>2260</v>
      </c>
      <c r="B886" t="s">
        <v>2261</v>
      </c>
      <c r="C886">
        <v>0</v>
      </c>
    </row>
    <row r="887" spans="1:3">
      <c r="A887" t="s">
        <v>2262</v>
      </c>
      <c r="B887" t="s">
        <v>2263</v>
      </c>
      <c r="C887" t="s">
        <v>2264</v>
      </c>
    </row>
    <row r="888" spans="1:3">
      <c r="A888" t="s">
        <v>2265</v>
      </c>
      <c r="B888" t="s">
        <v>2266</v>
      </c>
      <c r="C888" t="s">
        <v>2267</v>
      </c>
    </row>
    <row r="889" spans="1:3">
      <c r="A889" t="s">
        <v>2268</v>
      </c>
      <c r="B889" t="s">
        <v>2269</v>
      </c>
      <c r="C889">
        <v>0</v>
      </c>
    </row>
    <row r="890" spans="1:3">
      <c r="A890" t="s">
        <v>2270</v>
      </c>
      <c r="B890" t="s">
        <v>2271</v>
      </c>
      <c r="C890">
        <v>0</v>
      </c>
    </row>
    <row r="891" spans="1:3">
      <c r="A891" t="s">
        <v>2272</v>
      </c>
      <c r="B891" t="s">
        <v>2273</v>
      </c>
      <c r="C891">
        <v>0</v>
      </c>
    </row>
    <row r="892" spans="1:3">
      <c r="A892" t="s">
        <v>2274</v>
      </c>
      <c r="B892" t="s">
        <v>2275</v>
      </c>
      <c r="C892">
        <v>0</v>
      </c>
    </row>
    <row r="893" spans="1:3">
      <c r="A893" t="s">
        <v>2276</v>
      </c>
      <c r="B893" t="s">
        <v>2277</v>
      </c>
      <c r="C893">
        <v>0</v>
      </c>
    </row>
    <row r="894" spans="1:3">
      <c r="A894" t="s">
        <v>2278</v>
      </c>
      <c r="B894" t="s">
        <v>2279</v>
      </c>
      <c r="C894">
        <v>34005</v>
      </c>
    </row>
    <row r="895" spans="1:3">
      <c r="A895" t="s">
        <v>2280</v>
      </c>
      <c r="B895" t="s">
        <v>2281</v>
      </c>
      <c r="C895">
        <v>1337364</v>
      </c>
    </row>
    <row r="896" spans="1:3">
      <c r="A896" t="s">
        <v>2282</v>
      </c>
      <c r="B896" t="s">
        <v>2283</v>
      </c>
      <c r="C896">
        <v>0</v>
      </c>
    </row>
    <row r="897" spans="1:3">
      <c r="A897" t="s">
        <v>2284</v>
      </c>
      <c r="B897" t="s">
        <v>2285</v>
      </c>
      <c r="C897">
        <v>0</v>
      </c>
    </row>
    <row r="898" spans="1:3">
      <c r="A898" t="s">
        <v>2286</v>
      </c>
      <c r="B898" t="s">
        <v>2287</v>
      </c>
      <c r="C898">
        <v>0</v>
      </c>
    </row>
    <row r="899" spans="1:3">
      <c r="A899" t="s">
        <v>2288</v>
      </c>
      <c r="B899" t="s">
        <v>2289</v>
      </c>
      <c r="C899" t="s">
        <v>2290</v>
      </c>
    </row>
    <row r="900" spans="1:3">
      <c r="A900" t="s">
        <v>2291</v>
      </c>
      <c r="B900" t="s">
        <v>2292</v>
      </c>
      <c r="C900" t="s">
        <v>3422</v>
      </c>
    </row>
    <row r="901" spans="1:3">
      <c r="A901" t="s">
        <v>2294</v>
      </c>
      <c r="B901" t="s">
        <v>2295</v>
      </c>
      <c r="C901" t="s">
        <v>3423</v>
      </c>
    </row>
    <row r="902" spans="1:3">
      <c r="A902" t="s">
        <v>371</v>
      </c>
      <c r="B902" t="s">
        <v>2297</v>
      </c>
      <c r="C902">
        <v>932</v>
      </c>
    </row>
    <row r="903" spans="1:3">
      <c r="A903" t="s">
        <v>387</v>
      </c>
      <c r="B903" t="s">
        <v>2298</v>
      </c>
      <c r="C903">
        <v>0</v>
      </c>
    </row>
    <row r="904" spans="1:3">
      <c r="A904" t="s">
        <v>2299</v>
      </c>
      <c r="B904" t="s">
        <v>2300</v>
      </c>
      <c r="C904">
        <v>0</v>
      </c>
    </row>
    <row r="905" spans="1:3">
      <c r="A905" t="s">
        <v>2301</v>
      </c>
      <c r="B905" t="s">
        <v>2302</v>
      </c>
      <c r="C905">
        <v>0</v>
      </c>
    </row>
    <row r="906" spans="1:3">
      <c r="A906" t="s">
        <v>2303</v>
      </c>
      <c r="B906" t="s">
        <v>2285</v>
      </c>
      <c r="C906">
        <v>0</v>
      </c>
    </row>
    <row r="907" spans="1:3">
      <c r="A907" t="s">
        <v>2304</v>
      </c>
      <c r="B907" t="s">
        <v>2287</v>
      </c>
      <c r="C907">
        <v>0</v>
      </c>
    </row>
    <row r="908" spans="1:3">
      <c r="A908" t="s">
        <v>2305</v>
      </c>
      <c r="B908" t="s">
        <v>2306</v>
      </c>
      <c r="C908">
        <v>0</v>
      </c>
    </row>
    <row r="909" spans="1:3">
      <c r="A909" t="s">
        <v>2307</v>
      </c>
      <c r="B909" t="s">
        <v>2308</v>
      </c>
      <c r="C909">
        <v>0</v>
      </c>
    </row>
    <row r="910" spans="1:3">
      <c r="A910" t="s">
        <v>2309</v>
      </c>
      <c r="B910" t="s">
        <v>2310</v>
      </c>
      <c r="C910">
        <v>0</v>
      </c>
    </row>
    <row r="911" spans="1:3">
      <c r="A911" t="s">
        <v>2311</v>
      </c>
      <c r="B911" t="s">
        <v>2312</v>
      </c>
      <c r="C911">
        <v>0</v>
      </c>
    </row>
    <row r="912" spans="1:3">
      <c r="A912" t="s">
        <v>2313</v>
      </c>
      <c r="B912" t="s">
        <v>2314</v>
      </c>
      <c r="C912">
        <v>0</v>
      </c>
    </row>
    <row r="913" spans="1:3">
      <c r="A913" t="s">
        <v>2315</v>
      </c>
      <c r="B913" t="s">
        <v>2316</v>
      </c>
      <c r="C913">
        <v>0</v>
      </c>
    </row>
    <row r="914" spans="1:3">
      <c r="A914" t="s">
        <v>2317</v>
      </c>
      <c r="B914" t="s">
        <v>2318</v>
      </c>
      <c r="C914">
        <v>0</v>
      </c>
    </row>
    <row r="915" spans="1:3">
      <c r="A915" t="s">
        <v>2319</v>
      </c>
      <c r="B915" t="s">
        <v>2320</v>
      </c>
      <c r="C915">
        <v>0</v>
      </c>
    </row>
    <row r="916" spans="1:3">
      <c r="A916" t="s">
        <v>2321</v>
      </c>
      <c r="B916" t="s">
        <v>2322</v>
      </c>
      <c r="C916">
        <v>0</v>
      </c>
    </row>
    <row r="917" spans="1:3">
      <c r="A917" t="s">
        <v>2323</v>
      </c>
      <c r="B917" t="s">
        <v>2324</v>
      </c>
      <c r="C917">
        <v>0</v>
      </c>
    </row>
    <row r="918" spans="1:3">
      <c r="A918" t="s">
        <v>2325</v>
      </c>
      <c r="B918" t="s">
        <v>2326</v>
      </c>
      <c r="C918">
        <v>624900</v>
      </c>
    </row>
    <row r="919" spans="1:3">
      <c r="A919" t="s">
        <v>2327</v>
      </c>
      <c r="B919" t="s">
        <v>2328</v>
      </c>
      <c r="C919">
        <v>-9701246</v>
      </c>
    </row>
    <row r="920" spans="1:3">
      <c r="A920" t="s">
        <v>2329</v>
      </c>
      <c r="B920" t="s">
        <v>2330</v>
      </c>
      <c r="C920">
        <v>1</v>
      </c>
    </row>
    <row r="921" spans="1:3">
      <c r="A921" t="s">
        <v>2331</v>
      </c>
      <c r="B921" t="s">
        <v>2332</v>
      </c>
      <c r="C921">
        <v>0</v>
      </c>
    </row>
    <row r="922" spans="1:3">
      <c r="A922" t="s">
        <v>2333</v>
      </c>
      <c r="B922" t="s">
        <v>2334</v>
      </c>
      <c r="C922">
        <v>53733995</v>
      </c>
    </row>
    <row r="923" spans="1:3">
      <c r="A923" t="s">
        <v>2335</v>
      </c>
      <c r="B923" t="s">
        <v>2336</v>
      </c>
      <c r="C923">
        <v>14800353</v>
      </c>
    </row>
    <row r="924" spans="1:3">
      <c r="A924" t="s">
        <v>2337</v>
      </c>
      <c r="B924" t="s">
        <v>2338</v>
      </c>
      <c r="C924">
        <v>266885</v>
      </c>
    </row>
    <row r="925" spans="1:3">
      <c r="A925" t="s">
        <v>2339</v>
      </c>
      <c r="B925" t="s">
        <v>2340</v>
      </c>
      <c r="C925">
        <v>2831</v>
      </c>
    </row>
    <row r="926" spans="1:3">
      <c r="A926" t="s">
        <v>2341</v>
      </c>
      <c r="B926" t="s">
        <v>2342</v>
      </c>
      <c r="C926">
        <v>1564</v>
      </c>
    </row>
    <row r="927" spans="1:3">
      <c r="A927" t="s">
        <v>2343</v>
      </c>
      <c r="B927" t="s">
        <v>2344</v>
      </c>
      <c r="C927">
        <v>0</v>
      </c>
    </row>
    <row r="928" spans="1:3">
      <c r="A928" t="s">
        <v>2345</v>
      </c>
      <c r="B928" t="s">
        <v>2346</v>
      </c>
      <c r="C928">
        <v>48376593</v>
      </c>
    </row>
    <row r="929" spans="1:3">
      <c r="A929" t="s">
        <v>2347</v>
      </c>
      <c r="B929" t="s">
        <v>2348</v>
      </c>
      <c r="C929">
        <v>0</v>
      </c>
    </row>
    <row r="930" spans="1:3">
      <c r="A930" t="s">
        <v>2349</v>
      </c>
      <c r="B930" t="s">
        <v>2350</v>
      </c>
      <c r="C930">
        <v>0</v>
      </c>
    </row>
    <row r="931" spans="1:3">
      <c r="A931" t="s">
        <v>2351</v>
      </c>
      <c r="B931" t="s">
        <v>2352</v>
      </c>
      <c r="C931">
        <v>48376593</v>
      </c>
    </row>
    <row r="932" spans="1:3">
      <c r="A932" t="s">
        <v>2353</v>
      </c>
      <c r="B932" t="s">
        <v>2354</v>
      </c>
      <c r="C932">
        <v>4845262</v>
      </c>
    </row>
    <row r="933" spans="1:3">
      <c r="A933" t="s">
        <v>2355</v>
      </c>
      <c r="B933" t="s">
        <v>2356</v>
      </c>
      <c r="C933">
        <v>0</v>
      </c>
    </row>
    <row r="934" spans="1:3">
      <c r="A934" t="s">
        <v>2357</v>
      </c>
      <c r="B934" t="s">
        <v>2358</v>
      </c>
      <c r="C934">
        <v>0</v>
      </c>
    </row>
    <row r="935" spans="1:3">
      <c r="A935" t="s">
        <v>2359</v>
      </c>
      <c r="B935" t="s">
        <v>2360</v>
      </c>
      <c r="C935">
        <v>4845262</v>
      </c>
    </row>
    <row r="936" spans="1:3">
      <c r="A936" t="s">
        <v>2361</v>
      </c>
      <c r="B936" t="s">
        <v>2362</v>
      </c>
      <c r="C936">
        <v>125</v>
      </c>
    </row>
    <row r="937" spans="1:3">
      <c r="A937" t="s">
        <v>2363</v>
      </c>
      <c r="B937" t="s">
        <v>2364</v>
      </c>
      <c r="C937">
        <v>4845137</v>
      </c>
    </row>
    <row r="938" spans="1:3">
      <c r="A938" t="s">
        <v>2365</v>
      </c>
      <c r="B938" t="s">
        <v>2366</v>
      </c>
      <c r="C938">
        <v>53221730</v>
      </c>
    </row>
    <row r="939" spans="1:3">
      <c r="A939" t="s">
        <v>2367</v>
      </c>
      <c r="B939" t="s">
        <v>2368</v>
      </c>
      <c r="C939">
        <v>1928488</v>
      </c>
    </row>
    <row r="940" spans="1:3">
      <c r="A940" t="s">
        <v>2369</v>
      </c>
      <c r="B940" t="s">
        <v>2370</v>
      </c>
      <c r="C940">
        <v>0</v>
      </c>
    </row>
    <row r="941" spans="1:3">
      <c r="A941" t="s">
        <v>2371</v>
      </c>
      <c r="B941" t="s">
        <v>2372</v>
      </c>
      <c r="C941">
        <v>0</v>
      </c>
    </row>
    <row r="942" spans="1:3">
      <c r="A942" t="s">
        <v>2373</v>
      </c>
      <c r="B942" t="s">
        <v>2374</v>
      </c>
      <c r="C942">
        <v>4724644</v>
      </c>
    </row>
    <row r="943" spans="1:3">
      <c r="A943" t="s">
        <v>2375</v>
      </c>
      <c r="B943" t="s">
        <v>2376</v>
      </c>
      <c r="C943">
        <v>6653132</v>
      </c>
    </row>
    <row r="944" spans="1:3">
      <c r="A944" t="s">
        <v>2377</v>
      </c>
      <c r="B944" t="s">
        <v>2378</v>
      </c>
      <c r="C944">
        <v>125</v>
      </c>
    </row>
    <row r="945" spans="1:3">
      <c r="A945" t="s">
        <v>2379</v>
      </c>
      <c r="B945" t="s">
        <v>2380</v>
      </c>
      <c r="C945">
        <v>6653007</v>
      </c>
    </row>
    <row r="946" spans="1:3">
      <c r="A946" t="s">
        <v>2381</v>
      </c>
      <c r="B946" t="s">
        <v>2382</v>
      </c>
      <c r="C946">
        <v>59874737</v>
      </c>
    </row>
    <row r="947" spans="1:3">
      <c r="A947" t="s">
        <v>2383</v>
      </c>
      <c r="B947" t="s">
        <v>2384</v>
      </c>
      <c r="C947">
        <v>15070194</v>
      </c>
    </row>
    <row r="948" spans="1:3">
      <c r="A948" t="s">
        <v>2385</v>
      </c>
      <c r="B948" t="s">
        <v>2386</v>
      </c>
      <c r="C948">
        <v>-35231</v>
      </c>
    </row>
    <row r="949" spans="1:3">
      <c r="A949" t="s">
        <v>2387</v>
      </c>
      <c r="B949" t="s">
        <v>2388</v>
      </c>
      <c r="C949">
        <v>470914996</v>
      </c>
    </row>
    <row r="950" spans="1:3">
      <c r="A950" t="s">
        <v>2389</v>
      </c>
      <c r="B950" t="s">
        <v>2390</v>
      </c>
      <c r="C950">
        <v>366959154</v>
      </c>
    </row>
    <row r="951" spans="1:3">
      <c r="A951" t="s">
        <v>2391</v>
      </c>
      <c r="B951" t="s">
        <v>2392</v>
      </c>
      <c r="C951">
        <v>13.1831</v>
      </c>
    </row>
    <row r="952" spans="1:3">
      <c r="A952" t="s">
        <v>2393</v>
      </c>
      <c r="B952" t="s">
        <v>2394</v>
      </c>
      <c r="C952">
        <v>14.503399999999999</v>
      </c>
    </row>
    <row r="953" spans="1:3">
      <c r="A953" t="s">
        <v>2395</v>
      </c>
      <c r="B953" t="s">
        <v>2396</v>
      </c>
      <c r="C953">
        <v>16.316500000000001</v>
      </c>
    </row>
    <row r="954" spans="1:3">
      <c r="A954" t="s">
        <v>2397</v>
      </c>
      <c r="B954" t="s">
        <v>2398</v>
      </c>
      <c r="C954">
        <v>11.3018</v>
      </c>
    </row>
    <row r="955" spans="1:3">
      <c r="A955" t="s">
        <v>2399</v>
      </c>
      <c r="B955" t="s">
        <v>2400</v>
      </c>
      <c r="C955">
        <v>0</v>
      </c>
    </row>
    <row r="956" spans="1:3">
      <c r="A956" t="s">
        <v>2401</v>
      </c>
      <c r="B956" t="s">
        <v>2402</v>
      </c>
      <c r="C956">
        <v>0</v>
      </c>
    </row>
    <row r="957" spans="1:3">
      <c r="A957" t="s">
        <v>2403</v>
      </c>
      <c r="B957" t="s">
        <v>2404</v>
      </c>
      <c r="C957">
        <v>0</v>
      </c>
    </row>
    <row r="958" spans="1:3">
      <c r="A958" t="s">
        <v>2405</v>
      </c>
      <c r="B958" t="s">
        <v>2406</v>
      </c>
      <c r="C958">
        <v>0</v>
      </c>
    </row>
    <row r="959" spans="1:3">
      <c r="A959" t="s">
        <v>2407</v>
      </c>
      <c r="B959" t="s">
        <v>2408</v>
      </c>
      <c r="C959">
        <v>0</v>
      </c>
    </row>
    <row r="960" spans="1:3">
      <c r="A960" t="s">
        <v>2409</v>
      </c>
      <c r="B960" t="s">
        <v>2410</v>
      </c>
      <c r="C960">
        <v>0</v>
      </c>
    </row>
    <row r="961" spans="1:3">
      <c r="A961" t="s">
        <v>2411</v>
      </c>
      <c r="B961" t="s">
        <v>2412</v>
      </c>
      <c r="C961">
        <v>0</v>
      </c>
    </row>
    <row r="962" spans="1:3">
      <c r="A962" t="s">
        <v>2413</v>
      </c>
      <c r="B962" t="s">
        <v>2414</v>
      </c>
      <c r="C962">
        <v>0</v>
      </c>
    </row>
    <row r="963" spans="1:3">
      <c r="A963" t="s">
        <v>2415</v>
      </c>
      <c r="B963" t="s">
        <v>2416</v>
      </c>
      <c r="C963">
        <v>0</v>
      </c>
    </row>
    <row r="964" spans="1:3">
      <c r="A964" t="s">
        <v>2417</v>
      </c>
      <c r="B964" t="s">
        <v>2418</v>
      </c>
      <c r="C964">
        <v>0</v>
      </c>
    </row>
    <row r="965" spans="1:3">
      <c r="A965" t="s">
        <v>2419</v>
      </c>
      <c r="B965" t="s">
        <v>2420</v>
      </c>
      <c r="C965">
        <v>0</v>
      </c>
    </row>
    <row r="966" spans="1:3">
      <c r="A966" t="s">
        <v>2421</v>
      </c>
      <c r="B966" t="s">
        <v>2422</v>
      </c>
      <c r="C966">
        <v>0</v>
      </c>
    </row>
    <row r="967" spans="1:3">
      <c r="A967" t="s">
        <v>2423</v>
      </c>
      <c r="B967" t="s">
        <v>2424</v>
      </c>
      <c r="C967">
        <v>0</v>
      </c>
    </row>
    <row r="968" spans="1:3">
      <c r="A968" t="s">
        <v>2425</v>
      </c>
      <c r="B968" t="s">
        <v>2426</v>
      </c>
      <c r="C968">
        <v>0</v>
      </c>
    </row>
    <row r="969" spans="1:3">
      <c r="A969" t="s">
        <v>2427</v>
      </c>
      <c r="B969" t="s">
        <v>2428</v>
      </c>
      <c r="C969">
        <v>0</v>
      </c>
    </row>
    <row r="970" spans="1:3">
      <c r="A970" t="s">
        <v>2429</v>
      </c>
      <c r="B970" t="s">
        <v>2430</v>
      </c>
      <c r="C970">
        <v>0</v>
      </c>
    </row>
    <row r="971" spans="1:3">
      <c r="A971" t="s">
        <v>2431</v>
      </c>
      <c r="B971" t="s">
        <v>2432</v>
      </c>
      <c r="C971">
        <v>0</v>
      </c>
    </row>
    <row r="972" spans="1:3">
      <c r="A972" t="s">
        <v>2433</v>
      </c>
      <c r="B972" t="s">
        <v>2434</v>
      </c>
      <c r="C972">
        <v>0</v>
      </c>
    </row>
    <row r="973" spans="1:3">
      <c r="A973" t="s">
        <v>2435</v>
      </c>
      <c r="B973" t="s">
        <v>2436</v>
      </c>
      <c r="C973">
        <v>0</v>
      </c>
    </row>
    <row r="974" spans="1:3">
      <c r="A974" t="s">
        <v>2437</v>
      </c>
      <c r="B974" t="s">
        <v>2438</v>
      </c>
      <c r="C974">
        <v>0</v>
      </c>
    </row>
    <row r="975" spans="1:3">
      <c r="A975" t="s">
        <v>494</v>
      </c>
      <c r="B975" t="s">
        <v>2439</v>
      </c>
      <c r="C975">
        <v>0</v>
      </c>
    </row>
    <row r="976" spans="1:3">
      <c r="A976" t="s">
        <v>497</v>
      </c>
      <c r="B976" t="s">
        <v>2440</v>
      </c>
      <c r="C976">
        <v>0</v>
      </c>
    </row>
    <row r="977" spans="1:3">
      <c r="A977" t="s">
        <v>2441</v>
      </c>
      <c r="B977" t="s">
        <v>2442</v>
      </c>
      <c r="C977">
        <v>298305</v>
      </c>
    </row>
    <row r="978" spans="1:3">
      <c r="A978" t="s">
        <v>2443</v>
      </c>
      <c r="B978" t="s">
        <v>2444</v>
      </c>
      <c r="C978">
        <v>1301025</v>
      </c>
    </row>
    <row r="979" spans="1:3">
      <c r="A979" t="s">
        <v>2445</v>
      </c>
      <c r="B979" t="s">
        <v>2446</v>
      </c>
      <c r="C979">
        <v>0</v>
      </c>
    </row>
    <row r="980" spans="1:3">
      <c r="A980" t="s">
        <v>2447</v>
      </c>
      <c r="B980" t="s">
        <v>2448</v>
      </c>
      <c r="C980">
        <v>827485</v>
      </c>
    </row>
    <row r="981" spans="1:3">
      <c r="A981" t="s">
        <v>2449</v>
      </c>
      <c r="B981" t="s">
        <v>2450</v>
      </c>
      <c r="C981">
        <v>0</v>
      </c>
    </row>
    <row r="982" spans="1:3">
      <c r="A982" t="s">
        <v>385</v>
      </c>
      <c r="B982" t="s">
        <v>2451</v>
      </c>
      <c r="C982">
        <v>3112610</v>
      </c>
    </row>
    <row r="983" spans="1:3">
      <c r="A983" t="s">
        <v>2452</v>
      </c>
      <c r="B983" t="s">
        <v>2453</v>
      </c>
      <c r="C983">
        <v>0</v>
      </c>
    </row>
    <row r="984" spans="1:3">
      <c r="A984" t="s">
        <v>2454</v>
      </c>
      <c r="B984" t="s">
        <v>2455</v>
      </c>
      <c r="C984">
        <v>8826</v>
      </c>
    </row>
    <row r="985" spans="1:3">
      <c r="A985" t="s">
        <v>2456</v>
      </c>
      <c r="B985" t="s">
        <v>2457</v>
      </c>
      <c r="C985">
        <v>0</v>
      </c>
    </row>
    <row r="986" spans="1:3">
      <c r="A986" t="s">
        <v>2458</v>
      </c>
      <c r="B986" t="s">
        <v>2459</v>
      </c>
      <c r="C986">
        <v>0</v>
      </c>
    </row>
    <row r="987" spans="1:3">
      <c r="A987" t="s">
        <v>2460</v>
      </c>
      <c r="B987" t="s">
        <v>2461</v>
      </c>
      <c r="C987">
        <v>1100</v>
      </c>
    </row>
    <row r="988" spans="1:3">
      <c r="A988" t="s">
        <v>2462</v>
      </c>
      <c r="B988" t="s">
        <v>2463</v>
      </c>
      <c r="C988">
        <v>0</v>
      </c>
    </row>
    <row r="989" spans="1:3">
      <c r="A989" t="s">
        <v>2464</v>
      </c>
      <c r="B989" t="s">
        <v>2465</v>
      </c>
      <c r="C989">
        <v>0</v>
      </c>
    </row>
    <row r="990" spans="1:3">
      <c r="A990" t="s">
        <v>2466</v>
      </c>
      <c r="B990" t="s">
        <v>2467</v>
      </c>
      <c r="C990">
        <v>0</v>
      </c>
    </row>
    <row r="991" spans="1:3">
      <c r="A991" t="s">
        <v>2472</v>
      </c>
      <c r="B991" t="s">
        <v>2473</v>
      </c>
      <c r="C991">
        <v>0</v>
      </c>
    </row>
    <row r="992" spans="1:3">
      <c r="A992" t="s">
        <v>2474</v>
      </c>
      <c r="B992" t="s">
        <v>2475</v>
      </c>
      <c r="C992">
        <v>0</v>
      </c>
    </row>
    <row r="993" spans="1:3">
      <c r="A993" t="s">
        <v>2476</v>
      </c>
      <c r="B993" t="s">
        <v>2477</v>
      </c>
      <c r="C993">
        <v>2103401</v>
      </c>
    </row>
    <row r="994" spans="1:3">
      <c r="A994" t="s">
        <v>2478</v>
      </c>
      <c r="B994" t="s">
        <v>2479</v>
      </c>
      <c r="C994">
        <v>2105915</v>
      </c>
    </row>
    <row r="995" spans="1:3">
      <c r="A995" t="s">
        <v>2480</v>
      </c>
      <c r="B995" t="s">
        <v>2481</v>
      </c>
      <c r="C995">
        <v>0</v>
      </c>
    </row>
    <row r="996" spans="1:3">
      <c r="A996" t="s">
        <v>364</v>
      </c>
      <c r="B996" t="s">
        <v>2482</v>
      </c>
      <c r="C996">
        <v>0</v>
      </c>
    </row>
    <row r="997" spans="1:3">
      <c r="A997" t="s">
        <v>2483</v>
      </c>
      <c r="B997" t="s">
        <v>2484</v>
      </c>
      <c r="C997">
        <v>0</v>
      </c>
    </row>
    <row r="998" spans="1:3">
      <c r="A998" t="s">
        <v>2485</v>
      </c>
      <c r="B998" t="s">
        <v>2486</v>
      </c>
      <c r="C998">
        <v>0</v>
      </c>
    </row>
    <row r="999" spans="1:3">
      <c r="A999" t="s">
        <v>2487</v>
      </c>
      <c r="B999" t="s">
        <v>2488</v>
      </c>
      <c r="C999">
        <v>0</v>
      </c>
    </row>
    <row r="1000" spans="1:3">
      <c r="A1000" t="s">
        <v>2489</v>
      </c>
      <c r="B1000" t="s">
        <v>2490</v>
      </c>
      <c r="C1000">
        <v>2705443</v>
      </c>
    </row>
    <row r="1001" spans="1:3">
      <c r="A1001" t="s">
        <v>2491</v>
      </c>
      <c r="B1001" t="s">
        <v>2492</v>
      </c>
      <c r="C1001">
        <v>0</v>
      </c>
    </row>
    <row r="1002" spans="1:3">
      <c r="A1002" t="s">
        <v>2493</v>
      </c>
      <c r="B1002" t="s">
        <v>2494</v>
      </c>
      <c r="C1002">
        <v>0</v>
      </c>
    </row>
    <row r="1003" spans="1:3">
      <c r="A1003" t="s">
        <v>2495</v>
      </c>
      <c r="B1003" t="s">
        <v>2496</v>
      </c>
      <c r="C1003">
        <v>0</v>
      </c>
    </row>
    <row r="1004" spans="1:3">
      <c r="A1004" t="s">
        <v>2497</v>
      </c>
      <c r="B1004" t="s">
        <v>2498</v>
      </c>
      <c r="C1004">
        <v>3692126</v>
      </c>
    </row>
    <row r="1005" spans="1:3">
      <c r="A1005" t="s">
        <v>2499</v>
      </c>
      <c r="B1005" t="s">
        <v>2500</v>
      </c>
      <c r="C1005">
        <v>0</v>
      </c>
    </row>
    <row r="1006" spans="1:3">
      <c r="A1006" t="s">
        <v>2501</v>
      </c>
      <c r="B1006" t="s">
        <v>2502</v>
      </c>
      <c r="C1006">
        <v>17291262</v>
      </c>
    </row>
    <row r="1007" spans="1:3">
      <c r="A1007" t="s">
        <v>2503</v>
      </c>
      <c r="B1007" t="s">
        <v>2504</v>
      </c>
      <c r="C1007">
        <v>1876827</v>
      </c>
    </row>
    <row r="1008" spans="1:3">
      <c r="A1008" t="s">
        <v>2505</v>
      </c>
      <c r="B1008" t="s">
        <v>2506</v>
      </c>
      <c r="C1008">
        <v>57980109</v>
      </c>
    </row>
    <row r="1009" spans="1:3">
      <c r="A1009" t="s">
        <v>2507</v>
      </c>
      <c r="B1009" t="s">
        <v>2508</v>
      </c>
      <c r="C1009">
        <v>1375245</v>
      </c>
    </row>
    <row r="1010" spans="1:3">
      <c r="A1010" t="s">
        <v>2509</v>
      </c>
      <c r="B1010" t="s">
        <v>2510</v>
      </c>
      <c r="C1010">
        <v>16649397</v>
      </c>
    </row>
    <row r="1011" spans="1:3">
      <c r="A1011" t="s">
        <v>2511</v>
      </c>
      <c r="B1011" t="s">
        <v>2512</v>
      </c>
      <c r="C1011">
        <v>79250094</v>
      </c>
    </row>
    <row r="1012" spans="1:3">
      <c r="A1012" t="s">
        <v>2513</v>
      </c>
      <c r="B1012" t="s">
        <v>2514</v>
      </c>
      <c r="C1012">
        <v>1371369</v>
      </c>
    </row>
    <row r="1013" spans="1:3">
      <c r="A1013" t="s">
        <v>2515</v>
      </c>
      <c r="B1013" t="s">
        <v>2516</v>
      </c>
      <c r="C1013">
        <v>2183656</v>
      </c>
    </row>
    <row r="1014" spans="1:3">
      <c r="A1014" t="s">
        <v>2517</v>
      </c>
      <c r="B1014" t="s">
        <v>2518</v>
      </c>
      <c r="C1014">
        <v>22772857</v>
      </c>
    </row>
    <row r="1015" spans="1:3">
      <c r="A1015" t="s">
        <v>2519</v>
      </c>
      <c r="B1015" t="s">
        <v>2520</v>
      </c>
      <c r="C1015">
        <v>20363859</v>
      </c>
    </row>
    <row r="1016" spans="1:3">
      <c r="A1016" t="s">
        <v>2521</v>
      </c>
      <c r="B1016" t="s">
        <v>2522</v>
      </c>
      <c r="C1016">
        <v>40268</v>
      </c>
    </row>
    <row r="1017" spans="1:3">
      <c r="A1017" t="s">
        <v>2523</v>
      </c>
      <c r="B1017" t="s">
        <v>2524</v>
      </c>
      <c r="C1017">
        <v>43621734</v>
      </c>
    </row>
    <row r="1018" spans="1:3">
      <c r="A1018" t="s">
        <v>137</v>
      </c>
      <c r="B1018" t="s">
        <v>2525</v>
      </c>
      <c r="C1018">
        <v>16649397</v>
      </c>
    </row>
    <row r="1019" spans="1:3">
      <c r="A1019" t="s">
        <v>2526</v>
      </c>
      <c r="B1019" t="s">
        <v>2527</v>
      </c>
      <c r="C1019">
        <v>480017822</v>
      </c>
    </row>
    <row r="1020" spans="1:3">
      <c r="A1020" t="s">
        <v>485</v>
      </c>
      <c r="B1020" t="s">
        <v>2528</v>
      </c>
      <c r="C1020">
        <v>2534</v>
      </c>
    </row>
    <row r="1021" spans="1:3">
      <c r="A1021" t="s">
        <v>488</v>
      </c>
      <c r="B1021" t="s">
        <v>2529</v>
      </c>
      <c r="C1021">
        <v>114338</v>
      </c>
    </row>
    <row r="1022" spans="1:3">
      <c r="A1022" t="s">
        <v>491</v>
      </c>
      <c r="B1022" t="s">
        <v>2530</v>
      </c>
      <c r="C1022">
        <v>0</v>
      </c>
    </row>
    <row r="1023" spans="1:3">
      <c r="A1023" t="s">
        <v>2531</v>
      </c>
      <c r="B1023" t="s">
        <v>2532</v>
      </c>
      <c r="C1023">
        <v>-419</v>
      </c>
    </row>
    <row r="1024" spans="1:3">
      <c r="A1024" t="s">
        <v>2533</v>
      </c>
      <c r="B1024" t="s">
        <v>2534</v>
      </c>
      <c r="C1024">
        <v>0</v>
      </c>
    </row>
    <row r="1025" spans="1:3">
      <c r="A1025" t="s">
        <v>2535</v>
      </c>
      <c r="B1025" t="s">
        <v>2536</v>
      </c>
      <c r="C1025">
        <v>0</v>
      </c>
    </row>
    <row r="1026" spans="1:3">
      <c r="A1026" t="s">
        <v>2537</v>
      </c>
      <c r="B1026" t="s">
        <v>2538</v>
      </c>
      <c r="C1026">
        <v>0</v>
      </c>
    </row>
    <row r="1027" spans="1:3">
      <c r="A1027" t="s">
        <v>2539</v>
      </c>
      <c r="B1027" t="s">
        <v>2540</v>
      </c>
      <c r="C1027">
        <v>0</v>
      </c>
    </row>
    <row r="1028" spans="1:3">
      <c r="A1028" t="s">
        <v>2541</v>
      </c>
      <c r="B1028" t="s">
        <v>2542</v>
      </c>
      <c r="C1028">
        <v>0</v>
      </c>
    </row>
    <row r="1029" spans="1:3">
      <c r="A1029" t="s">
        <v>2543</v>
      </c>
      <c r="B1029" t="s">
        <v>2544</v>
      </c>
      <c r="C1029">
        <v>0</v>
      </c>
    </row>
    <row r="1030" spans="1:3">
      <c r="A1030" t="s">
        <v>2545</v>
      </c>
      <c r="B1030" t="s">
        <v>2546</v>
      </c>
      <c r="C1030">
        <v>0</v>
      </c>
    </row>
    <row r="1031" spans="1:3">
      <c r="A1031" t="s">
        <v>2547</v>
      </c>
      <c r="B1031" t="s">
        <v>2548</v>
      </c>
      <c r="C1031">
        <v>0</v>
      </c>
    </row>
    <row r="1032" spans="1:3">
      <c r="A1032" t="s">
        <v>2549</v>
      </c>
      <c r="B1032" t="s">
        <v>2550</v>
      </c>
      <c r="C1032">
        <v>13584</v>
      </c>
    </row>
    <row r="1033" spans="1:3">
      <c r="A1033" t="s">
        <v>2551</v>
      </c>
      <c r="B1033" t="s">
        <v>2552</v>
      </c>
      <c r="C1033">
        <v>20</v>
      </c>
    </row>
    <row r="1034" spans="1:3">
      <c r="A1034" t="s">
        <v>2553</v>
      </c>
      <c r="B1034" t="s">
        <v>2554</v>
      </c>
      <c r="C1034">
        <v>1749</v>
      </c>
    </row>
    <row r="1035" spans="1:3">
      <c r="A1035" t="s">
        <v>2555</v>
      </c>
      <c r="B1035" t="s">
        <v>2556</v>
      </c>
      <c r="C1035">
        <v>245</v>
      </c>
    </row>
    <row r="1036" spans="1:3">
      <c r="A1036" t="s">
        <v>2557</v>
      </c>
      <c r="B1036" t="s">
        <v>2558</v>
      </c>
      <c r="C1036">
        <v>39899</v>
      </c>
    </row>
    <row r="1037" spans="1:3">
      <c r="A1037" t="s">
        <v>2559</v>
      </c>
      <c r="B1037" t="s">
        <v>2560</v>
      </c>
      <c r="C1037">
        <v>14981</v>
      </c>
    </row>
    <row r="1038" spans="1:3">
      <c r="A1038" t="s">
        <v>2561</v>
      </c>
      <c r="B1038" t="s">
        <v>2562</v>
      </c>
      <c r="C1038">
        <v>0</v>
      </c>
    </row>
    <row r="1039" spans="1:3">
      <c r="A1039" t="s">
        <v>2563</v>
      </c>
      <c r="B1039" t="s">
        <v>2564</v>
      </c>
      <c r="C1039">
        <v>0</v>
      </c>
    </row>
    <row r="1040" spans="1:3">
      <c r="A1040" t="s">
        <v>386</v>
      </c>
      <c r="B1040" t="s">
        <v>3395</v>
      </c>
      <c r="C1040">
        <v>0</v>
      </c>
    </row>
    <row r="1041" spans="1:3">
      <c r="A1041" t="s">
        <v>356</v>
      </c>
      <c r="B1041" t="s">
        <v>2565</v>
      </c>
      <c r="C1041">
        <v>2745</v>
      </c>
    </row>
    <row r="1042" spans="1:3">
      <c r="A1042" t="s">
        <v>11</v>
      </c>
      <c r="B1042" t="s">
        <v>2566</v>
      </c>
      <c r="C1042">
        <v>2263238</v>
      </c>
    </row>
    <row r="1043" spans="1:3">
      <c r="A1043" t="s">
        <v>14</v>
      </c>
      <c r="B1043" t="s">
        <v>2567</v>
      </c>
      <c r="C1043">
        <v>1465937</v>
      </c>
    </row>
    <row r="1044" spans="1:3">
      <c r="A1044" t="s">
        <v>15</v>
      </c>
      <c r="B1044" t="s">
        <v>2568</v>
      </c>
      <c r="C1044">
        <v>14646391</v>
      </c>
    </row>
    <row r="1045" spans="1:3">
      <c r="A1045" t="s">
        <v>2569</v>
      </c>
      <c r="B1045" t="s">
        <v>2570</v>
      </c>
      <c r="C1045">
        <v>119</v>
      </c>
    </row>
    <row r="1046" spans="1:3">
      <c r="A1046" t="s">
        <v>2571</v>
      </c>
      <c r="B1046" t="s">
        <v>2572</v>
      </c>
      <c r="C1046">
        <v>3856239</v>
      </c>
    </row>
    <row r="1047" spans="1:3">
      <c r="A1047" t="s">
        <v>2573</v>
      </c>
      <c r="B1047" t="s">
        <v>2574</v>
      </c>
      <c r="C1047">
        <v>0</v>
      </c>
    </row>
    <row r="1048" spans="1:3">
      <c r="A1048" t="s">
        <v>2575</v>
      </c>
      <c r="B1048" t="s">
        <v>2576</v>
      </c>
      <c r="C1048">
        <v>0</v>
      </c>
    </row>
    <row r="1049" spans="1:3">
      <c r="A1049" t="s">
        <v>2577</v>
      </c>
      <c r="B1049" t="s">
        <v>2578</v>
      </c>
      <c r="C1049">
        <v>0</v>
      </c>
    </row>
    <row r="1050" spans="1:3">
      <c r="A1050" t="s">
        <v>2579</v>
      </c>
      <c r="B1050" t="s">
        <v>2580</v>
      </c>
      <c r="C1050">
        <v>0</v>
      </c>
    </row>
    <row r="1051" spans="1:3">
      <c r="A1051" t="s">
        <v>2581</v>
      </c>
      <c r="B1051" t="s">
        <v>2582</v>
      </c>
      <c r="C1051">
        <v>0</v>
      </c>
    </row>
    <row r="1052" spans="1:3">
      <c r="A1052" t="s">
        <v>2583</v>
      </c>
      <c r="B1052" t="s">
        <v>2584</v>
      </c>
      <c r="C1052">
        <v>0</v>
      </c>
    </row>
    <row r="1053" spans="1:3">
      <c r="A1053" t="s">
        <v>2585</v>
      </c>
      <c r="B1053" t="s">
        <v>2586</v>
      </c>
      <c r="C1053">
        <v>0</v>
      </c>
    </row>
    <row r="1054" spans="1:3">
      <c r="A1054" t="s">
        <v>2587</v>
      </c>
      <c r="B1054" t="s">
        <v>2588</v>
      </c>
      <c r="C1054">
        <v>0</v>
      </c>
    </row>
    <row r="1055" spans="1:3">
      <c r="A1055" t="s">
        <v>2589</v>
      </c>
      <c r="B1055" t="s">
        <v>2590</v>
      </c>
      <c r="C1055">
        <v>0</v>
      </c>
    </row>
    <row r="1056" spans="1:3">
      <c r="A1056" t="s">
        <v>2591</v>
      </c>
      <c r="B1056" t="s">
        <v>2592</v>
      </c>
      <c r="C1056">
        <v>4132</v>
      </c>
    </row>
    <row r="1057" spans="1:3">
      <c r="A1057" t="s">
        <v>2593</v>
      </c>
      <c r="B1057" t="s">
        <v>2594</v>
      </c>
      <c r="C1057">
        <v>23399</v>
      </c>
    </row>
    <row r="1058" spans="1:3">
      <c r="A1058" t="s">
        <v>2595</v>
      </c>
      <c r="B1058" t="s">
        <v>2596</v>
      </c>
      <c r="C1058">
        <v>151533</v>
      </c>
    </row>
    <row r="1059" spans="1:3">
      <c r="A1059" t="s">
        <v>2597</v>
      </c>
      <c r="B1059" t="s">
        <v>2598</v>
      </c>
      <c r="C1059">
        <v>4567</v>
      </c>
    </row>
    <row r="1060" spans="1:3">
      <c r="A1060" t="s">
        <v>2599</v>
      </c>
      <c r="B1060" t="s">
        <v>2600</v>
      </c>
      <c r="C1060">
        <v>0</v>
      </c>
    </row>
    <row r="1061" spans="1:3">
      <c r="A1061" t="s">
        <v>2601</v>
      </c>
      <c r="B1061" t="s">
        <v>2602</v>
      </c>
      <c r="C1061">
        <v>15097</v>
      </c>
    </row>
    <row r="1062" spans="1:3">
      <c r="A1062" t="s">
        <v>2603</v>
      </c>
      <c r="B1062" t="s">
        <v>2604</v>
      </c>
      <c r="C1062">
        <v>18919</v>
      </c>
    </row>
    <row r="1063" spans="1:3">
      <c r="A1063" t="s">
        <v>2605</v>
      </c>
      <c r="B1063" t="s">
        <v>2606</v>
      </c>
      <c r="C1063">
        <v>22708</v>
      </c>
    </row>
    <row r="1064" spans="1:3">
      <c r="A1064" t="s">
        <v>2607</v>
      </c>
      <c r="B1064" t="s">
        <v>2608</v>
      </c>
      <c r="C1064">
        <v>477831</v>
      </c>
    </row>
    <row r="1065" spans="1:3">
      <c r="A1065" t="s">
        <v>2609</v>
      </c>
      <c r="B1065" t="s">
        <v>2610</v>
      </c>
      <c r="C1065">
        <v>0</v>
      </c>
    </row>
    <row r="1066" spans="1:3">
      <c r="A1066" t="s">
        <v>2611</v>
      </c>
      <c r="B1066" t="s">
        <v>2612</v>
      </c>
      <c r="C1066">
        <v>0</v>
      </c>
    </row>
    <row r="1067" spans="1:3">
      <c r="A1067" t="s">
        <v>2613</v>
      </c>
      <c r="B1067" t="s">
        <v>2614</v>
      </c>
      <c r="C1067">
        <v>0</v>
      </c>
    </row>
    <row r="1068" spans="1:3">
      <c r="A1068" t="s">
        <v>2615</v>
      </c>
      <c r="B1068" t="s">
        <v>2616</v>
      </c>
      <c r="C1068">
        <v>0</v>
      </c>
    </row>
    <row r="1069" spans="1:3">
      <c r="A1069" t="s">
        <v>2617</v>
      </c>
      <c r="B1069" t="s">
        <v>2618</v>
      </c>
      <c r="C1069">
        <v>0</v>
      </c>
    </row>
    <row r="1070" spans="1:3">
      <c r="A1070" t="s">
        <v>2619</v>
      </c>
      <c r="B1070" t="s">
        <v>2620</v>
      </c>
      <c r="C1070">
        <v>0</v>
      </c>
    </row>
    <row r="1071" spans="1:3">
      <c r="A1071" t="s">
        <v>2621</v>
      </c>
      <c r="B1071" t="s">
        <v>2622</v>
      </c>
      <c r="C1071">
        <v>0</v>
      </c>
    </row>
    <row r="1072" spans="1:3">
      <c r="A1072" t="s">
        <v>2623</v>
      </c>
      <c r="B1072" t="s">
        <v>2624</v>
      </c>
      <c r="C1072">
        <v>0</v>
      </c>
    </row>
    <row r="1073" spans="1:3">
      <c r="A1073" t="s">
        <v>2625</v>
      </c>
      <c r="B1073" t="s">
        <v>2626</v>
      </c>
      <c r="C1073">
        <v>0</v>
      </c>
    </row>
    <row r="1074" spans="1:3">
      <c r="A1074" t="s">
        <v>2627</v>
      </c>
      <c r="B1074" t="s">
        <v>2628</v>
      </c>
      <c r="C1074">
        <v>3801</v>
      </c>
    </row>
    <row r="1075" spans="1:3">
      <c r="A1075" t="s">
        <v>2629</v>
      </c>
      <c r="B1075" t="s">
        <v>2630</v>
      </c>
      <c r="C1075">
        <v>941418</v>
      </c>
    </row>
    <row r="1076" spans="1:3">
      <c r="A1076" t="s">
        <v>2631</v>
      </c>
      <c r="B1076" t="s">
        <v>2632</v>
      </c>
      <c r="C1076">
        <v>18283016</v>
      </c>
    </row>
    <row r="1077" spans="1:3">
      <c r="A1077" t="s">
        <v>2633</v>
      </c>
      <c r="B1077" t="s">
        <v>2634</v>
      </c>
      <c r="C1077">
        <v>2394415</v>
      </c>
    </row>
    <row r="1078" spans="1:3">
      <c r="A1078" t="s">
        <v>518</v>
      </c>
      <c r="B1078" t="s">
        <v>2635</v>
      </c>
      <c r="C1078">
        <v>0</v>
      </c>
    </row>
    <row r="1079" spans="1:3">
      <c r="A1079" t="s">
        <v>521</v>
      </c>
      <c r="B1079" t="s">
        <v>2636</v>
      </c>
      <c r="C1079">
        <v>0</v>
      </c>
    </row>
    <row r="1080" spans="1:3">
      <c r="A1080" t="s">
        <v>524</v>
      </c>
      <c r="B1080" t="s">
        <v>2637</v>
      </c>
      <c r="C1080">
        <v>0</v>
      </c>
    </row>
    <row r="1081" spans="1:3">
      <c r="A1081" t="s">
        <v>2638</v>
      </c>
      <c r="B1081" t="s">
        <v>2639</v>
      </c>
      <c r="C1081">
        <v>0</v>
      </c>
    </row>
    <row r="1082" spans="1:3">
      <c r="A1082" t="s">
        <v>2640</v>
      </c>
      <c r="B1082" t="s">
        <v>2641</v>
      </c>
      <c r="C1082">
        <v>0</v>
      </c>
    </row>
    <row r="1083" spans="1:3">
      <c r="A1083" t="s">
        <v>2642</v>
      </c>
      <c r="B1083" t="s">
        <v>2643</v>
      </c>
      <c r="C1083">
        <v>0</v>
      </c>
    </row>
    <row r="1084" spans="1:3">
      <c r="A1084" t="s">
        <v>2644</v>
      </c>
      <c r="B1084" t="s">
        <v>2645</v>
      </c>
      <c r="C1084">
        <v>0</v>
      </c>
    </row>
    <row r="1085" spans="1:3">
      <c r="A1085" t="s">
        <v>2646</v>
      </c>
      <c r="B1085" t="s">
        <v>2647</v>
      </c>
      <c r="C1085">
        <v>0</v>
      </c>
    </row>
    <row r="1086" spans="1:3">
      <c r="A1086" t="s">
        <v>2648</v>
      </c>
      <c r="B1086" t="s">
        <v>2649</v>
      </c>
      <c r="C1086">
        <v>144250</v>
      </c>
    </row>
    <row r="1087" spans="1:3">
      <c r="A1087" t="s">
        <v>2650</v>
      </c>
      <c r="B1087" t="s">
        <v>2651</v>
      </c>
      <c r="C1087">
        <v>28221867</v>
      </c>
    </row>
    <row r="1088" spans="1:3">
      <c r="A1088" t="s">
        <v>2652</v>
      </c>
      <c r="B1088" t="s">
        <v>2653</v>
      </c>
      <c r="C1088">
        <v>0</v>
      </c>
    </row>
    <row r="1089" spans="1:3">
      <c r="A1089" t="s">
        <v>2654</v>
      </c>
      <c r="B1089" t="s">
        <v>2655</v>
      </c>
      <c r="C1089">
        <v>0</v>
      </c>
    </row>
    <row r="1090" spans="1:3">
      <c r="A1090" t="s">
        <v>2656</v>
      </c>
      <c r="B1090" t="s">
        <v>2657</v>
      </c>
      <c r="C1090">
        <v>0</v>
      </c>
    </row>
    <row r="1091" spans="1:3">
      <c r="A1091" t="s">
        <v>2658</v>
      </c>
      <c r="B1091" t="s">
        <v>2659</v>
      </c>
      <c r="C1091">
        <v>0</v>
      </c>
    </row>
    <row r="1092" spans="1:3">
      <c r="A1092" t="s">
        <v>2660</v>
      </c>
      <c r="B1092" t="s">
        <v>2661</v>
      </c>
      <c r="C1092">
        <v>0</v>
      </c>
    </row>
    <row r="1093" spans="1:3">
      <c r="A1093" t="s">
        <v>2662</v>
      </c>
      <c r="B1093" t="s">
        <v>2663</v>
      </c>
      <c r="C1093">
        <v>0</v>
      </c>
    </row>
    <row r="1094" spans="1:3">
      <c r="A1094" t="s">
        <v>2664</v>
      </c>
      <c r="B1094" t="s">
        <v>2665</v>
      </c>
      <c r="C1094">
        <v>0</v>
      </c>
    </row>
    <row r="1095" spans="1:3">
      <c r="A1095" t="s">
        <v>2666</v>
      </c>
      <c r="B1095" t="s">
        <v>2667</v>
      </c>
      <c r="C1095">
        <v>0</v>
      </c>
    </row>
    <row r="1096" spans="1:3">
      <c r="A1096" t="s">
        <v>2668</v>
      </c>
      <c r="B1096" t="s">
        <v>2669</v>
      </c>
      <c r="C1096">
        <v>0</v>
      </c>
    </row>
    <row r="1097" spans="1:3">
      <c r="A1097" t="s">
        <v>2670</v>
      </c>
      <c r="B1097" t="s">
        <v>2671</v>
      </c>
      <c r="C1097">
        <v>0</v>
      </c>
    </row>
    <row r="1098" spans="1:3">
      <c r="A1098" t="s">
        <v>2672</v>
      </c>
      <c r="B1098" t="s">
        <v>2673</v>
      </c>
      <c r="C1098">
        <v>1876827</v>
      </c>
    </row>
    <row r="1099" spans="1:3">
      <c r="A1099" t="s">
        <v>2674</v>
      </c>
      <c r="B1099" t="s">
        <v>2675</v>
      </c>
      <c r="C1099">
        <v>0</v>
      </c>
    </row>
    <row r="1100" spans="1:3">
      <c r="A1100" t="s">
        <v>2676</v>
      </c>
      <c r="B1100" t="s">
        <v>2677</v>
      </c>
      <c r="C1100">
        <v>57980593</v>
      </c>
    </row>
    <row r="1101" spans="1:3">
      <c r="A1101" t="s">
        <v>388</v>
      </c>
      <c r="B1101" t="s">
        <v>3396</v>
      </c>
      <c r="C1101">
        <v>0</v>
      </c>
    </row>
    <row r="1102" spans="1:3">
      <c r="A1102" t="s">
        <v>392</v>
      </c>
      <c r="B1102" t="s">
        <v>3397</v>
      </c>
      <c r="C1102">
        <v>0</v>
      </c>
    </row>
    <row r="1103" spans="1:3">
      <c r="A1103" t="s">
        <v>396</v>
      </c>
      <c r="B1103" t="s">
        <v>3398</v>
      </c>
      <c r="C1103">
        <v>0</v>
      </c>
    </row>
    <row r="1104" spans="1:3">
      <c r="A1104" t="s">
        <v>389</v>
      </c>
      <c r="B1104" t="s">
        <v>3399</v>
      </c>
      <c r="C1104">
        <v>0</v>
      </c>
    </row>
    <row r="1105" spans="1:3">
      <c r="A1105" t="s">
        <v>393</v>
      </c>
      <c r="B1105" t="s">
        <v>3400</v>
      </c>
      <c r="C1105">
        <v>0</v>
      </c>
    </row>
    <row r="1106" spans="1:3">
      <c r="A1106" t="s">
        <v>397</v>
      </c>
      <c r="B1106" t="s">
        <v>3401</v>
      </c>
      <c r="C1106">
        <v>0</v>
      </c>
    </row>
    <row r="1107" spans="1:3">
      <c r="A1107" t="s">
        <v>390</v>
      </c>
      <c r="B1107" t="s">
        <v>3402</v>
      </c>
      <c r="C1107">
        <v>0</v>
      </c>
    </row>
    <row r="1108" spans="1:3">
      <c r="A1108" t="s">
        <v>394</v>
      </c>
      <c r="B1108" t="s">
        <v>3403</v>
      </c>
      <c r="C1108">
        <v>0</v>
      </c>
    </row>
    <row r="1109" spans="1:3">
      <c r="A1109" t="s">
        <v>398</v>
      </c>
      <c r="B1109" t="s">
        <v>3404</v>
      </c>
      <c r="C1109">
        <v>0</v>
      </c>
    </row>
    <row r="1110" spans="1:3">
      <c r="A1110" t="s">
        <v>391</v>
      </c>
      <c r="B1110" t="s">
        <v>3405</v>
      </c>
      <c r="C1110">
        <v>0</v>
      </c>
    </row>
    <row r="1111" spans="1:3">
      <c r="A1111" t="s">
        <v>395</v>
      </c>
      <c r="B1111" t="s">
        <v>3406</v>
      </c>
      <c r="C1111">
        <v>0</v>
      </c>
    </row>
    <row r="1112" spans="1:3">
      <c r="A1112" t="s">
        <v>399</v>
      </c>
      <c r="B1112" t="s">
        <v>3407</v>
      </c>
      <c r="C1112">
        <v>0</v>
      </c>
    </row>
    <row r="1113" spans="1:3">
      <c r="A1113" t="s">
        <v>2678</v>
      </c>
      <c r="B1113" t="s">
        <v>2679</v>
      </c>
      <c r="C1113">
        <v>0</v>
      </c>
    </row>
    <row r="1114" spans="1:3">
      <c r="A1114" t="s">
        <v>2680</v>
      </c>
      <c r="B1114" t="s">
        <v>2681</v>
      </c>
      <c r="C1114">
        <v>0</v>
      </c>
    </row>
    <row r="1115" spans="1:3">
      <c r="A1115" t="s">
        <v>2682</v>
      </c>
      <c r="B1115" t="s">
        <v>2683</v>
      </c>
      <c r="C1115">
        <v>0</v>
      </c>
    </row>
    <row r="1116" spans="1:3">
      <c r="A1116" t="s">
        <v>2684</v>
      </c>
      <c r="B1116" t="s">
        <v>2685</v>
      </c>
      <c r="C1116">
        <v>0</v>
      </c>
    </row>
    <row r="1117" spans="1:3">
      <c r="A1117" t="s">
        <v>2686</v>
      </c>
      <c r="B1117" t="s">
        <v>2687</v>
      </c>
      <c r="C1117">
        <v>0</v>
      </c>
    </row>
    <row r="1118" spans="1:3">
      <c r="A1118" t="s">
        <v>2688</v>
      </c>
      <c r="B1118" t="s">
        <v>2689</v>
      </c>
      <c r="C1118" t="s">
        <v>2690</v>
      </c>
    </row>
    <row r="1119" spans="1:3">
      <c r="A1119" t="s">
        <v>2691</v>
      </c>
      <c r="B1119" t="s">
        <v>2692</v>
      </c>
      <c r="C1119" t="s">
        <v>3424</v>
      </c>
    </row>
    <row r="1120" spans="1:3">
      <c r="A1120" t="s">
        <v>2694</v>
      </c>
      <c r="B1120" t="s">
        <v>2695</v>
      </c>
      <c r="C1120" t="s">
        <v>3425</v>
      </c>
    </row>
    <row r="1121" spans="1:3">
      <c r="A1121" t="s">
        <v>2697</v>
      </c>
      <c r="B1121" t="s">
        <v>2698</v>
      </c>
      <c r="C1121" t="s">
        <v>2699</v>
      </c>
    </row>
    <row r="1122" spans="1:3">
      <c r="A1122" t="s">
        <v>2700</v>
      </c>
      <c r="B1122" t="s">
        <v>2701</v>
      </c>
      <c r="C1122" t="s">
        <v>3426</v>
      </c>
    </row>
    <row r="1123" spans="1:3">
      <c r="A1123" t="s">
        <v>2703</v>
      </c>
      <c r="B1123" t="s">
        <v>2704</v>
      </c>
      <c r="C1123" s="78">
        <v>45512</v>
      </c>
    </row>
    <row r="1124" spans="1:3">
      <c r="A1124" t="s">
        <v>2705</v>
      </c>
      <c r="B1124" t="s">
        <v>2706</v>
      </c>
      <c r="C1124">
        <v>-7797328</v>
      </c>
    </row>
    <row r="1125" spans="1:3">
      <c r="A1125" t="s">
        <v>2707</v>
      </c>
      <c r="B1125" t="s">
        <v>2708</v>
      </c>
      <c r="C1125">
        <v>-1881661</v>
      </c>
    </row>
    <row r="1126" spans="1:3">
      <c r="A1126" t="s">
        <v>2709</v>
      </c>
      <c r="B1126" t="s">
        <v>2710</v>
      </c>
      <c r="C1126">
        <v>-35242</v>
      </c>
    </row>
    <row r="1127" spans="1:3">
      <c r="A1127" t="s">
        <v>2711</v>
      </c>
      <c r="B1127" t="s">
        <v>2712</v>
      </c>
      <c r="C1127">
        <v>0</v>
      </c>
    </row>
    <row r="1128" spans="1:3">
      <c r="A1128" t="s">
        <v>28</v>
      </c>
      <c r="B1128" t="s">
        <v>2713</v>
      </c>
      <c r="C1128">
        <v>47524973</v>
      </c>
    </row>
    <row r="1129" spans="1:3">
      <c r="A1129" t="s">
        <v>29</v>
      </c>
      <c r="B1129" t="s">
        <v>2714</v>
      </c>
      <c r="C1129">
        <v>0</v>
      </c>
    </row>
    <row r="1130" spans="1:3">
      <c r="A1130" t="s">
        <v>30</v>
      </c>
      <c r="B1130" t="s">
        <v>2715</v>
      </c>
      <c r="C1130">
        <v>38906727</v>
      </c>
    </row>
    <row r="1131" spans="1:3">
      <c r="A1131" t="s">
        <v>9</v>
      </c>
      <c r="B1131" t="s">
        <v>2716</v>
      </c>
      <c r="C1131">
        <v>8618246</v>
      </c>
    </row>
    <row r="1132" spans="1:3">
      <c r="A1132" t="s">
        <v>31</v>
      </c>
      <c r="B1132" t="s">
        <v>2717</v>
      </c>
      <c r="C1132">
        <v>0</v>
      </c>
    </row>
    <row r="1133" spans="1:3">
      <c r="A1133" t="s">
        <v>32</v>
      </c>
      <c r="B1133" t="s">
        <v>2718</v>
      </c>
      <c r="C1133">
        <v>0</v>
      </c>
    </row>
    <row r="1134" spans="1:3">
      <c r="A1134" t="s">
        <v>33</v>
      </c>
      <c r="B1134" t="s">
        <v>2719</v>
      </c>
      <c r="C1134">
        <v>0</v>
      </c>
    </row>
    <row r="1135" spans="1:3">
      <c r="A1135" t="s">
        <v>34</v>
      </c>
      <c r="B1135" t="s">
        <v>2720</v>
      </c>
      <c r="C1135">
        <v>0</v>
      </c>
    </row>
    <row r="1136" spans="1:3">
      <c r="A1136" t="s">
        <v>35</v>
      </c>
      <c r="B1136" t="s">
        <v>2721</v>
      </c>
      <c r="C1136">
        <v>0</v>
      </c>
    </row>
    <row r="1137" spans="1:3">
      <c r="A1137" t="s">
        <v>36</v>
      </c>
      <c r="B1137" t="s">
        <v>2722</v>
      </c>
      <c r="C1137">
        <v>0</v>
      </c>
    </row>
    <row r="1138" spans="1:3">
      <c r="A1138" t="s">
        <v>39</v>
      </c>
      <c r="B1138" t="s">
        <v>2723</v>
      </c>
      <c r="C1138">
        <v>0</v>
      </c>
    </row>
    <row r="1139" spans="1:3">
      <c r="A1139" t="s">
        <v>40</v>
      </c>
      <c r="B1139" t="s">
        <v>2724</v>
      </c>
      <c r="C1139">
        <v>0</v>
      </c>
    </row>
    <row r="1140" spans="1:3">
      <c r="A1140" t="s">
        <v>27</v>
      </c>
      <c r="B1140" t="s">
        <v>2725</v>
      </c>
      <c r="C1140">
        <v>0</v>
      </c>
    </row>
    <row r="1141" spans="1:3">
      <c r="A1141" t="s">
        <v>41</v>
      </c>
      <c r="B1141" t="s">
        <v>2726</v>
      </c>
      <c r="C1141">
        <v>0</v>
      </c>
    </row>
    <row r="1142" spans="1:3">
      <c r="A1142" t="s">
        <v>43</v>
      </c>
      <c r="B1142" t="s">
        <v>2727</v>
      </c>
      <c r="C1142">
        <v>-10380853</v>
      </c>
    </row>
    <row r="1143" spans="1:3">
      <c r="A1143" t="s">
        <v>44</v>
      </c>
      <c r="B1143" t="s">
        <v>2728</v>
      </c>
      <c r="C1143">
        <v>35790810</v>
      </c>
    </row>
    <row r="1144" spans="1:3">
      <c r="A1144" t="s">
        <v>47</v>
      </c>
      <c r="B1144" t="s">
        <v>2729</v>
      </c>
      <c r="C1144">
        <v>51238614</v>
      </c>
    </row>
    <row r="1145" spans="1:3">
      <c r="A1145" t="s">
        <v>48</v>
      </c>
      <c r="B1145" t="s">
        <v>2730</v>
      </c>
      <c r="C1145">
        <v>0</v>
      </c>
    </row>
    <row r="1146" spans="1:3">
      <c r="A1146" t="s">
        <v>26</v>
      </c>
      <c r="B1146" t="s">
        <v>2731</v>
      </c>
      <c r="C1146">
        <v>785835</v>
      </c>
    </row>
    <row r="1147" spans="1:3">
      <c r="A1147" t="s">
        <v>49</v>
      </c>
      <c r="B1147" t="s">
        <v>2732</v>
      </c>
      <c r="C1147">
        <v>0</v>
      </c>
    </row>
    <row r="1148" spans="1:3">
      <c r="A1148" t="s">
        <v>50</v>
      </c>
      <c r="B1148" t="s">
        <v>2733</v>
      </c>
      <c r="C1148">
        <v>0</v>
      </c>
    </row>
    <row r="1149" spans="1:3">
      <c r="A1149" t="s">
        <v>51</v>
      </c>
      <c r="B1149" t="s">
        <v>2734</v>
      </c>
      <c r="C1149">
        <v>0</v>
      </c>
    </row>
    <row r="1150" spans="1:3">
      <c r="A1150" t="s">
        <v>52</v>
      </c>
      <c r="B1150" t="s">
        <v>2735</v>
      </c>
      <c r="C1150">
        <v>0</v>
      </c>
    </row>
    <row r="1151" spans="1:3">
      <c r="A1151" t="s">
        <v>53</v>
      </c>
      <c r="B1151" t="s">
        <v>2736</v>
      </c>
      <c r="C1151">
        <v>0</v>
      </c>
    </row>
    <row r="1152" spans="1:3">
      <c r="A1152" t="s">
        <v>54</v>
      </c>
      <c r="B1152" t="s">
        <v>2737</v>
      </c>
      <c r="C1152">
        <v>0</v>
      </c>
    </row>
    <row r="1153" spans="1:3">
      <c r="A1153" t="s">
        <v>55</v>
      </c>
      <c r="B1153" t="s">
        <v>2738</v>
      </c>
      <c r="C1153">
        <v>0</v>
      </c>
    </row>
    <row r="1154" spans="1:3">
      <c r="A1154" t="s">
        <v>56</v>
      </c>
      <c r="B1154" t="s">
        <v>2739</v>
      </c>
      <c r="C1154">
        <v>0</v>
      </c>
    </row>
    <row r="1155" spans="1:3">
      <c r="A1155" t="s">
        <v>57</v>
      </c>
      <c r="B1155" t="s">
        <v>2740</v>
      </c>
      <c r="C1155">
        <v>0</v>
      </c>
    </row>
    <row r="1156" spans="1:3">
      <c r="A1156" t="s">
        <v>58</v>
      </c>
      <c r="B1156" t="s">
        <v>2741</v>
      </c>
      <c r="C1156">
        <v>0</v>
      </c>
    </row>
    <row r="1157" spans="1:3">
      <c r="A1157" t="s">
        <v>59</v>
      </c>
      <c r="B1157" t="s">
        <v>2742</v>
      </c>
      <c r="C1157">
        <v>0</v>
      </c>
    </row>
    <row r="1158" spans="1:3">
      <c r="A1158" t="s">
        <v>60</v>
      </c>
      <c r="B1158" t="s">
        <v>2743</v>
      </c>
      <c r="C1158">
        <v>0</v>
      </c>
    </row>
    <row r="1159" spans="1:3">
      <c r="A1159" t="s">
        <v>61</v>
      </c>
      <c r="B1159" t="s">
        <v>2744</v>
      </c>
      <c r="C1159">
        <v>0</v>
      </c>
    </row>
    <row r="1160" spans="1:3">
      <c r="A1160" t="s">
        <v>62</v>
      </c>
      <c r="B1160" t="s">
        <v>2745</v>
      </c>
      <c r="C1160">
        <v>0</v>
      </c>
    </row>
    <row r="1161" spans="1:3">
      <c r="A1161" t="s">
        <v>63</v>
      </c>
      <c r="B1161" t="s">
        <v>2746</v>
      </c>
      <c r="C1161">
        <v>0</v>
      </c>
    </row>
    <row r="1162" spans="1:3">
      <c r="A1162" t="s">
        <v>64</v>
      </c>
      <c r="B1162" t="s">
        <v>2747</v>
      </c>
      <c r="C1162">
        <v>0</v>
      </c>
    </row>
    <row r="1163" spans="1:3">
      <c r="A1163" t="s">
        <v>65</v>
      </c>
      <c r="B1163" t="s">
        <v>2748</v>
      </c>
      <c r="C1163">
        <v>0</v>
      </c>
    </row>
    <row r="1164" spans="1:3">
      <c r="A1164" t="s">
        <v>66</v>
      </c>
      <c r="B1164" t="s">
        <v>2749</v>
      </c>
      <c r="C1164">
        <v>0</v>
      </c>
    </row>
    <row r="1165" spans="1:3">
      <c r="A1165" t="s">
        <v>67</v>
      </c>
      <c r="B1165" t="s">
        <v>2750</v>
      </c>
      <c r="C1165">
        <v>0</v>
      </c>
    </row>
    <row r="1166" spans="1:3">
      <c r="A1166" t="s">
        <v>68</v>
      </c>
      <c r="B1166" t="s">
        <v>2751</v>
      </c>
      <c r="C1166">
        <v>0</v>
      </c>
    </row>
    <row r="1167" spans="1:3">
      <c r="A1167" t="s">
        <v>69</v>
      </c>
      <c r="B1167" t="s">
        <v>2752</v>
      </c>
      <c r="C1167">
        <v>0</v>
      </c>
    </row>
    <row r="1168" spans="1:3">
      <c r="A1168" t="s">
        <v>70</v>
      </c>
      <c r="B1168" t="s">
        <v>2753</v>
      </c>
      <c r="C1168">
        <v>4098</v>
      </c>
    </row>
    <row r="1169" spans="1:3">
      <c r="A1169" t="s">
        <v>71</v>
      </c>
      <c r="B1169" t="s">
        <v>2754</v>
      </c>
      <c r="C1169">
        <v>0</v>
      </c>
    </row>
    <row r="1170" spans="1:3">
      <c r="A1170" t="s">
        <v>72</v>
      </c>
      <c r="B1170" t="s">
        <v>2755</v>
      </c>
      <c r="C1170">
        <v>0</v>
      </c>
    </row>
    <row r="1171" spans="1:3">
      <c r="A1171" t="s">
        <v>73</v>
      </c>
      <c r="B1171" t="s">
        <v>2756</v>
      </c>
      <c r="C1171">
        <v>0</v>
      </c>
    </row>
    <row r="1172" spans="1:3">
      <c r="A1172" t="s">
        <v>74</v>
      </c>
      <c r="B1172" t="s">
        <v>2757</v>
      </c>
      <c r="C1172">
        <v>0</v>
      </c>
    </row>
    <row r="1173" spans="1:3">
      <c r="A1173" t="s">
        <v>75</v>
      </c>
      <c r="B1173" t="s">
        <v>2758</v>
      </c>
      <c r="C1173">
        <v>0</v>
      </c>
    </row>
    <row r="1174" spans="1:3">
      <c r="A1174" t="s">
        <v>76</v>
      </c>
      <c r="B1174" t="s">
        <v>2759</v>
      </c>
      <c r="C1174">
        <v>4098</v>
      </c>
    </row>
    <row r="1175" spans="1:3">
      <c r="A1175" t="s">
        <v>77</v>
      </c>
      <c r="B1175" t="s">
        <v>2760</v>
      </c>
      <c r="C1175">
        <v>0</v>
      </c>
    </row>
    <row r="1176" spans="1:3">
      <c r="A1176" t="s">
        <v>78</v>
      </c>
      <c r="B1176" t="s">
        <v>2761</v>
      </c>
      <c r="C1176">
        <v>0</v>
      </c>
    </row>
    <row r="1177" spans="1:3">
      <c r="A1177" t="s">
        <v>79</v>
      </c>
      <c r="B1177" t="s">
        <v>2762</v>
      </c>
      <c r="C1177">
        <v>28323</v>
      </c>
    </row>
    <row r="1178" spans="1:3">
      <c r="A1178" t="s">
        <v>80</v>
      </c>
      <c r="B1178" t="s">
        <v>2763</v>
      </c>
      <c r="C1178">
        <v>0</v>
      </c>
    </row>
    <row r="1179" spans="1:3">
      <c r="A1179" t="s">
        <v>81</v>
      </c>
      <c r="B1179" t="s">
        <v>2764</v>
      </c>
      <c r="C1179">
        <v>0</v>
      </c>
    </row>
    <row r="1180" spans="1:3">
      <c r="A1180" t="s">
        <v>84</v>
      </c>
      <c r="B1180" t="s">
        <v>2765</v>
      </c>
      <c r="C1180">
        <v>0</v>
      </c>
    </row>
    <row r="1181" spans="1:3">
      <c r="A1181" t="s">
        <v>85</v>
      </c>
      <c r="B1181" t="s">
        <v>2766</v>
      </c>
      <c r="C1181">
        <v>0</v>
      </c>
    </row>
    <row r="1182" spans="1:3">
      <c r="A1182" t="s">
        <v>86</v>
      </c>
      <c r="B1182" t="s">
        <v>2767</v>
      </c>
      <c r="C1182">
        <v>0</v>
      </c>
    </row>
    <row r="1183" spans="1:3">
      <c r="A1183" t="s">
        <v>87</v>
      </c>
      <c r="B1183" t="s">
        <v>2768</v>
      </c>
      <c r="C1183">
        <v>28323</v>
      </c>
    </row>
    <row r="1184" spans="1:3">
      <c r="A1184" t="s">
        <v>88</v>
      </c>
      <c r="B1184" t="s">
        <v>2769</v>
      </c>
      <c r="C1184">
        <v>0</v>
      </c>
    </row>
    <row r="1185" spans="1:3">
      <c r="A1185" t="s">
        <v>89</v>
      </c>
      <c r="B1185" t="s">
        <v>2770</v>
      </c>
      <c r="C1185">
        <v>0</v>
      </c>
    </row>
    <row r="1186" spans="1:3">
      <c r="A1186" t="s">
        <v>90</v>
      </c>
      <c r="B1186" t="s">
        <v>2771</v>
      </c>
      <c r="C1186">
        <v>775671</v>
      </c>
    </row>
    <row r="1187" spans="1:3">
      <c r="A1187" t="s">
        <v>91</v>
      </c>
      <c r="B1187" t="s">
        <v>2772</v>
      </c>
      <c r="C1187">
        <v>0</v>
      </c>
    </row>
    <row r="1188" spans="1:3">
      <c r="A1188" t="s">
        <v>92</v>
      </c>
      <c r="B1188" t="s">
        <v>2773</v>
      </c>
      <c r="C1188">
        <v>0</v>
      </c>
    </row>
    <row r="1189" spans="1:3">
      <c r="A1189" t="s">
        <v>95</v>
      </c>
      <c r="B1189" t="s">
        <v>2774</v>
      </c>
      <c r="C1189">
        <v>0</v>
      </c>
    </row>
    <row r="1190" spans="1:3">
      <c r="A1190" t="s">
        <v>96</v>
      </c>
      <c r="B1190" t="s">
        <v>2775</v>
      </c>
      <c r="C1190">
        <v>0</v>
      </c>
    </row>
    <row r="1191" spans="1:3">
      <c r="A1191" t="s">
        <v>97</v>
      </c>
      <c r="B1191" t="s">
        <v>2776</v>
      </c>
      <c r="C1191">
        <v>775671</v>
      </c>
    </row>
    <row r="1192" spans="1:3">
      <c r="A1192" t="s">
        <v>98</v>
      </c>
      <c r="B1192" t="s">
        <v>2777</v>
      </c>
      <c r="C1192">
        <v>0</v>
      </c>
    </row>
    <row r="1193" spans="1:3">
      <c r="A1193" t="s">
        <v>99</v>
      </c>
      <c r="B1193" t="s">
        <v>2778</v>
      </c>
      <c r="C1193">
        <v>0</v>
      </c>
    </row>
    <row r="1194" spans="1:3">
      <c r="A1194" t="s">
        <v>100</v>
      </c>
      <c r="B1194" t="s">
        <v>2779</v>
      </c>
      <c r="C1194">
        <v>0</v>
      </c>
    </row>
    <row r="1195" spans="1:3">
      <c r="A1195" t="s">
        <v>10</v>
      </c>
      <c r="B1195" t="s">
        <v>2780</v>
      </c>
      <c r="C1195">
        <v>2574341</v>
      </c>
    </row>
    <row r="1196" spans="1:3">
      <c r="A1196" t="s">
        <v>101</v>
      </c>
      <c r="B1196" t="s">
        <v>2781</v>
      </c>
      <c r="C1196">
        <v>0</v>
      </c>
    </row>
    <row r="1197" spans="1:3">
      <c r="A1197" t="s">
        <v>102</v>
      </c>
      <c r="B1197" t="s">
        <v>2782</v>
      </c>
      <c r="C1197">
        <v>0</v>
      </c>
    </row>
    <row r="1198" spans="1:3">
      <c r="A1198" t="s">
        <v>103</v>
      </c>
      <c r="B1198" t="s">
        <v>2783</v>
      </c>
      <c r="C1198">
        <v>0</v>
      </c>
    </row>
    <row r="1199" spans="1:3">
      <c r="A1199" t="s">
        <v>6</v>
      </c>
      <c r="B1199" t="s">
        <v>2784</v>
      </c>
      <c r="C1199">
        <v>2426629</v>
      </c>
    </row>
    <row r="1200" spans="1:3">
      <c r="A1200" t="s">
        <v>104</v>
      </c>
      <c r="B1200" t="s">
        <v>2785</v>
      </c>
      <c r="C1200">
        <v>147712</v>
      </c>
    </row>
    <row r="1201" spans="1:3">
      <c r="A1201" t="s">
        <v>105</v>
      </c>
      <c r="B1201" t="s">
        <v>2786</v>
      </c>
      <c r="C1201">
        <v>0</v>
      </c>
    </row>
    <row r="1202" spans="1:3">
      <c r="A1202" t="s">
        <v>106</v>
      </c>
      <c r="B1202" t="s">
        <v>2787</v>
      </c>
      <c r="C1202">
        <v>0</v>
      </c>
    </row>
    <row r="1203" spans="1:3">
      <c r="A1203" t="s">
        <v>107</v>
      </c>
      <c r="B1203" t="s">
        <v>2788</v>
      </c>
      <c r="C1203">
        <v>0</v>
      </c>
    </row>
    <row r="1204" spans="1:3">
      <c r="A1204" t="s">
        <v>108</v>
      </c>
      <c r="B1204" t="s">
        <v>2789</v>
      </c>
      <c r="C1204">
        <v>0</v>
      </c>
    </row>
    <row r="1205" spans="1:3">
      <c r="A1205" t="s">
        <v>109</v>
      </c>
      <c r="B1205" t="s">
        <v>2790</v>
      </c>
      <c r="C1205">
        <v>0</v>
      </c>
    </row>
    <row r="1206" spans="1:3">
      <c r="A1206" t="s">
        <v>110</v>
      </c>
      <c r="B1206" t="s">
        <v>2791</v>
      </c>
      <c r="C1206">
        <v>0</v>
      </c>
    </row>
    <row r="1207" spans="1:3">
      <c r="A1207" t="s">
        <v>111</v>
      </c>
      <c r="B1207" t="s">
        <v>2792</v>
      </c>
      <c r="C1207">
        <v>0</v>
      </c>
    </row>
    <row r="1208" spans="1:3">
      <c r="A1208" t="s">
        <v>112</v>
      </c>
      <c r="B1208" t="s">
        <v>2793</v>
      </c>
      <c r="C1208">
        <v>0</v>
      </c>
    </row>
    <row r="1209" spans="1:3">
      <c r="A1209" t="s">
        <v>113</v>
      </c>
      <c r="B1209" t="s">
        <v>2794</v>
      </c>
      <c r="C1209">
        <v>0</v>
      </c>
    </row>
    <row r="1210" spans="1:3">
      <c r="A1210" t="s">
        <v>114</v>
      </c>
      <c r="B1210" t="s">
        <v>2795</v>
      </c>
      <c r="C1210">
        <v>0</v>
      </c>
    </row>
    <row r="1211" spans="1:3">
      <c r="A1211" t="s">
        <v>115</v>
      </c>
      <c r="B1211" t="s">
        <v>2796</v>
      </c>
      <c r="C1211">
        <v>0</v>
      </c>
    </row>
    <row r="1212" spans="1:3">
      <c r="A1212" t="s">
        <v>116</v>
      </c>
      <c r="B1212" t="s">
        <v>2797</v>
      </c>
      <c r="C1212">
        <v>5717167</v>
      </c>
    </row>
    <row r="1213" spans="1:3">
      <c r="A1213" t="s">
        <v>117</v>
      </c>
      <c r="B1213" t="s">
        <v>2798</v>
      </c>
      <c r="C1213">
        <v>0</v>
      </c>
    </row>
    <row r="1214" spans="1:3">
      <c r="A1214" t="s">
        <v>118</v>
      </c>
      <c r="B1214" t="s">
        <v>2799</v>
      </c>
      <c r="C1214">
        <v>0</v>
      </c>
    </row>
    <row r="1215" spans="1:3">
      <c r="A1215" t="s">
        <v>121</v>
      </c>
      <c r="B1215" t="s">
        <v>2800</v>
      </c>
      <c r="C1215">
        <v>0</v>
      </c>
    </row>
    <row r="1216" spans="1:3">
      <c r="A1216" t="s">
        <v>122</v>
      </c>
      <c r="B1216" t="s">
        <v>2801</v>
      </c>
      <c r="C1216">
        <v>0</v>
      </c>
    </row>
    <row r="1217" spans="1:3">
      <c r="A1217" t="s">
        <v>123</v>
      </c>
      <c r="B1217" t="s">
        <v>2802</v>
      </c>
      <c r="C1217">
        <v>13898</v>
      </c>
    </row>
    <row r="1218" spans="1:3">
      <c r="A1218" t="s">
        <v>16</v>
      </c>
      <c r="B1218" t="s">
        <v>2803</v>
      </c>
      <c r="C1218">
        <v>5703269</v>
      </c>
    </row>
    <row r="1219" spans="1:3">
      <c r="A1219" t="s">
        <v>124</v>
      </c>
      <c r="B1219" t="s">
        <v>2804</v>
      </c>
      <c r="C1219">
        <v>0</v>
      </c>
    </row>
    <row r="1220" spans="1:3">
      <c r="A1220" t="s">
        <v>125</v>
      </c>
      <c r="B1220" t="s">
        <v>2805</v>
      </c>
      <c r="C1220">
        <v>0</v>
      </c>
    </row>
    <row r="1221" spans="1:3">
      <c r="A1221" t="s">
        <v>126</v>
      </c>
      <c r="B1221" t="s">
        <v>2806</v>
      </c>
      <c r="C1221">
        <v>292839722</v>
      </c>
    </row>
    <row r="1222" spans="1:3">
      <c r="A1222" t="s">
        <v>127</v>
      </c>
      <c r="B1222" t="s">
        <v>2807</v>
      </c>
      <c r="C1222">
        <v>0</v>
      </c>
    </row>
    <row r="1223" spans="1:3">
      <c r="A1223" t="s">
        <v>128</v>
      </c>
      <c r="B1223" t="s">
        <v>2808</v>
      </c>
      <c r="C1223">
        <v>328836</v>
      </c>
    </row>
    <row r="1224" spans="1:3">
      <c r="A1224" t="s">
        <v>131</v>
      </c>
      <c r="B1224" t="s">
        <v>2809</v>
      </c>
      <c r="C1224">
        <v>3012454</v>
      </c>
    </row>
    <row r="1225" spans="1:3">
      <c r="A1225" t="s">
        <v>132</v>
      </c>
      <c r="B1225" t="s">
        <v>2810</v>
      </c>
      <c r="C1225">
        <v>3967618</v>
      </c>
    </row>
    <row r="1226" spans="1:3">
      <c r="A1226" t="s">
        <v>133</v>
      </c>
      <c r="B1226" t="s">
        <v>2811</v>
      </c>
      <c r="C1226">
        <v>285530814</v>
      </c>
    </row>
    <row r="1227" spans="1:3">
      <c r="A1227" t="s">
        <v>134</v>
      </c>
      <c r="B1227" t="s">
        <v>2812</v>
      </c>
      <c r="C1227">
        <v>0</v>
      </c>
    </row>
    <row r="1228" spans="1:3">
      <c r="A1228" t="s">
        <v>135</v>
      </c>
      <c r="B1228" t="s">
        <v>2813</v>
      </c>
      <c r="C1228">
        <v>0</v>
      </c>
    </row>
    <row r="1229" spans="1:3">
      <c r="A1229" t="s">
        <v>136</v>
      </c>
      <c r="B1229" t="s">
        <v>2814</v>
      </c>
      <c r="C1229">
        <v>0</v>
      </c>
    </row>
    <row r="1230" spans="1:3">
      <c r="A1230" t="s">
        <v>138</v>
      </c>
      <c r="B1230" t="s">
        <v>2815</v>
      </c>
      <c r="C1230">
        <v>16649397</v>
      </c>
    </row>
    <row r="1231" spans="1:3">
      <c r="A1231" t="s">
        <v>139</v>
      </c>
      <c r="B1231" t="s">
        <v>2816</v>
      </c>
      <c r="C1231">
        <v>1337404</v>
      </c>
    </row>
    <row r="1232" spans="1:3">
      <c r="A1232" t="s">
        <v>140</v>
      </c>
      <c r="B1232" t="s">
        <v>2817</v>
      </c>
      <c r="C1232">
        <v>1337404</v>
      </c>
    </row>
    <row r="1233" spans="1:3">
      <c r="A1233" t="s">
        <v>141</v>
      </c>
      <c r="B1233" t="s">
        <v>2818</v>
      </c>
      <c r="C1233">
        <v>0</v>
      </c>
    </row>
    <row r="1234" spans="1:3">
      <c r="A1234" t="s">
        <v>144</v>
      </c>
      <c r="B1234" t="s">
        <v>2819</v>
      </c>
      <c r="C1234">
        <v>0</v>
      </c>
    </row>
    <row r="1235" spans="1:3">
      <c r="A1235" t="s">
        <v>145</v>
      </c>
      <c r="B1235" t="s">
        <v>2820</v>
      </c>
      <c r="C1235">
        <v>0</v>
      </c>
    </row>
    <row r="1236" spans="1:3">
      <c r="A1236" t="s">
        <v>146</v>
      </c>
      <c r="B1236" t="s">
        <v>2821</v>
      </c>
      <c r="C1236">
        <v>0</v>
      </c>
    </row>
    <row r="1237" spans="1:3">
      <c r="A1237" t="s">
        <v>147</v>
      </c>
      <c r="B1237" t="s">
        <v>2822</v>
      </c>
      <c r="C1237">
        <v>0</v>
      </c>
    </row>
    <row r="1238" spans="1:3">
      <c r="A1238" t="s">
        <v>148</v>
      </c>
      <c r="B1238" t="s">
        <v>2823</v>
      </c>
      <c r="C1238">
        <v>0</v>
      </c>
    </row>
    <row r="1239" spans="1:3">
      <c r="A1239" t="s">
        <v>149</v>
      </c>
      <c r="B1239" t="s">
        <v>2824</v>
      </c>
      <c r="C1239">
        <v>0</v>
      </c>
    </row>
    <row r="1240" spans="1:3">
      <c r="A1240" t="s">
        <v>150</v>
      </c>
      <c r="B1240" t="s">
        <v>2825</v>
      </c>
      <c r="C1240">
        <v>0</v>
      </c>
    </row>
    <row r="1241" spans="1:3">
      <c r="A1241" t="s">
        <v>151</v>
      </c>
      <c r="B1241" t="s">
        <v>2826</v>
      </c>
      <c r="C1241">
        <v>0</v>
      </c>
    </row>
    <row r="1242" spans="1:3">
      <c r="A1242" t="s">
        <v>152</v>
      </c>
      <c r="B1242" t="s">
        <v>2827</v>
      </c>
      <c r="C1242">
        <v>0</v>
      </c>
    </row>
    <row r="1243" spans="1:3">
      <c r="A1243" t="s">
        <v>153</v>
      </c>
      <c r="B1243" t="s">
        <v>2828</v>
      </c>
      <c r="C1243">
        <v>48421734</v>
      </c>
    </row>
    <row r="1244" spans="1:3">
      <c r="A1244" t="s">
        <v>154</v>
      </c>
      <c r="B1244" t="s">
        <v>2829</v>
      </c>
      <c r="C1244">
        <v>18276017</v>
      </c>
    </row>
    <row r="1245" spans="1:3">
      <c r="A1245" t="s">
        <v>155</v>
      </c>
      <c r="B1245" t="s">
        <v>2830</v>
      </c>
      <c r="C1245">
        <v>2964165</v>
      </c>
    </row>
    <row r="1246" spans="1:3">
      <c r="A1246" t="s">
        <v>158</v>
      </c>
      <c r="B1246" t="s">
        <v>2831</v>
      </c>
      <c r="C1246">
        <v>315584</v>
      </c>
    </row>
    <row r="1247" spans="1:3">
      <c r="A1247" t="s">
        <v>159</v>
      </c>
      <c r="B1247" t="s">
        <v>2832</v>
      </c>
      <c r="C1247">
        <v>48984</v>
      </c>
    </row>
    <row r="1248" spans="1:3">
      <c r="A1248" t="s">
        <v>160</v>
      </c>
      <c r="B1248" t="s">
        <v>2833</v>
      </c>
      <c r="C1248">
        <v>19691062</v>
      </c>
    </row>
    <row r="1249" spans="1:3">
      <c r="A1249" t="s">
        <v>161</v>
      </c>
      <c r="B1249" t="s">
        <v>2834</v>
      </c>
      <c r="C1249">
        <v>67094</v>
      </c>
    </row>
    <row r="1250" spans="1:3">
      <c r="A1250" t="s">
        <v>163</v>
      </c>
      <c r="B1250" t="s">
        <v>2835</v>
      </c>
      <c r="C1250">
        <v>0</v>
      </c>
    </row>
    <row r="1251" spans="1:3">
      <c r="A1251" t="s">
        <v>164</v>
      </c>
      <c r="B1251" t="s">
        <v>2836</v>
      </c>
      <c r="C1251">
        <v>0</v>
      </c>
    </row>
    <row r="1252" spans="1:3">
      <c r="A1252" t="s">
        <v>165</v>
      </c>
      <c r="B1252" t="s">
        <v>2837</v>
      </c>
      <c r="C1252">
        <v>0</v>
      </c>
    </row>
    <row r="1253" spans="1:3">
      <c r="A1253" t="s">
        <v>166</v>
      </c>
      <c r="B1253" t="s">
        <v>2838</v>
      </c>
      <c r="C1253">
        <v>0</v>
      </c>
    </row>
    <row r="1254" spans="1:3">
      <c r="A1254" t="s">
        <v>167</v>
      </c>
      <c r="B1254" t="s">
        <v>2839</v>
      </c>
      <c r="C1254">
        <v>0</v>
      </c>
    </row>
    <row r="1255" spans="1:3">
      <c r="A1255" t="s">
        <v>21</v>
      </c>
      <c r="B1255" t="s">
        <v>2840</v>
      </c>
      <c r="C1255">
        <v>1811711</v>
      </c>
    </row>
    <row r="1256" spans="1:3">
      <c r="A1256" t="s">
        <v>168</v>
      </c>
      <c r="B1256" t="s">
        <v>2841</v>
      </c>
      <c r="C1256">
        <v>532991</v>
      </c>
    </row>
    <row r="1257" spans="1:3">
      <c r="A1257" t="s">
        <v>169</v>
      </c>
      <c r="B1257" t="s">
        <v>2842</v>
      </c>
      <c r="C1257">
        <v>2775</v>
      </c>
    </row>
    <row r="1258" spans="1:3">
      <c r="A1258" t="s">
        <v>170</v>
      </c>
      <c r="B1258" t="s">
        <v>2843</v>
      </c>
      <c r="C1258">
        <v>0</v>
      </c>
    </row>
    <row r="1259" spans="1:3">
      <c r="A1259" t="s">
        <v>172</v>
      </c>
      <c r="B1259" t="s">
        <v>2844</v>
      </c>
      <c r="C1259">
        <v>0</v>
      </c>
    </row>
    <row r="1260" spans="1:3">
      <c r="A1260" t="s">
        <v>173</v>
      </c>
      <c r="B1260" t="s">
        <v>2845</v>
      </c>
      <c r="C1260">
        <v>0</v>
      </c>
    </row>
    <row r="1261" spans="1:3">
      <c r="A1261" t="s">
        <v>174</v>
      </c>
      <c r="B1261" t="s">
        <v>2846</v>
      </c>
      <c r="C1261">
        <v>0</v>
      </c>
    </row>
    <row r="1262" spans="1:3">
      <c r="A1262" t="s">
        <v>175</v>
      </c>
      <c r="B1262" t="s">
        <v>2847</v>
      </c>
      <c r="C1262">
        <v>0</v>
      </c>
    </row>
    <row r="1263" spans="1:3">
      <c r="A1263" t="s">
        <v>176</v>
      </c>
      <c r="B1263" t="s">
        <v>2848</v>
      </c>
      <c r="C1263">
        <v>0</v>
      </c>
    </row>
    <row r="1264" spans="1:3">
      <c r="A1264" t="s">
        <v>177</v>
      </c>
      <c r="B1264" t="s">
        <v>2849</v>
      </c>
      <c r="C1264">
        <v>2763793</v>
      </c>
    </row>
    <row r="1265" spans="1:3">
      <c r="A1265" t="s">
        <v>178</v>
      </c>
      <c r="B1265" t="s">
        <v>2850</v>
      </c>
      <c r="C1265">
        <v>2763793</v>
      </c>
    </row>
    <row r="1266" spans="1:3">
      <c r="A1266" t="s">
        <v>179</v>
      </c>
      <c r="B1266" t="s">
        <v>2851</v>
      </c>
      <c r="C1266">
        <v>0</v>
      </c>
    </row>
    <row r="1267" spans="1:3">
      <c r="A1267" t="s">
        <v>180</v>
      </c>
      <c r="B1267" t="s">
        <v>2852</v>
      </c>
      <c r="C1267">
        <v>2065145</v>
      </c>
    </row>
    <row r="1268" spans="1:3">
      <c r="A1268" t="s">
        <v>181</v>
      </c>
      <c r="B1268" t="s">
        <v>2853</v>
      </c>
      <c r="C1268">
        <v>0</v>
      </c>
    </row>
    <row r="1269" spans="1:3">
      <c r="A1269" t="s">
        <v>182</v>
      </c>
      <c r="B1269" t="s">
        <v>2854</v>
      </c>
      <c r="C1269">
        <v>33965</v>
      </c>
    </row>
    <row r="1270" spans="1:3">
      <c r="A1270" t="s">
        <v>183</v>
      </c>
      <c r="B1270" t="s">
        <v>2855</v>
      </c>
      <c r="C1270">
        <v>33954</v>
      </c>
    </row>
    <row r="1271" spans="1:3">
      <c r="A1271" t="s">
        <v>184</v>
      </c>
      <c r="B1271" t="s">
        <v>2856</v>
      </c>
      <c r="C1271">
        <v>11</v>
      </c>
    </row>
    <row r="1272" spans="1:3">
      <c r="A1272" t="s">
        <v>185</v>
      </c>
      <c r="B1272" t="s">
        <v>2857</v>
      </c>
      <c r="C1272">
        <v>87964</v>
      </c>
    </row>
    <row r="1273" spans="1:3">
      <c r="A1273" t="s">
        <v>186</v>
      </c>
      <c r="B1273" t="s">
        <v>2858</v>
      </c>
      <c r="C1273">
        <v>0</v>
      </c>
    </row>
    <row r="1274" spans="1:3">
      <c r="A1274" t="s">
        <v>187</v>
      </c>
      <c r="B1274" t="s">
        <v>2859</v>
      </c>
      <c r="C1274">
        <v>17211622</v>
      </c>
    </row>
    <row r="1275" spans="1:3">
      <c r="A1275" t="s">
        <v>188</v>
      </c>
      <c r="B1275" t="s">
        <v>2860</v>
      </c>
      <c r="C1275">
        <v>17211622</v>
      </c>
    </row>
    <row r="1276" spans="1:3">
      <c r="A1276" t="s">
        <v>189</v>
      </c>
      <c r="B1276" t="s">
        <v>2861</v>
      </c>
      <c r="C1276">
        <v>0</v>
      </c>
    </row>
    <row r="1277" spans="1:3">
      <c r="A1277" t="s">
        <v>190</v>
      </c>
      <c r="B1277" t="s">
        <v>2862</v>
      </c>
      <c r="C1277">
        <v>4334557</v>
      </c>
    </row>
    <row r="1278" spans="1:3">
      <c r="A1278" t="s">
        <v>191</v>
      </c>
      <c r="B1278" t="s">
        <v>2863</v>
      </c>
      <c r="C1278">
        <v>0</v>
      </c>
    </row>
    <row r="1279" spans="1:3">
      <c r="A1279" t="s">
        <v>192</v>
      </c>
      <c r="B1279" t="s">
        <v>2864</v>
      </c>
      <c r="C1279">
        <v>4043556</v>
      </c>
    </row>
    <row r="1280" spans="1:3">
      <c r="A1280" t="s">
        <v>193</v>
      </c>
      <c r="B1280" t="s">
        <v>2865</v>
      </c>
      <c r="C1280">
        <v>4043556</v>
      </c>
    </row>
    <row r="1281" spans="1:3">
      <c r="A1281" t="s">
        <v>194</v>
      </c>
      <c r="B1281" t="s">
        <v>2866</v>
      </c>
      <c r="C1281">
        <v>0</v>
      </c>
    </row>
    <row r="1282" spans="1:3">
      <c r="A1282" t="s">
        <v>195</v>
      </c>
      <c r="B1282" t="s">
        <v>2867</v>
      </c>
      <c r="C1282">
        <v>1074205</v>
      </c>
    </row>
    <row r="1283" spans="1:3">
      <c r="A1283" t="s">
        <v>196</v>
      </c>
      <c r="B1283" t="s">
        <v>2868</v>
      </c>
      <c r="C1283">
        <v>0</v>
      </c>
    </row>
    <row r="1284" spans="1:3">
      <c r="A1284" t="s">
        <v>199</v>
      </c>
      <c r="B1284" t="s">
        <v>2869</v>
      </c>
      <c r="C1284">
        <v>12592540</v>
      </c>
    </row>
    <row r="1285" spans="1:3">
      <c r="A1285" t="s">
        <v>200</v>
      </c>
      <c r="B1285" t="s">
        <v>2870</v>
      </c>
      <c r="C1285">
        <v>77990538</v>
      </c>
    </row>
    <row r="1286" spans="1:3">
      <c r="A1286" t="s">
        <v>203</v>
      </c>
      <c r="B1286" t="s">
        <v>2871</v>
      </c>
      <c r="C1286">
        <v>63184898</v>
      </c>
    </row>
    <row r="1287" spans="1:3">
      <c r="A1287" t="s">
        <v>204</v>
      </c>
      <c r="B1287" t="s">
        <v>2872</v>
      </c>
      <c r="C1287">
        <v>6443231</v>
      </c>
    </row>
    <row r="1288" spans="1:3">
      <c r="A1288" t="s">
        <v>205</v>
      </c>
      <c r="B1288" t="s">
        <v>2873</v>
      </c>
      <c r="C1288">
        <v>306944992</v>
      </c>
    </row>
    <row r="1289" spans="1:3">
      <c r="A1289" t="s">
        <v>206</v>
      </c>
      <c r="B1289" t="s">
        <v>2874</v>
      </c>
      <c r="C1289">
        <v>5802784</v>
      </c>
    </row>
    <row r="1290" spans="1:3">
      <c r="A1290" t="s">
        <v>208</v>
      </c>
      <c r="B1290" t="s">
        <v>2875</v>
      </c>
      <c r="C1290">
        <v>0</v>
      </c>
    </row>
    <row r="1291" spans="1:3">
      <c r="A1291" t="s">
        <v>209</v>
      </c>
      <c r="B1291" t="s">
        <v>2876</v>
      </c>
      <c r="C1291">
        <v>0</v>
      </c>
    </row>
    <row r="1292" spans="1:3">
      <c r="A1292" t="s">
        <v>210</v>
      </c>
      <c r="B1292" t="s">
        <v>2877</v>
      </c>
      <c r="C1292">
        <v>0</v>
      </c>
    </row>
    <row r="1293" spans="1:3">
      <c r="A1293" t="s">
        <v>211</v>
      </c>
      <c r="B1293" t="s">
        <v>2878</v>
      </c>
      <c r="C1293">
        <v>11</v>
      </c>
    </row>
    <row r="1294" spans="1:3">
      <c r="A1294" t="s">
        <v>212</v>
      </c>
      <c r="B1294" t="s">
        <v>2879</v>
      </c>
      <c r="C1294">
        <v>1814486</v>
      </c>
    </row>
    <row r="1295" spans="1:3">
      <c r="A1295" t="s">
        <v>214</v>
      </c>
      <c r="B1295" t="s">
        <v>2880</v>
      </c>
      <c r="C1295">
        <v>1126306</v>
      </c>
    </row>
    <row r="1296" spans="1:3">
      <c r="A1296" t="s">
        <v>215</v>
      </c>
      <c r="B1296" t="s">
        <v>2881</v>
      </c>
      <c r="C1296">
        <v>1126306</v>
      </c>
    </row>
    <row r="1297" spans="1:3">
      <c r="A1297" t="s">
        <v>216</v>
      </c>
      <c r="B1297" t="s">
        <v>2882</v>
      </c>
      <c r="C1297">
        <v>49224</v>
      </c>
    </row>
    <row r="1298" spans="1:3">
      <c r="A1298" t="s">
        <v>219</v>
      </c>
      <c r="B1298" t="s">
        <v>2883</v>
      </c>
      <c r="C1298">
        <v>0</v>
      </c>
    </row>
    <row r="1299" spans="1:3">
      <c r="A1299" t="s">
        <v>220</v>
      </c>
      <c r="B1299" t="s">
        <v>2884</v>
      </c>
      <c r="C1299">
        <v>0</v>
      </c>
    </row>
    <row r="1300" spans="1:3">
      <c r="A1300" t="s">
        <v>221</v>
      </c>
      <c r="B1300" t="s">
        <v>2885</v>
      </c>
      <c r="C1300">
        <v>1077082</v>
      </c>
    </row>
    <row r="1301" spans="1:3">
      <c r="A1301" t="s">
        <v>222</v>
      </c>
      <c r="B1301" t="s">
        <v>2886</v>
      </c>
      <c r="C1301">
        <v>0</v>
      </c>
    </row>
    <row r="1302" spans="1:3">
      <c r="A1302" t="s">
        <v>224</v>
      </c>
      <c r="B1302" t="s">
        <v>2887</v>
      </c>
      <c r="C1302">
        <v>223568</v>
      </c>
    </row>
    <row r="1303" spans="1:3">
      <c r="A1303" t="s">
        <v>225</v>
      </c>
      <c r="B1303" t="s">
        <v>2888</v>
      </c>
      <c r="C1303">
        <v>111784</v>
      </c>
    </row>
    <row r="1304" spans="1:3">
      <c r="A1304" t="s">
        <v>226</v>
      </c>
      <c r="B1304" t="s">
        <v>2889</v>
      </c>
      <c r="C1304">
        <v>547</v>
      </c>
    </row>
    <row r="1305" spans="1:3">
      <c r="A1305" t="s">
        <v>227</v>
      </c>
      <c r="B1305" t="s">
        <v>2890</v>
      </c>
      <c r="C1305">
        <v>0</v>
      </c>
    </row>
    <row r="1306" spans="1:3">
      <c r="A1306" t="s">
        <v>228</v>
      </c>
      <c r="B1306" t="s">
        <v>2891</v>
      </c>
      <c r="C1306">
        <v>0</v>
      </c>
    </row>
    <row r="1307" spans="1:3">
      <c r="A1307" t="s">
        <v>229</v>
      </c>
      <c r="B1307" t="s">
        <v>2892</v>
      </c>
      <c r="C1307">
        <v>111237</v>
      </c>
    </row>
    <row r="1308" spans="1:3">
      <c r="A1308" t="s">
        <v>230</v>
      </c>
      <c r="B1308" t="s">
        <v>2893</v>
      </c>
      <c r="C1308">
        <v>0</v>
      </c>
    </row>
    <row r="1309" spans="1:3">
      <c r="A1309" t="s">
        <v>232</v>
      </c>
      <c r="B1309" t="s">
        <v>2894</v>
      </c>
      <c r="C1309">
        <v>9685</v>
      </c>
    </row>
    <row r="1310" spans="1:3">
      <c r="A1310" t="s">
        <v>233</v>
      </c>
      <c r="B1310" t="s">
        <v>2895</v>
      </c>
      <c r="C1310">
        <v>1937</v>
      </c>
    </row>
    <row r="1311" spans="1:3">
      <c r="A1311" t="s">
        <v>234</v>
      </c>
      <c r="B1311" t="s">
        <v>2896</v>
      </c>
      <c r="C1311">
        <v>0</v>
      </c>
    </row>
    <row r="1312" spans="1:3">
      <c r="A1312" t="s">
        <v>237</v>
      </c>
      <c r="B1312" t="s">
        <v>2897</v>
      </c>
      <c r="C1312">
        <v>0</v>
      </c>
    </row>
    <row r="1313" spans="1:3">
      <c r="A1313" t="s">
        <v>238</v>
      </c>
      <c r="B1313" t="s">
        <v>2898</v>
      </c>
      <c r="C1313">
        <v>0</v>
      </c>
    </row>
    <row r="1314" spans="1:3">
      <c r="A1314" t="s">
        <v>239</v>
      </c>
      <c r="B1314" t="s">
        <v>2899</v>
      </c>
      <c r="C1314">
        <v>1937</v>
      </c>
    </row>
    <row r="1315" spans="1:3">
      <c r="A1315" t="s">
        <v>240</v>
      </c>
      <c r="B1315" t="s">
        <v>2900</v>
      </c>
      <c r="C1315">
        <v>0</v>
      </c>
    </row>
    <row r="1316" spans="1:3">
      <c r="A1316" t="s">
        <v>242</v>
      </c>
      <c r="B1316" t="s">
        <v>2901</v>
      </c>
      <c r="C1316">
        <v>0</v>
      </c>
    </row>
    <row r="1317" spans="1:3">
      <c r="A1317" t="s">
        <v>243</v>
      </c>
      <c r="B1317" t="s">
        <v>2902</v>
      </c>
      <c r="C1317">
        <v>0</v>
      </c>
    </row>
    <row r="1318" spans="1:3">
      <c r="A1318" t="s">
        <v>244</v>
      </c>
      <c r="B1318" t="s">
        <v>2903</v>
      </c>
      <c r="C1318">
        <v>0</v>
      </c>
    </row>
    <row r="1319" spans="1:3">
      <c r="A1319" t="s">
        <v>245</v>
      </c>
      <c r="B1319" t="s">
        <v>2904</v>
      </c>
      <c r="C1319">
        <v>0</v>
      </c>
    </row>
    <row r="1320" spans="1:3">
      <c r="A1320" t="s">
        <v>246</v>
      </c>
      <c r="B1320" t="s">
        <v>2905</v>
      </c>
      <c r="C1320">
        <v>0</v>
      </c>
    </row>
    <row r="1321" spans="1:3">
      <c r="A1321" t="s">
        <v>247</v>
      </c>
      <c r="B1321" t="s">
        <v>2906</v>
      </c>
      <c r="C1321">
        <v>0</v>
      </c>
    </row>
    <row r="1322" spans="1:3">
      <c r="A1322" t="s">
        <v>248</v>
      </c>
      <c r="B1322" t="s">
        <v>2907</v>
      </c>
      <c r="C1322">
        <v>0</v>
      </c>
    </row>
    <row r="1323" spans="1:3">
      <c r="A1323" t="s">
        <v>249</v>
      </c>
      <c r="B1323" t="s">
        <v>2908</v>
      </c>
      <c r="C1323">
        <v>729200</v>
      </c>
    </row>
    <row r="1324" spans="1:3">
      <c r="A1324" t="s">
        <v>22</v>
      </c>
      <c r="B1324" t="s">
        <v>2909</v>
      </c>
      <c r="C1324">
        <v>729200</v>
      </c>
    </row>
    <row r="1325" spans="1:3">
      <c r="A1325" t="s">
        <v>250</v>
      </c>
      <c r="B1325" t="s">
        <v>2910</v>
      </c>
      <c r="C1325">
        <v>673645</v>
      </c>
    </row>
    <row r="1326" spans="1:3">
      <c r="A1326" t="s">
        <v>251</v>
      </c>
      <c r="B1326" t="s">
        <v>2911</v>
      </c>
      <c r="C1326">
        <v>0</v>
      </c>
    </row>
    <row r="1327" spans="1:3">
      <c r="A1327" t="s">
        <v>252</v>
      </c>
      <c r="B1327" t="s">
        <v>2912</v>
      </c>
      <c r="C1327">
        <v>0</v>
      </c>
    </row>
    <row r="1328" spans="1:3">
      <c r="A1328" t="s">
        <v>253</v>
      </c>
      <c r="B1328" t="s">
        <v>2913</v>
      </c>
      <c r="C1328">
        <v>0</v>
      </c>
    </row>
    <row r="1329" spans="1:3">
      <c r="A1329" t="s">
        <v>254</v>
      </c>
      <c r="B1329" t="s">
        <v>2914</v>
      </c>
      <c r="C1329">
        <v>0</v>
      </c>
    </row>
    <row r="1330" spans="1:3">
      <c r="A1330" t="s">
        <v>255</v>
      </c>
      <c r="B1330" t="s">
        <v>2915</v>
      </c>
      <c r="C1330">
        <v>55555</v>
      </c>
    </row>
    <row r="1331" spans="1:3">
      <c r="A1331" t="s">
        <v>256</v>
      </c>
      <c r="B1331" t="s">
        <v>2916</v>
      </c>
      <c r="C1331">
        <v>0</v>
      </c>
    </row>
    <row r="1332" spans="1:3">
      <c r="A1332" t="s">
        <v>257</v>
      </c>
      <c r="B1332" t="s">
        <v>2917</v>
      </c>
      <c r="C1332">
        <v>0</v>
      </c>
    </row>
    <row r="1333" spans="1:3">
      <c r="A1333" t="s">
        <v>258</v>
      </c>
      <c r="B1333" t="s">
        <v>2918</v>
      </c>
      <c r="C1333">
        <v>0</v>
      </c>
    </row>
    <row r="1334" spans="1:3">
      <c r="A1334" t="s">
        <v>260</v>
      </c>
      <c r="B1334" t="s">
        <v>2919</v>
      </c>
      <c r="C1334">
        <v>6504220</v>
      </c>
    </row>
    <row r="1335" spans="1:3">
      <c r="A1335" t="s">
        <v>261</v>
      </c>
      <c r="B1335" t="s">
        <v>2920</v>
      </c>
      <c r="C1335">
        <v>6504220</v>
      </c>
    </row>
    <row r="1336" spans="1:3">
      <c r="A1336" t="s">
        <v>262</v>
      </c>
      <c r="B1336" t="s">
        <v>2921</v>
      </c>
      <c r="C1336">
        <v>0</v>
      </c>
    </row>
    <row r="1337" spans="1:3">
      <c r="A1337" t="s">
        <v>263</v>
      </c>
      <c r="B1337" t="s">
        <v>2922</v>
      </c>
      <c r="C1337">
        <v>0</v>
      </c>
    </row>
    <row r="1338" spans="1:3">
      <c r="A1338" t="s">
        <v>264</v>
      </c>
      <c r="B1338" t="s">
        <v>2923</v>
      </c>
      <c r="C1338">
        <v>5694269</v>
      </c>
    </row>
    <row r="1339" spans="1:3">
      <c r="A1339" t="s">
        <v>265</v>
      </c>
      <c r="B1339" t="s">
        <v>2924</v>
      </c>
      <c r="C1339">
        <v>809951</v>
      </c>
    </row>
    <row r="1340" spans="1:3">
      <c r="A1340" t="s">
        <v>266</v>
      </c>
      <c r="B1340" t="s">
        <v>2925</v>
      </c>
      <c r="C1340">
        <v>0</v>
      </c>
    </row>
    <row r="1341" spans="1:3">
      <c r="A1341" t="s">
        <v>23</v>
      </c>
      <c r="B1341" t="s">
        <v>2926</v>
      </c>
      <c r="C1341">
        <v>1517400</v>
      </c>
    </row>
    <row r="1342" spans="1:3">
      <c r="A1342" t="s">
        <v>267</v>
      </c>
      <c r="B1342" t="s">
        <v>2927</v>
      </c>
      <c r="C1342">
        <v>303480</v>
      </c>
    </row>
    <row r="1343" spans="1:3">
      <c r="A1343" t="s">
        <v>268</v>
      </c>
      <c r="B1343" t="s">
        <v>2928</v>
      </c>
      <c r="C1343">
        <v>0</v>
      </c>
    </row>
    <row r="1344" spans="1:3">
      <c r="A1344" t="s">
        <v>271</v>
      </c>
      <c r="B1344" t="s">
        <v>2929</v>
      </c>
      <c r="C1344">
        <v>5059</v>
      </c>
    </row>
    <row r="1345" spans="1:3">
      <c r="A1345" t="s">
        <v>272</v>
      </c>
      <c r="B1345" t="s">
        <v>2930</v>
      </c>
      <c r="C1345">
        <v>0</v>
      </c>
    </row>
    <row r="1346" spans="1:3">
      <c r="A1346" t="s">
        <v>273</v>
      </c>
      <c r="B1346" t="s">
        <v>2931</v>
      </c>
      <c r="C1346">
        <v>296118</v>
      </c>
    </row>
    <row r="1347" spans="1:3">
      <c r="A1347" t="s">
        <v>274</v>
      </c>
      <c r="B1347" t="s">
        <v>2932</v>
      </c>
      <c r="C1347">
        <v>2303</v>
      </c>
    </row>
    <row r="1348" spans="1:3">
      <c r="A1348" t="s">
        <v>275</v>
      </c>
      <c r="B1348" t="s">
        <v>2933</v>
      </c>
      <c r="C1348">
        <v>0</v>
      </c>
    </row>
    <row r="1349" spans="1:3">
      <c r="A1349" t="s">
        <v>276</v>
      </c>
      <c r="B1349" t="s">
        <v>2934</v>
      </c>
      <c r="C1349">
        <v>0</v>
      </c>
    </row>
    <row r="1350" spans="1:3">
      <c r="A1350" t="s">
        <v>24</v>
      </c>
      <c r="B1350" t="s">
        <v>2935</v>
      </c>
      <c r="C1350">
        <v>37348834</v>
      </c>
    </row>
    <row r="1351" spans="1:3">
      <c r="A1351" t="s">
        <v>277</v>
      </c>
      <c r="B1351" t="s">
        <v>2936</v>
      </c>
      <c r="C1351">
        <v>18674417</v>
      </c>
    </row>
    <row r="1352" spans="1:3">
      <c r="A1352" t="s">
        <v>278</v>
      </c>
      <c r="B1352" t="s">
        <v>2937</v>
      </c>
      <c r="C1352">
        <v>0</v>
      </c>
    </row>
    <row r="1353" spans="1:3">
      <c r="A1353" t="s">
        <v>281</v>
      </c>
      <c r="B1353" t="s">
        <v>2938</v>
      </c>
      <c r="C1353">
        <v>841149</v>
      </c>
    </row>
    <row r="1354" spans="1:3">
      <c r="A1354" t="s">
        <v>282</v>
      </c>
      <c r="B1354" t="s">
        <v>2939</v>
      </c>
      <c r="C1354">
        <v>0</v>
      </c>
    </row>
    <row r="1355" spans="1:3">
      <c r="A1355" t="s">
        <v>283</v>
      </c>
      <c r="B1355" t="s">
        <v>2940</v>
      </c>
      <c r="C1355">
        <v>17552166</v>
      </c>
    </row>
    <row r="1356" spans="1:3">
      <c r="A1356" t="s">
        <v>284</v>
      </c>
      <c r="B1356" t="s">
        <v>2941</v>
      </c>
      <c r="C1356">
        <v>281102</v>
      </c>
    </row>
    <row r="1357" spans="1:3">
      <c r="A1357" t="s">
        <v>285</v>
      </c>
      <c r="B1357" t="s">
        <v>2942</v>
      </c>
      <c r="C1357">
        <v>0</v>
      </c>
    </row>
    <row r="1358" spans="1:3">
      <c r="A1358" t="s">
        <v>286</v>
      </c>
      <c r="B1358" t="s">
        <v>2943</v>
      </c>
      <c r="C1358">
        <v>0</v>
      </c>
    </row>
    <row r="1359" spans="1:3">
      <c r="A1359" t="s">
        <v>25</v>
      </c>
      <c r="B1359" t="s">
        <v>2944</v>
      </c>
      <c r="C1359">
        <v>414982652</v>
      </c>
    </row>
    <row r="1360" spans="1:3">
      <c r="A1360" t="s">
        <v>287</v>
      </c>
      <c r="B1360" t="s">
        <v>2945</v>
      </c>
      <c r="C1360">
        <v>0</v>
      </c>
    </row>
    <row r="1361" spans="1:3">
      <c r="A1361" t="s">
        <v>289</v>
      </c>
      <c r="B1361" t="s">
        <v>2946</v>
      </c>
      <c r="C1361">
        <v>3375000</v>
      </c>
    </row>
    <row r="1362" spans="1:3">
      <c r="A1362" t="s">
        <v>290</v>
      </c>
      <c r="B1362" t="s">
        <v>2947</v>
      </c>
      <c r="C1362">
        <v>1044398</v>
      </c>
    </row>
    <row r="1363" spans="1:3">
      <c r="A1363" t="s">
        <v>293</v>
      </c>
      <c r="B1363" t="s">
        <v>2948</v>
      </c>
      <c r="C1363">
        <v>0</v>
      </c>
    </row>
    <row r="1364" spans="1:3">
      <c r="A1364" t="s">
        <v>294</v>
      </c>
      <c r="B1364" t="s">
        <v>2949</v>
      </c>
      <c r="C1364">
        <v>694212</v>
      </c>
    </row>
    <row r="1365" spans="1:3">
      <c r="A1365" t="s">
        <v>295</v>
      </c>
      <c r="B1365" t="s">
        <v>2950</v>
      </c>
      <c r="C1365">
        <v>0</v>
      </c>
    </row>
    <row r="1366" spans="1:3">
      <c r="A1366" t="s">
        <v>296</v>
      </c>
      <c r="B1366" t="s">
        <v>2951</v>
      </c>
      <c r="C1366">
        <v>1636390</v>
      </c>
    </row>
    <row r="1367" spans="1:3">
      <c r="A1367" t="s">
        <v>297</v>
      </c>
      <c r="B1367" t="s">
        <v>2952</v>
      </c>
      <c r="C1367">
        <v>0</v>
      </c>
    </row>
    <row r="1368" spans="1:3">
      <c r="A1368" t="s">
        <v>298</v>
      </c>
      <c r="B1368" t="s">
        <v>2953</v>
      </c>
      <c r="C1368">
        <v>0</v>
      </c>
    </row>
    <row r="1369" spans="1:3">
      <c r="A1369" t="s">
        <v>299</v>
      </c>
      <c r="B1369" t="s">
        <v>2954</v>
      </c>
      <c r="C1369">
        <v>0</v>
      </c>
    </row>
    <row r="1370" spans="1:3">
      <c r="A1370" t="s">
        <v>301</v>
      </c>
      <c r="B1370" t="s">
        <v>2955</v>
      </c>
      <c r="C1370">
        <v>6845068</v>
      </c>
    </row>
    <row r="1371" spans="1:3">
      <c r="A1371" t="s">
        <v>302</v>
      </c>
      <c r="B1371" t="s">
        <v>2956</v>
      </c>
      <c r="C1371">
        <v>0</v>
      </c>
    </row>
    <row r="1372" spans="1:3">
      <c r="A1372" t="s">
        <v>303</v>
      </c>
      <c r="B1372" t="s">
        <v>2957</v>
      </c>
      <c r="C1372">
        <v>6845068</v>
      </c>
    </row>
    <row r="1373" spans="1:3">
      <c r="A1373" t="s">
        <v>304</v>
      </c>
      <c r="B1373" t="s">
        <v>2958</v>
      </c>
      <c r="C1373">
        <v>0</v>
      </c>
    </row>
    <row r="1374" spans="1:3">
      <c r="A1374" t="s">
        <v>305</v>
      </c>
      <c r="B1374" t="s">
        <v>2959</v>
      </c>
      <c r="C1374">
        <v>0</v>
      </c>
    </row>
    <row r="1375" spans="1:3">
      <c r="A1375" t="s">
        <v>306</v>
      </c>
      <c r="B1375" t="s">
        <v>2960</v>
      </c>
      <c r="C1375">
        <v>0</v>
      </c>
    </row>
    <row r="1376" spans="1:3">
      <c r="A1376" t="s">
        <v>307</v>
      </c>
      <c r="B1376" t="s">
        <v>2961</v>
      </c>
      <c r="C1376">
        <v>0</v>
      </c>
    </row>
    <row r="1377" spans="1:3">
      <c r="A1377" t="s">
        <v>308</v>
      </c>
      <c r="B1377" t="s">
        <v>2962</v>
      </c>
      <c r="C1377">
        <v>0</v>
      </c>
    </row>
    <row r="1378" spans="1:3">
      <c r="A1378" t="s">
        <v>309</v>
      </c>
      <c r="B1378" t="s">
        <v>2963</v>
      </c>
      <c r="C1378">
        <v>0</v>
      </c>
    </row>
    <row r="1379" spans="1:3">
      <c r="A1379" t="s">
        <v>310</v>
      </c>
      <c r="B1379" t="s">
        <v>2964</v>
      </c>
      <c r="C1379">
        <v>0</v>
      </c>
    </row>
    <row r="1380" spans="1:3">
      <c r="A1380" t="s">
        <v>311</v>
      </c>
      <c r="B1380" t="s">
        <v>2965</v>
      </c>
      <c r="C1380">
        <v>0</v>
      </c>
    </row>
    <row r="1381" spans="1:3">
      <c r="A1381" t="s">
        <v>312</v>
      </c>
      <c r="B1381" t="s">
        <v>2966</v>
      </c>
      <c r="C1381">
        <v>0</v>
      </c>
    </row>
    <row r="1382" spans="1:3">
      <c r="A1382" t="s">
        <v>313</v>
      </c>
      <c r="B1382" t="s">
        <v>2967</v>
      </c>
      <c r="C1382">
        <v>0</v>
      </c>
    </row>
    <row r="1383" spans="1:3">
      <c r="A1383" t="s">
        <v>314</v>
      </c>
      <c r="B1383" t="s">
        <v>2968</v>
      </c>
      <c r="C1383">
        <v>0</v>
      </c>
    </row>
    <row r="1384" spans="1:3">
      <c r="A1384" t="s">
        <v>315</v>
      </c>
      <c r="B1384" t="s">
        <v>2969</v>
      </c>
      <c r="C1384">
        <v>0</v>
      </c>
    </row>
    <row r="1385" spans="1:3">
      <c r="A1385" t="s">
        <v>316</v>
      </c>
      <c r="B1385" t="s">
        <v>2970</v>
      </c>
      <c r="C1385">
        <v>0</v>
      </c>
    </row>
    <row r="1386" spans="1:3">
      <c r="A1386" t="s">
        <v>317</v>
      </c>
      <c r="B1386" t="s">
        <v>2971</v>
      </c>
      <c r="C1386">
        <v>0</v>
      </c>
    </row>
    <row r="1387" spans="1:3">
      <c r="A1387" t="s">
        <v>318</v>
      </c>
      <c r="B1387" t="s">
        <v>2972</v>
      </c>
      <c r="C1387">
        <v>79758352</v>
      </c>
    </row>
    <row r="1388" spans="1:3">
      <c r="A1388" t="s">
        <v>319</v>
      </c>
      <c r="B1388" t="s">
        <v>2973</v>
      </c>
      <c r="C1388">
        <v>6845068</v>
      </c>
    </row>
    <row r="1389" spans="1:3">
      <c r="A1389" t="s">
        <v>320</v>
      </c>
      <c r="B1389" t="s">
        <v>2974</v>
      </c>
      <c r="C1389">
        <v>0</v>
      </c>
    </row>
    <row r="1390" spans="1:3">
      <c r="A1390" t="s">
        <v>321</v>
      </c>
      <c r="B1390" t="s">
        <v>2975</v>
      </c>
      <c r="C1390">
        <v>0</v>
      </c>
    </row>
    <row r="1391" spans="1:3">
      <c r="A1391" t="s">
        <v>322</v>
      </c>
      <c r="B1391" t="s">
        <v>2976</v>
      </c>
      <c r="C1391">
        <v>64725318</v>
      </c>
    </row>
    <row r="1392" spans="1:3">
      <c r="A1392" t="s">
        <v>323</v>
      </c>
      <c r="B1392" t="s">
        <v>2977</v>
      </c>
      <c r="C1392">
        <v>12137500</v>
      </c>
    </row>
    <row r="1393" spans="1:3">
      <c r="A1393" t="s">
        <v>324</v>
      </c>
      <c r="B1393" t="s">
        <v>2978</v>
      </c>
      <c r="C1393">
        <v>328485428</v>
      </c>
    </row>
    <row r="1394" spans="1:3">
      <c r="A1394" t="s">
        <v>325</v>
      </c>
      <c r="B1394" t="s">
        <v>2979</v>
      </c>
      <c r="C1394">
        <v>6086189</v>
      </c>
    </row>
    <row r="1395" spans="1:3">
      <c r="A1395" t="s">
        <v>327</v>
      </c>
      <c r="B1395" t="s">
        <v>2980</v>
      </c>
      <c r="C1395">
        <v>0</v>
      </c>
    </row>
    <row r="1396" spans="1:3">
      <c r="A1396" t="s">
        <v>328</v>
      </c>
      <c r="B1396" t="s">
        <v>2981</v>
      </c>
      <c r="C1396">
        <v>0</v>
      </c>
    </row>
    <row r="1397" spans="1:3">
      <c r="A1397" t="s">
        <v>329</v>
      </c>
      <c r="B1397" t="s">
        <v>2982</v>
      </c>
      <c r="C1397">
        <v>0</v>
      </c>
    </row>
    <row r="1398" spans="1:3">
      <c r="A1398" t="s">
        <v>330</v>
      </c>
      <c r="B1398" t="s">
        <v>2983</v>
      </c>
      <c r="C1398">
        <v>0</v>
      </c>
    </row>
    <row r="1399" spans="1:3">
      <c r="A1399" t="s">
        <v>331</v>
      </c>
      <c r="B1399" t="s">
        <v>2984</v>
      </c>
      <c r="C1399">
        <v>0</v>
      </c>
    </row>
    <row r="1400" spans="1:3">
      <c r="A1400" t="s">
        <v>332</v>
      </c>
      <c r="B1400" t="s">
        <v>2985</v>
      </c>
      <c r="C1400">
        <v>11</v>
      </c>
    </row>
    <row r="1401" spans="1:3">
      <c r="A1401" t="s">
        <v>333</v>
      </c>
      <c r="B1401" t="s">
        <v>2986</v>
      </c>
      <c r="C1401">
        <v>0</v>
      </c>
    </row>
    <row r="1402" spans="1:3">
      <c r="A1402" t="s">
        <v>334</v>
      </c>
      <c r="B1402" t="s">
        <v>2987</v>
      </c>
      <c r="C1402">
        <v>136901</v>
      </c>
    </row>
    <row r="1403" spans="1:3">
      <c r="A1403" t="s">
        <v>335</v>
      </c>
      <c r="B1403" t="s">
        <v>2988</v>
      </c>
      <c r="C1403">
        <v>0</v>
      </c>
    </row>
    <row r="1404" spans="1:3">
      <c r="A1404" t="s">
        <v>336</v>
      </c>
      <c r="B1404" t="s">
        <v>2989</v>
      </c>
      <c r="C1404">
        <v>0</v>
      </c>
    </row>
    <row r="1405" spans="1:3">
      <c r="A1405" t="s">
        <v>337</v>
      </c>
      <c r="B1405" t="s">
        <v>2990</v>
      </c>
      <c r="C1405">
        <v>12945064</v>
      </c>
    </row>
    <row r="1406" spans="1:3">
      <c r="A1406" t="s">
        <v>338</v>
      </c>
      <c r="B1406" t="s">
        <v>2991</v>
      </c>
      <c r="C1406">
        <v>6068750</v>
      </c>
    </row>
    <row r="1407" spans="1:3">
      <c r="A1407" t="s">
        <v>339</v>
      </c>
      <c r="B1407" t="s">
        <v>2992</v>
      </c>
      <c r="C1407">
        <v>328485428</v>
      </c>
    </row>
    <row r="1408" spans="1:3">
      <c r="A1408" t="s">
        <v>340</v>
      </c>
      <c r="B1408" t="s">
        <v>2993</v>
      </c>
      <c r="C1408">
        <v>9129284</v>
      </c>
    </row>
    <row r="1409" spans="1:3">
      <c r="A1409" t="s">
        <v>342</v>
      </c>
      <c r="B1409" t="s">
        <v>2994</v>
      </c>
      <c r="C1409">
        <v>0</v>
      </c>
    </row>
    <row r="1410" spans="1:3">
      <c r="A1410" t="s">
        <v>343</v>
      </c>
      <c r="B1410" t="s">
        <v>2995</v>
      </c>
      <c r="C1410">
        <v>0</v>
      </c>
    </row>
    <row r="1411" spans="1:3">
      <c r="A1411" t="s">
        <v>344</v>
      </c>
      <c r="B1411" t="s">
        <v>2996</v>
      </c>
      <c r="C1411">
        <v>0</v>
      </c>
    </row>
    <row r="1412" spans="1:3">
      <c r="A1412" t="s">
        <v>345</v>
      </c>
      <c r="B1412" t="s">
        <v>2997</v>
      </c>
      <c r="C1412">
        <v>0</v>
      </c>
    </row>
    <row r="1413" spans="1:3">
      <c r="A1413" t="s">
        <v>346</v>
      </c>
      <c r="B1413" t="s">
        <v>2998</v>
      </c>
      <c r="C1413">
        <v>0</v>
      </c>
    </row>
    <row r="1414" spans="1:3">
      <c r="A1414" t="s">
        <v>347</v>
      </c>
      <c r="B1414" t="s">
        <v>2999</v>
      </c>
      <c r="C1414">
        <v>138</v>
      </c>
    </row>
    <row r="1415" spans="1:3">
      <c r="A1415" t="s">
        <v>348</v>
      </c>
      <c r="B1415" t="s">
        <v>3000</v>
      </c>
      <c r="C1415">
        <v>377971532</v>
      </c>
    </row>
    <row r="1416" spans="1:3">
      <c r="A1416" t="s">
        <v>349</v>
      </c>
      <c r="B1416" t="s">
        <v>3001</v>
      </c>
      <c r="C1416">
        <v>269513</v>
      </c>
    </row>
    <row r="1417" spans="1:3">
      <c r="A1417" t="s">
        <v>354</v>
      </c>
      <c r="B1417" t="s">
        <v>3002</v>
      </c>
      <c r="C1417">
        <v>366959154</v>
      </c>
    </row>
    <row r="1418" spans="1:3">
      <c r="A1418" t="s">
        <v>3003</v>
      </c>
      <c r="B1418" t="s">
        <v>3004</v>
      </c>
      <c r="C1418">
        <v>2921673</v>
      </c>
    </row>
    <row r="1419" spans="1:3">
      <c r="A1419" t="s">
        <v>3005</v>
      </c>
      <c r="B1419" t="s">
        <v>3006</v>
      </c>
      <c r="C1419">
        <v>31480532</v>
      </c>
    </row>
    <row r="1420" spans="1:3">
      <c r="A1420" t="s">
        <v>3007</v>
      </c>
      <c r="B1420" t="s">
        <v>3008</v>
      </c>
      <c r="C1420">
        <v>93116129</v>
      </c>
    </row>
    <row r="1421" spans="1:3">
      <c r="A1421" t="s">
        <v>3009</v>
      </c>
      <c r="B1421" t="s">
        <v>3010</v>
      </c>
      <c r="C1421">
        <v>5985062</v>
      </c>
    </row>
    <row r="1422" spans="1:3">
      <c r="A1422" t="s">
        <v>3011</v>
      </c>
      <c r="B1422" t="s">
        <v>3012</v>
      </c>
      <c r="C1422">
        <v>17332148</v>
      </c>
    </row>
    <row r="1423" spans="1:3">
      <c r="A1423" t="s">
        <v>3013</v>
      </c>
      <c r="B1423" t="s">
        <v>3014</v>
      </c>
      <c r="C1423">
        <v>367245</v>
      </c>
    </row>
    <row r="1424" spans="1:3">
      <c r="A1424" t="s">
        <v>3015</v>
      </c>
      <c r="B1424" t="s">
        <v>3016</v>
      </c>
      <c r="C1424">
        <v>535650</v>
      </c>
    </row>
    <row r="1425" spans="1:3">
      <c r="A1425" t="s">
        <v>3017</v>
      </c>
      <c r="B1425" t="s">
        <v>3018</v>
      </c>
      <c r="C1425">
        <v>0</v>
      </c>
    </row>
    <row r="1426" spans="1:3">
      <c r="A1426" t="s">
        <v>3019</v>
      </c>
      <c r="B1426" t="s">
        <v>3020</v>
      </c>
      <c r="C1426">
        <v>0</v>
      </c>
    </row>
    <row r="1427" spans="1:3">
      <c r="A1427" t="s">
        <v>3021</v>
      </c>
      <c r="B1427" t="s">
        <v>3022</v>
      </c>
      <c r="C1427">
        <v>0</v>
      </c>
    </row>
    <row r="1428" spans="1:3">
      <c r="A1428" t="s">
        <v>3023</v>
      </c>
      <c r="B1428" t="s">
        <v>3024</v>
      </c>
      <c r="C1428">
        <v>850696</v>
      </c>
    </row>
    <row r="1429" spans="1:3">
      <c r="A1429" t="s">
        <v>3025</v>
      </c>
      <c r="B1429" t="s">
        <v>3026</v>
      </c>
      <c r="C1429">
        <v>5084919</v>
      </c>
    </row>
    <row r="1430" spans="1:3">
      <c r="A1430" t="s">
        <v>3027</v>
      </c>
      <c r="B1430" t="s">
        <v>3028</v>
      </c>
      <c r="C1430">
        <v>461954</v>
      </c>
    </row>
    <row r="1431" spans="1:3">
      <c r="A1431" t="s">
        <v>3029</v>
      </c>
      <c r="B1431" t="s">
        <v>3030</v>
      </c>
      <c r="C1431">
        <v>0</v>
      </c>
    </row>
    <row r="1432" spans="1:3">
      <c r="A1432" t="s">
        <v>3031</v>
      </c>
      <c r="B1432" t="s">
        <v>3032</v>
      </c>
      <c r="C1432">
        <v>0</v>
      </c>
    </row>
    <row r="1433" spans="1:3">
      <c r="A1433" t="s">
        <v>3033</v>
      </c>
      <c r="B1433" t="s">
        <v>3034</v>
      </c>
      <c r="C1433">
        <v>0</v>
      </c>
    </row>
    <row r="1434" spans="1:3">
      <c r="A1434" t="s">
        <v>3035</v>
      </c>
      <c r="B1434" t="s">
        <v>3036</v>
      </c>
      <c r="C1434">
        <v>0</v>
      </c>
    </row>
    <row r="1435" spans="1:3">
      <c r="A1435" t="s">
        <v>3037</v>
      </c>
      <c r="B1435" t="s">
        <v>3038</v>
      </c>
      <c r="C1435">
        <v>0</v>
      </c>
    </row>
    <row r="1436" spans="1:3">
      <c r="A1436" t="s">
        <v>3039</v>
      </c>
      <c r="B1436" t="s">
        <v>3040</v>
      </c>
      <c r="C1436">
        <v>0</v>
      </c>
    </row>
    <row r="1437" spans="1:3">
      <c r="A1437" t="s">
        <v>3041</v>
      </c>
      <c r="B1437" t="s">
        <v>3042</v>
      </c>
      <c r="C1437">
        <v>2068443</v>
      </c>
    </row>
    <row r="1438" spans="1:3">
      <c r="A1438" t="s">
        <v>3043</v>
      </c>
      <c r="B1438" t="s">
        <v>3044</v>
      </c>
      <c r="C1438">
        <v>1783127</v>
      </c>
    </row>
    <row r="1439" spans="1:3">
      <c r="A1439" t="s">
        <v>3045</v>
      </c>
      <c r="B1439" t="s">
        <v>3046</v>
      </c>
      <c r="C1439">
        <v>0</v>
      </c>
    </row>
    <row r="1440" spans="1:3">
      <c r="A1440" t="s">
        <v>3047</v>
      </c>
      <c r="B1440" t="s">
        <v>3048</v>
      </c>
      <c r="C1440">
        <v>27735270</v>
      </c>
    </row>
    <row r="1441" spans="1:3">
      <c r="A1441" t="s">
        <v>3049</v>
      </c>
      <c r="B1441" t="s">
        <v>3050</v>
      </c>
      <c r="C1441">
        <v>80632357</v>
      </c>
    </row>
    <row r="1442" spans="1:3">
      <c r="A1442" t="s">
        <v>3051</v>
      </c>
      <c r="B1442" t="s">
        <v>3052</v>
      </c>
      <c r="C1442">
        <v>20202713</v>
      </c>
    </row>
    <row r="1443" spans="1:3">
      <c r="A1443" t="s">
        <v>3053</v>
      </c>
      <c r="B1443" t="s">
        <v>3054</v>
      </c>
      <c r="C1443">
        <v>0</v>
      </c>
    </row>
    <row r="1444" spans="1:3">
      <c r="A1444" t="s">
        <v>3055</v>
      </c>
      <c r="B1444" t="s">
        <v>3056</v>
      </c>
      <c r="C1444">
        <v>0</v>
      </c>
    </row>
    <row r="1445" spans="1:3">
      <c r="A1445" t="s">
        <v>3057</v>
      </c>
      <c r="B1445" t="s">
        <v>3058</v>
      </c>
      <c r="C1445">
        <v>0</v>
      </c>
    </row>
    <row r="1446" spans="1:3">
      <c r="A1446" t="s">
        <v>3059</v>
      </c>
      <c r="B1446" t="s">
        <v>3060</v>
      </c>
      <c r="C1446">
        <v>0</v>
      </c>
    </row>
    <row r="1447" spans="1:3">
      <c r="A1447" t="s">
        <v>3061</v>
      </c>
      <c r="B1447" t="s">
        <v>3062</v>
      </c>
      <c r="C1447">
        <v>0</v>
      </c>
    </row>
    <row r="1448" spans="1:3">
      <c r="A1448" t="s">
        <v>3063</v>
      </c>
      <c r="B1448" t="s">
        <v>3064</v>
      </c>
      <c r="C1448">
        <v>0</v>
      </c>
    </row>
    <row r="1449" spans="1:3">
      <c r="A1449" t="s">
        <v>3065</v>
      </c>
      <c r="B1449" t="s">
        <v>3066</v>
      </c>
      <c r="C1449">
        <v>0</v>
      </c>
    </row>
    <row r="1450" spans="1:3">
      <c r="A1450" t="s">
        <v>3067</v>
      </c>
      <c r="B1450" t="s">
        <v>3068</v>
      </c>
      <c r="C1450">
        <v>0</v>
      </c>
    </row>
    <row r="1451" spans="1:3">
      <c r="A1451" t="s">
        <v>3069</v>
      </c>
      <c r="B1451" t="s">
        <v>3070</v>
      </c>
      <c r="C1451">
        <v>0</v>
      </c>
    </row>
    <row r="1452" spans="1:3">
      <c r="A1452" t="s">
        <v>3071</v>
      </c>
      <c r="B1452" t="s">
        <v>3072</v>
      </c>
      <c r="C1452">
        <v>0</v>
      </c>
    </row>
    <row r="1453" spans="1:3">
      <c r="A1453" t="s">
        <v>3073</v>
      </c>
      <c r="B1453" t="s">
        <v>3074</v>
      </c>
      <c r="C1453">
        <v>0</v>
      </c>
    </row>
    <row r="1454" spans="1:3">
      <c r="A1454" t="s">
        <v>3075</v>
      </c>
      <c r="B1454" t="s">
        <v>3076</v>
      </c>
      <c r="C1454">
        <v>0</v>
      </c>
    </row>
    <row r="1455" spans="1:3">
      <c r="A1455" t="s">
        <v>3077</v>
      </c>
      <c r="B1455" t="s">
        <v>3078</v>
      </c>
      <c r="C1455">
        <v>0</v>
      </c>
    </row>
    <row r="1456" spans="1:3">
      <c r="A1456" t="s">
        <v>3079</v>
      </c>
      <c r="B1456" t="s">
        <v>3080</v>
      </c>
      <c r="C1456">
        <v>0</v>
      </c>
    </row>
    <row r="1457" spans="1:3">
      <c r="A1457" t="s">
        <v>3081</v>
      </c>
      <c r="B1457" t="s">
        <v>3082</v>
      </c>
      <c r="C1457">
        <v>0</v>
      </c>
    </row>
    <row r="1458" spans="1:3">
      <c r="A1458" t="s">
        <v>3083</v>
      </c>
      <c r="B1458" t="s">
        <v>3084</v>
      </c>
      <c r="C1458">
        <v>12933284</v>
      </c>
    </row>
    <row r="1459" spans="1:3">
      <c r="A1459" t="s">
        <v>3085</v>
      </c>
      <c r="B1459" t="s">
        <v>3086</v>
      </c>
      <c r="C1459">
        <v>5239771</v>
      </c>
    </row>
    <row r="1460" spans="1:3">
      <c r="A1460" t="s">
        <v>3087</v>
      </c>
      <c r="B1460" t="s">
        <v>3088</v>
      </c>
      <c r="C1460">
        <v>2775</v>
      </c>
    </row>
    <row r="1461" spans="1:3">
      <c r="A1461" t="s">
        <v>3089</v>
      </c>
      <c r="B1461" t="s">
        <v>3090</v>
      </c>
      <c r="C1461">
        <v>0</v>
      </c>
    </row>
    <row r="1462" spans="1:3">
      <c r="A1462" t="s">
        <v>3091</v>
      </c>
      <c r="B1462" t="s">
        <v>3092</v>
      </c>
      <c r="C1462">
        <v>553</v>
      </c>
    </row>
    <row r="1463" spans="1:3">
      <c r="A1463" t="s">
        <v>3093</v>
      </c>
      <c r="B1463" t="s">
        <v>3094</v>
      </c>
      <c r="C1463">
        <v>731</v>
      </c>
    </row>
    <row r="1464" spans="1:3">
      <c r="A1464" t="s">
        <v>3095</v>
      </c>
      <c r="B1464" t="s">
        <v>3096</v>
      </c>
      <c r="C1464" t="s">
        <v>3097</v>
      </c>
    </row>
    <row r="1465" spans="1:3">
      <c r="A1465" t="s">
        <v>3098</v>
      </c>
      <c r="B1465" t="s">
        <v>3099</v>
      </c>
      <c r="C1465">
        <v>178</v>
      </c>
    </row>
    <row r="1466" spans="1:3">
      <c r="A1466" t="s">
        <v>3100</v>
      </c>
      <c r="B1466" t="s">
        <v>3094</v>
      </c>
      <c r="C1466">
        <v>0</v>
      </c>
    </row>
    <row r="1467" spans="1:3">
      <c r="A1467" t="s">
        <v>3101</v>
      </c>
      <c r="B1467" t="s">
        <v>3102</v>
      </c>
      <c r="C1467">
        <v>0</v>
      </c>
    </row>
    <row r="1468" spans="1:3">
      <c r="A1468" t="s">
        <v>3103</v>
      </c>
      <c r="B1468" t="s">
        <v>3104</v>
      </c>
      <c r="C1468">
        <v>0</v>
      </c>
    </row>
    <row r="1469" spans="1:3">
      <c r="A1469" t="s">
        <v>3105</v>
      </c>
      <c r="B1469" t="s">
        <v>3106</v>
      </c>
      <c r="C1469">
        <v>0</v>
      </c>
    </row>
    <row r="1470" spans="1:3">
      <c r="A1470" t="s">
        <v>3107</v>
      </c>
      <c r="B1470" t="s">
        <v>3108</v>
      </c>
      <c r="C1470">
        <v>0</v>
      </c>
    </row>
    <row r="1471" spans="1:3">
      <c r="A1471" t="s">
        <v>3109</v>
      </c>
      <c r="B1471" t="s">
        <v>3110</v>
      </c>
      <c r="C1471">
        <v>9.6585000000000001</v>
      </c>
    </row>
    <row r="1472" spans="1:3">
      <c r="A1472" t="s">
        <v>37</v>
      </c>
      <c r="B1472" t="s">
        <v>3111</v>
      </c>
      <c r="C1472">
        <v>0</v>
      </c>
    </row>
    <row r="1473" spans="1:3">
      <c r="A1473" t="s">
        <v>38</v>
      </c>
      <c r="B1473" t="s">
        <v>3112</v>
      </c>
      <c r="C1473">
        <v>0</v>
      </c>
    </row>
    <row r="1474" spans="1:3">
      <c r="A1474" t="s">
        <v>45</v>
      </c>
      <c r="B1474" t="s">
        <v>3113</v>
      </c>
      <c r="C1474">
        <v>0</v>
      </c>
    </row>
    <row r="1475" spans="1:3">
      <c r="A1475" t="s">
        <v>46</v>
      </c>
      <c r="B1475" t="s">
        <v>3114</v>
      </c>
      <c r="C1475">
        <v>0</v>
      </c>
    </row>
    <row r="1476" spans="1:3">
      <c r="A1476" t="s">
        <v>82</v>
      </c>
      <c r="B1476" t="s">
        <v>3115</v>
      </c>
      <c r="C1476">
        <v>0</v>
      </c>
    </row>
    <row r="1477" spans="1:3">
      <c r="A1477" t="s">
        <v>83</v>
      </c>
      <c r="B1477" t="s">
        <v>3116</v>
      </c>
      <c r="C1477">
        <v>0</v>
      </c>
    </row>
    <row r="1478" spans="1:3">
      <c r="A1478" t="s">
        <v>93</v>
      </c>
      <c r="B1478" t="s">
        <v>3117</v>
      </c>
      <c r="C1478">
        <v>0</v>
      </c>
    </row>
    <row r="1479" spans="1:3">
      <c r="A1479" t="s">
        <v>94</v>
      </c>
      <c r="B1479" t="s">
        <v>3118</v>
      </c>
      <c r="C1479">
        <v>0</v>
      </c>
    </row>
    <row r="1480" spans="1:3">
      <c r="A1480" t="s">
        <v>119</v>
      </c>
      <c r="B1480" t="s">
        <v>3119</v>
      </c>
      <c r="C1480">
        <v>0</v>
      </c>
    </row>
    <row r="1481" spans="1:3">
      <c r="A1481" t="s">
        <v>120</v>
      </c>
      <c r="B1481" t="s">
        <v>3120</v>
      </c>
      <c r="C1481">
        <v>0</v>
      </c>
    </row>
    <row r="1482" spans="1:3">
      <c r="A1482" t="s">
        <v>129</v>
      </c>
      <c r="B1482" t="s">
        <v>3121</v>
      </c>
      <c r="C1482">
        <v>0</v>
      </c>
    </row>
    <row r="1483" spans="1:3">
      <c r="A1483" t="s">
        <v>130</v>
      </c>
      <c r="B1483" t="s">
        <v>3122</v>
      </c>
      <c r="C1483">
        <v>0</v>
      </c>
    </row>
    <row r="1484" spans="1:3">
      <c r="A1484" t="s">
        <v>142</v>
      </c>
      <c r="B1484" t="s">
        <v>3123</v>
      </c>
      <c r="C1484">
        <v>0</v>
      </c>
    </row>
    <row r="1485" spans="1:3">
      <c r="A1485" t="s">
        <v>143</v>
      </c>
      <c r="B1485" t="s">
        <v>3124</v>
      </c>
      <c r="C1485">
        <v>0</v>
      </c>
    </row>
    <row r="1486" spans="1:3">
      <c r="A1486" t="s">
        <v>156</v>
      </c>
      <c r="B1486" t="s">
        <v>3125</v>
      </c>
      <c r="C1486">
        <v>0</v>
      </c>
    </row>
    <row r="1487" spans="1:3">
      <c r="A1487" t="s">
        <v>157</v>
      </c>
      <c r="B1487" t="s">
        <v>3126</v>
      </c>
      <c r="C1487">
        <v>0</v>
      </c>
    </row>
    <row r="1488" spans="1:3">
      <c r="A1488" t="s">
        <v>201</v>
      </c>
      <c r="B1488" t="s">
        <v>3127</v>
      </c>
      <c r="C1488">
        <v>0</v>
      </c>
    </row>
    <row r="1489" spans="1:3">
      <c r="A1489" t="s">
        <v>202</v>
      </c>
      <c r="B1489" t="s">
        <v>3128</v>
      </c>
      <c r="C1489">
        <v>0</v>
      </c>
    </row>
    <row r="1490" spans="1:3">
      <c r="A1490" t="s">
        <v>217</v>
      </c>
      <c r="B1490" t="s">
        <v>3129</v>
      </c>
      <c r="C1490">
        <v>0</v>
      </c>
    </row>
    <row r="1491" spans="1:3">
      <c r="A1491" t="s">
        <v>218</v>
      </c>
      <c r="B1491" t="s">
        <v>3130</v>
      </c>
      <c r="C1491">
        <v>0</v>
      </c>
    </row>
    <row r="1492" spans="1:3">
      <c r="A1492" t="s">
        <v>235</v>
      </c>
      <c r="B1492" t="s">
        <v>3131</v>
      </c>
      <c r="C1492">
        <v>0</v>
      </c>
    </row>
    <row r="1493" spans="1:3">
      <c r="A1493" t="s">
        <v>236</v>
      </c>
      <c r="B1493" t="s">
        <v>3132</v>
      </c>
      <c r="C1493">
        <v>0</v>
      </c>
    </row>
    <row r="1494" spans="1:3">
      <c r="A1494" t="s">
        <v>269</v>
      </c>
      <c r="B1494" t="s">
        <v>3133</v>
      </c>
      <c r="C1494">
        <v>0</v>
      </c>
    </row>
    <row r="1495" spans="1:3">
      <c r="A1495" t="s">
        <v>270</v>
      </c>
      <c r="B1495" t="s">
        <v>3134</v>
      </c>
      <c r="C1495">
        <v>0</v>
      </c>
    </row>
    <row r="1496" spans="1:3">
      <c r="A1496" t="s">
        <v>279</v>
      </c>
      <c r="B1496" t="s">
        <v>3135</v>
      </c>
      <c r="C1496">
        <v>0</v>
      </c>
    </row>
    <row r="1497" spans="1:3">
      <c r="A1497" t="s">
        <v>280</v>
      </c>
      <c r="B1497" t="s">
        <v>3136</v>
      </c>
      <c r="C1497">
        <v>0</v>
      </c>
    </row>
    <row r="1498" spans="1:3">
      <c r="A1498" t="s">
        <v>291</v>
      </c>
      <c r="B1498" t="s">
        <v>3137</v>
      </c>
      <c r="C1498">
        <v>0</v>
      </c>
    </row>
    <row r="1499" spans="1:3">
      <c r="A1499" t="s">
        <v>292</v>
      </c>
      <c r="B1499" t="s">
        <v>3138</v>
      </c>
      <c r="C1499">
        <v>0</v>
      </c>
    </row>
    <row r="1500" spans="1:3">
      <c r="A1500" t="s">
        <v>382</v>
      </c>
      <c r="B1500" t="s">
        <v>3139</v>
      </c>
      <c r="C1500">
        <v>2037383</v>
      </c>
    </row>
    <row r="1501" spans="1:3">
      <c r="A1501" t="s">
        <v>3140</v>
      </c>
      <c r="B1501" t="s">
        <v>3141</v>
      </c>
      <c r="C1501">
        <v>319604</v>
      </c>
    </row>
    <row r="1502" spans="1:3">
      <c r="A1502" t="s">
        <v>3142</v>
      </c>
      <c r="B1502" t="s">
        <v>3143</v>
      </c>
      <c r="C1502">
        <v>154917</v>
      </c>
    </row>
    <row r="1503" spans="1:3">
      <c r="A1503" t="s">
        <v>3144</v>
      </c>
      <c r="B1503" t="s">
        <v>3145</v>
      </c>
      <c r="C1503">
        <v>603935</v>
      </c>
    </row>
    <row r="1504" spans="1:3">
      <c r="A1504" t="s">
        <v>162</v>
      </c>
      <c r="B1504" t="s">
        <v>3146</v>
      </c>
      <c r="C1504">
        <v>5244342</v>
      </c>
    </row>
    <row r="1505" spans="1:3">
      <c r="A1505" t="s">
        <v>3147</v>
      </c>
      <c r="B1505" t="s">
        <v>3148</v>
      </c>
      <c r="C1505">
        <v>2194080</v>
      </c>
    </row>
    <row r="1506" spans="1:3">
      <c r="A1506" t="s">
        <v>3149</v>
      </c>
      <c r="B1506" t="s">
        <v>3150</v>
      </c>
      <c r="C1506">
        <v>38856</v>
      </c>
    </row>
    <row r="1507" spans="1:3">
      <c r="A1507" t="s">
        <v>42</v>
      </c>
      <c r="B1507" t="s">
        <v>3151</v>
      </c>
      <c r="C1507">
        <v>77434406</v>
      </c>
    </row>
    <row r="1508" spans="1:3">
      <c r="A1508" t="s">
        <v>20</v>
      </c>
      <c r="B1508" t="s">
        <v>3152</v>
      </c>
      <c r="C1508">
        <v>948105</v>
      </c>
    </row>
    <row r="1509" spans="1:3">
      <c r="A1509" t="s">
        <v>207</v>
      </c>
      <c r="B1509" t="s">
        <v>3153</v>
      </c>
      <c r="C1509">
        <v>5244342</v>
      </c>
    </row>
    <row r="1510" spans="1:3">
      <c r="A1510" t="s">
        <v>326</v>
      </c>
      <c r="B1510" t="s">
        <v>3154</v>
      </c>
      <c r="C1510">
        <v>5244342</v>
      </c>
    </row>
    <row r="1511" spans="1:3">
      <c r="A1511" t="s">
        <v>341</v>
      </c>
      <c r="B1511" t="s">
        <v>3155</v>
      </c>
      <c r="C1511">
        <v>13110855</v>
      </c>
    </row>
    <row r="1512" spans="1:3">
      <c r="A1512" t="s">
        <v>3156</v>
      </c>
      <c r="B1512" t="s">
        <v>3157</v>
      </c>
      <c r="C1512">
        <v>80198199</v>
      </c>
    </row>
    <row r="1513" spans="1:3">
      <c r="A1513" t="s">
        <v>3158</v>
      </c>
      <c r="B1513" t="s">
        <v>3159</v>
      </c>
      <c r="C1513">
        <v>15700266</v>
      </c>
    </row>
    <row r="1514" spans="1:3">
      <c r="A1514" t="s">
        <v>3160</v>
      </c>
      <c r="B1514" t="s">
        <v>3161</v>
      </c>
      <c r="C1514">
        <v>0</v>
      </c>
    </row>
    <row r="1515" spans="1:3">
      <c r="A1515" t="s">
        <v>3162</v>
      </c>
      <c r="B1515" t="s">
        <v>3163</v>
      </c>
      <c r="C1515">
        <v>0</v>
      </c>
    </row>
    <row r="1516" spans="1:3">
      <c r="A1516" t="s">
        <v>3164</v>
      </c>
      <c r="B1516" t="s">
        <v>3165</v>
      </c>
      <c r="C1516">
        <v>50000</v>
      </c>
    </row>
    <row r="1517" spans="1:3">
      <c r="A1517" t="s">
        <v>3166</v>
      </c>
      <c r="B1517" t="s">
        <v>3167</v>
      </c>
      <c r="C1517">
        <v>49859</v>
      </c>
    </row>
    <row r="1518" spans="1:3">
      <c r="A1518" t="s">
        <v>3168</v>
      </c>
      <c r="B1518" t="s">
        <v>3169</v>
      </c>
      <c r="C1518">
        <v>0</v>
      </c>
    </row>
    <row r="1519" spans="1:3">
      <c r="A1519" t="s">
        <v>3170</v>
      </c>
      <c r="B1519" t="s">
        <v>3171</v>
      </c>
      <c r="C1519">
        <v>0</v>
      </c>
    </row>
    <row r="1520" spans="1:3">
      <c r="A1520" t="s">
        <v>3172</v>
      </c>
      <c r="B1520" t="s">
        <v>3173</v>
      </c>
      <c r="C1520">
        <v>5211740</v>
      </c>
    </row>
    <row r="1521" spans="1:3">
      <c r="A1521" t="s">
        <v>3174</v>
      </c>
      <c r="B1521" t="s">
        <v>3175</v>
      </c>
      <c r="C1521">
        <v>4847591</v>
      </c>
    </row>
    <row r="1522" spans="1:3">
      <c r="A1522" t="s">
        <v>3176</v>
      </c>
      <c r="B1522" t="s">
        <v>3177</v>
      </c>
      <c r="C1522">
        <v>0</v>
      </c>
    </row>
    <row r="1523" spans="1:3">
      <c r="A1523" t="s">
        <v>3178</v>
      </c>
      <c r="B1523" t="s">
        <v>3179</v>
      </c>
      <c r="C1523">
        <v>0</v>
      </c>
    </row>
    <row r="1524" spans="1:3">
      <c r="A1524" t="s">
        <v>3180</v>
      </c>
      <c r="B1524" t="s">
        <v>3181</v>
      </c>
      <c r="C1524">
        <v>0</v>
      </c>
    </row>
    <row r="1525" spans="1:3">
      <c r="A1525" t="s">
        <v>3182</v>
      </c>
      <c r="B1525" t="s">
        <v>3183</v>
      </c>
      <c r="C1525">
        <v>0</v>
      </c>
    </row>
    <row r="1526" spans="1:3">
      <c r="A1526" t="s">
        <v>3184</v>
      </c>
      <c r="B1526" t="s">
        <v>3185</v>
      </c>
      <c r="C1526">
        <v>0</v>
      </c>
    </row>
    <row r="1527" spans="1:3">
      <c r="A1527" t="s">
        <v>3186</v>
      </c>
      <c r="B1527" t="s">
        <v>3187</v>
      </c>
      <c r="C1527">
        <v>0</v>
      </c>
    </row>
    <row r="1528" spans="1:3">
      <c r="A1528" t="s">
        <v>3188</v>
      </c>
      <c r="B1528" t="s">
        <v>3189</v>
      </c>
      <c r="C1528">
        <v>0</v>
      </c>
    </row>
    <row r="1529" spans="1:3">
      <c r="A1529" t="s">
        <v>3190</v>
      </c>
      <c r="B1529" t="s">
        <v>3191</v>
      </c>
      <c r="C1529">
        <v>0</v>
      </c>
    </row>
    <row r="1530" spans="1:3">
      <c r="A1530" t="s">
        <v>3192</v>
      </c>
      <c r="B1530" t="s">
        <v>3193</v>
      </c>
      <c r="C1530">
        <v>0</v>
      </c>
    </row>
    <row r="1531" spans="1:3">
      <c r="A1531" t="s">
        <v>3194</v>
      </c>
      <c r="B1531" t="s">
        <v>3195</v>
      </c>
      <c r="C1531">
        <v>0</v>
      </c>
    </row>
    <row r="1532" spans="1:3">
      <c r="A1532" t="s">
        <v>3196</v>
      </c>
      <c r="B1532" t="s">
        <v>3197</v>
      </c>
      <c r="C1532">
        <v>0</v>
      </c>
    </row>
    <row r="1533" spans="1:3">
      <c r="A1533" t="s">
        <v>3198</v>
      </c>
      <c r="B1533" t="s">
        <v>3199</v>
      </c>
      <c r="C1533">
        <v>0</v>
      </c>
    </row>
    <row r="1534" spans="1:3">
      <c r="A1534" t="s">
        <v>3200</v>
      </c>
      <c r="B1534" t="s">
        <v>3201</v>
      </c>
      <c r="C1534">
        <v>0</v>
      </c>
    </row>
    <row r="1535" spans="1:3">
      <c r="A1535" t="s">
        <v>3202</v>
      </c>
      <c r="B1535" t="s">
        <v>3203</v>
      </c>
      <c r="C1535">
        <v>0</v>
      </c>
    </row>
    <row r="1536" spans="1:3">
      <c r="A1536" t="s">
        <v>3204</v>
      </c>
      <c r="B1536" t="s">
        <v>3205</v>
      </c>
      <c r="C1536">
        <v>0</v>
      </c>
    </row>
    <row r="1537" spans="1:3">
      <c r="A1537" t="s">
        <v>3206</v>
      </c>
      <c r="B1537" t="s">
        <v>3207</v>
      </c>
      <c r="C1537">
        <v>0</v>
      </c>
    </row>
    <row r="1538" spans="1:3">
      <c r="A1538" t="s">
        <v>3208</v>
      </c>
      <c r="B1538" t="s">
        <v>3209</v>
      </c>
      <c r="C1538">
        <v>0</v>
      </c>
    </row>
    <row r="1539" spans="1:3">
      <c r="A1539" t="s">
        <v>3210</v>
      </c>
      <c r="B1539" t="s">
        <v>3211</v>
      </c>
      <c r="C1539">
        <v>0</v>
      </c>
    </row>
    <row r="1540" spans="1:3">
      <c r="A1540" t="s">
        <v>3212</v>
      </c>
      <c r="B1540" t="s">
        <v>3213</v>
      </c>
      <c r="C1540">
        <v>12807</v>
      </c>
    </row>
    <row r="1541" spans="1:3">
      <c r="A1541" t="s">
        <v>3214</v>
      </c>
      <c r="B1541" t="s">
        <v>3215</v>
      </c>
      <c r="C1541">
        <v>0</v>
      </c>
    </row>
    <row r="1542" spans="1:3">
      <c r="A1542" t="s">
        <v>3216</v>
      </c>
      <c r="B1542" t="s">
        <v>3217</v>
      </c>
      <c r="C1542">
        <v>0</v>
      </c>
    </row>
    <row r="1543" spans="1:3">
      <c r="A1543" t="s">
        <v>3218</v>
      </c>
      <c r="B1543" t="s">
        <v>3219</v>
      </c>
      <c r="C1543">
        <v>0</v>
      </c>
    </row>
    <row r="1544" spans="1:3">
      <c r="A1544" t="s">
        <v>3220</v>
      </c>
      <c r="B1544" t="s">
        <v>3221</v>
      </c>
      <c r="C1544">
        <v>0</v>
      </c>
    </row>
    <row r="1545" spans="1:3">
      <c r="A1545" t="s">
        <v>3222</v>
      </c>
      <c r="B1545" t="s">
        <v>3223</v>
      </c>
      <c r="C1545">
        <v>0</v>
      </c>
    </row>
    <row r="1546" spans="1:3">
      <c r="A1546" t="s">
        <v>3224</v>
      </c>
      <c r="B1546" t="s">
        <v>3225</v>
      </c>
      <c r="C1546">
        <v>0</v>
      </c>
    </row>
    <row r="1547" spans="1:3">
      <c r="A1547" t="s">
        <v>3226</v>
      </c>
      <c r="B1547" t="s">
        <v>3227</v>
      </c>
      <c r="C1547">
        <v>0</v>
      </c>
    </row>
    <row r="1548" spans="1:3">
      <c r="A1548" t="s">
        <v>3228</v>
      </c>
      <c r="B1548" t="s">
        <v>3229</v>
      </c>
      <c r="C1548">
        <v>27288353</v>
      </c>
    </row>
    <row r="1549" spans="1:3">
      <c r="A1549" t="s">
        <v>3230</v>
      </c>
      <c r="B1549" t="s">
        <v>3229</v>
      </c>
      <c r="C1549">
        <v>15186</v>
      </c>
    </row>
    <row r="1550" spans="1:3">
      <c r="A1550" t="s">
        <v>3231</v>
      </c>
      <c r="B1550" t="s">
        <v>3232</v>
      </c>
      <c r="C1550">
        <v>0</v>
      </c>
    </row>
    <row r="1551" spans="1:3">
      <c r="A1551" t="s">
        <v>3233</v>
      </c>
      <c r="B1551" t="s">
        <v>3234</v>
      </c>
      <c r="C1551">
        <v>0</v>
      </c>
    </row>
    <row r="1552" spans="1:3">
      <c r="A1552" t="s">
        <v>3235</v>
      </c>
      <c r="B1552" t="s">
        <v>3236</v>
      </c>
      <c r="C1552">
        <v>46836</v>
      </c>
    </row>
    <row r="1553" spans="1:3">
      <c r="A1553" t="s">
        <v>3237</v>
      </c>
      <c r="B1553" t="s">
        <v>3238</v>
      </c>
      <c r="C1553">
        <v>0</v>
      </c>
    </row>
    <row r="1554" spans="1:3">
      <c r="A1554" t="s">
        <v>3239</v>
      </c>
      <c r="B1554" t="s">
        <v>3240</v>
      </c>
      <c r="C1554">
        <v>84522</v>
      </c>
    </row>
    <row r="1555" spans="1:3">
      <c r="A1555" t="s">
        <v>3241</v>
      </c>
      <c r="B1555" t="s">
        <v>3242</v>
      </c>
      <c r="C1555">
        <v>0</v>
      </c>
    </row>
    <row r="1556" spans="1:3">
      <c r="A1556" t="s">
        <v>3243</v>
      </c>
      <c r="B1556" t="s">
        <v>3244</v>
      </c>
      <c r="C1556">
        <v>0</v>
      </c>
    </row>
    <row r="1557" spans="1:3">
      <c r="A1557" t="s">
        <v>3245</v>
      </c>
      <c r="B1557" t="s">
        <v>3246</v>
      </c>
      <c r="C1557">
        <v>0</v>
      </c>
    </row>
    <row r="1558" spans="1:3">
      <c r="A1558" t="s">
        <v>3247</v>
      </c>
      <c r="B1558" t="s">
        <v>3248</v>
      </c>
      <c r="C1558">
        <v>3039048</v>
      </c>
    </row>
    <row r="1559" spans="1:3">
      <c r="A1559" t="s">
        <v>3249</v>
      </c>
      <c r="B1559" t="s">
        <v>3250</v>
      </c>
      <c r="C1559">
        <v>596172</v>
      </c>
    </row>
    <row r="1560" spans="1:3">
      <c r="A1560" t="s">
        <v>3251</v>
      </c>
      <c r="B1560" t="s">
        <v>3238</v>
      </c>
      <c r="C1560">
        <v>17291262</v>
      </c>
    </row>
    <row r="1561" spans="1:3">
      <c r="A1561" t="s">
        <v>3252</v>
      </c>
      <c r="B1561" t="s">
        <v>3253</v>
      </c>
      <c r="C1561">
        <v>0</v>
      </c>
    </row>
    <row r="1562" spans="1:3">
      <c r="A1562" t="s">
        <v>3254</v>
      </c>
      <c r="B1562" t="s">
        <v>3255</v>
      </c>
      <c r="C1562">
        <v>15700266</v>
      </c>
    </row>
    <row r="1563" spans="1:3">
      <c r="A1563" t="s">
        <v>3256</v>
      </c>
      <c r="B1563" t="s">
        <v>3257</v>
      </c>
      <c r="C1563">
        <v>271234</v>
      </c>
    </row>
    <row r="1564" spans="1:3">
      <c r="A1564" t="s">
        <v>3258</v>
      </c>
      <c r="B1564" t="s">
        <v>3259</v>
      </c>
      <c r="C1564">
        <v>2</v>
      </c>
    </row>
    <row r="1565" spans="1:3">
      <c r="A1565" t="s">
        <v>3260</v>
      </c>
      <c r="B1565" t="s">
        <v>3261</v>
      </c>
      <c r="C1565">
        <v>62810341</v>
      </c>
    </row>
    <row r="1566" spans="1:3">
      <c r="A1566" t="s">
        <v>3262</v>
      </c>
      <c r="B1566" t="s">
        <v>3263</v>
      </c>
      <c r="C1566">
        <v>485949959</v>
      </c>
    </row>
    <row r="1567" spans="1:3">
      <c r="A1567" t="s">
        <v>3264</v>
      </c>
      <c r="B1567" t="s">
        <v>955</v>
      </c>
      <c r="C1567">
        <v>0</v>
      </c>
    </row>
    <row r="1568" spans="1:3">
      <c r="A1568" t="s">
        <v>3265</v>
      </c>
      <c r="B1568" t="s">
        <v>3266</v>
      </c>
      <c r="C1568">
        <v>0</v>
      </c>
    </row>
    <row r="1569" spans="1:3">
      <c r="A1569" t="s">
        <v>3267</v>
      </c>
      <c r="B1569" t="s">
        <v>3268</v>
      </c>
      <c r="C1569">
        <v>0</v>
      </c>
    </row>
    <row r="1570" spans="1:3">
      <c r="A1570" t="s">
        <v>3269</v>
      </c>
      <c r="B1570" t="s">
        <v>3270</v>
      </c>
      <c r="C1570">
        <v>0</v>
      </c>
    </row>
    <row r="1571" spans="1:3">
      <c r="A1571" t="s">
        <v>3271</v>
      </c>
      <c r="B1571" t="s">
        <v>1047</v>
      </c>
      <c r="C1571">
        <v>0</v>
      </c>
    </row>
    <row r="1572" spans="1:3">
      <c r="A1572" t="s">
        <v>3272</v>
      </c>
      <c r="B1572" t="s">
        <v>3273</v>
      </c>
      <c r="C1572">
        <v>0</v>
      </c>
    </row>
    <row r="1573" spans="1:3">
      <c r="A1573" t="s">
        <v>3274</v>
      </c>
      <c r="B1573" t="s">
        <v>955</v>
      </c>
      <c r="C1573">
        <v>3664</v>
      </c>
    </row>
    <row r="1574" spans="1:3">
      <c r="A1574" t="s">
        <v>3275</v>
      </c>
      <c r="B1574" t="s">
        <v>3276</v>
      </c>
      <c r="C1574">
        <v>1079</v>
      </c>
    </row>
    <row r="1575" spans="1:3">
      <c r="A1575" t="s">
        <v>3277</v>
      </c>
      <c r="B1575" t="s">
        <v>3278</v>
      </c>
      <c r="C1575">
        <v>28</v>
      </c>
    </row>
    <row r="1576" spans="1:3">
      <c r="A1576" t="s">
        <v>3279</v>
      </c>
      <c r="B1576" t="s">
        <v>3280</v>
      </c>
      <c r="C1576">
        <v>0</v>
      </c>
    </row>
    <row r="1577" spans="1:3">
      <c r="A1577" t="s">
        <v>3281</v>
      </c>
      <c r="B1577" t="s">
        <v>1047</v>
      </c>
      <c r="C1577">
        <v>1291</v>
      </c>
    </row>
    <row r="1578" spans="1:3">
      <c r="A1578" t="s">
        <v>3282</v>
      </c>
      <c r="B1578" t="s">
        <v>3283</v>
      </c>
      <c r="C1578">
        <v>3480</v>
      </c>
    </row>
    <row r="1579" spans="1:3">
      <c r="A1579" t="s">
        <v>3284</v>
      </c>
      <c r="B1579" t="s">
        <v>1049</v>
      </c>
      <c r="C1579">
        <v>0</v>
      </c>
    </row>
    <row r="1580" spans="1:3">
      <c r="A1580" t="s">
        <v>3285</v>
      </c>
      <c r="B1580" t="s">
        <v>1049</v>
      </c>
      <c r="C1580">
        <v>0</v>
      </c>
    </row>
    <row r="1581" spans="1:3">
      <c r="A1581" t="s">
        <v>3286</v>
      </c>
      <c r="B1581" t="s">
        <v>3287</v>
      </c>
      <c r="C1581">
        <v>0</v>
      </c>
    </row>
    <row r="1582" spans="1:3">
      <c r="A1582" t="s">
        <v>3288</v>
      </c>
      <c r="B1582" t="s">
        <v>3289</v>
      </c>
      <c r="C1582">
        <v>0</v>
      </c>
    </row>
    <row r="1583" spans="1:3">
      <c r="A1583" t="s">
        <v>3290</v>
      </c>
      <c r="B1583" t="s">
        <v>3291</v>
      </c>
      <c r="C1583">
        <v>0</v>
      </c>
    </row>
    <row r="1584" spans="1:3">
      <c r="A1584" t="s">
        <v>3292</v>
      </c>
      <c r="B1584" t="s">
        <v>3293</v>
      </c>
      <c r="C1584">
        <v>0</v>
      </c>
    </row>
    <row r="1585" spans="1:3">
      <c r="A1585" t="s">
        <v>3294</v>
      </c>
      <c r="B1585" t="s">
        <v>3295</v>
      </c>
      <c r="C1585">
        <v>0</v>
      </c>
    </row>
    <row r="1586" spans="1:3">
      <c r="A1586" t="s">
        <v>3296</v>
      </c>
      <c r="B1586" t="s">
        <v>3297</v>
      </c>
      <c r="C1586">
        <v>88627936</v>
      </c>
    </row>
    <row r="1587" spans="1:3">
      <c r="A1587" t="s">
        <v>3298</v>
      </c>
      <c r="B1587" t="s">
        <v>3299</v>
      </c>
      <c r="C1587">
        <v>153895279</v>
      </c>
    </row>
    <row r="1588" spans="1:3">
      <c r="A1588" t="s">
        <v>3300</v>
      </c>
      <c r="B1588" t="s">
        <v>3301</v>
      </c>
      <c r="C1588">
        <v>75662493</v>
      </c>
    </row>
    <row r="1589" spans="1:3">
      <c r="A1589" t="s">
        <v>3302</v>
      </c>
      <c r="B1589" t="s">
        <v>3303</v>
      </c>
      <c r="C1589">
        <v>318185708</v>
      </c>
    </row>
    <row r="1590" spans="1:3">
      <c r="A1590" t="s">
        <v>3304</v>
      </c>
      <c r="B1590" t="s">
        <v>3305</v>
      </c>
      <c r="C1590">
        <v>0</v>
      </c>
    </row>
    <row r="1591" spans="1:3">
      <c r="A1591" t="s">
        <v>3306</v>
      </c>
      <c r="B1591" t="s">
        <v>3307</v>
      </c>
      <c r="C1591">
        <v>0</v>
      </c>
    </row>
    <row r="1592" spans="1:3">
      <c r="A1592" t="s">
        <v>3308</v>
      </c>
      <c r="B1592" t="s">
        <v>3309</v>
      </c>
      <c r="C1592">
        <v>0</v>
      </c>
    </row>
    <row r="1593" spans="1:3">
      <c r="A1593" t="s">
        <v>3310</v>
      </c>
      <c r="B1593" t="s">
        <v>3311</v>
      </c>
      <c r="C1593">
        <v>1544396</v>
      </c>
    </row>
    <row r="1594" spans="1:3">
      <c r="A1594" t="s">
        <v>3312</v>
      </c>
      <c r="B1594" t="s">
        <v>3313</v>
      </c>
      <c r="C1594">
        <v>13040732</v>
      </c>
    </row>
    <row r="1595" spans="1:3">
      <c r="A1595" t="s">
        <v>3314</v>
      </c>
      <c r="B1595" t="s">
        <v>3315</v>
      </c>
      <c r="C1595">
        <v>2064269</v>
      </c>
    </row>
    <row r="1596" spans="1:3">
      <c r="A1596" t="s">
        <v>3316</v>
      </c>
      <c r="B1596" t="s">
        <v>3317</v>
      </c>
      <c r="C1596">
        <v>0</v>
      </c>
    </row>
    <row r="1597" spans="1:3">
      <c r="A1597" t="s">
        <v>3318</v>
      </c>
      <c r="B1597" t="s">
        <v>3319</v>
      </c>
      <c r="C1597">
        <v>16649397</v>
      </c>
    </row>
    <row r="1598" spans="1:3">
      <c r="A1598" t="s">
        <v>3320</v>
      </c>
      <c r="B1598" t="s">
        <v>3321</v>
      </c>
      <c r="C1598">
        <v>0</v>
      </c>
    </row>
    <row r="1599" spans="1:3">
      <c r="A1599" t="s">
        <v>3322</v>
      </c>
      <c r="B1599" t="s">
        <v>3323</v>
      </c>
      <c r="C1599">
        <v>0</v>
      </c>
    </row>
    <row r="1600" spans="1:3">
      <c r="A1600" t="s">
        <v>3324</v>
      </c>
      <c r="B1600" t="s">
        <v>3325</v>
      </c>
      <c r="C1600">
        <v>0</v>
      </c>
    </row>
    <row r="1601" spans="1:3">
      <c r="A1601" t="s">
        <v>3326</v>
      </c>
      <c r="B1601" t="s">
        <v>3327</v>
      </c>
      <c r="C1601">
        <v>0</v>
      </c>
    </row>
    <row r="1602" spans="1:3">
      <c r="A1602" t="s">
        <v>3328</v>
      </c>
      <c r="B1602" t="s">
        <v>3329</v>
      </c>
      <c r="C1602">
        <v>0</v>
      </c>
    </row>
    <row r="1603" spans="1:3">
      <c r="A1603" t="s">
        <v>3330</v>
      </c>
      <c r="B1603" t="s">
        <v>3331</v>
      </c>
      <c r="C1603">
        <v>0</v>
      </c>
    </row>
    <row r="1604" spans="1:3">
      <c r="A1604" t="s">
        <v>3332</v>
      </c>
      <c r="B1604" t="s">
        <v>3333</v>
      </c>
      <c r="C1604">
        <v>0</v>
      </c>
    </row>
    <row r="1605" spans="1:3">
      <c r="A1605" t="s">
        <v>3334</v>
      </c>
      <c r="B1605" t="s">
        <v>3335</v>
      </c>
      <c r="C1605">
        <v>0</v>
      </c>
    </row>
    <row r="1606" spans="1:3">
      <c r="A1606" t="s">
        <v>3336</v>
      </c>
      <c r="B1606" t="s">
        <v>3337</v>
      </c>
      <c r="C1606">
        <v>0</v>
      </c>
    </row>
    <row r="1607" spans="1:3">
      <c r="A1607" t="s">
        <v>3338</v>
      </c>
      <c r="B1607" t="s">
        <v>3339</v>
      </c>
      <c r="C1607">
        <v>6592133</v>
      </c>
    </row>
    <row r="1608" spans="1:3">
      <c r="A1608" t="s">
        <v>457</v>
      </c>
      <c r="B1608" t="s">
        <v>3340</v>
      </c>
      <c r="C1608">
        <v>0</v>
      </c>
    </row>
    <row r="1609" spans="1:3">
      <c r="A1609" t="s">
        <v>3341</v>
      </c>
      <c r="B1609" t="s">
        <v>3342</v>
      </c>
      <c r="C1609">
        <v>0</v>
      </c>
    </row>
    <row r="1610" spans="1:3">
      <c r="A1610" t="s">
        <v>3343</v>
      </c>
      <c r="B1610" t="s">
        <v>3344</v>
      </c>
      <c r="C1610">
        <v>0</v>
      </c>
    </row>
    <row r="1611" spans="1:3">
      <c r="A1611" t="s">
        <v>3345</v>
      </c>
      <c r="B1611" t="s">
        <v>3346</v>
      </c>
      <c r="C1611">
        <v>0</v>
      </c>
    </row>
    <row r="1612" spans="1:3">
      <c r="A1612" t="s">
        <v>3347</v>
      </c>
      <c r="B1612" t="s">
        <v>3348</v>
      </c>
      <c r="C1612">
        <v>0</v>
      </c>
    </row>
    <row r="1613" spans="1:3">
      <c r="A1613" t="s">
        <v>3357</v>
      </c>
      <c r="B1613" t="s">
        <v>3358</v>
      </c>
      <c r="C1613">
        <v>4.8</v>
      </c>
    </row>
    <row r="1614" spans="1:3">
      <c r="A1614" t="s">
        <v>3359</v>
      </c>
      <c r="B1614" t="s">
        <v>3360</v>
      </c>
      <c r="C1614">
        <v>0</v>
      </c>
    </row>
    <row r="1615" spans="1:3">
      <c r="A1615" t="s">
        <v>3361</v>
      </c>
      <c r="B1615" t="s">
        <v>3362</v>
      </c>
      <c r="C1615">
        <v>551035724</v>
      </c>
    </row>
    <row r="1616" spans="1:3">
      <c r="A1616" t="s">
        <v>3363</v>
      </c>
      <c r="B1616" t="s">
        <v>3364</v>
      </c>
      <c r="C1616">
        <v>0</v>
      </c>
    </row>
    <row r="1617" spans="1:3">
      <c r="A1617" t="s">
        <v>3365</v>
      </c>
      <c r="B1617" t="s">
        <v>3366</v>
      </c>
      <c r="C1617">
        <v>8.3164999999999996</v>
      </c>
    </row>
    <row r="1618" spans="1:3">
      <c r="A1618" t="s">
        <v>3367</v>
      </c>
      <c r="B1618" t="s">
        <v>3368</v>
      </c>
      <c r="C1618">
        <v>2655397</v>
      </c>
    </row>
    <row r="1619" spans="1:3">
      <c r="A1619" t="s">
        <v>3369</v>
      </c>
      <c r="B1619" t="s">
        <v>3370</v>
      </c>
      <c r="C1619">
        <v>442697</v>
      </c>
    </row>
    <row r="1620" spans="1:3">
      <c r="A1620" t="s">
        <v>3371</v>
      </c>
      <c r="B1620" t="s">
        <v>3372</v>
      </c>
      <c r="C1620">
        <v>235</v>
      </c>
    </row>
    <row r="1621" spans="1:3">
      <c r="A1621" t="s">
        <v>3373</v>
      </c>
      <c r="B1621" t="s">
        <v>3374</v>
      </c>
      <c r="C1621">
        <v>-28761</v>
      </c>
    </row>
    <row r="1622" spans="1:3">
      <c r="A1622" t="s">
        <v>3375</v>
      </c>
      <c r="B1622" t="s">
        <v>3376</v>
      </c>
      <c r="C1622">
        <v>4030155</v>
      </c>
    </row>
    <row r="1623" spans="1:3">
      <c r="A1623" t="s">
        <v>3377</v>
      </c>
      <c r="B1623" t="s">
        <v>3378</v>
      </c>
      <c r="C1623">
        <v>0</v>
      </c>
    </row>
    <row r="1624" spans="1:3">
      <c r="A1624" t="s">
        <v>3427</v>
      </c>
      <c r="B1624" t="s">
        <v>3428</v>
      </c>
      <c r="C1624">
        <v>2712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36289-98B7-E54D-8013-7086799932F9}">
  <sheetPr>
    <tabColor theme="4" tint="0.59999389629810485"/>
  </sheetPr>
  <dimension ref="A1:C1606"/>
  <sheetViews>
    <sheetView workbookViewId="0">
      <selection activeCell="C1" sqref="C1:C2"/>
    </sheetView>
  </sheetViews>
  <sheetFormatPr baseColWidth="10" defaultRowHeight="13"/>
  <sheetData>
    <row r="1" spans="1:3">
      <c r="A1" t="s">
        <v>573</v>
      </c>
      <c r="B1" t="s">
        <v>574</v>
      </c>
      <c r="C1" t="s">
        <v>575</v>
      </c>
    </row>
    <row r="2" spans="1:3">
      <c r="A2" t="s">
        <v>576</v>
      </c>
      <c r="C2" t="s">
        <v>577</v>
      </c>
    </row>
    <row r="3" spans="1:3">
      <c r="A3" t="s">
        <v>578</v>
      </c>
      <c r="C3" t="s">
        <v>579</v>
      </c>
    </row>
    <row r="4" spans="1:3">
      <c r="A4" t="s">
        <v>580</v>
      </c>
      <c r="C4" t="s">
        <v>581</v>
      </c>
    </row>
    <row r="5" spans="1:3">
      <c r="A5" t="s">
        <v>582</v>
      </c>
      <c r="C5" t="s">
        <v>583</v>
      </c>
    </row>
    <row r="6" spans="1:3">
      <c r="A6" t="s">
        <v>584</v>
      </c>
      <c r="C6">
        <v>22102</v>
      </c>
    </row>
    <row r="7" spans="1:3">
      <c r="A7" t="s">
        <v>585</v>
      </c>
      <c r="B7" t="s">
        <v>586</v>
      </c>
      <c r="C7">
        <v>20240930</v>
      </c>
    </row>
    <row r="8" spans="1:3">
      <c r="A8" t="s">
        <v>587</v>
      </c>
      <c r="B8" t="s">
        <v>588</v>
      </c>
      <c r="C8">
        <v>2277860</v>
      </c>
    </row>
    <row r="9" spans="1:3">
      <c r="A9" t="s">
        <v>589</v>
      </c>
      <c r="B9" t="s">
        <v>590</v>
      </c>
      <c r="C9">
        <v>3872767</v>
      </c>
    </row>
    <row r="10" spans="1:3">
      <c r="A10" t="s">
        <v>443</v>
      </c>
      <c r="B10" t="s">
        <v>591</v>
      </c>
      <c r="C10">
        <v>44998656</v>
      </c>
    </row>
    <row r="11" spans="1:3">
      <c r="A11" t="s">
        <v>445</v>
      </c>
      <c r="B11" t="s">
        <v>592</v>
      </c>
      <c r="C11">
        <v>527184</v>
      </c>
    </row>
    <row r="12" spans="1:3">
      <c r="A12" t="s">
        <v>593</v>
      </c>
      <c r="B12" t="s">
        <v>594</v>
      </c>
      <c r="C12">
        <v>320338455</v>
      </c>
    </row>
    <row r="13" spans="1:3">
      <c r="A13" t="s">
        <v>595</v>
      </c>
      <c r="B13" t="s">
        <v>596</v>
      </c>
      <c r="C13">
        <v>16534077</v>
      </c>
    </row>
    <row r="14" spans="1:3">
      <c r="A14" t="s">
        <v>353</v>
      </c>
      <c r="B14" t="s">
        <v>597</v>
      </c>
      <c r="C14">
        <v>0</v>
      </c>
    </row>
    <row r="15" spans="1:3">
      <c r="A15" t="s">
        <v>598</v>
      </c>
      <c r="B15" t="s">
        <v>599</v>
      </c>
      <c r="C15">
        <v>3956208</v>
      </c>
    </row>
    <row r="16" spans="1:3">
      <c r="A16" t="s">
        <v>600</v>
      </c>
      <c r="B16" t="s">
        <v>601</v>
      </c>
      <c r="C16">
        <v>43047</v>
      </c>
    </row>
    <row r="17" spans="1:3">
      <c r="A17" t="s">
        <v>602</v>
      </c>
      <c r="B17" t="s">
        <v>603</v>
      </c>
      <c r="C17">
        <v>5958797</v>
      </c>
    </row>
    <row r="18" spans="1:3">
      <c r="A18" t="s">
        <v>604</v>
      </c>
      <c r="B18" t="s">
        <v>605</v>
      </c>
      <c r="C18">
        <v>356510</v>
      </c>
    </row>
    <row r="19" spans="1:3">
      <c r="A19" t="s">
        <v>606</v>
      </c>
      <c r="B19" t="s">
        <v>607</v>
      </c>
      <c r="C19">
        <v>15083128</v>
      </c>
    </row>
    <row r="20" spans="1:3">
      <c r="A20" t="s">
        <v>608</v>
      </c>
      <c r="B20" t="s">
        <v>609</v>
      </c>
      <c r="C20">
        <v>21426074</v>
      </c>
    </row>
    <row r="21" spans="1:3">
      <c r="A21" t="s">
        <v>198</v>
      </c>
      <c r="B21" t="s">
        <v>610</v>
      </c>
      <c r="C21">
        <v>486432796</v>
      </c>
    </row>
    <row r="22" spans="1:3">
      <c r="A22" t="s">
        <v>611</v>
      </c>
      <c r="B22" t="s">
        <v>612</v>
      </c>
      <c r="C22">
        <v>26262173</v>
      </c>
    </row>
    <row r="23" spans="1:3">
      <c r="A23" t="s">
        <v>613</v>
      </c>
      <c r="B23" t="s">
        <v>614</v>
      </c>
      <c r="C23">
        <v>327253168</v>
      </c>
    </row>
    <row r="24" spans="1:3">
      <c r="A24" t="s">
        <v>615</v>
      </c>
      <c r="B24" t="s">
        <v>616</v>
      </c>
      <c r="C24">
        <v>122334</v>
      </c>
    </row>
    <row r="25" spans="1:3">
      <c r="A25" t="s">
        <v>617</v>
      </c>
      <c r="B25" t="s">
        <v>618</v>
      </c>
      <c r="C25">
        <v>0</v>
      </c>
    </row>
    <row r="26" spans="1:3">
      <c r="A26" t="s">
        <v>619</v>
      </c>
      <c r="B26" t="s">
        <v>620</v>
      </c>
      <c r="C26">
        <v>0</v>
      </c>
    </row>
    <row r="27" spans="1:3">
      <c r="A27" t="s">
        <v>621</v>
      </c>
      <c r="B27" t="s">
        <v>622</v>
      </c>
      <c r="C27">
        <v>10091860</v>
      </c>
    </row>
    <row r="28" spans="1:3">
      <c r="A28" t="s">
        <v>623</v>
      </c>
      <c r="B28" t="s">
        <v>624</v>
      </c>
      <c r="C28">
        <v>35063335</v>
      </c>
    </row>
    <row r="29" spans="1:3">
      <c r="A29" t="s">
        <v>625</v>
      </c>
      <c r="B29" t="s">
        <v>626</v>
      </c>
      <c r="C29">
        <v>3809088</v>
      </c>
    </row>
    <row r="30" spans="1:3">
      <c r="A30" t="s">
        <v>627</v>
      </c>
      <c r="B30" t="s">
        <v>628</v>
      </c>
      <c r="C30">
        <v>174</v>
      </c>
    </row>
    <row r="31" spans="1:3">
      <c r="A31" t="s">
        <v>629</v>
      </c>
      <c r="B31" t="s">
        <v>630</v>
      </c>
      <c r="C31">
        <v>423507466</v>
      </c>
    </row>
    <row r="32" spans="1:3">
      <c r="A32" t="s">
        <v>631</v>
      </c>
      <c r="B32" t="s">
        <v>632</v>
      </c>
      <c r="C32">
        <v>4845262</v>
      </c>
    </row>
    <row r="33" spans="1:3">
      <c r="A33" t="s">
        <v>633</v>
      </c>
      <c r="B33" t="s">
        <v>634</v>
      </c>
      <c r="C33">
        <v>7015</v>
      </c>
    </row>
    <row r="34" spans="1:3">
      <c r="A34" t="s">
        <v>635</v>
      </c>
      <c r="B34" t="s">
        <v>636</v>
      </c>
      <c r="C34">
        <v>31370689</v>
      </c>
    </row>
    <row r="35" spans="1:3">
      <c r="A35" t="s">
        <v>637</v>
      </c>
      <c r="B35" t="s">
        <v>638</v>
      </c>
      <c r="C35">
        <v>63698356</v>
      </c>
    </row>
    <row r="36" spans="1:3">
      <c r="A36" t="s">
        <v>639</v>
      </c>
      <c r="B36" t="s">
        <v>640</v>
      </c>
      <c r="C36">
        <v>62925156</v>
      </c>
    </row>
    <row r="37" spans="1:3">
      <c r="A37" t="s">
        <v>641</v>
      </c>
      <c r="B37" t="s">
        <v>642</v>
      </c>
      <c r="C37">
        <v>486432796</v>
      </c>
    </row>
    <row r="38" spans="1:3">
      <c r="A38" t="s">
        <v>643</v>
      </c>
      <c r="B38" t="s">
        <v>644</v>
      </c>
      <c r="C38">
        <v>18522895</v>
      </c>
    </row>
    <row r="39" spans="1:3">
      <c r="A39" t="s">
        <v>645</v>
      </c>
      <c r="B39" t="s">
        <v>646</v>
      </c>
      <c r="C39">
        <v>15830146</v>
      </c>
    </row>
    <row r="40" spans="1:3">
      <c r="A40" t="s">
        <v>647</v>
      </c>
      <c r="B40" t="s">
        <v>648</v>
      </c>
      <c r="C40">
        <v>4731847</v>
      </c>
    </row>
    <row r="41" spans="1:3">
      <c r="A41" t="s">
        <v>649</v>
      </c>
      <c r="B41" t="s">
        <v>650</v>
      </c>
      <c r="C41">
        <v>62938435</v>
      </c>
    </row>
    <row r="42" spans="1:3">
      <c r="A42" t="s">
        <v>651</v>
      </c>
      <c r="B42" t="s">
        <v>652</v>
      </c>
      <c r="C42">
        <v>40127125</v>
      </c>
    </row>
    <row r="43" spans="1:3">
      <c r="A43" t="s">
        <v>355</v>
      </c>
      <c r="B43" t="s">
        <v>653</v>
      </c>
      <c r="C43">
        <v>26427838</v>
      </c>
    </row>
    <row r="44" spans="1:3">
      <c r="A44" t="s">
        <v>654</v>
      </c>
      <c r="B44" t="s">
        <v>655</v>
      </c>
      <c r="C44">
        <v>44976212</v>
      </c>
    </row>
    <row r="45" spans="1:3">
      <c r="A45" t="s">
        <v>656</v>
      </c>
      <c r="B45" t="s">
        <v>657</v>
      </c>
      <c r="C45">
        <v>748646</v>
      </c>
    </row>
    <row r="46" spans="1:3">
      <c r="A46" t="s">
        <v>658</v>
      </c>
      <c r="B46" t="s">
        <v>659</v>
      </c>
      <c r="C46">
        <v>931</v>
      </c>
    </row>
    <row r="47" spans="1:3">
      <c r="A47" t="s">
        <v>660</v>
      </c>
      <c r="B47" t="s">
        <v>661</v>
      </c>
      <c r="C47">
        <v>0</v>
      </c>
    </row>
    <row r="48" spans="1:3">
      <c r="A48" t="s">
        <v>662</v>
      </c>
      <c r="B48" t="s">
        <v>663</v>
      </c>
      <c r="C48">
        <v>0</v>
      </c>
    </row>
    <row r="49" spans="1:3">
      <c r="A49" t="s">
        <v>18</v>
      </c>
      <c r="B49" t="s">
        <v>664</v>
      </c>
      <c r="C49">
        <v>45724858</v>
      </c>
    </row>
    <row r="50" spans="1:3">
      <c r="A50" t="s">
        <v>361</v>
      </c>
      <c r="B50" t="s">
        <v>665</v>
      </c>
      <c r="C50">
        <v>931</v>
      </c>
    </row>
    <row r="51" spans="1:3">
      <c r="A51" t="s">
        <v>19</v>
      </c>
      <c r="B51" t="s">
        <v>666</v>
      </c>
      <c r="C51">
        <v>211487206</v>
      </c>
    </row>
    <row r="52" spans="1:3">
      <c r="A52" t="s">
        <v>362</v>
      </c>
      <c r="B52" t="s">
        <v>667</v>
      </c>
      <c r="C52">
        <v>0</v>
      </c>
    </row>
    <row r="53" spans="1:3">
      <c r="A53" t="s">
        <v>366</v>
      </c>
      <c r="B53" t="s">
        <v>668</v>
      </c>
      <c r="C53">
        <v>0</v>
      </c>
    </row>
    <row r="54" spans="1:3">
      <c r="A54" t="s">
        <v>367</v>
      </c>
      <c r="B54" t="s">
        <v>669</v>
      </c>
      <c r="C54">
        <v>0</v>
      </c>
    </row>
    <row r="55" spans="1:3">
      <c r="A55" t="s">
        <v>368</v>
      </c>
      <c r="B55" t="s">
        <v>670</v>
      </c>
      <c r="C55">
        <v>313083325</v>
      </c>
    </row>
    <row r="56" spans="1:3">
      <c r="A56" t="s">
        <v>12</v>
      </c>
      <c r="B56" t="s">
        <v>671</v>
      </c>
      <c r="C56">
        <v>3656</v>
      </c>
    </row>
    <row r="57" spans="1:3">
      <c r="A57" t="s">
        <v>357</v>
      </c>
      <c r="B57" t="s">
        <v>672</v>
      </c>
      <c r="C57">
        <v>7745</v>
      </c>
    </row>
    <row r="58" spans="1:3">
      <c r="A58" t="s">
        <v>13</v>
      </c>
      <c r="B58" t="s">
        <v>673</v>
      </c>
      <c r="C58">
        <v>8403270</v>
      </c>
    </row>
    <row r="59" spans="1:3">
      <c r="A59" t="s">
        <v>383</v>
      </c>
      <c r="B59" t="s">
        <v>674</v>
      </c>
      <c r="C59">
        <v>19788201</v>
      </c>
    </row>
    <row r="60" spans="1:3">
      <c r="A60" t="s">
        <v>675</v>
      </c>
      <c r="B60" t="s">
        <v>676</v>
      </c>
      <c r="C60">
        <v>26262173</v>
      </c>
    </row>
    <row r="61" spans="1:3">
      <c r="A61" t="s">
        <v>677</v>
      </c>
      <c r="B61" t="s">
        <v>678</v>
      </c>
      <c r="C61">
        <v>34679536</v>
      </c>
    </row>
    <row r="62" spans="1:3">
      <c r="A62" t="s">
        <v>679</v>
      </c>
      <c r="B62" t="s">
        <v>680</v>
      </c>
      <c r="C62">
        <v>214895919</v>
      </c>
    </row>
    <row r="63" spans="1:3">
      <c r="A63" t="s">
        <v>681</v>
      </c>
      <c r="B63" t="s">
        <v>682</v>
      </c>
      <c r="C63">
        <v>0</v>
      </c>
    </row>
    <row r="64" spans="1:3">
      <c r="A64" t="s">
        <v>683</v>
      </c>
      <c r="B64" t="s">
        <v>684</v>
      </c>
      <c r="C64">
        <v>0</v>
      </c>
    </row>
    <row r="65" spans="1:3">
      <c r="A65" t="s">
        <v>685</v>
      </c>
      <c r="B65" t="s">
        <v>686</v>
      </c>
      <c r="C65">
        <v>0</v>
      </c>
    </row>
    <row r="66" spans="1:3">
      <c r="A66" t="s">
        <v>687</v>
      </c>
      <c r="B66" t="s">
        <v>688</v>
      </c>
      <c r="C66">
        <v>291679280</v>
      </c>
    </row>
    <row r="67" spans="1:3">
      <c r="A67" t="s">
        <v>689</v>
      </c>
      <c r="B67" t="s">
        <v>690</v>
      </c>
      <c r="C67">
        <v>62683479</v>
      </c>
    </row>
    <row r="68" spans="1:3">
      <c r="A68" t="s">
        <v>691</v>
      </c>
      <c r="B68" t="s">
        <v>692</v>
      </c>
      <c r="C68">
        <v>0</v>
      </c>
    </row>
    <row r="69" spans="1:3">
      <c r="A69" t="s">
        <v>693</v>
      </c>
      <c r="B69" t="s">
        <v>694</v>
      </c>
      <c r="C69">
        <v>1515646</v>
      </c>
    </row>
    <row r="70" spans="1:3">
      <c r="A70" t="s">
        <v>695</v>
      </c>
      <c r="B70" t="s">
        <v>696</v>
      </c>
      <c r="C70">
        <v>487578634</v>
      </c>
    </row>
    <row r="71" spans="1:3">
      <c r="A71" t="s">
        <v>697</v>
      </c>
      <c r="B71" t="s">
        <v>698</v>
      </c>
      <c r="C71">
        <v>324509480</v>
      </c>
    </row>
    <row r="72" spans="1:3">
      <c r="A72" t="s">
        <v>699</v>
      </c>
      <c r="B72" t="s">
        <v>700</v>
      </c>
      <c r="C72">
        <v>0</v>
      </c>
    </row>
    <row r="73" spans="1:3">
      <c r="A73" t="s">
        <v>701</v>
      </c>
      <c r="B73" t="s">
        <v>702</v>
      </c>
      <c r="C73">
        <v>61288587</v>
      </c>
    </row>
    <row r="74" spans="1:3">
      <c r="A74" t="s">
        <v>703</v>
      </c>
      <c r="B74" t="s">
        <v>704</v>
      </c>
      <c r="C74">
        <v>44345926</v>
      </c>
    </row>
    <row r="75" spans="1:3">
      <c r="A75" t="s">
        <v>705</v>
      </c>
      <c r="B75" t="s">
        <v>706</v>
      </c>
      <c r="C75">
        <v>413043</v>
      </c>
    </row>
    <row r="76" spans="1:3">
      <c r="A76" t="s">
        <v>707</v>
      </c>
      <c r="B76" t="s">
        <v>708</v>
      </c>
      <c r="C76">
        <v>375381</v>
      </c>
    </row>
    <row r="77" spans="1:3">
      <c r="A77" t="s">
        <v>709</v>
      </c>
      <c r="B77" t="s">
        <v>710</v>
      </c>
      <c r="C77">
        <v>986942</v>
      </c>
    </row>
    <row r="78" spans="1:3">
      <c r="A78" t="s">
        <v>447</v>
      </c>
      <c r="B78" t="s">
        <v>711</v>
      </c>
      <c r="C78">
        <v>96235</v>
      </c>
    </row>
    <row r="79" spans="1:3">
      <c r="A79" t="s">
        <v>358</v>
      </c>
      <c r="B79" t="s">
        <v>712</v>
      </c>
      <c r="C79">
        <v>122354</v>
      </c>
    </row>
    <row r="80" spans="1:3">
      <c r="A80" t="s">
        <v>359</v>
      </c>
      <c r="B80" t="s">
        <v>713</v>
      </c>
      <c r="C80">
        <v>13454</v>
      </c>
    </row>
    <row r="81" spans="1:3">
      <c r="A81" t="s">
        <v>585</v>
      </c>
      <c r="C81" s="77">
        <v>45565</v>
      </c>
    </row>
    <row r="82" spans="1:3">
      <c r="A82" t="s">
        <v>714</v>
      </c>
      <c r="B82" t="s">
        <v>715</v>
      </c>
      <c r="C82">
        <v>0</v>
      </c>
    </row>
    <row r="83" spans="1:3">
      <c r="A83" t="s">
        <v>459</v>
      </c>
      <c r="B83" t="s">
        <v>716</v>
      </c>
      <c r="C83">
        <v>83500428</v>
      </c>
    </row>
    <row r="84" spans="1:3">
      <c r="A84" t="s">
        <v>717</v>
      </c>
      <c r="B84" t="s">
        <v>718</v>
      </c>
      <c r="C84">
        <v>1862435</v>
      </c>
    </row>
    <row r="85" spans="1:3">
      <c r="A85" t="s">
        <v>719</v>
      </c>
      <c r="B85" t="s">
        <v>720</v>
      </c>
      <c r="C85">
        <v>0</v>
      </c>
    </row>
    <row r="86" spans="1:3">
      <c r="A86" t="s">
        <v>721</v>
      </c>
      <c r="B86" t="s">
        <v>722</v>
      </c>
      <c r="C86">
        <v>0</v>
      </c>
    </row>
    <row r="87" spans="1:3">
      <c r="A87" t="s">
        <v>723</v>
      </c>
      <c r="B87" t="s">
        <v>724</v>
      </c>
      <c r="C87">
        <v>6034512</v>
      </c>
    </row>
    <row r="88" spans="1:3">
      <c r="A88" t="s">
        <v>725</v>
      </c>
      <c r="B88" t="s">
        <v>726</v>
      </c>
      <c r="C88">
        <v>6031963</v>
      </c>
    </row>
    <row r="89" spans="1:3">
      <c r="A89" t="s">
        <v>727</v>
      </c>
      <c r="B89" t="s">
        <v>728</v>
      </c>
      <c r="C89">
        <v>2213123</v>
      </c>
    </row>
    <row r="90" spans="1:3">
      <c r="A90" t="s">
        <v>729</v>
      </c>
      <c r="B90" t="s">
        <v>730</v>
      </c>
      <c r="C90">
        <v>0</v>
      </c>
    </row>
    <row r="91" spans="1:3">
      <c r="A91" t="s">
        <v>731</v>
      </c>
      <c r="B91" t="s">
        <v>732</v>
      </c>
      <c r="C91">
        <v>0</v>
      </c>
    </row>
    <row r="92" spans="1:3">
      <c r="A92" t="s">
        <v>453</v>
      </c>
      <c r="B92" t="s">
        <v>733</v>
      </c>
      <c r="C92">
        <v>1661548</v>
      </c>
    </row>
    <row r="93" spans="1:3">
      <c r="A93" t="s">
        <v>734</v>
      </c>
      <c r="B93" t="s">
        <v>735</v>
      </c>
      <c r="C93">
        <v>1862435</v>
      </c>
    </row>
    <row r="94" spans="1:3">
      <c r="A94" t="s">
        <v>360</v>
      </c>
      <c r="B94" t="s">
        <v>736</v>
      </c>
      <c r="C94">
        <v>0</v>
      </c>
    </row>
    <row r="95" spans="1:3">
      <c r="A95" t="s">
        <v>737</v>
      </c>
      <c r="B95" t="s">
        <v>738</v>
      </c>
      <c r="C95">
        <v>0</v>
      </c>
    </row>
    <row r="96" spans="1:3">
      <c r="A96" t="s">
        <v>17</v>
      </c>
      <c r="B96" t="s">
        <v>739</v>
      </c>
      <c r="C96">
        <v>0</v>
      </c>
    </row>
    <row r="97" spans="1:3">
      <c r="A97" t="s">
        <v>740</v>
      </c>
      <c r="B97" t="s">
        <v>741</v>
      </c>
      <c r="C97">
        <v>0</v>
      </c>
    </row>
    <row r="98" spans="1:3">
      <c r="A98" t="s">
        <v>449</v>
      </c>
      <c r="B98" t="s">
        <v>742</v>
      </c>
      <c r="C98">
        <v>320242220</v>
      </c>
    </row>
    <row r="99" spans="1:3">
      <c r="A99" t="s">
        <v>743</v>
      </c>
      <c r="B99" t="s">
        <v>744</v>
      </c>
      <c r="C99">
        <v>303708143</v>
      </c>
    </row>
    <row r="100" spans="1:3">
      <c r="A100" t="s">
        <v>745</v>
      </c>
      <c r="B100" t="s">
        <v>746</v>
      </c>
      <c r="C100">
        <v>45155195</v>
      </c>
    </row>
    <row r="101" spans="1:3">
      <c r="A101" t="s">
        <v>747</v>
      </c>
      <c r="B101" t="s">
        <v>748</v>
      </c>
      <c r="C101">
        <v>-6287244</v>
      </c>
    </row>
    <row r="102" spans="1:3">
      <c r="A102" t="s">
        <v>749</v>
      </c>
      <c r="B102" t="s">
        <v>750</v>
      </c>
      <c r="C102">
        <v>-30708922</v>
      </c>
    </row>
    <row r="103" spans="1:3">
      <c r="A103" t="s">
        <v>751</v>
      </c>
      <c r="B103" t="s">
        <v>752</v>
      </c>
      <c r="C103">
        <v>143230817</v>
      </c>
    </row>
    <row r="104" spans="1:3">
      <c r="A104" t="s">
        <v>753</v>
      </c>
      <c r="B104" t="s">
        <v>754</v>
      </c>
      <c r="C104">
        <v>0</v>
      </c>
    </row>
    <row r="105" spans="1:3">
      <c r="A105" t="s">
        <v>384</v>
      </c>
      <c r="B105" t="s">
        <v>755</v>
      </c>
      <c r="C105">
        <v>75000</v>
      </c>
    </row>
    <row r="106" spans="1:3">
      <c r="A106" t="s">
        <v>756</v>
      </c>
      <c r="B106" t="s">
        <v>757</v>
      </c>
      <c r="C106">
        <v>1664002</v>
      </c>
    </row>
    <row r="107" spans="1:3">
      <c r="A107" t="s">
        <v>758</v>
      </c>
      <c r="B107" t="s">
        <v>759</v>
      </c>
      <c r="C107">
        <v>43308586</v>
      </c>
    </row>
    <row r="108" spans="1:3">
      <c r="A108" t="s">
        <v>760</v>
      </c>
      <c r="B108" t="s">
        <v>761</v>
      </c>
      <c r="C108">
        <v>62947707</v>
      </c>
    </row>
    <row r="109" spans="1:3">
      <c r="A109" t="s">
        <v>762</v>
      </c>
      <c r="B109" t="s">
        <v>763</v>
      </c>
      <c r="C109">
        <v>14730006</v>
      </c>
    </row>
    <row r="110" spans="1:3">
      <c r="A110" t="s">
        <v>764</v>
      </c>
      <c r="B110" t="s">
        <v>765</v>
      </c>
      <c r="C110">
        <v>0</v>
      </c>
    </row>
    <row r="111" spans="1:3">
      <c r="A111" t="s">
        <v>766</v>
      </c>
      <c r="B111" t="s">
        <v>767</v>
      </c>
      <c r="C111">
        <v>0</v>
      </c>
    </row>
    <row r="112" spans="1:3">
      <c r="A112" t="s">
        <v>768</v>
      </c>
      <c r="B112" t="s">
        <v>769</v>
      </c>
      <c r="C112">
        <v>5192364</v>
      </c>
    </row>
    <row r="113" spans="1:3">
      <c r="A113" t="s">
        <v>770</v>
      </c>
      <c r="B113" t="s">
        <v>771</v>
      </c>
      <c r="C113">
        <v>7255607</v>
      </c>
    </row>
    <row r="114" spans="1:3">
      <c r="A114" t="s">
        <v>772</v>
      </c>
      <c r="B114" t="s">
        <v>773</v>
      </c>
      <c r="C114">
        <v>13035574</v>
      </c>
    </row>
    <row r="115" spans="1:3">
      <c r="A115" t="s">
        <v>774</v>
      </c>
      <c r="B115" t="s">
        <v>775</v>
      </c>
      <c r="C115">
        <v>1041926</v>
      </c>
    </row>
    <row r="116" spans="1:3">
      <c r="A116" t="s">
        <v>776</v>
      </c>
      <c r="B116" t="s">
        <v>777</v>
      </c>
      <c r="C116">
        <v>0</v>
      </c>
    </row>
    <row r="117" spans="1:3">
      <c r="A117" t="s">
        <v>778</v>
      </c>
      <c r="B117" t="s">
        <v>779</v>
      </c>
      <c r="C117">
        <v>0</v>
      </c>
    </row>
    <row r="118" spans="1:3">
      <c r="A118" t="s">
        <v>780</v>
      </c>
      <c r="B118" t="s">
        <v>781</v>
      </c>
      <c r="C118">
        <v>5817</v>
      </c>
    </row>
    <row r="119" spans="1:3">
      <c r="A119" t="s">
        <v>428</v>
      </c>
      <c r="B119" t="s">
        <v>782</v>
      </c>
      <c r="C119">
        <v>34317421</v>
      </c>
    </row>
    <row r="120" spans="1:3">
      <c r="A120" t="s">
        <v>783</v>
      </c>
      <c r="B120" t="s">
        <v>784</v>
      </c>
      <c r="C120">
        <v>0</v>
      </c>
    </row>
    <row r="121" spans="1:3">
      <c r="A121" t="s">
        <v>785</v>
      </c>
      <c r="B121" t="s">
        <v>786</v>
      </c>
      <c r="C121">
        <v>6063</v>
      </c>
    </row>
    <row r="122" spans="1:3">
      <c r="A122" t="s">
        <v>787</v>
      </c>
      <c r="B122" t="s">
        <v>788</v>
      </c>
      <c r="C122">
        <v>215361</v>
      </c>
    </row>
    <row r="123" spans="1:3">
      <c r="A123" t="s">
        <v>789</v>
      </c>
      <c r="B123" t="s">
        <v>790</v>
      </c>
      <c r="C123">
        <v>0</v>
      </c>
    </row>
    <row r="124" spans="1:3">
      <c r="A124" t="s">
        <v>434</v>
      </c>
      <c r="B124" t="s">
        <v>791</v>
      </c>
      <c r="C124">
        <v>11207140</v>
      </c>
    </row>
    <row r="125" spans="1:3">
      <c r="A125" t="s">
        <v>792</v>
      </c>
      <c r="B125" t="s">
        <v>793</v>
      </c>
      <c r="C125">
        <v>23110281</v>
      </c>
    </row>
    <row r="126" spans="1:3">
      <c r="A126" t="s">
        <v>794</v>
      </c>
      <c r="B126" t="s">
        <v>795</v>
      </c>
      <c r="C126">
        <v>9091347</v>
      </c>
    </row>
    <row r="127" spans="1:3">
      <c r="A127" t="s">
        <v>479</v>
      </c>
      <c r="B127" t="s">
        <v>796</v>
      </c>
      <c r="C127">
        <v>17</v>
      </c>
    </row>
    <row r="128" spans="1:3">
      <c r="A128" t="s">
        <v>482</v>
      </c>
      <c r="B128" t="s">
        <v>797</v>
      </c>
      <c r="C128">
        <v>57545</v>
      </c>
    </row>
    <row r="129" spans="1:3">
      <c r="A129" t="s">
        <v>798</v>
      </c>
      <c r="B129" t="s">
        <v>799</v>
      </c>
      <c r="C129">
        <v>5790945</v>
      </c>
    </row>
    <row r="130" spans="1:3">
      <c r="A130" t="s">
        <v>800</v>
      </c>
      <c r="B130" t="s">
        <v>801</v>
      </c>
      <c r="C130">
        <v>7441976</v>
      </c>
    </row>
    <row r="131" spans="1:3">
      <c r="A131" t="s">
        <v>802</v>
      </c>
      <c r="B131" t="s">
        <v>803</v>
      </c>
      <c r="C131">
        <v>768194</v>
      </c>
    </row>
    <row r="132" spans="1:3">
      <c r="A132" t="s">
        <v>533</v>
      </c>
      <c r="B132" t="s">
        <v>804</v>
      </c>
      <c r="C132">
        <v>7132307</v>
      </c>
    </row>
    <row r="133" spans="1:3">
      <c r="A133" t="s">
        <v>805</v>
      </c>
      <c r="B133" t="s">
        <v>806</v>
      </c>
      <c r="C133">
        <v>15400090</v>
      </c>
    </row>
    <row r="134" spans="1:3">
      <c r="A134" t="s">
        <v>807</v>
      </c>
      <c r="B134" t="s">
        <v>808</v>
      </c>
      <c r="C134">
        <v>4450696</v>
      </c>
    </row>
    <row r="135" spans="1:3">
      <c r="A135" t="s">
        <v>809</v>
      </c>
      <c r="B135" t="s">
        <v>810</v>
      </c>
      <c r="C135">
        <v>797348</v>
      </c>
    </row>
    <row r="136" spans="1:3">
      <c r="A136" t="s">
        <v>811</v>
      </c>
      <c r="B136" t="s">
        <v>812</v>
      </c>
      <c r="C136">
        <v>3653348</v>
      </c>
    </row>
    <row r="137" spans="1:3">
      <c r="A137" t="s">
        <v>813</v>
      </c>
      <c r="B137" t="s">
        <v>814</v>
      </c>
      <c r="C137">
        <v>3654097</v>
      </c>
    </row>
    <row r="138" spans="1:3">
      <c r="A138" t="s">
        <v>815</v>
      </c>
      <c r="B138" t="s">
        <v>816</v>
      </c>
      <c r="C138">
        <v>0</v>
      </c>
    </row>
    <row r="139" spans="1:3">
      <c r="A139" t="s">
        <v>817</v>
      </c>
      <c r="B139" t="s">
        <v>818</v>
      </c>
      <c r="C139">
        <v>14260</v>
      </c>
    </row>
    <row r="140" spans="1:3">
      <c r="A140" t="s">
        <v>819</v>
      </c>
      <c r="B140" t="s">
        <v>820</v>
      </c>
      <c r="C140">
        <v>23110281</v>
      </c>
    </row>
    <row r="141" spans="1:3">
      <c r="A141" t="s">
        <v>821</v>
      </c>
      <c r="B141" t="s">
        <v>822</v>
      </c>
      <c r="C141">
        <v>4450696</v>
      </c>
    </row>
    <row r="142" spans="1:3">
      <c r="A142" t="s">
        <v>823</v>
      </c>
      <c r="B142" t="s">
        <v>824</v>
      </c>
      <c r="C142">
        <v>5719754</v>
      </c>
    </row>
    <row r="143" spans="1:3">
      <c r="A143" t="s">
        <v>825</v>
      </c>
      <c r="B143" t="s">
        <v>826</v>
      </c>
      <c r="C143">
        <v>58089012</v>
      </c>
    </row>
    <row r="144" spans="1:3">
      <c r="A144" t="s">
        <v>827</v>
      </c>
      <c r="B144" t="s">
        <v>828</v>
      </c>
      <c r="C144">
        <v>0</v>
      </c>
    </row>
    <row r="145" spans="1:3">
      <c r="A145" t="s">
        <v>829</v>
      </c>
      <c r="B145" t="s">
        <v>830</v>
      </c>
      <c r="C145">
        <v>170906</v>
      </c>
    </row>
    <row r="146" spans="1:3">
      <c r="A146" t="s">
        <v>831</v>
      </c>
      <c r="B146" t="s">
        <v>832</v>
      </c>
      <c r="C146">
        <v>686608</v>
      </c>
    </row>
    <row r="147" spans="1:3">
      <c r="A147" t="s">
        <v>833</v>
      </c>
      <c r="B147" t="s">
        <v>834</v>
      </c>
      <c r="C147">
        <v>0</v>
      </c>
    </row>
    <row r="148" spans="1:3">
      <c r="A148" t="s">
        <v>835</v>
      </c>
      <c r="B148" t="s">
        <v>836</v>
      </c>
      <c r="C148">
        <v>573028</v>
      </c>
    </row>
    <row r="149" spans="1:3">
      <c r="A149" t="s">
        <v>837</v>
      </c>
      <c r="B149" t="s">
        <v>838</v>
      </c>
      <c r="C149">
        <v>0</v>
      </c>
    </row>
    <row r="150" spans="1:3">
      <c r="A150" t="s">
        <v>839</v>
      </c>
      <c r="B150" t="s">
        <v>840</v>
      </c>
      <c r="C150">
        <v>0</v>
      </c>
    </row>
    <row r="151" spans="1:3">
      <c r="A151" t="s">
        <v>841</v>
      </c>
      <c r="B151" t="s">
        <v>842</v>
      </c>
      <c r="C151">
        <v>0</v>
      </c>
    </row>
    <row r="152" spans="1:3">
      <c r="A152" t="s">
        <v>843</v>
      </c>
      <c r="B152" t="s">
        <v>844</v>
      </c>
      <c r="C152">
        <v>250633</v>
      </c>
    </row>
    <row r="153" spans="1:3">
      <c r="A153" t="s">
        <v>845</v>
      </c>
      <c r="B153" t="s">
        <v>846</v>
      </c>
      <c r="C153">
        <v>424581</v>
      </c>
    </row>
    <row r="154" spans="1:3">
      <c r="A154" t="s">
        <v>847</v>
      </c>
      <c r="B154" t="s">
        <v>848</v>
      </c>
      <c r="C154">
        <v>0</v>
      </c>
    </row>
    <row r="155" spans="1:3">
      <c r="A155" t="s">
        <v>849</v>
      </c>
      <c r="B155" t="s">
        <v>850</v>
      </c>
      <c r="C155">
        <v>0</v>
      </c>
    </row>
    <row r="156" spans="1:3">
      <c r="A156" t="s">
        <v>851</v>
      </c>
      <c r="B156" t="s">
        <v>852</v>
      </c>
      <c r="C156">
        <v>401773</v>
      </c>
    </row>
    <row r="157" spans="1:3">
      <c r="A157" t="s">
        <v>853</v>
      </c>
      <c r="B157" t="s">
        <v>854</v>
      </c>
      <c r="C157">
        <v>62159</v>
      </c>
    </row>
    <row r="158" spans="1:3">
      <c r="A158" t="s">
        <v>855</v>
      </c>
      <c r="B158" t="s">
        <v>856</v>
      </c>
      <c r="C158">
        <v>0</v>
      </c>
    </row>
    <row r="159" spans="1:3">
      <c r="A159" t="s">
        <v>857</v>
      </c>
      <c r="B159" t="s">
        <v>858</v>
      </c>
      <c r="C159">
        <v>0</v>
      </c>
    </row>
    <row r="160" spans="1:3">
      <c r="A160" t="s">
        <v>859</v>
      </c>
      <c r="B160" t="s">
        <v>860</v>
      </c>
      <c r="C160">
        <v>9</v>
      </c>
    </row>
    <row r="161" spans="1:3">
      <c r="A161" t="s">
        <v>861</v>
      </c>
      <c r="B161" t="s">
        <v>862</v>
      </c>
      <c r="C161">
        <v>10</v>
      </c>
    </row>
    <row r="162" spans="1:3">
      <c r="A162" t="s">
        <v>863</v>
      </c>
      <c r="B162" t="s">
        <v>864</v>
      </c>
      <c r="C162">
        <v>0</v>
      </c>
    </row>
    <row r="163" spans="1:3">
      <c r="A163" t="s">
        <v>865</v>
      </c>
      <c r="B163" t="s">
        <v>866</v>
      </c>
      <c r="C163">
        <v>0</v>
      </c>
    </row>
    <row r="164" spans="1:3">
      <c r="A164" t="s">
        <v>867</v>
      </c>
      <c r="B164" t="s">
        <v>868</v>
      </c>
      <c r="C164">
        <v>2197403</v>
      </c>
    </row>
    <row r="165" spans="1:3">
      <c r="A165" t="s">
        <v>869</v>
      </c>
      <c r="B165" t="s">
        <v>870</v>
      </c>
      <c r="C165">
        <v>10060990</v>
      </c>
    </row>
    <row r="166" spans="1:3">
      <c r="A166" t="s">
        <v>871</v>
      </c>
      <c r="B166" t="s">
        <v>872</v>
      </c>
      <c r="C166">
        <v>0</v>
      </c>
    </row>
    <row r="167" spans="1:3">
      <c r="A167" t="s">
        <v>873</v>
      </c>
      <c r="B167" t="s">
        <v>874</v>
      </c>
      <c r="C167">
        <v>0</v>
      </c>
    </row>
    <row r="168" spans="1:3">
      <c r="A168" t="s">
        <v>875</v>
      </c>
      <c r="B168" t="s">
        <v>876</v>
      </c>
      <c r="C168">
        <v>14498</v>
      </c>
    </row>
    <row r="169" spans="1:3">
      <c r="A169" t="s">
        <v>877</v>
      </c>
      <c r="B169" t="s">
        <v>878</v>
      </c>
      <c r="C169">
        <v>59</v>
      </c>
    </row>
    <row r="170" spans="1:3">
      <c r="A170" t="s">
        <v>879</v>
      </c>
      <c r="B170" t="s">
        <v>880</v>
      </c>
      <c r="C170">
        <v>-18052</v>
      </c>
    </row>
    <row r="171" spans="1:3">
      <c r="A171" t="s">
        <v>881</v>
      </c>
      <c r="B171" t="s">
        <v>882</v>
      </c>
      <c r="C171">
        <v>183</v>
      </c>
    </row>
    <row r="172" spans="1:3">
      <c r="A172" t="s">
        <v>883</v>
      </c>
      <c r="B172" t="s">
        <v>884</v>
      </c>
      <c r="C172">
        <v>0</v>
      </c>
    </row>
    <row r="173" spans="1:3">
      <c r="A173" t="s">
        <v>885</v>
      </c>
      <c r="B173" t="s">
        <v>886</v>
      </c>
      <c r="C173">
        <v>0</v>
      </c>
    </row>
    <row r="174" spans="1:3">
      <c r="A174" t="s">
        <v>887</v>
      </c>
      <c r="B174" t="s">
        <v>888</v>
      </c>
      <c r="C174">
        <v>0</v>
      </c>
    </row>
    <row r="175" spans="1:3">
      <c r="A175" t="s">
        <v>889</v>
      </c>
      <c r="B175" t="s">
        <v>890</v>
      </c>
      <c r="C175">
        <v>45144</v>
      </c>
    </row>
    <row r="176" spans="1:3">
      <c r="A176" t="s">
        <v>891</v>
      </c>
      <c r="B176" t="s">
        <v>892</v>
      </c>
      <c r="C176">
        <v>11564</v>
      </c>
    </row>
    <row r="177" spans="1:3">
      <c r="A177" t="s">
        <v>543</v>
      </c>
      <c r="B177" t="s">
        <v>893</v>
      </c>
      <c r="C177">
        <v>0</v>
      </c>
    </row>
    <row r="178" spans="1:3">
      <c r="A178" t="s">
        <v>545</v>
      </c>
      <c r="B178" t="s">
        <v>894</v>
      </c>
      <c r="C178">
        <v>-48977</v>
      </c>
    </row>
    <row r="179" spans="1:3">
      <c r="A179" t="s">
        <v>547</v>
      </c>
      <c r="B179" t="s">
        <v>895</v>
      </c>
      <c r="C179">
        <v>-57229</v>
      </c>
    </row>
    <row r="180" spans="1:3">
      <c r="A180" t="s">
        <v>549</v>
      </c>
      <c r="B180" t="s">
        <v>896</v>
      </c>
      <c r="C180">
        <v>0</v>
      </c>
    </row>
    <row r="181" spans="1:3">
      <c r="A181" t="s">
        <v>897</v>
      </c>
      <c r="B181" t="s">
        <v>898</v>
      </c>
      <c r="C181">
        <v>995247</v>
      </c>
    </row>
    <row r="182" spans="1:3">
      <c r="A182" t="s">
        <v>899</v>
      </c>
      <c r="B182" t="s">
        <v>900</v>
      </c>
      <c r="C182">
        <v>0</v>
      </c>
    </row>
    <row r="183" spans="1:3">
      <c r="A183" t="s">
        <v>901</v>
      </c>
      <c r="B183" t="s">
        <v>902</v>
      </c>
      <c r="C183">
        <v>0</v>
      </c>
    </row>
    <row r="184" spans="1:3">
      <c r="A184" t="s">
        <v>903</v>
      </c>
      <c r="B184" t="s">
        <v>904</v>
      </c>
      <c r="C184">
        <v>784323</v>
      </c>
    </row>
    <row r="185" spans="1:3">
      <c r="A185" t="s">
        <v>905</v>
      </c>
      <c r="B185" t="s">
        <v>906</v>
      </c>
      <c r="C185">
        <v>601849</v>
      </c>
    </row>
    <row r="186" spans="1:3">
      <c r="A186" t="s">
        <v>907</v>
      </c>
      <c r="B186" t="s">
        <v>908</v>
      </c>
      <c r="C186">
        <v>0</v>
      </c>
    </row>
    <row r="187" spans="1:3">
      <c r="A187" t="s">
        <v>909</v>
      </c>
      <c r="B187" t="s">
        <v>910</v>
      </c>
      <c r="C187">
        <v>21731</v>
      </c>
    </row>
    <row r="188" spans="1:3">
      <c r="A188" t="s">
        <v>911</v>
      </c>
      <c r="B188" t="s">
        <v>912</v>
      </c>
      <c r="C188">
        <v>14693</v>
      </c>
    </row>
    <row r="189" spans="1:3">
      <c r="A189" t="s">
        <v>913</v>
      </c>
      <c r="B189" t="s">
        <v>914</v>
      </c>
      <c r="C189">
        <v>0</v>
      </c>
    </row>
    <row r="190" spans="1:3">
      <c r="A190" t="s">
        <v>915</v>
      </c>
      <c r="B190" t="s">
        <v>916</v>
      </c>
      <c r="C190">
        <v>13070</v>
      </c>
    </row>
    <row r="191" spans="1:3">
      <c r="A191" t="s">
        <v>917</v>
      </c>
      <c r="B191" t="s">
        <v>918</v>
      </c>
      <c r="C191">
        <v>0</v>
      </c>
    </row>
    <row r="192" spans="1:3">
      <c r="A192" t="s">
        <v>538</v>
      </c>
      <c r="B192" t="s">
        <v>919</v>
      </c>
      <c r="C192">
        <v>48763</v>
      </c>
    </row>
    <row r="193" spans="1:3">
      <c r="A193" t="s">
        <v>920</v>
      </c>
      <c r="B193" t="s">
        <v>921</v>
      </c>
      <c r="C193">
        <v>0</v>
      </c>
    </row>
    <row r="194" spans="1:3">
      <c r="A194" t="s">
        <v>922</v>
      </c>
      <c r="B194" t="s">
        <v>923</v>
      </c>
      <c r="C194">
        <v>0</v>
      </c>
    </row>
    <row r="195" spans="1:3">
      <c r="A195" t="s">
        <v>924</v>
      </c>
      <c r="B195" t="s">
        <v>925</v>
      </c>
      <c r="C195">
        <v>1716450</v>
      </c>
    </row>
    <row r="196" spans="1:3">
      <c r="A196" t="s">
        <v>465</v>
      </c>
      <c r="B196" t="s">
        <v>926</v>
      </c>
      <c r="C196">
        <v>221636</v>
      </c>
    </row>
    <row r="197" spans="1:3">
      <c r="A197" t="s">
        <v>468</v>
      </c>
      <c r="B197" t="s">
        <v>927</v>
      </c>
      <c r="C197">
        <v>1692113</v>
      </c>
    </row>
    <row r="198" spans="1:3">
      <c r="A198" t="s">
        <v>471</v>
      </c>
      <c r="B198" t="s">
        <v>928</v>
      </c>
      <c r="C198">
        <v>206711</v>
      </c>
    </row>
    <row r="199" spans="1:3">
      <c r="A199" t="s">
        <v>929</v>
      </c>
      <c r="B199" t="s">
        <v>930</v>
      </c>
      <c r="C199">
        <v>2354558</v>
      </c>
    </row>
    <row r="200" spans="1:3">
      <c r="A200" t="s">
        <v>553</v>
      </c>
      <c r="B200" t="s">
        <v>931</v>
      </c>
      <c r="C200">
        <v>0</v>
      </c>
    </row>
    <row r="201" spans="1:3">
      <c r="A201" t="s">
        <v>503</v>
      </c>
      <c r="B201" t="s">
        <v>932</v>
      </c>
      <c r="C201">
        <v>58175</v>
      </c>
    </row>
    <row r="202" spans="1:3">
      <c r="A202" t="s">
        <v>555</v>
      </c>
      <c r="B202" t="s">
        <v>933</v>
      </c>
      <c r="C202">
        <v>5621</v>
      </c>
    </row>
    <row r="203" spans="1:3">
      <c r="A203" t="s">
        <v>551</v>
      </c>
      <c r="B203" t="s">
        <v>934</v>
      </c>
      <c r="C203">
        <v>16672</v>
      </c>
    </row>
    <row r="204" spans="1:3">
      <c r="A204" t="s">
        <v>527</v>
      </c>
      <c r="B204" t="s">
        <v>935</v>
      </c>
      <c r="C204">
        <v>5472325</v>
      </c>
    </row>
    <row r="205" spans="1:3">
      <c r="A205" t="s">
        <v>936</v>
      </c>
      <c r="B205" t="s">
        <v>937</v>
      </c>
      <c r="C205">
        <v>0</v>
      </c>
    </row>
    <row r="206" spans="1:3">
      <c r="A206" t="s">
        <v>938</v>
      </c>
      <c r="B206" t="s">
        <v>939</v>
      </c>
      <c r="C206">
        <v>163414</v>
      </c>
    </row>
    <row r="207" spans="1:3">
      <c r="A207" t="s">
        <v>940</v>
      </c>
      <c r="B207" t="s">
        <v>941</v>
      </c>
      <c r="C207">
        <v>-25030</v>
      </c>
    </row>
    <row r="208" spans="1:3">
      <c r="A208" t="s">
        <v>942</v>
      </c>
      <c r="B208" t="s">
        <v>943</v>
      </c>
      <c r="C208">
        <v>58063982</v>
      </c>
    </row>
    <row r="209" spans="1:3">
      <c r="A209" t="s">
        <v>944</v>
      </c>
      <c r="B209" t="s">
        <v>945</v>
      </c>
      <c r="C209">
        <v>1980457</v>
      </c>
    </row>
    <row r="210" spans="1:3">
      <c r="A210" t="s">
        <v>946</v>
      </c>
      <c r="B210" t="s">
        <v>947</v>
      </c>
      <c r="C210">
        <v>0</v>
      </c>
    </row>
    <row r="211" spans="1:3">
      <c r="A211" t="s">
        <v>948</v>
      </c>
      <c r="B211" t="s">
        <v>949</v>
      </c>
      <c r="C211">
        <v>0</v>
      </c>
    </row>
    <row r="212" spans="1:3">
      <c r="A212" t="s">
        <v>950</v>
      </c>
      <c r="B212" t="s">
        <v>951</v>
      </c>
      <c r="C212">
        <v>7563235</v>
      </c>
    </row>
    <row r="213" spans="1:3">
      <c r="A213" t="s">
        <v>952</v>
      </c>
      <c r="B213" t="s">
        <v>953</v>
      </c>
      <c r="C213">
        <v>1229917</v>
      </c>
    </row>
    <row r="214" spans="1:3">
      <c r="A214" t="s">
        <v>954</v>
      </c>
      <c r="B214" t="s">
        <v>955</v>
      </c>
      <c r="C214">
        <v>15295641</v>
      </c>
    </row>
    <row r="215" spans="1:3">
      <c r="A215" t="s">
        <v>956</v>
      </c>
      <c r="B215" t="s">
        <v>957</v>
      </c>
      <c r="C215">
        <v>0</v>
      </c>
    </row>
    <row r="216" spans="1:3">
      <c r="A216" t="s">
        <v>958</v>
      </c>
      <c r="B216" t="s">
        <v>959</v>
      </c>
      <c r="C216">
        <v>0</v>
      </c>
    </row>
    <row r="217" spans="1:3">
      <c r="A217" t="s">
        <v>960</v>
      </c>
      <c r="B217" t="s">
        <v>961</v>
      </c>
      <c r="C217">
        <v>0</v>
      </c>
    </row>
    <row r="218" spans="1:3">
      <c r="A218" t="s">
        <v>962</v>
      </c>
      <c r="B218" t="s">
        <v>963</v>
      </c>
      <c r="C218">
        <v>0</v>
      </c>
    </row>
    <row r="219" spans="1:3">
      <c r="A219" t="s">
        <v>964</v>
      </c>
      <c r="B219" t="s">
        <v>965</v>
      </c>
      <c r="C219">
        <v>0</v>
      </c>
    </row>
    <row r="220" spans="1:3">
      <c r="A220" t="s">
        <v>966</v>
      </c>
      <c r="B220" t="s">
        <v>967</v>
      </c>
      <c r="C220">
        <v>0</v>
      </c>
    </row>
    <row r="221" spans="1:3">
      <c r="A221" t="s">
        <v>968</v>
      </c>
      <c r="B221" t="s">
        <v>969</v>
      </c>
      <c r="C221">
        <v>0</v>
      </c>
    </row>
    <row r="222" spans="1:3">
      <c r="A222" t="s">
        <v>970</v>
      </c>
      <c r="B222" t="s">
        <v>971</v>
      </c>
      <c r="C222">
        <v>0</v>
      </c>
    </row>
    <row r="223" spans="1:3">
      <c r="A223" t="s">
        <v>972</v>
      </c>
      <c r="B223" t="s">
        <v>973</v>
      </c>
      <c r="C223">
        <v>0</v>
      </c>
    </row>
    <row r="224" spans="1:3">
      <c r="A224" t="s">
        <v>974</v>
      </c>
      <c r="B224" t="s">
        <v>975</v>
      </c>
      <c r="C224">
        <v>0</v>
      </c>
    </row>
    <row r="225" spans="1:3">
      <c r="A225" t="s">
        <v>976</v>
      </c>
      <c r="B225" t="s">
        <v>977</v>
      </c>
      <c r="C225">
        <v>0</v>
      </c>
    </row>
    <row r="226" spans="1:3">
      <c r="A226" t="s">
        <v>978</v>
      </c>
      <c r="B226" t="s">
        <v>979</v>
      </c>
      <c r="C226">
        <v>0</v>
      </c>
    </row>
    <row r="227" spans="1:3">
      <c r="A227" t="s">
        <v>980</v>
      </c>
      <c r="B227" t="s">
        <v>981</v>
      </c>
      <c r="C227">
        <v>0</v>
      </c>
    </row>
    <row r="228" spans="1:3">
      <c r="A228" t="s">
        <v>982</v>
      </c>
      <c r="B228" t="s">
        <v>983</v>
      </c>
      <c r="C228">
        <v>0</v>
      </c>
    </row>
    <row r="229" spans="1:3">
      <c r="A229" t="s">
        <v>984</v>
      </c>
      <c r="B229" t="s">
        <v>985</v>
      </c>
      <c r="C229">
        <v>2201861</v>
      </c>
    </row>
    <row r="230" spans="1:3">
      <c r="A230" t="s">
        <v>986</v>
      </c>
      <c r="B230" t="s">
        <v>987</v>
      </c>
      <c r="C230">
        <v>2207700</v>
      </c>
    </row>
    <row r="231" spans="1:3">
      <c r="A231" t="s">
        <v>988</v>
      </c>
      <c r="B231" t="s">
        <v>989</v>
      </c>
      <c r="C231">
        <v>0</v>
      </c>
    </row>
    <row r="232" spans="1:3">
      <c r="A232" t="s">
        <v>990</v>
      </c>
      <c r="B232" t="s">
        <v>991</v>
      </c>
      <c r="C232">
        <v>0</v>
      </c>
    </row>
    <row r="233" spans="1:3">
      <c r="A233" t="s">
        <v>992</v>
      </c>
      <c r="B233" t="s">
        <v>993</v>
      </c>
      <c r="C233">
        <v>0</v>
      </c>
    </row>
    <row r="234" spans="1:3">
      <c r="A234" t="s">
        <v>994</v>
      </c>
      <c r="B234" t="s">
        <v>995</v>
      </c>
      <c r="C234">
        <v>0</v>
      </c>
    </row>
    <row r="235" spans="1:3">
      <c r="A235" t="s">
        <v>996</v>
      </c>
      <c r="B235" t="s">
        <v>997</v>
      </c>
      <c r="C235">
        <v>0</v>
      </c>
    </row>
    <row r="236" spans="1:3">
      <c r="A236" t="s">
        <v>998</v>
      </c>
      <c r="B236" t="s">
        <v>999</v>
      </c>
      <c r="C236">
        <v>0</v>
      </c>
    </row>
    <row r="237" spans="1:3">
      <c r="A237" t="s">
        <v>1000</v>
      </c>
      <c r="B237" t="s">
        <v>1001</v>
      </c>
      <c r="C237">
        <v>147975</v>
      </c>
    </row>
    <row r="238" spans="1:3">
      <c r="A238" t="s">
        <v>1002</v>
      </c>
      <c r="B238" t="s">
        <v>1003</v>
      </c>
      <c r="C238">
        <v>148397</v>
      </c>
    </row>
    <row r="239" spans="1:3">
      <c r="A239" t="s">
        <v>1004</v>
      </c>
      <c r="B239" t="s">
        <v>1005</v>
      </c>
      <c r="C239">
        <v>0</v>
      </c>
    </row>
    <row r="240" spans="1:3">
      <c r="A240" t="s">
        <v>1006</v>
      </c>
      <c r="B240" t="s">
        <v>1007</v>
      </c>
      <c r="C240">
        <v>0</v>
      </c>
    </row>
    <row r="241" spans="1:3">
      <c r="A241" t="s">
        <v>1008</v>
      </c>
      <c r="B241" t="s">
        <v>1009</v>
      </c>
      <c r="C241">
        <v>0</v>
      </c>
    </row>
    <row r="242" spans="1:3">
      <c r="A242" t="s">
        <v>1010</v>
      </c>
      <c r="B242" t="s">
        <v>1011</v>
      </c>
      <c r="C242">
        <v>0</v>
      </c>
    </row>
    <row r="243" spans="1:3">
      <c r="A243" t="s">
        <v>1012</v>
      </c>
      <c r="B243" t="s">
        <v>1013</v>
      </c>
      <c r="C243">
        <v>0</v>
      </c>
    </row>
    <row r="244" spans="1:3">
      <c r="A244" t="s">
        <v>1014</v>
      </c>
      <c r="B244" t="s">
        <v>1015</v>
      </c>
      <c r="C244">
        <v>0</v>
      </c>
    </row>
    <row r="245" spans="1:3">
      <c r="A245" t="s">
        <v>1016</v>
      </c>
      <c r="B245" t="s">
        <v>1017</v>
      </c>
      <c r="C245">
        <v>0</v>
      </c>
    </row>
    <row r="246" spans="1:3">
      <c r="A246" t="s">
        <v>1018</v>
      </c>
      <c r="B246" t="s">
        <v>1019</v>
      </c>
      <c r="C246">
        <v>0</v>
      </c>
    </row>
    <row r="247" spans="1:3">
      <c r="A247" t="s">
        <v>1020</v>
      </c>
      <c r="B247" t="s">
        <v>1021</v>
      </c>
      <c r="C247">
        <v>0</v>
      </c>
    </row>
    <row r="248" spans="1:3">
      <c r="A248" t="s">
        <v>1022</v>
      </c>
      <c r="B248" t="s">
        <v>1023</v>
      </c>
      <c r="C248">
        <v>0</v>
      </c>
    </row>
    <row r="249" spans="1:3">
      <c r="A249" t="s">
        <v>1024</v>
      </c>
      <c r="B249" t="s">
        <v>1025</v>
      </c>
      <c r="C249">
        <v>396859</v>
      </c>
    </row>
    <row r="250" spans="1:3">
      <c r="A250" t="s">
        <v>1026</v>
      </c>
      <c r="B250" t="s">
        <v>1027</v>
      </c>
      <c r="C250">
        <v>397527</v>
      </c>
    </row>
    <row r="251" spans="1:3">
      <c r="A251" t="s">
        <v>1028</v>
      </c>
      <c r="B251" t="s">
        <v>1029</v>
      </c>
      <c r="C251">
        <v>0</v>
      </c>
    </row>
    <row r="252" spans="1:3">
      <c r="A252" t="s">
        <v>1030</v>
      </c>
      <c r="B252" t="s">
        <v>1031</v>
      </c>
      <c r="C252">
        <v>90802367</v>
      </c>
    </row>
    <row r="253" spans="1:3">
      <c r="A253" t="s">
        <v>1032</v>
      </c>
      <c r="B253" t="s">
        <v>1033</v>
      </c>
      <c r="C253">
        <v>1807</v>
      </c>
    </row>
    <row r="254" spans="1:3">
      <c r="A254" t="s">
        <v>1034</v>
      </c>
      <c r="B254" t="s">
        <v>1035</v>
      </c>
      <c r="C254">
        <v>2465</v>
      </c>
    </row>
    <row r="255" spans="1:3">
      <c r="A255" t="s">
        <v>1036</v>
      </c>
      <c r="B255" t="s">
        <v>1037</v>
      </c>
      <c r="C255">
        <v>0</v>
      </c>
    </row>
    <row r="256" spans="1:3">
      <c r="A256" t="s">
        <v>1038</v>
      </c>
      <c r="B256" t="s">
        <v>1039</v>
      </c>
      <c r="C256">
        <v>0</v>
      </c>
    </row>
    <row r="257" spans="1:3">
      <c r="A257" t="s">
        <v>1040</v>
      </c>
      <c r="B257" t="s">
        <v>1041</v>
      </c>
      <c r="C257">
        <v>0</v>
      </c>
    </row>
    <row r="258" spans="1:3">
      <c r="A258" t="s">
        <v>1042</v>
      </c>
      <c r="B258" t="s">
        <v>1043</v>
      </c>
      <c r="C258">
        <v>0</v>
      </c>
    </row>
    <row r="259" spans="1:3">
      <c r="A259" t="s">
        <v>1044</v>
      </c>
      <c r="B259" t="s">
        <v>1045</v>
      </c>
      <c r="C259">
        <v>0</v>
      </c>
    </row>
    <row r="260" spans="1:3">
      <c r="A260" t="s">
        <v>1046</v>
      </c>
      <c r="B260" t="s">
        <v>1047</v>
      </c>
      <c r="C260">
        <v>10043105</v>
      </c>
    </row>
    <row r="261" spans="1:3">
      <c r="A261" t="s">
        <v>1048</v>
      </c>
      <c r="B261" t="s">
        <v>1049</v>
      </c>
      <c r="C261">
        <v>17885</v>
      </c>
    </row>
    <row r="262" spans="1:3">
      <c r="A262" t="s">
        <v>1050</v>
      </c>
      <c r="B262" t="s">
        <v>1051</v>
      </c>
      <c r="C262">
        <v>1</v>
      </c>
    </row>
    <row r="263" spans="1:3">
      <c r="A263" t="s">
        <v>1052</v>
      </c>
      <c r="B263" t="s">
        <v>1053</v>
      </c>
      <c r="C263">
        <v>1</v>
      </c>
    </row>
    <row r="264" spans="1:3">
      <c r="A264" t="s">
        <v>1054</v>
      </c>
      <c r="B264" t="s">
        <v>1055</v>
      </c>
      <c r="C264">
        <v>0</v>
      </c>
    </row>
    <row r="265" spans="1:3">
      <c r="A265" t="s">
        <v>1056</v>
      </c>
      <c r="B265" t="s">
        <v>1057</v>
      </c>
      <c r="C265">
        <v>57613</v>
      </c>
    </row>
    <row r="266" spans="1:3">
      <c r="A266" t="s">
        <v>1058</v>
      </c>
      <c r="B266" t="s">
        <v>1059</v>
      </c>
      <c r="C266">
        <v>50</v>
      </c>
    </row>
    <row r="267" spans="1:3">
      <c r="A267" t="s">
        <v>1060</v>
      </c>
      <c r="B267" t="s">
        <v>1061</v>
      </c>
      <c r="C267">
        <v>3</v>
      </c>
    </row>
    <row r="268" spans="1:3">
      <c r="A268" t="s">
        <v>1062</v>
      </c>
      <c r="B268" t="s">
        <v>1063</v>
      </c>
      <c r="C268">
        <v>0</v>
      </c>
    </row>
    <row r="269" spans="1:3">
      <c r="A269" t="s">
        <v>1064</v>
      </c>
      <c r="B269" t="s">
        <v>1065</v>
      </c>
      <c r="C269">
        <v>0</v>
      </c>
    </row>
    <row r="270" spans="1:3">
      <c r="A270" t="s">
        <v>1066</v>
      </c>
      <c r="B270" t="s">
        <v>1067</v>
      </c>
      <c r="C270">
        <v>10676</v>
      </c>
    </row>
    <row r="271" spans="1:3">
      <c r="A271" t="s">
        <v>451</v>
      </c>
      <c r="B271" t="s">
        <v>1068</v>
      </c>
      <c r="C271">
        <v>0</v>
      </c>
    </row>
    <row r="272" spans="1:3">
      <c r="A272" t="s">
        <v>455</v>
      </c>
      <c r="B272" t="s">
        <v>1069</v>
      </c>
      <c r="C272">
        <v>0</v>
      </c>
    </row>
    <row r="273" spans="1:3">
      <c r="A273" t="s">
        <v>1070</v>
      </c>
      <c r="B273" t="s">
        <v>1071</v>
      </c>
      <c r="C273">
        <v>0</v>
      </c>
    </row>
    <row r="274" spans="1:3">
      <c r="A274" t="s">
        <v>1072</v>
      </c>
      <c r="B274" t="s">
        <v>1073</v>
      </c>
      <c r="C274">
        <v>520178</v>
      </c>
    </row>
    <row r="275" spans="1:3">
      <c r="A275" t="s">
        <v>1074</v>
      </c>
      <c r="B275" t="s">
        <v>1075</v>
      </c>
      <c r="C275">
        <v>2456910</v>
      </c>
    </row>
    <row r="276" spans="1:3">
      <c r="A276" t="s">
        <v>1076</v>
      </c>
      <c r="B276" t="s">
        <v>1077</v>
      </c>
      <c r="C276">
        <v>454494</v>
      </c>
    </row>
    <row r="277" spans="1:3">
      <c r="A277" t="s">
        <v>1078</v>
      </c>
      <c r="B277" t="s">
        <v>1079</v>
      </c>
      <c r="C277">
        <v>0</v>
      </c>
    </row>
    <row r="278" spans="1:3">
      <c r="A278" t="s">
        <v>1080</v>
      </c>
      <c r="B278" t="s">
        <v>1081</v>
      </c>
      <c r="C278">
        <v>0</v>
      </c>
    </row>
    <row r="279" spans="1:3">
      <c r="A279" t="s">
        <v>1082</v>
      </c>
      <c r="B279" t="s">
        <v>1083</v>
      </c>
      <c r="C279">
        <v>15556949</v>
      </c>
    </row>
    <row r="280" spans="1:3">
      <c r="A280" t="s">
        <v>1084</v>
      </c>
      <c r="B280" t="s">
        <v>1085</v>
      </c>
      <c r="C280">
        <v>14204041</v>
      </c>
    </row>
    <row r="281" spans="1:3">
      <c r="A281" t="s">
        <v>1086</v>
      </c>
      <c r="B281" t="s">
        <v>1087</v>
      </c>
      <c r="C281">
        <v>0</v>
      </c>
    </row>
    <row r="282" spans="1:3">
      <c r="A282" t="s">
        <v>1088</v>
      </c>
      <c r="B282" t="s">
        <v>1089</v>
      </c>
      <c r="C282">
        <v>0</v>
      </c>
    </row>
    <row r="283" spans="1:3">
      <c r="A283" t="s">
        <v>1090</v>
      </c>
      <c r="B283" t="s">
        <v>1091</v>
      </c>
      <c r="C283">
        <v>35377181</v>
      </c>
    </row>
    <row r="284" spans="1:3">
      <c r="A284" t="s">
        <v>1092</v>
      </c>
      <c r="B284" t="s">
        <v>1093</v>
      </c>
      <c r="C284">
        <v>31354986</v>
      </c>
    </row>
    <row r="285" spans="1:3">
      <c r="A285" t="s">
        <v>1094</v>
      </c>
      <c r="B285" t="s">
        <v>1095</v>
      </c>
      <c r="C285">
        <v>0</v>
      </c>
    </row>
    <row r="286" spans="1:3">
      <c r="A286" t="s">
        <v>1096</v>
      </c>
      <c r="B286" t="s">
        <v>1097</v>
      </c>
      <c r="C286">
        <v>0</v>
      </c>
    </row>
    <row r="287" spans="1:3">
      <c r="A287" t="s">
        <v>1098</v>
      </c>
      <c r="B287" t="s">
        <v>1099</v>
      </c>
      <c r="C287">
        <v>0</v>
      </c>
    </row>
    <row r="288" spans="1:3">
      <c r="A288" t="s">
        <v>1100</v>
      </c>
      <c r="B288" t="s">
        <v>1101</v>
      </c>
      <c r="C288">
        <v>0</v>
      </c>
    </row>
    <row r="289" spans="1:3">
      <c r="A289" t="s">
        <v>1102</v>
      </c>
      <c r="B289" t="s">
        <v>1103</v>
      </c>
      <c r="C289">
        <v>0</v>
      </c>
    </row>
    <row r="290" spans="1:3">
      <c r="A290" t="s">
        <v>1104</v>
      </c>
      <c r="B290" t="s">
        <v>1103</v>
      </c>
      <c r="C290">
        <v>0</v>
      </c>
    </row>
    <row r="291" spans="1:3">
      <c r="A291" t="s">
        <v>1105</v>
      </c>
      <c r="B291" t="s">
        <v>1106</v>
      </c>
      <c r="C291">
        <v>21641565</v>
      </c>
    </row>
    <row r="292" spans="1:3">
      <c r="A292" t="s">
        <v>1107</v>
      </c>
      <c r="B292" t="s">
        <v>1106</v>
      </c>
      <c r="C292">
        <v>20091938</v>
      </c>
    </row>
    <row r="293" spans="1:3">
      <c r="A293" t="s">
        <v>1108</v>
      </c>
      <c r="B293" t="s">
        <v>1109</v>
      </c>
      <c r="C293">
        <v>0</v>
      </c>
    </row>
    <row r="294" spans="1:3">
      <c r="A294" t="s">
        <v>1110</v>
      </c>
      <c r="B294" t="s">
        <v>1109</v>
      </c>
      <c r="C294">
        <v>0</v>
      </c>
    </row>
    <row r="295" spans="1:3">
      <c r="A295" t="s">
        <v>1111</v>
      </c>
      <c r="B295" t="s">
        <v>1109</v>
      </c>
      <c r="C295">
        <v>0</v>
      </c>
    </row>
    <row r="296" spans="1:3">
      <c r="A296" t="s">
        <v>1112</v>
      </c>
      <c r="B296" t="s">
        <v>1109</v>
      </c>
      <c r="C296">
        <v>0</v>
      </c>
    </row>
    <row r="297" spans="1:3">
      <c r="A297" t="s">
        <v>1113</v>
      </c>
      <c r="B297" t="s">
        <v>1114</v>
      </c>
      <c r="C297">
        <v>0</v>
      </c>
    </row>
    <row r="298" spans="1:3">
      <c r="A298" t="s">
        <v>1115</v>
      </c>
      <c r="B298" t="s">
        <v>1116</v>
      </c>
      <c r="C298">
        <v>0</v>
      </c>
    </row>
    <row r="299" spans="1:3">
      <c r="A299" t="s">
        <v>1117</v>
      </c>
      <c r="B299" t="s">
        <v>1118</v>
      </c>
      <c r="C299">
        <v>576325</v>
      </c>
    </row>
    <row r="300" spans="1:3">
      <c r="A300" t="s">
        <v>1119</v>
      </c>
      <c r="B300" t="s">
        <v>1120</v>
      </c>
      <c r="C300">
        <v>655637</v>
      </c>
    </row>
    <row r="301" spans="1:3">
      <c r="A301" t="s">
        <v>1121</v>
      </c>
      <c r="B301" t="s">
        <v>1122</v>
      </c>
      <c r="C301">
        <v>0</v>
      </c>
    </row>
    <row r="302" spans="1:3">
      <c r="A302" t="s">
        <v>1123</v>
      </c>
      <c r="B302" t="s">
        <v>1124</v>
      </c>
      <c r="C302">
        <v>0</v>
      </c>
    </row>
    <row r="303" spans="1:3">
      <c r="A303" t="s">
        <v>1125</v>
      </c>
      <c r="B303" t="s">
        <v>1126</v>
      </c>
      <c r="C303">
        <v>0</v>
      </c>
    </row>
    <row r="304" spans="1:3">
      <c r="A304" t="s">
        <v>1127</v>
      </c>
      <c r="B304" t="s">
        <v>1128</v>
      </c>
      <c r="C304">
        <v>0</v>
      </c>
    </row>
    <row r="305" spans="1:3">
      <c r="A305" t="s">
        <v>1129</v>
      </c>
      <c r="B305" t="s">
        <v>1130</v>
      </c>
      <c r="C305">
        <v>0</v>
      </c>
    </row>
    <row r="306" spans="1:3">
      <c r="A306" t="s">
        <v>1131</v>
      </c>
      <c r="B306" t="s">
        <v>1132</v>
      </c>
      <c r="C306">
        <v>0</v>
      </c>
    </row>
    <row r="307" spans="1:3">
      <c r="A307" t="s">
        <v>1133</v>
      </c>
      <c r="B307" t="s">
        <v>1134</v>
      </c>
      <c r="C307">
        <v>0</v>
      </c>
    </row>
    <row r="308" spans="1:3">
      <c r="A308" t="s">
        <v>1135</v>
      </c>
      <c r="B308" t="s">
        <v>1136</v>
      </c>
      <c r="C308">
        <v>0</v>
      </c>
    </row>
    <row r="309" spans="1:3">
      <c r="A309" t="s">
        <v>1137</v>
      </c>
      <c r="B309" t="s">
        <v>1138</v>
      </c>
      <c r="C309">
        <v>0</v>
      </c>
    </row>
    <row r="310" spans="1:3">
      <c r="A310" t="s">
        <v>1139</v>
      </c>
      <c r="B310" t="s">
        <v>1140</v>
      </c>
      <c r="C310">
        <v>0</v>
      </c>
    </row>
    <row r="311" spans="1:3">
      <c r="A311" t="s">
        <v>1141</v>
      </c>
      <c r="B311" t="s">
        <v>1142</v>
      </c>
      <c r="C311">
        <v>0</v>
      </c>
    </row>
    <row r="312" spans="1:3">
      <c r="A312" t="s">
        <v>1143</v>
      </c>
      <c r="B312" t="s">
        <v>1144</v>
      </c>
      <c r="C312">
        <v>0</v>
      </c>
    </row>
    <row r="313" spans="1:3">
      <c r="A313" t="s">
        <v>1145</v>
      </c>
      <c r="B313" t="s">
        <v>1146</v>
      </c>
      <c r="C313">
        <v>0</v>
      </c>
    </row>
    <row r="314" spans="1:3">
      <c r="A314" t="s">
        <v>1147</v>
      </c>
      <c r="B314" t="s">
        <v>1148</v>
      </c>
      <c r="C314">
        <v>0</v>
      </c>
    </row>
    <row r="315" spans="1:3">
      <c r="A315" t="s">
        <v>1149</v>
      </c>
      <c r="B315" t="s">
        <v>1150</v>
      </c>
      <c r="C315">
        <v>0</v>
      </c>
    </row>
    <row r="316" spans="1:3">
      <c r="A316" t="s">
        <v>1151</v>
      </c>
      <c r="B316" t="s">
        <v>1152</v>
      </c>
      <c r="C316">
        <v>0</v>
      </c>
    </row>
    <row r="317" spans="1:3">
      <c r="A317" t="s">
        <v>1153</v>
      </c>
      <c r="B317" t="s">
        <v>1154</v>
      </c>
      <c r="C317">
        <v>0</v>
      </c>
    </row>
    <row r="318" spans="1:3">
      <c r="A318" t="s">
        <v>1155</v>
      </c>
      <c r="B318" t="s">
        <v>1156</v>
      </c>
      <c r="C318">
        <v>0</v>
      </c>
    </row>
    <row r="319" spans="1:3">
      <c r="A319" t="s">
        <v>1157</v>
      </c>
      <c r="B319" t="s">
        <v>1158</v>
      </c>
      <c r="C319">
        <v>0</v>
      </c>
    </row>
    <row r="320" spans="1:3">
      <c r="A320" t="s">
        <v>1159</v>
      </c>
      <c r="B320" t="s">
        <v>1160</v>
      </c>
      <c r="C320">
        <v>0</v>
      </c>
    </row>
    <row r="321" spans="1:3">
      <c r="A321" t="s">
        <v>1161</v>
      </c>
      <c r="B321" t="s">
        <v>1162</v>
      </c>
      <c r="C321">
        <v>0</v>
      </c>
    </row>
    <row r="322" spans="1:3">
      <c r="A322" t="s">
        <v>1163</v>
      </c>
      <c r="B322" t="s">
        <v>1164</v>
      </c>
      <c r="C322">
        <v>0</v>
      </c>
    </row>
    <row r="323" spans="1:3">
      <c r="A323" t="s">
        <v>1165</v>
      </c>
      <c r="B323" t="s">
        <v>1166</v>
      </c>
      <c r="C323">
        <v>0</v>
      </c>
    </row>
    <row r="324" spans="1:3">
      <c r="A324" t="s">
        <v>1167</v>
      </c>
      <c r="B324" t="s">
        <v>1168</v>
      </c>
      <c r="C324">
        <v>0</v>
      </c>
    </row>
    <row r="325" spans="1:3">
      <c r="A325" t="s">
        <v>1169</v>
      </c>
      <c r="B325" t="s">
        <v>1170</v>
      </c>
      <c r="C325">
        <v>0</v>
      </c>
    </row>
    <row r="326" spans="1:3">
      <c r="A326" t="s">
        <v>1171</v>
      </c>
      <c r="B326" t="s">
        <v>1172</v>
      </c>
      <c r="C326">
        <v>0</v>
      </c>
    </row>
    <row r="327" spans="1:3">
      <c r="A327" t="s">
        <v>1173</v>
      </c>
      <c r="B327" t="s">
        <v>1174</v>
      </c>
      <c r="C327">
        <v>4970421</v>
      </c>
    </row>
    <row r="328" spans="1:3">
      <c r="A328" t="s">
        <v>1175</v>
      </c>
      <c r="B328" t="s">
        <v>1176</v>
      </c>
      <c r="C328">
        <v>4727394</v>
      </c>
    </row>
    <row r="329" spans="1:3">
      <c r="A329" t="s">
        <v>400</v>
      </c>
      <c r="B329" t="s">
        <v>1177</v>
      </c>
      <c r="C329">
        <v>117719358</v>
      </c>
    </row>
    <row r="330" spans="1:3">
      <c r="A330" t="s">
        <v>1178</v>
      </c>
      <c r="B330" t="s">
        <v>1179</v>
      </c>
      <c r="C330">
        <v>0</v>
      </c>
    </row>
    <row r="331" spans="1:3">
      <c r="A331" t="s">
        <v>1180</v>
      </c>
      <c r="B331" t="s">
        <v>1181</v>
      </c>
      <c r="C331">
        <v>0</v>
      </c>
    </row>
    <row r="332" spans="1:3">
      <c r="A332" t="s">
        <v>1182</v>
      </c>
      <c r="B332" t="s">
        <v>1183</v>
      </c>
      <c r="C332">
        <v>0</v>
      </c>
    </row>
    <row r="333" spans="1:3">
      <c r="A333" t="s">
        <v>1184</v>
      </c>
      <c r="B333" t="s">
        <v>1185</v>
      </c>
      <c r="C333">
        <v>0</v>
      </c>
    </row>
    <row r="334" spans="1:3">
      <c r="A334" t="s">
        <v>1186</v>
      </c>
      <c r="B334" t="s">
        <v>1187</v>
      </c>
      <c r="C334">
        <v>0</v>
      </c>
    </row>
    <row r="335" spans="1:3">
      <c r="A335" t="s">
        <v>1188</v>
      </c>
      <c r="B335" t="s">
        <v>1189</v>
      </c>
      <c r="C335">
        <v>0</v>
      </c>
    </row>
    <row r="336" spans="1:3">
      <c r="A336" t="s">
        <v>1190</v>
      </c>
      <c r="B336" t="s">
        <v>1191</v>
      </c>
      <c r="C336">
        <v>2678629</v>
      </c>
    </row>
    <row r="337" spans="1:3">
      <c r="A337" t="s">
        <v>1192</v>
      </c>
      <c r="B337" t="s">
        <v>1193</v>
      </c>
      <c r="C337">
        <v>0</v>
      </c>
    </row>
    <row r="338" spans="1:3">
      <c r="A338" t="s">
        <v>1194</v>
      </c>
      <c r="B338" t="s">
        <v>1195</v>
      </c>
      <c r="C338">
        <v>3730594</v>
      </c>
    </row>
    <row r="339" spans="1:3">
      <c r="A339" t="s">
        <v>1196</v>
      </c>
      <c r="B339" t="s">
        <v>1197</v>
      </c>
      <c r="C339">
        <v>0</v>
      </c>
    </row>
    <row r="340" spans="1:3">
      <c r="A340" t="s">
        <v>1198</v>
      </c>
      <c r="B340" t="s">
        <v>1199</v>
      </c>
      <c r="C340">
        <v>0</v>
      </c>
    </row>
    <row r="341" spans="1:3">
      <c r="A341" t="s">
        <v>1200</v>
      </c>
      <c r="B341" t="s">
        <v>1201</v>
      </c>
      <c r="C341">
        <v>0</v>
      </c>
    </row>
    <row r="342" spans="1:3">
      <c r="A342" t="s">
        <v>1202</v>
      </c>
      <c r="B342" t="s">
        <v>1203</v>
      </c>
      <c r="C342">
        <v>450654</v>
      </c>
    </row>
    <row r="343" spans="1:3">
      <c r="A343" t="s">
        <v>1204</v>
      </c>
      <c r="B343" t="s">
        <v>1205</v>
      </c>
      <c r="C343">
        <v>2097975</v>
      </c>
    </row>
    <row r="344" spans="1:3">
      <c r="A344" t="s">
        <v>1206</v>
      </c>
      <c r="B344" t="s">
        <v>1207</v>
      </c>
      <c r="C344">
        <v>130000</v>
      </c>
    </row>
    <row r="345" spans="1:3">
      <c r="A345" t="s">
        <v>1208</v>
      </c>
      <c r="B345" t="s">
        <v>1209</v>
      </c>
      <c r="C345">
        <v>0</v>
      </c>
    </row>
    <row r="346" spans="1:3">
      <c r="A346" t="s">
        <v>1210</v>
      </c>
      <c r="B346" t="s">
        <v>1211</v>
      </c>
      <c r="C346">
        <v>0</v>
      </c>
    </row>
    <row r="347" spans="1:3">
      <c r="A347" t="s">
        <v>1212</v>
      </c>
      <c r="B347" t="s">
        <v>1213</v>
      </c>
      <c r="C347">
        <v>0</v>
      </c>
    </row>
    <row r="348" spans="1:3">
      <c r="A348" t="s">
        <v>1214</v>
      </c>
      <c r="B348" t="s">
        <v>1215</v>
      </c>
      <c r="C348">
        <v>762736</v>
      </c>
    </row>
    <row r="349" spans="1:3">
      <c r="A349" t="s">
        <v>1216</v>
      </c>
      <c r="B349" t="s">
        <v>1217</v>
      </c>
      <c r="C349">
        <v>2623901</v>
      </c>
    </row>
    <row r="350" spans="1:3">
      <c r="A350" t="s">
        <v>1218</v>
      </c>
      <c r="B350" t="s">
        <v>1219</v>
      </c>
      <c r="C350">
        <v>343957</v>
      </c>
    </row>
    <row r="351" spans="1:3">
      <c r="A351" t="s">
        <v>1220</v>
      </c>
      <c r="B351" t="s">
        <v>1221</v>
      </c>
      <c r="C351">
        <v>2074470</v>
      </c>
    </row>
    <row r="352" spans="1:3">
      <c r="A352" t="s">
        <v>1222</v>
      </c>
      <c r="B352" t="s">
        <v>1223</v>
      </c>
      <c r="C352">
        <v>0</v>
      </c>
    </row>
    <row r="353" spans="1:3">
      <c r="A353" t="s">
        <v>1224</v>
      </c>
      <c r="B353" t="s">
        <v>1225</v>
      </c>
      <c r="C353">
        <v>0</v>
      </c>
    </row>
    <row r="354" spans="1:3">
      <c r="A354" t="s">
        <v>1226</v>
      </c>
      <c r="B354" t="s">
        <v>1227</v>
      </c>
      <c r="C354">
        <v>924873</v>
      </c>
    </row>
    <row r="355" spans="1:3">
      <c r="A355" t="s">
        <v>1228</v>
      </c>
      <c r="B355" t="s">
        <v>1229</v>
      </c>
      <c r="C355">
        <v>425320</v>
      </c>
    </row>
    <row r="356" spans="1:3">
      <c r="A356" t="s">
        <v>1230</v>
      </c>
      <c r="B356" t="s">
        <v>1231</v>
      </c>
      <c r="C356">
        <v>0</v>
      </c>
    </row>
    <row r="357" spans="1:3">
      <c r="A357" t="s">
        <v>1232</v>
      </c>
      <c r="B357" t="s">
        <v>1233</v>
      </c>
      <c r="C357">
        <v>0</v>
      </c>
    </row>
    <row r="358" spans="1:3">
      <c r="A358" t="s">
        <v>1234</v>
      </c>
      <c r="B358" t="s">
        <v>1235</v>
      </c>
      <c r="C358">
        <v>2720</v>
      </c>
    </row>
    <row r="359" spans="1:3">
      <c r="A359" t="s">
        <v>1236</v>
      </c>
      <c r="B359" t="s">
        <v>1237</v>
      </c>
      <c r="C359">
        <v>0</v>
      </c>
    </row>
    <row r="360" spans="1:3">
      <c r="A360" t="s">
        <v>1238</v>
      </c>
      <c r="B360" t="s">
        <v>1239</v>
      </c>
      <c r="C360">
        <v>0</v>
      </c>
    </row>
    <row r="361" spans="1:3">
      <c r="A361" t="s">
        <v>1240</v>
      </c>
      <c r="B361" t="s">
        <v>1241</v>
      </c>
      <c r="C361">
        <v>0</v>
      </c>
    </row>
    <row r="362" spans="1:3">
      <c r="A362" t="s">
        <v>1242</v>
      </c>
      <c r="B362" t="s">
        <v>1243</v>
      </c>
      <c r="C362">
        <v>0</v>
      </c>
    </row>
    <row r="363" spans="1:3">
      <c r="A363" t="s">
        <v>1244</v>
      </c>
      <c r="B363" t="s">
        <v>1245</v>
      </c>
      <c r="C363">
        <v>246</v>
      </c>
    </row>
    <row r="364" spans="1:3">
      <c r="A364" t="s">
        <v>1246</v>
      </c>
      <c r="B364" t="s">
        <v>1247</v>
      </c>
      <c r="C364">
        <v>0</v>
      </c>
    </row>
    <row r="365" spans="1:3">
      <c r="A365" t="s">
        <v>1248</v>
      </c>
      <c r="B365" t="s">
        <v>1249</v>
      </c>
      <c r="C365">
        <v>0</v>
      </c>
    </row>
    <row r="366" spans="1:3">
      <c r="A366" t="s">
        <v>1250</v>
      </c>
      <c r="B366" t="s">
        <v>1251</v>
      </c>
      <c r="C366">
        <v>0</v>
      </c>
    </row>
    <row r="367" spans="1:3">
      <c r="A367" t="s">
        <v>1252</v>
      </c>
      <c r="B367" t="s">
        <v>1253</v>
      </c>
      <c r="C367">
        <v>10692</v>
      </c>
    </row>
    <row r="368" spans="1:3">
      <c r="A368" t="s">
        <v>1254</v>
      </c>
      <c r="B368" t="s">
        <v>1255</v>
      </c>
      <c r="C368">
        <v>0</v>
      </c>
    </row>
    <row r="369" spans="1:3">
      <c r="A369" t="s">
        <v>1256</v>
      </c>
      <c r="B369" t="s">
        <v>1257</v>
      </c>
      <c r="C369">
        <v>0</v>
      </c>
    </row>
    <row r="370" spans="1:3">
      <c r="A370" t="s">
        <v>1258</v>
      </c>
      <c r="B370" t="s">
        <v>1259</v>
      </c>
      <c r="C370">
        <v>0</v>
      </c>
    </row>
    <row r="371" spans="1:3">
      <c r="A371" t="s">
        <v>1260</v>
      </c>
      <c r="B371" t="s">
        <v>1261</v>
      </c>
      <c r="C371">
        <v>0</v>
      </c>
    </row>
    <row r="372" spans="1:3">
      <c r="A372" t="s">
        <v>1262</v>
      </c>
      <c r="B372" t="s">
        <v>1263</v>
      </c>
      <c r="C372">
        <v>0</v>
      </c>
    </row>
    <row r="373" spans="1:3">
      <c r="A373" t="s">
        <v>1264</v>
      </c>
      <c r="B373" t="s">
        <v>1265</v>
      </c>
      <c r="C373">
        <v>0</v>
      </c>
    </row>
    <row r="374" spans="1:3">
      <c r="A374" t="s">
        <v>1266</v>
      </c>
      <c r="B374" t="s">
        <v>1267</v>
      </c>
      <c r="C374">
        <v>0</v>
      </c>
    </row>
    <row r="375" spans="1:3">
      <c r="A375" t="s">
        <v>1268</v>
      </c>
      <c r="B375" t="s">
        <v>1269</v>
      </c>
      <c r="C375">
        <v>0</v>
      </c>
    </row>
    <row r="376" spans="1:3">
      <c r="A376" t="s">
        <v>1270</v>
      </c>
      <c r="B376" t="s">
        <v>1271</v>
      </c>
      <c r="C376">
        <v>0</v>
      </c>
    </row>
    <row r="377" spans="1:3">
      <c r="A377" t="s">
        <v>1272</v>
      </c>
      <c r="B377" t="s">
        <v>1273</v>
      </c>
      <c r="C377">
        <v>0</v>
      </c>
    </row>
    <row r="378" spans="1:3">
      <c r="A378" t="s">
        <v>1274</v>
      </c>
      <c r="B378" t="s">
        <v>1275</v>
      </c>
      <c r="C378">
        <v>0</v>
      </c>
    </row>
    <row r="379" spans="1:3">
      <c r="A379" t="s">
        <v>1276</v>
      </c>
      <c r="B379" t="s">
        <v>1277</v>
      </c>
      <c r="C379">
        <v>0</v>
      </c>
    </row>
    <row r="380" spans="1:3">
      <c r="A380" t="s">
        <v>1278</v>
      </c>
      <c r="B380" t="s">
        <v>1279</v>
      </c>
      <c r="C380">
        <v>0</v>
      </c>
    </row>
    <row r="381" spans="1:3">
      <c r="A381" t="s">
        <v>1280</v>
      </c>
      <c r="B381" t="s">
        <v>1281</v>
      </c>
      <c r="C381">
        <v>0</v>
      </c>
    </row>
    <row r="382" spans="1:3">
      <c r="A382" t="s">
        <v>1282</v>
      </c>
      <c r="B382" t="s">
        <v>1283</v>
      </c>
      <c r="C382">
        <v>0</v>
      </c>
    </row>
    <row r="383" spans="1:3">
      <c r="A383" t="s">
        <v>1284</v>
      </c>
      <c r="B383" t="s">
        <v>1285</v>
      </c>
      <c r="C383">
        <v>436258</v>
      </c>
    </row>
    <row r="384" spans="1:3">
      <c r="A384" t="s">
        <v>1286</v>
      </c>
      <c r="B384" t="s">
        <v>1287</v>
      </c>
      <c r="C384">
        <v>0</v>
      </c>
    </row>
    <row r="385" spans="1:3">
      <c r="A385" t="s">
        <v>1288</v>
      </c>
      <c r="B385" t="s">
        <v>1289</v>
      </c>
      <c r="C385">
        <v>0</v>
      </c>
    </row>
    <row r="386" spans="1:3">
      <c r="A386" t="s">
        <v>1290</v>
      </c>
      <c r="B386" t="s">
        <v>1291</v>
      </c>
      <c r="C386">
        <v>2720</v>
      </c>
    </row>
    <row r="387" spans="1:3">
      <c r="A387" t="s">
        <v>1292</v>
      </c>
      <c r="B387" t="s">
        <v>1293</v>
      </c>
      <c r="C387">
        <v>0</v>
      </c>
    </row>
    <row r="388" spans="1:3">
      <c r="A388" t="s">
        <v>1294</v>
      </c>
      <c r="B388" t="s">
        <v>1295</v>
      </c>
      <c r="C388">
        <v>7154545</v>
      </c>
    </row>
    <row r="389" spans="1:3">
      <c r="A389" t="s">
        <v>1296</v>
      </c>
      <c r="B389" t="s">
        <v>1297</v>
      </c>
      <c r="C389">
        <v>77155704</v>
      </c>
    </row>
    <row r="390" spans="1:3">
      <c r="A390" t="s">
        <v>1298</v>
      </c>
      <c r="B390" t="s">
        <v>1299</v>
      </c>
      <c r="C390">
        <v>181718</v>
      </c>
    </row>
    <row r="391" spans="1:3">
      <c r="A391" t="s">
        <v>1300</v>
      </c>
      <c r="B391" t="s">
        <v>1301</v>
      </c>
      <c r="C391">
        <v>0</v>
      </c>
    </row>
    <row r="392" spans="1:3">
      <c r="A392" t="s">
        <v>1302</v>
      </c>
      <c r="B392" t="s">
        <v>1303</v>
      </c>
      <c r="C392">
        <v>0</v>
      </c>
    </row>
    <row r="393" spans="1:3">
      <c r="A393" t="s">
        <v>1304</v>
      </c>
      <c r="B393" t="s">
        <v>1305</v>
      </c>
      <c r="C393">
        <v>0</v>
      </c>
    </row>
    <row r="394" spans="1:3">
      <c r="A394" t="s">
        <v>1306</v>
      </c>
      <c r="B394" t="s">
        <v>1307</v>
      </c>
      <c r="C394">
        <v>0</v>
      </c>
    </row>
    <row r="395" spans="1:3">
      <c r="A395" t="s">
        <v>1308</v>
      </c>
      <c r="B395" t="s">
        <v>1309</v>
      </c>
      <c r="C395">
        <v>0</v>
      </c>
    </row>
    <row r="396" spans="1:3">
      <c r="A396" t="s">
        <v>1310</v>
      </c>
      <c r="B396" t="s">
        <v>1311</v>
      </c>
      <c r="C396">
        <v>0</v>
      </c>
    </row>
    <row r="397" spans="1:3">
      <c r="A397" t="s">
        <v>1312</v>
      </c>
      <c r="B397" t="s">
        <v>1313</v>
      </c>
      <c r="C397">
        <v>0</v>
      </c>
    </row>
    <row r="398" spans="1:3">
      <c r="A398" t="s">
        <v>1314</v>
      </c>
      <c r="B398" t="s">
        <v>1315</v>
      </c>
      <c r="C398">
        <v>0</v>
      </c>
    </row>
    <row r="399" spans="1:3">
      <c r="A399" t="s">
        <v>1316</v>
      </c>
      <c r="B399" t="s">
        <v>1317</v>
      </c>
      <c r="C399">
        <v>0</v>
      </c>
    </row>
    <row r="400" spans="1:3">
      <c r="A400" t="s">
        <v>1318</v>
      </c>
      <c r="B400" t="s">
        <v>1319</v>
      </c>
      <c r="C400">
        <v>0</v>
      </c>
    </row>
    <row r="401" spans="1:3">
      <c r="A401" t="s">
        <v>1320</v>
      </c>
      <c r="B401" t="s">
        <v>1321</v>
      </c>
      <c r="C401">
        <v>0</v>
      </c>
    </row>
    <row r="402" spans="1:3">
      <c r="A402" t="s">
        <v>1322</v>
      </c>
      <c r="B402" t="s">
        <v>1323</v>
      </c>
      <c r="C402">
        <v>0</v>
      </c>
    </row>
    <row r="403" spans="1:3">
      <c r="A403" t="s">
        <v>1324</v>
      </c>
      <c r="B403" t="s">
        <v>1325</v>
      </c>
      <c r="C403">
        <v>0</v>
      </c>
    </row>
    <row r="404" spans="1:3">
      <c r="A404" t="s">
        <v>1326</v>
      </c>
      <c r="B404" t="s">
        <v>1327</v>
      </c>
      <c r="C404">
        <v>0</v>
      </c>
    </row>
    <row r="405" spans="1:3">
      <c r="A405" t="s">
        <v>1328</v>
      </c>
      <c r="B405" t="s">
        <v>1329</v>
      </c>
      <c r="C405">
        <v>0</v>
      </c>
    </row>
    <row r="406" spans="1:3">
      <c r="A406" t="s">
        <v>1330</v>
      </c>
      <c r="B406" t="s">
        <v>1331</v>
      </c>
      <c r="C406">
        <v>1627525</v>
      </c>
    </row>
    <row r="407" spans="1:3">
      <c r="A407" t="s">
        <v>1332</v>
      </c>
      <c r="B407" t="s">
        <v>1333</v>
      </c>
      <c r="C407">
        <v>419843</v>
      </c>
    </row>
    <row r="408" spans="1:3">
      <c r="A408" t="s">
        <v>1334</v>
      </c>
      <c r="B408" t="s">
        <v>1335</v>
      </c>
      <c r="C408">
        <v>865838</v>
      </c>
    </row>
    <row r="409" spans="1:3">
      <c r="A409" t="s">
        <v>1336</v>
      </c>
      <c r="B409" t="s">
        <v>1337</v>
      </c>
      <c r="C409">
        <v>616948</v>
      </c>
    </row>
    <row r="410" spans="1:3">
      <c r="A410" t="s">
        <v>1338</v>
      </c>
      <c r="B410" t="s">
        <v>1339</v>
      </c>
      <c r="C410">
        <v>564582</v>
      </c>
    </row>
    <row r="411" spans="1:3">
      <c r="A411" t="s">
        <v>1340</v>
      </c>
      <c r="B411" t="s">
        <v>1341</v>
      </c>
      <c r="C411">
        <v>34023</v>
      </c>
    </row>
    <row r="412" spans="1:3">
      <c r="A412" t="s">
        <v>1342</v>
      </c>
      <c r="B412" t="s">
        <v>1343</v>
      </c>
      <c r="C412">
        <v>0</v>
      </c>
    </row>
    <row r="413" spans="1:3">
      <c r="A413" t="s">
        <v>1344</v>
      </c>
      <c r="B413" t="s">
        <v>1345</v>
      </c>
      <c r="C413">
        <v>0</v>
      </c>
    </row>
    <row r="414" spans="1:3">
      <c r="A414" t="s">
        <v>1346</v>
      </c>
      <c r="B414" t="s">
        <v>1347</v>
      </c>
      <c r="C414">
        <v>0</v>
      </c>
    </row>
    <row r="415" spans="1:3">
      <c r="A415" t="s">
        <v>1348</v>
      </c>
      <c r="B415" t="s">
        <v>1349</v>
      </c>
      <c r="C415">
        <v>34023</v>
      </c>
    </row>
    <row r="416" spans="1:3">
      <c r="A416" t="s">
        <v>1350</v>
      </c>
      <c r="B416" t="s">
        <v>1351</v>
      </c>
      <c r="C416">
        <v>51079</v>
      </c>
    </row>
    <row r="417" spans="1:3">
      <c r="A417" t="s">
        <v>1352</v>
      </c>
      <c r="B417" t="s">
        <v>1353</v>
      </c>
      <c r="C417">
        <v>305152</v>
      </c>
    </row>
    <row r="418" spans="1:3">
      <c r="A418" t="s">
        <v>1354</v>
      </c>
      <c r="B418" t="s">
        <v>1355</v>
      </c>
      <c r="C418">
        <v>0</v>
      </c>
    </row>
    <row r="419" spans="1:3">
      <c r="A419" t="s">
        <v>1356</v>
      </c>
      <c r="B419" t="s">
        <v>1357</v>
      </c>
      <c r="C419">
        <v>337995</v>
      </c>
    </row>
    <row r="420" spans="1:3">
      <c r="A420" t="s">
        <v>1358</v>
      </c>
      <c r="B420" t="s">
        <v>1359</v>
      </c>
      <c r="C420">
        <v>18236</v>
      </c>
    </row>
    <row r="421" spans="1:3">
      <c r="A421" t="s">
        <v>1360</v>
      </c>
      <c r="B421" t="s">
        <v>1361</v>
      </c>
      <c r="C421">
        <v>86204594</v>
      </c>
    </row>
    <row r="422" spans="1:3">
      <c r="A422" t="s">
        <v>1362</v>
      </c>
      <c r="B422" t="s">
        <v>1363</v>
      </c>
      <c r="C422">
        <v>724995</v>
      </c>
    </row>
    <row r="423" spans="1:3">
      <c r="A423" t="s">
        <v>1364</v>
      </c>
      <c r="B423" t="s">
        <v>1365</v>
      </c>
      <c r="C423">
        <v>8020383</v>
      </c>
    </row>
    <row r="424" spans="1:3">
      <c r="A424" t="s">
        <v>1366</v>
      </c>
      <c r="B424" t="s">
        <v>1367</v>
      </c>
      <c r="C424">
        <v>78110647</v>
      </c>
    </row>
    <row r="425" spans="1:3">
      <c r="A425" t="s">
        <v>1368</v>
      </c>
      <c r="B425" t="s">
        <v>1369</v>
      </c>
      <c r="C425">
        <v>798559</v>
      </c>
    </row>
    <row r="426" spans="1:3">
      <c r="A426" t="s">
        <v>1370</v>
      </c>
      <c r="B426" t="s">
        <v>1371</v>
      </c>
      <c r="C426">
        <v>0</v>
      </c>
    </row>
    <row r="427" spans="1:3">
      <c r="A427" t="s">
        <v>1372</v>
      </c>
      <c r="B427" t="s">
        <v>1373</v>
      </c>
      <c r="C427">
        <v>0</v>
      </c>
    </row>
    <row r="428" spans="1:3">
      <c r="A428" t="s">
        <v>1374</v>
      </c>
      <c r="B428" t="s">
        <v>1375</v>
      </c>
      <c r="C428">
        <v>0</v>
      </c>
    </row>
    <row r="429" spans="1:3">
      <c r="A429" t="s">
        <v>1376</v>
      </c>
      <c r="B429" t="s">
        <v>1377</v>
      </c>
      <c r="C429">
        <v>0</v>
      </c>
    </row>
    <row r="430" spans="1:3">
      <c r="A430" t="s">
        <v>1378</v>
      </c>
      <c r="B430" t="s">
        <v>1379</v>
      </c>
      <c r="C430">
        <v>0</v>
      </c>
    </row>
    <row r="431" spans="1:3">
      <c r="A431" t="s">
        <v>1380</v>
      </c>
      <c r="B431" t="s">
        <v>1381</v>
      </c>
      <c r="C431">
        <v>1862435</v>
      </c>
    </row>
    <row r="432" spans="1:3">
      <c r="A432" t="s">
        <v>1382</v>
      </c>
      <c r="B432" t="s">
        <v>1383</v>
      </c>
      <c r="C432">
        <v>286116</v>
      </c>
    </row>
    <row r="433" spans="1:3">
      <c r="A433" t="s">
        <v>1384</v>
      </c>
      <c r="B433" t="s">
        <v>1385</v>
      </c>
      <c r="C433">
        <v>574405</v>
      </c>
    </row>
    <row r="434" spans="1:3">
      <c r="A434" t="s">
        <v>1386</v>
      </c>
      <c r="B434" t="s">
        <v>1387</v>
      </c>
      <c r="C434">
        <v>1012647</v>
      </c>
    </row>
    <row r="435" spans="1:3">
      <c r="A435" t="s">
        <v>1388</v>
      </c>
      <c r="B435" t="s">
        <v>1389</v>
      </c>
      <c r="C435">
        <v>561499</v>
      </c>
    </row>
    <row r="436" spans="1:3">
      <c r="A436" t="s">
        <v>1390</v>
      </c>
      <c r="B436" t="s">
        <v>1391</v>
      </c>
      <c r="C436">
        <v>0</v>
      </c>
    </row>
    <row r="437" spans="1:3">
      <c r="A437" t="s">
        <v>1392</v>
      </c>
      <c r="B437" t="s">
        <v>1393</v>
      </c>
      <c r="C437">
        <v>0</v>
      </c>
    </row>
    <row r="438" spans="1:3">
      <c r="A438" t="s">
        <v>1394</v>
      </c>
      <c r="B438" t="s">
        <v>1395</v>
      </c>
      <c r="C438">
        <v>0</v>
      </c>
    </row>
    <row r="439" spans="1:3">
      <c r="A439" t="s">
        <v>1396</v>
      </c>
      <c r="B439" t="s">
        <v>1397</v>
      </c>
      <c r="C439">
        <v>0</v>
      </c>
    </row>
    <row r="440" spans="1:3">
      <c r="A440" t="s">
        <v>1398</v>
      </c>
      <c r="B440" t="s">
        <v>1399</v>
      </c>
      <c r="C440">
        <v>0</v>
      </c>
    </row>
    <row r="441" spans="1:3">
      <c r="A441" t="s">
        <v>1400</v>
      </c>
      <c r="B441" t="s">
        <v>1401</v>
      </c>
      <c r="C441">
        <v>0</v>
      </c>
    </row>
    <row r="442" spans="1:3">
      <c r="A442" t="s">
        <v>1402</v>
      </c>
      <c r="B442" t="s">
        <v>1403</v>
      </c>
      <c r="C442">
        <v>0</v>
      </c>
    </row>
    <row r="443" spans="1:3">
      <c r="A443" t="s">
        <v>1404</v>
      </c>
      <c r="B443" t="s">
        <v>1405</v>
      </c>
      <c r="C443">
        <v>0</v>
      </c>
    </row>
    <row r="444" spans="1:3">
      <c r="A444" t="s">
        <v>1406</v>
      </c>
      <c r="B444" t="s">
        <v>1407</v>
      </c>
      <c r="C444">
        <v>0</v>
      </c>
    </row>
    <row r="445" spans="1:3">
      <c r="A445" t="s">
        <v>1408</v>
      </c>
      <c r="B445" t="s">
        <v>1409</v>
      </c>
      <c r="C445">
        <v>0</v>
      </c>
    </row>
    <row r="446" spans="1:3">
      <c r="A446" t="s">
        <v>1410</v>
      </c>
      <c r="B446" t="s">
        <v>1411</v>
      </c>
      <c r="C446">
        <v>0</v>
      </c>
    </row>
    <row r="447" spans="1:3">
      <c r="A447" t="s">
        <v>1412</v>
      </c>
      <c r="B447" t="s">
        <v>1413</v>
      </c>
      <c r="C447">
        <v>0</v>
      </c>
    </row>
    <row r="448" spans="1:3">
      <c r="A448" t="s">
        <v>1414</v>
      </c>
      <c r="B448" t="s">
        <v>1415</v>
      </c>
      <c r="C448">
        <v>0</v>
      </c>
    </row>
    <row r="449" spans="1:3">
      <c r="A449" t="s">
        <v>1416</v>
      </c>
      <c r="B449" t="s">
        <v>1417</v>
      </c>
      <c r="C449">
        <v>0</v>
      </c>
    </row>
    <row r="450" spans="1:3">
      <c r="A450" t="s">
        <v>1418</v>
      </c>
      <c r="B450" t="s">
        <v>1419</v>
      </c>
      <c r="C450">
        <v>0</v>
      </c>
    </row>
    <row r="451" spans="1:3">
      <c r="A451" t="s">
        <v>1420</v>
      </c>
      <c r="B451" t="s">
        <v>1421</v>
      </c>
      <c r="C451">
        <v>171157</v>
      </c>
    </row>
    <row r="452" spans="1:3">
      <c r="A452" t="s">
        <v>1422</v>
      </c>
      <c r="B452" t="s">
        <v>1423</v>
      </c>
      <c r="C452">
        <v>336007</v>
      </c>
    </row>
    <row r="453" spans="1:3">
      <c r="A453" t="s">
        <v>1424</v>
      </c>
      <c r="B453" t="s">
        <v>1425</v>
      </c>
      <c r="C453">
        <v>0</v>
      </c>
    </row>
    <row r="454" spans="1:3">
      <c r="A454" t="s">
        <v>1426</v>
      </c>
      <c r="B454" t="s">
        <v>1427</v>
      </c>
      <c r="C454">
        <v>465726</v>
      </c>
    </row>
    <row r="455" spans="1:3">
      <c r="A455" t="s">
        <v>1428</v>
      </c>
      <c r="B455" t="s">
        <v>1429</v>
      </c>
      <c r="C455">
        <v>41438</v>
      </c>
    </row>
    <row r="456" spans="1:3">
      <c r="A456" t="s">
        <v>1430</v>
      </c>
      <c r="B456" t="s">
        <v>1431</v>
      </c>
      <c r="C456">
        <v>2033592</v>
      </c>
    </row>
    <row r="457" spans="1:3">
      <c r="A457" t="s">
        <v>1432</v>
      </c>
      <c r="B457" t="s">
        <v>1433</v>
      </c>
      <c r="C457">
        <v>622123</v>
      </c>
    </row>
    <row r="458" spans="1:3">
      <c r="A458" t="s">
        <v>1434</v>
      </c>
      <c r="B458" t="s">
        <v>1435</v>
      </c>
      <c r="C458">
        <v>574405</v>
      </c>
    </row>
    <row r="459" spans="1:3">
      <c r="A459" t="s">
        <v>1436</v>
      </c>
      <c r="B459" t="s">
        <v>1437</v>
      </c>
      <c r="C459">
        <v>1478373</v>
      </c>
    </row>
    <row r="460" spans="1:3">
      <c r="A460" t="s">
        <v>1438</v>
      </c>
      <c r="B460" t="s">
        <v>1439</v>
      </c>
      <c r="C460">
        <v>602937</v>
      </c>
    </row>
    <row r="461" spans="1:3">
      <c r="A461" t="s">
        <v>1440</v>
      </c>
      <c r="B461" t="s">
        <v>1441</v>
      </c>
      <c r="C461">
        <v>0</v>
      </c>
    </row>
    <row r="462" spans="1:3">
      <c r="A462" t="s">
        <v>1442</v>
      </c>
      <c r="B462" t="s">
        <v>1443</v>
      </c>
      <c r="C462">
        <v>0</v>
      </c>
    </row>
    <row r="463" spans="1:3">
      <c r="A463" t="s">
        <v>1444</v>
      </c>
      <c r="B463" t="s">
        <v>1445</v>
      </c>
      <c r="C463">
        <v>0</v>
      </c>
    </row>
    <row r="464" spans="1:3">
      <c r="A464" t="s">
        <v>1446</v>
      </c>
      <c r="B464" t="s">
        <v>1447</v>
      </c>
      <c r="C464">
        <v>0</v>
      </c>
    </row>
    <row r="465" spans="1:3">
      <c r="A465" t="s">
        <v>1448</v>
      </c>
      <c r="B465" t="s">
        <v>1449</v>
      </c>
      <c r="C465">
        <v>0</v>
      </c>
    </row>
    <row r="466" spans="1:3">
      <c r="A466" t="s">
        <v>1450</v>
      </c>
      <c r="B466" t="s">
        <v>1451</v>
      </c>
      <c r="C466">
        <v>51079</v>
      </c>
    </row>
    <row r="467" spans="1:3">
      <c r="A467" t="s">
        <v>1452</v>
      </c>
      <c r="B467" t="s">
        <v>1453</v>
      </c>
      <c r="C467">
        <v>305152</v>
      </c>
    </row>
    <row r="468" spans="1:3">
      <c r="A468" t="s">
        <v>1454</v>
      </c>
      <c r="B468" t="s">
        <v>1455</v>
      </c>
      <c r="C468">
        <v>0</v>
      </c>
    </row>
    <row r="469" spans="1:3">
      <c r="A469" t="s">
        <v>1456</v>
      </c>
      <c r="B469" t="s">
        <v>1457</v>
      </c>
      <c r="C469">
        <v>337995</v>
      </c>
    </row>
    <row r="470" spans="1:3">
      <c r="A470" t="s">
        <v>1458</v>
      </c>
      <c r="B470" t="s">
        <v>1459</v>
      </c>
      <c r="C470">
        <v>18236</v>
      </c>
    </row>
    <row r="471" spans="1:3">
      <c r="A471" t="s">
        <v>1460</v>
      </c>
      <c r="B471" t="s">
        <v>1461</v>
      </c>
      <c r="C471">
        <v>0</v>
      </c>
    </row>
    <row r="472" spans="1:3">
      <c r="A472" t="s">
        <v>1462</v>
      </c>
      <c r="B472" t="s">
        <v>1463</v>
      </c>
      <c r="C472">
        <v>0</v>
      </c>
    </row>
    <row r="473" spans="1:3">
      <c r="A473" t="s">
        <v>1464</v>
      </c>
      <c r="B473" t="s">
        <v>1465</v>
      </c>
      <c r="C473">
        <v>0</v>
      </c>
    </row>
    <row r="474" spans="1:3">
      <c r="A474" t="s">
        <v>1466</v>
      </c>
      <c r="B474" t="s">
        <v>1467</v>
      </c>
      <c r="C474">
        <v>0</v>
      </c>
    </row>
    <row r="475" spans="1:3">
      <c r="A475" t="s">
        <v>1468</v>
      </c>
      <c r="B475" t="s">
        <v>1461</v>
      </c>
      <c r="C475">
        <v>0</v>
      </c>
    </row>
    <row r="476" spans="1:3">
      <c r="A476" t="s">
        <v>1469</v>
      </c>
      <c r="B476" t="s">
        <v>1463</v>
      </c>
      <c r="C476">
        <v>0</v>
      </c>
    </row>
    <row r="477" spans="1:3">
      <c r="A477" t="s">
        <v>1470</v>
      </c>
      <c r="B477" t="s">
        <v>1465</v>
      </c>
      <c r="C477">
        <v>0</v>
      </c>
    </row>
    <row r="478" spans="1:3">
      <c r="A478" t="s">
        <v>1471</v>
      </c>
      <c r="B478" t="s">
        <v>1467</v>
      </c>
      <c r="C478">
        <v>0</v>
      </c>
    </row>
    <row r="479" spans="1:3">
      <c r="A479" t="s">
        <v>1472</v>
      </c>
      <c r="B479" t="s">
        <v>1461</v>
      </c>
      <c r="C479">
        <v>0</v>
      </c>
    </row>
    <row r="480" spans="1:3">
      <c r="A480" t="s">
        <v>1473</v>
      </c>
      <c r="B480" t="s">
        <v>1463</v>
      </c>
      <c r="C480">
        <v>0</v>
      </c>
    </row>
    <row r="481" spans="1:3">
      <c r="A481" t="s">
        <v>1474</v>
      </c>
      <c r="B481" t="s">
        <v>1465</v>
      </c>
      <c r="C481">
        <v>0</v>
      </c>
    </row>
    <row r="482" spans="1:3">
      <c r="A482" t="s">
        <v>1475</v>
      </c>
      <c r="B482" t="s">
        <v>1467</v>
      </c>
      <c r="C482">
        <v>0</v>
      </c>
    </row>
    <row r="483" spans="1:3">
      <c r="A483" t="s">
        <v>1476</v>
      </c>
      <c r="B483" t="s">
        <v>1461</v>
      </c>
      <c r="C483">
        <v>0</v>
      </c>
    </row>
    <row r="484" spans="1:3">
      <c r="A484" t="s">
        <v>1477</v>
      </c>
      <c r="B484" t="s">
        <v>1463</v>
      </c>
      <c r="C484">
        <v>0</v>
      </c>
    </row>
    <row r="485" spans="1:3">
      <c r="A485" t="s">
        <v>1478</v>
      </c>
      <c r="B485" t="s">
        <v>1465</v>
      </c>
      <c r="C485">
        <v>0</v>
      </c>
    </row>
    <row r="486" spans="1:3">
      <c r="A486" t="s">
        <v>1479</v>
      </c>
      <c r="B486" t="s">
        <v>1467</v>
      </c>
      <c r="C486">
        <v>0</v>
      </c>
    </row>
    <row r="487" spans="1:3">
      <c r="A487" t="s">
        <v>1480</v>
      </c>
      <c r="B487" t="s">
        <v>1481</v>
      </c>
      <c r="C487">
        <v>171157</v>
      </c>
    </row>
    <row r="488" spans="1:3">
      <c r="A488" t="s">
        <v>1482</v>
      </c>
      <c r="B488" t="s">
        <v>1483</v>
      </c>
      <c r="C488">
        <v>336007</v>
      </c>
    </row>
    <row r="489" spans="1:3">
      <c r="A489" t="s">
        <v>1484</v>
      </c>
      <c r="B489" t="s">
        <v>1485</v>
      </c>
      <c r="C489">
        <v>0</v>
      </c>
    </row>
    <row r="490" spans="1:3">
      <c r="A490" t="s">
        <v>1486</v>
      </c>
      <c r="B490" t="s">
        <v>1487</v>
      </c>
      <c r="C490">
        <v>465726</v>
      </c>
    </row>
    <row r="491" spans="1:3">
      <c r="A491" t="s">
        <v>1488</v>
      </c>
      <c r="B491" t="s">
        <v>1489</v>
      </c>
      <c r="C491">
        <v>41438</v>
      </c>
    </row>
    <row r="492" spans="1:3">
      <c r="A492" t="s">
        <v>1490</v>
      </c>
      <c r="B492" t="s">
        <v>1491</v>
      </c>
      <c r="C492">
        <v>0</v>
      </c>
    </row>
    <row r="493" spans="1:3">
      <c r="A493" t="s">
        <v>1492</v>
      </c>
      <c r="B493" t="s">
        <v>1493</v>
      </c>
      <c r="C493">
        <v>0</v>
      </c>
    </row>
    <row r="494" spans="1:3">
      <c r="A494" t="s">
        <v>1494</v>
      </c>
      <c r="B494" t="s">
        <v>1495</v>
      </c>
      <c r="C494">
        <v>0</v>
      </c>
    </row>
    <row r="495" spans="1:3">
      <c r="A495" t="s">
        <v>1496</v>
      </c>
      <c r="B495" t="s">
        <v>1497</v>
      </c>
      <c r="C495">
        <v>0</v>
      </c>
    </row>
    <row r="496" spans="1:3">
      <c r="A496" t="s">
        <v>1498</v>
      </c>
      <c r="B496" t="s">
        <v>1491</v>
      </c>
      <c r="C496">
        <v>0</v>
      </c>
    </row>
    <row r="497" spans="1:3">
      <c r="A497" t="s">
        <v>1499</v>
      </c>
      <c r="B497" t="s">
        <v>1493</v>
      </c>
      <c r="C497">
        <v>0</v>
      </c>
    </row>
    <row r="498" spans="1:3">
      <c r="A498" t="s">
        <v>1500</v>
      </c>
      <c r="B498" t="s">
        <v>1495</v>
      </c>
      <c r="C498">
        <v>0</v>
      </c>
    </row>
    <row r="499" spans="1:3">
      <c r="A499" t="s">
        <v>1501</v>
      </c>
      <c r="B499" t="s">
        <v>1497</v>
      </c>
      <c r="C499">
        <v>0</v>
      </c>
    </row>
    <row r="500" spans="1:3">
      <c r="A500" t="s">
        <v>1502</v>
      </c>
      <c r="B500" t="s">
        <v>1491</v>
      </c>
      <c r="C500">
        <v>0</v>
      </c>
    </row>
    <row r="501" spans="1:3">
      <c r="A501" t="s">
        <v>1503</v>
      </c>
      <c r="B501" t="s">
        <v>1493</v>
      </c>
      <c r="C501">
        <v>0</v>
      </c>
    </row>
    <row r="502" spans="1:3">
      <c r="A502" t="s">
        <v>1504</v>
      </c>
      <c r="B502" t="s">
        <v>1495</v>
      </c>
      <c r="C502">
        <v>0</v>
      </c>
    </row>
    <row r="503" spans="1:3">
      <c r="A503" t="s">
        <v>1505</v>
      </c>
      <c r="B503" t="s">
        <v>1497</v>
      </c>
      <c r="C503">
        <v>0</v>
      </c>
    </row>
    <row r="504" spans="1:3">
      <c r="A504" t="s">
        <v>1506</v>
      </c>
      <c r="B504" t="s">
        <v>1491</v>
      </c>
      <c r="C504">
        <v>0</v>
      </c>
    </row>
    <row r="505" spans="1:3">
      <c r="A505" t="s">
        <v>1507</v>
      </c>
      <c r="B505" t="s">
        <v>1493</v>
      </c>
      <c r="C505">
        <v>0</v>
      </c>
    </row>
    <row r="506" spans="1:3">
      <c r="A506" t="s">
        <v>1508</v>
      </c>
      <c r="B506" t="s">
        <v>1495</v>
      </c>
      <c r="C506">
        <v>0</v>
      </c>
    </row>
    <row r="507" spans="1:3">
      <c r="A507" t="s">
        <v>1509</v>
      </c>
      <c r="B507" t="s">
        <v>1497</v>
      </c>
      <c r="C507">
        <v>0</v>
      </c>
    </row>
    <row r="508" spans="1:3">
      <c r="A508" t="s">
        <v>1510</v>
      </c>
      <c r="B508" t="s">
        <v>1511</v>
      </c>
      <c r="C508">
        <v>0</v>
      </c>
    </row>
    <row r="509" spans="1:3">
      <c r="A509" t="s">
        <v>1512</v>
      </c>
      <c r="B509" t="s">
        <v>1511</v>
      </c>
      <c r="C509">
        <v>0</v>
      </c>
    </row>
    <row r="510" spans="1:3">
      <c r="A510" t="s">
        <v>1513</v>
      </c>
      <c r="B510" t="s">
        <v>1511</v>
      </c>
      <c r="C510">
        <v>0</v>
      </c>
    </row>
    <row r="511" spans="1:3">
      <c r="A511" t="s">
        <v>1514</v>
      </c>
      <c r="B511" t="s">
        <v>1511</v>
      </c>
      <c r="C511">
        <v>0</v>
      </c>
    </row>
    <row r="512" spans="1:3">
      <c r="A512" t="s">
        <v>1515</v>
      </c>
      <c r="B512" t="s">
        <v>1516</v>
      </c>
      <c r="C512">
        <v>0</v>
      </c>
    </row>
    <row r="513" spans="1:3">
      <c r="A513" t="s">
        <v>1517</v>
      </c>
      <c r="B513" t="s">
        <v>1516</v>
      </c>
      <c r="C513">
        <v>0</v>
      </c>
    </row>
    <row r="514" spans="1:3">
      <c r="A514" t="s">
        <v>1518</v>
      </c>
      <c r="B514" t="s">
        <v>1516</v>
      </c>
      <c r="C514">
        <v>0</v>
      </c>
    </row>
    <row r="515" spans="1:3">
      <c r="A515" t="s">
        <v>1519</v>
      </c>
      <c r="B515" t="s">
        <v>1516</v>
      </c>
      <c r="C515">
        <v>0</v>
      </c>
    </row>
    <row r="516" spans="1:3">
      <c r="A516" t="s">
        <v>1520</v>
      </c>
      <c r="B516" t="s">
        <v>1521</v>
      </c>
      <c r="C516">
        <v>21030667</v>
      </c>
    </row>
    <row r="517" spans="1:3">
      <c r="A517" t="s">
        <v>363</v>
      </c>
      <c r="B517" t="s">
        <v>1522</v>
      </c>
      <c r="C517">
        <v>21030667</v>
      </c>
    </row>
    <row r="518" spans="1:3">
      <c r="A518" t="s">
        <v>1523</v>
      </c>
      <c r="B518" t="s">
        <v>1524</v>
      </c>
      <c r="C518">
        <v>8415703</v>
      </c>
    </row>
    <row r="519" spans="1:3">
      <c r="A519" t="s">
        <v>365</v>
      </c>
      <c r="B519" t="s">
        <v>1525</v>
      </c>
      <c r="C519">
        <v>8411826</v>
      </c>
    </row>
    <row r="520" spans="1:3">
      <c r="A520" t="s">
        <v>1526</v>
      </c>
      <c r="B520" t="s">
        <v>1527</v>
      </c>
      <c r="C520">
        <v>311764357</v>
      </c>
    </row>
    <row r="521" spans="1:3">
      <c r="A521" t="s">
        <v>1528</v>
      </c>
      <c r="B521" t="s">
        <v>1529</v>
      </c>
      <c r="C521">
        <v>6950899</v>
      </c>
    </row>
    <row r="522" spans="1:3">
      <c r="A522" t="s">
        <v>1530</v>
      </c>
      <c r="B522" t="s">
        <v>1531</v>
      </c>
      <c r="C522">
        <v>25269598</v>
      </c>
    </row>
    <row r="523" spans="1:3">
      <c r="A523" t="s">
        <v>1532</v>
      </c>
      <c r="B523" t="s">
        <v>1533</v>
      </c>
      <c r="C523">
        <v>10398376</v>
      </c>
    </row>
    <row r="524" spans="1:3">
      <c r="A524" t="s">
        <v>1534</v>
      </c>
      <c r="B524" t="s">
        <v>1535</v>
      </c>
      <c r="C524">
        <v>528218</v>
      </c>
    </row>
    <row r="525" spans="1:3">
      <c r="A525" t="s">
        <v>1540</v>
      </c>
      <c r="B525" t="s">
        <v>1541</v>
      </c>
      <c r="C525">
        <v>0</v>
      </c>
    </row>
    <row r="526" spans="1:3">
      <c r="A526" t="s">
        <v>1542</v>
      </c>
      <c r="B526" t="s">
        <v>1543</v>
      </c>
      <c r="C526">
        <v>2075</v>
      </c>
    </row>
    <row r="527" spans="1:3">
      <c r="A527" t="s">
        <v>1544</v>
      </c>
      <c r="B527" t="s">
        <v>1545</v>
      </c>
      <c r="C527">
        <v>0</v>
      </c>
    </row>
    <row r="528" spans="1:3">
      <c r="A528" t="s">
        <v>1546</v>
      </c>
      <c r="B528" t="s">
        <v>1547</v>
      </c>
      <c r="C528">
        <v>0</v>
      </c>
    </row>
    <row r="529" spans="1:3">
      <c r="A529" t="s">
        <v>1548</v>
      </c>
      <c r="B529" t="s">
        <v>1549</v>
      </c>
      <c r="C529">
        <v>0</v>
      </c>
    </row>
    <row r="530" spans="1:3">
      <c r="A530" t="s">
        <v>1550</v>
      </c>
      <c r="B530" t="s">
        <v>1551</v>
      </c>
      <c r="C530">
        <v>0</v>
      </c>
    </row>
    <row r="531" spans="1:3">
      <c r="A531" t="s">
        <v>1552</v>
      </c>
      <c r="B531" t="s">
        <v>1553</v>
      </c>
      <c r="C531">
        <v>0</v>
      </c>
    </row>
    <row r="532" spans="1:3">
      <c r="A532" t="s">
        <v>1554</v>
      </c>
      <c r="B532" t="s">
        <v>1555</v>
      </c>
      <c r="C532">
        <v>186389305</v>
      </c>
    </row>
    <row r="533" spans="1:3">
      <c r="A533" t="s">
        <v>1556</v>
      </c>
      <c r="B533" t="s">
        <v>1557</v>
      </c>
      <c r="C533">
        <v>16648</v>
      </c>
    </row>
    <row r="534" spans="1:3">
      <c r="A534" t="s">
        <v>1558</v>
      </c>
      <c r="B534" t="s">
        <v>1559</v>
      </c>
      <c r="C534">
        <v>5738141</v>
      </c>
    </row>
    <row r="535" spans="1:3">
      <c r="A535" t="s">
        <v>1560</v>
      </c>
      <c r="B535" t="s">
        <v>1561</v>
      </c>
      <c r="C535">
        <v>0</v>
      </c>
    </row>
    <row r="536" spans="1:3">
      <c r="A536" t="s">
        <v>1562</v>
      </c>
      <c r="B536" t="s">
        <v>1563</v>
      </c>
      <c r="C536">
        <v>5669473</v>
      </c>
    </row>
    <row r="537" spans="1:3">
      <c r="A537" t="s">
        <v>1564</v>
      </c>
      <c r="B537" t="s">
        <v>1565</v>
      </c>
      <c r="C537">
        <v>381510336</v>
      </c>
    </row>
    <row r="538" spans="1:3">
      <c r="A538" t="s">
        <v>1566</v>
      </c>
      <c r="B538" t="s">
        <v>1567</v>
      </c>
      <c r="C538">
        <v>61284</v>
      </c>
    </row>
    <row r="539" spans="1:3">
      <c r="A539" t="s">
        <v>1568</v>
      </c>
      <c r="B539" t="s">
        <v>1569</v>
      </c>
      <c r="C539">
        <v>9603712</v>
      </c>
    </row>
    <row r="540" spans="1:3">
      <c r="A540" t="s">
        <v>1570</v>
      </c>
      <c r="B540" t="s">
        <v>1571</v>
      </c>
      <c r="C540">
        <v>0</v>
      </c>
    </row>
    <row r="541" spans="1:3">
      <c r="A541" t="s">
        <v>1572</v>
      </c>
      <c r="B541" t="s">
        <v>1573</v>
      </c>
      <c r="C541">
        <v>0</v>
      </c>
    </row>
    <row r="542" spans="1:3">
      <c r="A542" t="s">
        <v>1574</v>
      </c>
      <c r="B542" t="s">
        <v>1575</v>
      </c>
      <c r="C542">
        <v>0</v>
      </c>
    </row>
    <row r="543" spans="1:3">
      <c r="A543" t="s">
        <v>1576</v>
      </c>
      <c r="B543" t="s">
        <v>1577</v>
      </c>
      <c r="C543">
        <v>136392</v>
      </c>
    </row>
    <row r="544" spans="1:3">
      <c r="A544" t="s">
        <v>1578</v>
      </c>
      <c r="B544" t="s">
        <v>1579</v>
      </c>
      <c r="C544">
        <v>409858</v>
      </c>
    </row>
    <row r="545" spans="1:3">
      <c r="A545" t="s">
        <v>1580</v>
      </c>
      <c r="B545" t="s">
        <v>1581</v>
      </c>
      <c r="C545">
        <v>0</v>
      </c>
    </row>
    <row r="546" spans="1:3">
      <c r="A546" t="s">
        <v>1582</v>
      </c>
      <c r="B546" t="s">
        <v>1583</v>
      </c>
      <c r="C546">
        <v>37</v>
      </c>
    </row>
    <row r="547" spans="1:3">
      <c r="A547" t="s">
        <v>1584</v>
      </c>
      <c r="B547" t="s">
        <v>1585</v>
      </c>
      <c r="C547">
        <v>4036873</v>
      </c>
    </row>
    <row r="548" spans="1:3">
      <c r="A548" t="s">
        <v>1586</v>
      </c>
      <c r="B548" t="s">
        <v>1587</v>
      </c>
      <c r="C548">
        <v>2090512</v>
      </c>
    </row>
    <row r="549" spans="1:3">
      <c r="A549" t="s">
        <v>1588</v>
      </c>
      <c r="B549" t="s">
        <v>1589</v>
      </c>
      <c r="C549">
        <v>145259</v>
      </c>
    </row>
    <row r="550" spans="1:3">
      <c r="A550" t="s">
        <v>1590</v>
      </c>
      <c r="B550" t="s">
        <v>1591</v>
      </c>
      <c r="C550">
        <v>10537</v>
      </c>
    </row>
    <row r="551" spans="1:3">
      <c r="A551" t="s">
        <v>1592</v>
      </c>
      <c r="B551" t="s">
        <v>1593</v>
      </c>
      <c r="C551">
        <v>0</v>
      </c>
    </row>
    <row r="552" spans="1:3">
      <c r="A552" t="s">
        <v>1594</v>
      </c>
      <c r="B552" t="s">
        <v>1595</v>
      </c>
      <c r="C552">
        <v>0</v>
      </c>
    </row>
    <row r="553" spans="1:3">
      <c r="A553" t="s">
        <v>1596</v>
      </c>
      <c r="B553" t="s">
        <v>1597</v>
      </c>
      <c r="C553">
        <v>0</v>
      </c>
    </row>
    <row r="554" spans="1:3">
      <c r="A554" t="s">
        <v>1598</v>
      </c>
      <c r="B554" t="s">
        <v>1599</v>
      </c>
      <c r="C554">
        <v>5154</v>
      </c>
    </row>
    <row r="555" spans="1:3">
      <c r="A555" t="s">
        <v>1600</v>
      </c>
      <c r="B555" t="s">
        <v>1601</v>
      </c>
      <c r="C555">
        <v>0</v>
      </c>
    </row>
    <row r="556" spans="1:3">
      <c r="A556" t="s">
        <v>1602</v>
      </c>
      <c r="B556" t="s">
        <v>1603</v>
      </c>
      <c r="C556">
        <v>0</v>
      </c>
    </row>
    <row r="557" spans="1:3">
      <c r="A557" t="s">
        <v>1604</v>
      </c>
      <c r="B557" t="s">
        <v>1605</v>
      </c>
      <c r="C557">
        <v>0</v>
      </c>
    </row>
    <row r="558" spans="1:3">
      <c r="A558" t="s">
        <v>1606</v>
      </c>
      <c r="B558" t="s">
        <v>1607</v>
      </c>
      <c r="C558">
        <v>210711</v>
      </c>
    </row>
    <row r="559" spans="1:3">
      <c r="A559" t="s">
        <v>1608</v>
      </c>
      <c r="B559" t="s">
        <v>1609</v>
      </c>
      <c r="C559">
        <v>6893080</v>
      </c>
    </row>
    <row r="560" spans="1:3">
      <c r="A560" t="s">
        <v>1610</v>
      </c>
      <c r="B560" t="s">
        <v>1611</v>
      </c>
      <c r="C560">
        <v>0</v>
      </c>
    </row>
    <row r="561" spans="1:3">
      <c r="A561" t="s">
        <v>1612</v>
      </c>
      <c r="B561" t="s">
        <v>1613</v>
      </c>
      <c r="C561">
        <v>0</v>
      </c>
    </row>
    <row r="562" spans="1:3">
      <c r="A562" t="s">
        <v>1614</v>
      </c>
      <c r="B562" t="s">
        <v>1615</v>
      </c>
      <c r="C562">
        <v>0</v>
      </c>
    </row>
    <row r="563" spans="1:3">
      <c r="A563" t="s">
        <v>1616</v>
      </c>
      <c r="B563" t="s">
        <v>1617</v>
      </c>
      <c r="C563">
        <v>0</v>
      </c>
    </row>
    <row r="564" spans="1:3">
      <c r="A564" t="s">
        <v>1618</v>
      </c>
      <c r="B564" t="s">
        <v>1619</v>
      </c>
      <c r="C564">
        <v>0</v>
      </c>
    </row>
    <row r="565" spans="1:3">
      <c r="A565" t="s">
        <v>1620</v>
      </c>
      <c r="B565" t="s">
        <v>1621</v>
      </c>
      <c r="C565">
        <v>0</v>
      </c>
    </row>
    <row r="566" spans="1:3">
      <c r="A566" t="s">
        <v>1622</v>
      </c>
      <c r="B566" t="s">
        <v>1623</v>
      </c>
      <c r="C566">
        <v>0</v>
      </c>
    </row>
    <row r="567" spans="1:3">
      <c r="A567" t="s">
        <v>1624</v>
      </c>
      <c r="B567" t="s">
        <v>1625</v>
      </c>
      <c r="C567">
        <v>146</v>
      </c>
    </row>
    <row r="568" spans="1:3">
      <c r="A568" t="s">
        <v>1626</v>
      </c>
      <c r="B568" t="s">
        <v>1627</v>
      </c>
      <c r="C568">
        <v>3710224</v>
      </c>
    </row>
    <row r="569" spans="1:3">
      <c r="A569" t="s">
        <v>1628</v>
      </c>
      <c r="B569" t="s">
        <v>1629</v>
      </c>
      <c r="C569">
        <v>93</v>
      </c>
    </row>
    <row r="570" spans="1:3">
      <c r="A570" t="s">
        <v>1630</v>
      </c>
      <c r="B570" t="s">
        <v>1631</v>
      </c>
      <c r="C570">
        <v>0</v>
      </c>
    </row>
    <row r="571" spans="1:3">
      <c r="A571" t="s">
        <v>1632</v>
      </c>
      <c r="B571" t="s">
        <v>1633</v>
      </c>
      <c r="C571">
        <v>1</v>
      </c>
    </row>
    <row r="572" spans="1:3">
      <c r="A572" t="s">
        <v>1634</v>
      </c>
      <c r="B572" t="s">
        <v>1635</v>
      </c>
      <c r="C572">
        <v>0</v>
      </c>
    </row>
    <row r="573" spans="1:3">
      <c r="A573" t="s">
        <v>1636</v>
      </c>
      <c r="B573" t="s">
        <v>1637</v>
      </c>
      <c r="C573">
        <v>0</v>
      </c>
    </row>
    <row r="574" spans="1:3">
      <c r="A574" t="s">
        <v>1638</v>
      </c>
      <c r="B574" t="s">
        <v>1639</v>
      </c>
      <c r="C574">
        <v>0</v>
      </c>
    </row>
    <row r="575" spans="1:3">
      <c r="A575" t="s">
        <v>1640</v>
      </c>
      <c r="B575" t="s">
        <v>1641</v>
      </c>
      <c r="C575">
        <v>0</v>
      </c>
    </row>
    <row r="576" spans="1:3">
      <c r="A576" t="s">
        <v>1642</v>
      </c>
      <c r="B576" t="s">
        <v>1643</v>
      </c>
      <c r="C576">
        <v>0</v>
      </c>
    </row>
    <row r="577" spans="1:3">
      <c r="A577" t="s">
        <v>1644</v>
      </c>
      <c r="B577" t="s">
        <v>1645</v>
      </c>
      <c r="C577">
        <v>167272</v>
      </c>
    </row>
    <row r="578" spans="1:3">
      <c r="A578" t="s">
        <v>1646</v>
      </c>
      <c r="B578" t="s">
        <v>1647</v>
      </c>
      <c r="C578">
        <v>14396000</v>
      </c>
    </row>
    <row r="579" spans="1:3">
      <c r="A579" t="s">
        <v>1648</v>
      </c>
      <c r="B579" t="s">
        <v>1649</v>
      </c>
      <c r="C579">
        <v>0</v>
      </c>
    </row>
    <row r="580" spans="1:3">
      <c r="A580" t="s">
        <v>1650</v>
      </c>
      <c r="B580" t="s">
        <v>1651</v>
      </c>
      <c r="C580">
        <v>0</v>
      </c>
    </row>
    <row r="581" spans="1:3">
      <c r="A581" t="s">
        <v>1652</v>
      </c>
      <c r="B581" t="s">
        <v>1653</v>
      </c>
      <c r="C581">
        <v>11508748</v>
      </c>
    </row>
    <row r="582" spans="1:3">
      <c r="A582" t="s">
        <v>1654</v>
      </c>
      <c r="B582" t="s">
        <v>1655</v>
      </c>
      <c r="C582">
        <v>429083</v>
      </c>
    </row>
    <row r="583" spans="1:3">
      <c r="A583" t="s">
        <v>1656</v>
      </c>
      <c r="B583" t="s">
        <v>1657</v>
      </c>
      <c r="C583">
        <v>13196442</v>
      </c>
    </row>
    <row r="584" spans="1:3">
      <c r="A584" t="s">
        <v>1658</v>
      </c>
      <c r="B584" t="s">
        <v>1659</v>
      </c>
      <c r="C584">
        <v>0</v>
      </c>
    </row>
    <row r="585" spans="1:3">
      <c r="A585" t="s">
        <v>1660</v>
      </c>
      <c r="B585" t="s">
        <v>1661</v>
      </c>
      <c r="C585">
        <v>0</v>
      </c>
    </row>
    <row r="586" spans="1:3">
      <c r="A586" t="s">
        <v>1662</v>
      </c>
      <c r="B586" t="s">
        <v>1663</v>
      </c>
      <c r="C586">
        <v>0</v>
      </c>
    </row>
    <row r="587" spans="1:3">
      <c r="A587" t="s">
        <v>1664</v>
      </c>
      <c r="B587" t="s">
        <v>1665</v>
      </c>
      <c r="C587">
        <v>0</v>
      </c>
    </row>
    <row r="588" spans="1:3">
      <c r="A588" t="s">
        <v>1666</v>
      </c>
      <c r="B588" t="s">
        <v>1667</v>
      </c>
      <c r="C588">
        <v>0</v>
      </c>
    </row>
    <row r="589" spans="1:3">
      <c r="A589" t="s">
        <v>1668</v>
      </c>
      <c r="B589" t="s">
        <v>1669</v>
      </c>
      <c r="C589">
        <v>0</v>
      </c>
    </row>
    <row r="590" spans="1:3">
      <c r="A590" t="s">
        <v>1670</v>
      </c>
      <c r="B590" t="s">
        <v>1671</v>
      </c>
      <c r="C590">
        <v>0</v>
      </c>
    </row>
    <row r="591" spans="1:3">
      <c r="A591" t="s">
        <v>1672</v>
      </c>
      <c r="B591" t="s">
        <v>1673</v>
      </c>
      <c r="C591">
        <v>0</v>
      </c>
    </row>
    <row r="592" spans="1:3">
      <c r="A592" t="s">
        <v>1674</v>
      </c>
      <c r="B592" t="s">
        <v>1675</v>
      </c>
      <c r="C592">
        <v>0</v>
      </c>
    </row>
    <row r="593" spans="1:3">
      <c r="A593" t="s">
        <v>1676</v>
      </c>
      <c r="B593" t="s">
        <v>1677</v>
      </c>
      <c r="C593">
        <v>0</v>
      </c>
    </row>
    <row r="594" spans="1:3">
      <c r="A594" t="s">
        <v>1678</v>
      </c>
      <c r="B594" t="s">
        <v>1679</v>
      </c>
      <c r="C594">
        <v>32761793</v>
      </c>
    </row>
    <row r="595" spans="1:3">
      <c r="A595" t="s">
        <v>1680</v>
      </c>
      <c r="B595" t="s">
        <v>1681</v>
      </c>
      <c r="C595">
        <v>33009</v>
      </c>
    </row>
    <row r="596" spans="1:3">
      <c r="A596" t="s">
        <v>1682</v>
      </c>
      <c r="B596" t="s">
        <v>1683</v>
      </c>
      <c r="C596">
        <v>0</v>
      </c>
    </row>
    <row r="597" spans="1:3">
      <c r="A597" t="s">
        <v>1684</v>
      </c>
      <c r="B597" t="s">
        <v>1685</v>
      </c>
      <c r="C597">
        <v>298292</v>
      </c>
    </row>
    <row r="598" spans="1:3">
      <c r="A598" t="s">
        <v>1686</v>
      </c>
      <c r="B598" t="s">
        <v>1687</v>
      </c>
      <c r="C598">
        <v>31524749</v>
      </c>
    </row>
    <row r="599" spans="1:3">
      <c r="A599" t="s">
        <v>1688</v>
      </c>
      <c r="B599" t="s">
        <v>1689</v>
      </c>
      <c r="C599">
        <v>33009</v>
      </c>
    </row>
    <row r="600" spans="1:3">
      <c r="A600" t="s">
        <v>1690</v>
      </c>
      <c r="B600" t="s">
        <v>1691</v>
      </c>
      <c r="C600">
        <v>0</v>
      </c>
    </row>
    <row r="601" spans="1:3">
      <c r="A601" t="s">
        <v>1692</v>
      </c>
      <c r="B601" t="s">
        <v>1693</v>
      </c>
      <c r="C601">
        <v>228350</v>
      </c>
    </row>
    <row r="602" spans="1:3">
      <c r="A602" t="s">
        <v>1694</v>
      </c>
      <c r="B602" t="s">
        <v>1695</v>
      </c>
      <c r="C602">
        <v>0</v>
      </c>
    </row>
    <row r="603" spans="1:3">
      <c r="A603" t="s">
        <v>1696</v>
      </c>
      <c r="B603" t="s">
        <v>1697</v>
      </c>
      <c r="C603">
        <v>11029193</v>
      </c>
    </row>
    <row r="604" spans="1:3">
      <c r="A604" t="s">
        <v>1698</v>
      </c>
      <c r="B604" t="s">
        <v>1699</v>
      </c>
      <c r="C604">
        <v>107245653</v>
      </c>
    </row>
    <row r="605" spans="1:3">
      <c r="A605" t="s">
        <v>1700</v>
      </c>
      <c r="B605" t="s">
        <v>1701</v>
      </c>
      <c r="C605">
        <v>10525383</v>
      </c>
    </row>
    <row r="606" spans="1:3">
      <c r="A606" t="s">
        <v>1702</v>
      </c>
      <c r="B606" t="s">
        <v>1703</v>
      </c>
      <c r="C606">
        <v>0</v>
      </c>
    </row>
    <row r="607" spans="1:3">
      <c r="A607" t="s">
        <v>1704</v>
      </c>
      <c r="B607" t="s">
        <v>1705</v>
      </c>
      <c r="C607">
        <v>21250978</v>
      </c>
    </row>
    <row r="608" spans="1:3">
      <c r="A608" t="s">
        <v>1706</v>
      </c>
      <c r="B608" t="s">
        <v>1707</v>
      </c>
      <c r="C608">
        <v>158255277</v>
      </c>
    </row>
    <row r="609" spans="1:3">
      <c r="A609" t="s">
        <v>1708</v>
      </c>
      <c r="B609" t="s">
        <v>1709</v>
      </c>
      <c r="C609">
        <v>8406550</v>
      </c>
    </row>
    <row r="610" spans="1:3">
      <c r="A610" t="s">
        <v>1710</v>
      </c>
      <c r="B610" t="s">
        <v>1711</v>
      </c>
      <c r="C610">
        <v>0</v>
      </c>
    </row>
    <row r="611" spans="1:3">
      <c r="A611" t="s">
        <v>1712</v>
      </c>
      <c r="B611" t="s">
        <v>1713</v>
      </c>
      <c r="C611">
        <v>1813605</v>
      </c>
    </row>
    <row r="612" spans="1:3">
      <c r="A612" t="s">
        <v>1714</v>
      </c>
      <c r="B612" t="s">
        <v>1715</v>
      </c>
      <c r="C612">
        <v>745752</v>
      </c>
    </row>
    <row r="613" spans="1:3">
      <c r="A613" t="s">
        <v>1716</v>
      </c>
      <c r="B613" t="s">
        <v>1717</v>
      </c>
      <c r="C613">
        <v>124429</v>
      </c>
    </row>
    <row r="614" spans="1:3">
      <c r="A614" t="s">
        <v>1718</v>
      </c>
      <c r="B614" t="s">
        <v>1719</v>
      </c>
      <c r="C614">
        <v>0</v>
      </c>
    </row>
    <row r="615" spans="1:3">
      <c r="A615" t="s">
        <v>1720</v>
      </c>
      <c r="B615" t="s">
        <v>1721</v>
      </c>
      <c r="C615">
        <v>1177091</v>
      </c>
    </row>
    <row r="616" spans="1:3">
      <c r="A616" t="s">
        <v>1722</v>
      </c>
      <c r="B616" t="s">
        <v>1723</v>
      </c>
      <c r="C616">
        <v>847203</v>
      </c>
    </row>
    <row r="617" spans="1:3">
      <c r="A617" t="s">
        <v>1724</v>
      </c>
      <c r="B617" t="s">
        <v>1725</v>
      </c>
      <c r="C617">
        <v>127389</v>
      </c>
    </row>
    <row r="618" spans="1:3">
      <c r="A618" t="s">
        <v>1726</v>
      </c>
      <c r="B618" t="s">
        <v>1727</v>
      </c>
      <c r="C618">
        <v>0</v>
      </c>
    </row>
    <row r="619" spans="1:3">
      <c r="A619" t="s">
        <v>1728</v>
      </c>
      <c r="B619" t="s">
        <v>1729</v>
      </c>
      <c r="C619">
        <v>1173565</v>
      </c>
    </row>
    <row r="620" spans="1:3">
      <c r="A620" t="s">
        <v>1730</v>
      </c>
      <c r="B620" t="s">
        <v>1731</v>
      </c>
      <c r="C620">
        <v>332771</v>
      </c>
    </row>
    <row r="621" spans="1:3">
      <c r="A621" t="s">
        <v>1732</v>
      </c>
      <c r="B621" t="s">
        <v>1733</v>
      </c>
      <c r="C621">
        <v>3078</v>
      </c>
    </row>
    <row r="622" spans="1:3">
      <c r="A622" t="s">
        <v>1734</v>
      </c>
      <c r="B622" t="s">
        <v>1735</v>
      </c>
      <c r="C622">
        <v>0</v>
      </c>
    </row>
    <row r="623" spans="1:3">
      <c r="A623" t="s">
        <v>1736</v>
      </c>
      <c r="B623" t="s">
        <v>1737</v>
      </c>
      <c r="C623">
        <v>0</v>
      </c>
    </row>
    <row r="624" spans="1:3">
      <c r="A624" t="s">
        <v>1738</v>
      </c>
      <c r="B624" t="s">
        <v>1739</v>
      </c>
      <c r="C624">
        <v>176079</v>
      </c>
    </row>
    <row r="625" spans="1:3">
      <c r="A625" t="s">
        <v>1740</v>
      </c>
      <c r="B625" t="s">
        <v>1741</v>
      </c>
      <c r="C625">
        <v>301150</v>
      </c>
    </row>
    <row r="626" spans="1:3">
      <c r="A626" t="s">
        <v>1742</v>
      </c>
      <c r="B626" t="s">
        <v>1743</v>
      </c>
      <c r="C626">
        <v>0</v>
      </c>
    </row>
    <row r="627" spans="1:3">
      <c r="A627" t="s">
        <v>1744</v>
      </c>
      <c r="B627" t="s">
        <v>1745</v>
      </c>
      <c r="C627">
        <v>27587</v>
      </c>
    </row>
    <row r="628" spans="1:3">
      <c r="A628" t="s">
        <v>1746</v>
      </c>
      <c r="B628" t="s">
        <v>1747</v>
      </c>
      <c r="C628">
        <v>0</v>
      </c>
    </row>
    <row r="629" spans="1:3">
      <c r="A629" t="s">
        <v>1748</v>
      </c>
      <c r="B629" t="s">
        <v>1749</v>
      </c>
      <c r="C629">
        <v>2577331</v>
      </c>
    </row>
    <row r="630" spans="1:3">
      <c r="A630" t="s">
        <v>1750</v>
      </c>
      <c r="B630" t="s">
        <v>1751</v>
      </c>
      <c r="C630">
        <v>7820873</v>
      </c>
    </row>
    <row r="631" spans="1:3">
      <c r="A631" t="s">
        <v>1752</v>
      </c>
      <c r="B631" t="s">
        <v>1753</v>
      </c>
      <c r="C631">
        <v>6821250</v>
      </c>
    </row>
    <row r="632" spans="1:3">
      <c r="A632" t="s">
        <v>1754</v>
      </c>
      <c r="B632" t="s">
        <v>1755</v>
      </c>
      <c r="C632">
        <v>0</v>
      </c>
    </row>
    <row r="633" spans="1:3">
      <c r="A633" t="s">
        <v>1756</v>
      </c>
      <c r="B633" t="s">
        <v>1757</v>
      </c>
      <c r="C633">
        <v>141652</v>
      </c>
    </row>
    <row r="634" spans="1:3">
      <c r="A634" t="s">
        <v>1758</v>
      </c>
      <c r="B634" t="s">
        <v>1759</v>
      </c>
      <c r="C634">
        <v>18381243</v>
      </c>
    </row>
    <row r="635" spans="1:3">
      <c r="A635" t="s">
        <v>1760</v>
      </c>
      <c r="B635" t="s">
        <v>1761</v>
      </c>
      <c r="C635">
        <v>1032379</v>
      </c>
    </row>
    <row r="636" spans="1:3">
      <c r="A636" t="s">
        <v>1762</v>
      </c>
      <c r="B636" t="s">
        <v>1763</v>
      </c>
      <c r="C636">
        <v>55080</v>
      </c>
    </row>
    <row r="637" spans="1:3">
      <c r="A637" t="s">
        <v>1764</v>
      </c>
      <c r="B637" t="s">
        <v>1765</v>
      </c>
      <c r="C637">
        <v>231838</v>
      </c>
    </row>
    <row r="638" spans="1:3">
      <c r="A638" t="s">
        <v>1766</v>
      </c>
      <c r="B638" t="s">
        <v>1767</v>
      </c>
      <c r="C638">
        <v>81524</v>
      </c>
    </row>
    <row r="639" spans="1:3">
      <c r="A639" t="s">
        <v>1768</v>
      </c>
      <c r="B639" t="s">
        <v>1769</v>
      </c>
      <c r="C639">
        <v>0</v>
      </c>
    </row>
    <row r="640" spans="1:3">
      <c r="A640" t="s">
        <v>1770</v>
      </c>
      <c r="B640" t="s">
        <v>1771</v>
      </c>
      <c r="C640">
        <v>0</v>
      </c>
    </row>
    <row r="641" spans="1:3">
      <c r="A641" t="s">
        <v>1772</v>
      </c>
      <c r="B641" t="s">
        <v>1773</v>
      </c>
      <c r="C641">
        <v>0</v>
      </c>
    </row>
    <row r="642" spans="1:3">
      <c r="A642" t="s">
        <v>1774</v>
      </c>
      <c r="B642" t="s">
        <v>1775</v>
      </c>
      <c r="C642">
        <v>0</v>
      </c>
    </row>
    <row r="643" spans="1:3">
      <c r="A643" t="s">
        <v>1776</v>
      </c>
      <c r="B643" t="s">
        <v>1777</v>
      </c>
      <c r="C643">
        <v>0</v>
      </c>
    </row>
    <row r="644" spans="1:3">
      <c r="A644" t="s">
        <v>1778</v>
      </c>
      <c r="B644" t="s">
        <v>1779</v>
      </c>
      <c r="C644">
        <v>779448</v>
      </c>
    </row>
    <row r="645" spans="1:3">
      <c r="A645" t="s">
        <v>509</v>
      </c>
      <c r="B645" t="s">
        <v>1780</v>
      </c>
      <c r="C645">
        <v>3187333</v>
      </c>
    </row>
    <row r="646" spans="1:3">
      <c r="A646" t="s">
        <v>1781</v>
      </c>
      <c r="B646" t="s">
        <v>1782</v>
      </c>
      <c r="C646">
        <v>0</v>
      </c>
    </row>
    <row r="647" spans="1:3">
      <c r="A647" t="s">
        <v>1783</v>
      </c>
      <c r="B647" t="s">
        <v>1784</v>
      </c>
      <c r="C647">
        <v>0</v>
      </c>
    </row>
    <row r="648" spans="1:3">
      <c r="A648" t="s">
        <v>1785</v>
      </c>
      <c r="B648" t="s">
        <v>1786</v>
      </c>
      <c r="C648">
        <v>0</v>
      </c>
    </row>
    <row r="649" spans="1:3">
      <c r="A649" t="s">
        <v>512</v>
      </c>
      <c r="B649" t="s">
        <v>1787</v>
      </c>
      <c r="C649">
        <v>0</v>
      </c>
    </row>
    <row r="650" spans="1:3">
      <c r="A650" t="s">
        <v>1788</v>
      </c>
      <c r="B650" t="s">
        <v>1789</v>
      </c>
      <c r="C650">
        <v>0</v>
      </c>
    </row>
    <row r="651" spans="1:3">
      <c r="A651" t="s">
        <v>1790</v>
      </c>
      <c r="B651" t="s">
        <v>1791</v>
      </c>
      <c r="C651">
        <v>0</v>
      </c>
    </row>
    <row r="652" spans="1:3">
      <c r="A652" t="s">
        <v>1792</v>
      </c>
      <c r="B652" t="s">
        <v>1793</v>
      </c>
      <c r="C652">
        <v>132397</v>
      </c>
    </row>
    <row r="653" spans="1:3">
      <c r="A653" t="s">
        <v>1794</v>
      </c>
      <c r="B653" t="s">
        <v>1795</v>
      </c>
      <c r="C653">
        <v>0</v>
      </c>
    </row>
    <row r="654" spans="1:3">
      <c r="A654" t="s">
        <v>1796</v>
      </c>
      <c r="B654" t="s">
        <v>1797</v>
      </c>
      <c r="C654">
        <v>204992</v>
      </c>
    </row>
    <row r="655" spans="1:3">
      <c r="A655" t="s">
        <v>1798</v>
      </c>
      <c r="B655" t="s">
        <v>1799</v>
      </c>
      <c r="C655">
        <v>0</v>
      </c>
    </row>
    <row r="656" spans="1:3">
      <c r="A656" t="s">
        <v>1800</v>
      </c>
      <c r="B656" t="s">
        <v>1801</v>
      </c>
      <c r="C656">
        <v>8278679</v>
      </c>
    </row>
    <row r="657" spans="1:3">
      <c r="A657" t="s">
        <v>1802</v>
      </c>
      <c r="B657" t="s">
        <v>1803</v>
      </c>
      <c r="C657">
        <v>0</v>
      </c>
    </row>
    <row r="658" spans="1:3">
      <c r="A658" t="s">
        <v>1804</v>
      </c>
      <c r="B658" t="s">
        <v>1805</v>
      </c>
      <c r="C658">
        <v>0</v>
      </c>
    </row>
    <row r="659" spans="1:3">
      <c r="A659" t="s">
        <v>1806</v>
      </c>
      <c r="B659" t="s">
        <v>1807</v>
      </c>
      <c r="C659">
        <v>998</v>
      </c>
    </row>
    <row r="660" spans="1:3">
      <c r="A660" t="s">
        <v>1808</v>
      </c>
      <c r="B660" t="s">
        <v>1809</v>
      </c>
      <c r="C660">
        <v>0</v>
      </c>
    </row>
    <row r="661" spans="1:3">
      <c r="A661" t="s">
        <v>1810</v>
      </c>
      <c r="B661" t="s">
        <v>1811</v>
      </c>
      <c r="C661">
        <v>0</v>
      </c>
    </row>
    <row r="662" spans="1:3">
      <c r="A662" t="s">
        <v>1812</v>
      </c>
      <c r="B662" t="s">
        <v>1813</v>
      </c>
      <c r="C662">
        <v>0</v>
      </c>
    </row>
    <row r="663" spans="1:3">
      <c r="A663" t="s">
        <v>1814</v>
      </c>
      <c r="B663" t="s">
        <v>1815</v>
      </c>
      <c r="C663">
        <v>44</v>
      </c>
    </row>
    <row r="664" spans="1:3">
      <c r="A664" t="s">
        <v>1816</v>
      </c>
      <c r="B664" t="s">
        <v>1817</v>
      </c>
      <c r="C664">
        <v>7282</v>
      </c>
    </row>
    <row r="665" spans="1:3">
      <c r="A665" t="s">
        <v>1818</v>
      </c>
      <c r="B665" t="s">
        <v>1819</v>
      </c>
      <c r="C665">
        <v>0</v>
      </c>
    </row>
    <row r="666" spans="1:3">
      <c r="A666" t="s">
        <v>1820</v>
      </c>
      <c r="B666" t="s">
        <v>1821</v>
      </c>
      <c r="C666">
        <v>0</v>
      </c>
    </row>
    <row r="667" spans="1:3">
      <c r="A667" t="s">
        <v>1822</v>
      </c>
      <c r="B667" t="s">
        <v>1823</v>
      </c>
      <c r="C667">
        <v>0</v>
      </c>
    </row>
    <row r="668" spans="1:3">
      <c r="A668" t="s">
        <v>1824</v>
      </c>
      <c r="B668" t="s">
        <v>1825</v>
      </c>
      <c r="C668">
        <v>0</v>
      </c>
    </row>
    <row r="669" spans="1:3">
      <c r="A669" t="s">
        <v>1826</v>
      </c>
      <c r="B669" t="s">
        <v>1827</v>
      </c>
      <c r="C669">
        <v>3769781</v>
      </c>
    </row>
    <row r="670" spans="1:3">
      <c r="A670" t="s">
        <v>1828</v>
      </c>
      <c r="B670" t="s">
        <v>1829</v>
      </c>
      <c r="C670">
        <v>3900388</v>
      </c>
    </row>
    <row r="671" spans="1:3">
      <c r="A671" t="s">
        <v>1830</v>
      </c>
      <c r="B671" t="s">
        <v>1831</v>
      </c>
      <c r="C671">
        <v>10537</v>
      </c>
    </row>
    <row r="672" spans="1:3">
      <c r="A672" t="s">
        <v>1832</v>
      </c>
      <c r="B672" t="s">
        <v>1833</v>
      </c>
      <c r="C672">
        <v>0</v>
      </c>
    </row>
    <row r="673" spans="1:3">
      <c r="A673" t="s">
        <v>1834</v>
      </c>
      <c r="B673" t="s">
        <v>1835</v>
      </c>
      <c r="C673">
        <v>0</v>
      </c>
    </row>
    <row r="674" spans="1:3">
      <c r="A674" t="s">
        <v>1836</v>
      </c>
      <c r="B674" t="s">
        <v>1837</v>
      </c>
      <c r="C674">
        <v>84166898</v>
      </c>
    </row>
    <row r="675" spans="1:3">
      <c r="A675" t="s">
        <v>1838</v>
      </c>
      <c r="B675" t="s">
        <v>1839</v>
      </c>
      <c r="C675">
        <v>0</v>
      </c>
    </row>
    <row r="676" spans="1:3">
      <c r="A676" t="s">
        <v>1840</v>
      </c>
      <c r="B676" t="s">
        <v>1841</v>
      </c>
      <c r="C676">
        <v>0</v>
      </c>
    </row>
    <row r="677" spans="1:3">
      <c r="A677" t="s">
        <v>1842</v>
      </c>
      <c r="B677" t="s">
        <v>1843</v>
      </c>
      <c r="C677">
        <v>0</v>
      </c>
    </row>
    <row r="678" spans="1:3">
      <c r="A678" t="s">
        <v>1844</v>
      </c>
      <c r="B678" t="s">
        <v>1845</v>
      </c>
      <c r="C678">
        <v>0</v>
      </c>
    </row>
    <row r="679" spans="1:3">
      <c r="A679" t="s">
        <v>1846</v>
      </c>
      <c r="B679" t="s">
        <v>1847</v>
      </c>
      <c r="C679">
        <v>53547</v>
      </c>
    </row>
    <row r="680" spans="1:3">
      <c r="A680" t="s">
        <v>1848</v>
      </c>
      <c r="B680" t="s">
        <v>1849</v>
      </c>
      <c r="C680">
        <v>0</v>
      </c>
    </row>
    <row r="681" spans="1:3">
      <c r="A681" t="s">
        <v>1850</v>
      </c>
      <c r="B681" t="s">
        <v>1851</v>
      </c>
      <c r="C681">
        <v>0</v>
      </c>
    </row>
    <row r="682" spans="1:3">
      <c r="A682" t="s">
        <v>1852</v>
      </c>
      <c r="B682" t="s">
        <v>1853</v>
      </c>
      <c r="C682">
        <v>0</v>
      </c>
    </row>
    <row r="683" spans="1:3">
      <c r="A683" t="s">
        <v>1854</v>
      </c>
      <c r="B683" t="s">
        <v>1855</v>
      </c>
      <c r="C683">
        <v>0</v>
      </c>
    </row>
    <row r="684" spans="1:3">
      <c r="A684" t="s">
        <v>1856</v>
      </c>
      <c r="B684" t="s">
        <v>1857</v>
      </c>
      <c r="C684">
        <v>0</v>
      </c>
    </row>
    <row r="685" spans="1:3">
      <c r="A685" t="s">
        <v>1858</v>
      </c>
      <c r="B685" t="s">
        <v>1859</v>
      </c>
      <c r="C685">
        <v>0</v>
      </c>
    </row>
    <row r="686" spans="1:3">
      <c r="A686" t="s">
        <v>1860</v>
      </c>
      <c r="B686" t="s">
        <v>1861</v>
      </c>
      <c r="C686">
        <v>0</v>
      </c>
    </row>
    <row r="687" spans="1:3">
      <c r="A687" t="s">
        <v>1862</v>
      </c>
      <c r="B687" t="s">
        <v>1863</v>
      </c>
      <c r="C687">
        <v>0</v>
      </c>
    </row>
    <row r="688" spans="1:3">
      <c r="A688" t="s">
        <v>1864</v>
      </c>
      <c r="B688" t="s">
        <v>1865</v>
      </c>
      <c r="C688">
        <v>0</v>
      </c>
    </row>
    <row r="689" spans="1:3">
      <c r="A689" t="s">
        <v>1866</v>
      </c>
      <c r="B689" t="s">
        <v>1867</v>
      </c>
      <c r="C689">
        <v>0</v>
      </c>
    </row>
    <row r="690" spans="1:3">
      <c r="A690" t="s">
        <v>1868</v>
      </c>
      <c r="B690" t="s">
        <v>1869</v>
      </c>
      <c r="C690">
        <v>0</v>
      </c>
    </row>
    <row r="691" spans="1:3">
      <c r="A691" t="s">
        <v>1870</v>
      </c>
      <c r="B691" t="s">
        <v>1871</v>
      </c>
      <c r="C691">
        <v>0</v>
      </c>
    </row>
    <row r="692" spans="1:3">
      <c r="A692" t="s">
        <v>1872</v>
      </c>
      <c r="B692" t="s">
        <v>1873</v>
      </c>
      <c r="C692">
        <v>0</v>
      </c>
    </row>
    <row r="693" spans="1:3">
      <c r="A693" t="s">
        <v>1874</v>
      </c>
      <c r="B693" t="s">
        <v>1875</v>
      </c>
      <c r="C693">
        <v>3338</v>
      </c>
    </row>
    <row r="694" spans="1:3">
      <c r="A694" t="s">
        <v>1876</v>
      </c>
      <c r="B694" t="s">
        <v>1877</v>
      </c>
      <c r="C694">
        <v>0</v>
      </c>
    </row>
    <row r="695" spans="1:3">
      <c r="A695" t="s">
        <v>1878</v>
      </c>
      <c r="B695" t="s">
        <v>1879</v>
      </c>
      <c r="C695">
        <v>0</v>
      </c>
    </row>
    <row r="696" spans="1:3">
      <c r="A696" t="s">
        <v>1880</v>
      </c>
      <c r="B696" t="s">
        <v>1881</v>
      </c>
      <c r="C696">
        <v>0</v>
      </c>
    </row>
    <row r="697" spans="1:3">
      <c r="A697" t="s">
        <v>1882</v>
      </c>
      <c r="B697" t="s">
        <v>1883</v>
      </c>
      <c r="C697">
        <v>0</v>
      </c>
    </row>
    <row r="698" spans="1:3">
      <c r="A698" t="s">
        <v>1884</v>
      </c>
      <c r="B698" t="s">
        <v>1885</v>
      </c>
      <c r="C698">
        <v>0</v>
      </c>
    </row>
    <row r="699" spans="1:3">
      <c r="A699" t="s">
        <v>1886</v>
      </c>
      <c r="B699" t="s">
        <v>1887</v>
      </c>
      <c r="C699">
        <v>0</v>
      </c>
    </row>
    <row r="700" spans="1:3">
      <c r="A700" t="s">
        <v>1888</v>
      </c>
      <c r="B700" t="s">
        <v>1889</v>
      </c>
      <c r="C700">
        <v>2033</v>
      </c>
    </row>
    <row r="701" spans="1:3">
      <c r="A701" t="s">
        <v>1890</v>
      </c>
      <c r="B701" t="s">
        <v>1891</v>
      </c>
      <c r="C701">
        <v>0</v>
      </c>
    </row>
    <row r="702" spans="1:3">
      <c r="A702" t="s">
        <v>1892</v>
      </c>
      <c r="B702" t="s">
        <v>1893</v>
      </c>
      <c r="C702">
        <v>0</v>
      </c>
    </row>
    <row r="703" spans="1:3">
      <c r="A703" t="s">
        <v>1894</v>
      </c>
      <c r="B703" t="s">
        <v>1895</v>
      </c>
      <c r="C703">
        <v>0</v>
      </c>
    </row>
    <row r="704" spans="1:3">
      <c r="A704" t="s">
        <v>1896</v>
      </c>
      <c r="B704" t="s">
        <v>1897</v>
      </c>
      <c r="C704">
        <v>0</v>
      </c>
    </row>
    <row r="705" spans="1:3">
      <c r="A705" t="s">
        <v>1898</v>
      </c>
      <c r="B705" t="s">
        <v>1899</v>
      </c>
      <c r="C705">
        <v>0</v>
      </c>
    </row>
    <row r="706" spans="1:3">
      <c r="A706" t="s">
        <v>1900</v>
      </c>
      <c r="B706" t="s">
        <v>1901</v>
      </c>
      <c r="C706">
        <v>0</v>
      </c>
    </row>
    <row r="707" spans="1:3">
      <c r="A707" t="s">
        <v>1902</v>
      </c>
      <c r="B707" t="s">
        <v>1903</v>
      </c>
      <c r="C707">
        <v>2271</v>
      </c>
    </row>
    <row r="708" spans="1:3">
      <c r="A708" t="s">
        <v>1904</v>
      </c>
      <c r="B708" t="s">
        <v>1905</v>
      </c>
      <c r="C708">
        <v>0</v>
      </c>
    </row>
    <row r="709" spans="1:3">
      <c r="A709" t="s">
        <v>1906</v>
      </c>
      <c r="B709" t="s">
        <v>1907</v>
      </c>
      <c r="C709">
        <v>0</v>
      </c>
    </row>
    <row r="710" spans="1:3">
      <c r="A710" t="s">
        <v>1908</v>
      </c>
      <c r="B710" t="s">
        <v>1909</v>
      </c>
      <c r="C710">
        <v>0</v>
      </c>
    </row>
    <row r="711" spans="1:3">
      <c r="A711" t="s">
        <v>1910</v>
      </c>
      <c r="B711" t="s">
        <v>1911</v>
      </c>
      <c r="C711">
        <v>0</v>
      </c>
    </row>
    <row r="712" spans="1:3">
      <c r="A712" t="s">
        <v>1912</v>
      </c>
      <c r="B712" t="s">
        <v>1913</v>
      </c>
      <c r="C712">
        <v>0</v>
      </c>
    </row>
    <row r="713" spans="1:3">
      <c r="A713" t="s">
        <v>1914</v>
      </c>
      <c r="B713" t="s">
        <v>1915</v>
      </c>
      <c r="C713">
        <v>0</v>
      </c>
    </row>
    <row r="714" spans="1:3">
      <c r="A714" t="s">
        <v>1916</v>
      </c>
      <c r="B714" t="s">
        <v>1917</v>
      </c>
      <c r="C714">
        <v>0</v>
      </c>
    </row>
    <row r="715" spans="1:3">
      <c r="A715" t="s">
        <v>1918</v>
      </c>
      <c r="B715" t="s">
        <v>1919</v>
      </c>
      <c r="C715">
        <v>0</v>
      </c>
    </row>
    <row r="716" spans="1:3">
      <c r="A716" t="s">
        <v>1920</v>
      </c>
      <c r="B716" t="s">
        <v>1921</v>
      </c>
      <c r="C716">
        <v>0</v>
      </c>
    </row>
    <row r="717" spans="1:3">
      <c r="A717" t="s">
        <v>1922</v>
      </c>
      <c r="B717" t="s">
        <v>1923</v>
      </c>
      <c r="C717">
        <v>96683</v>
      </c>
    </row>
    <row r="718" spans="1:3">
      <c r="A718" t="s">
        <v>1924</v>
      </c>
      <c r="B718" t="s">
        <v>1925</v>
      </c>
      <c r="C718">
        <v>1091416</v>
      </c>
    </row>
    <row r="719" spans="1:3">
      <c r="A719" t="s">
        <v>1926</v>
      </c>
      <c r="B719" t="s">
        <v>1927</v>
      </c>
      <c r="C719">
        <v>0</v>
      </c>
    </row>
    <row r="720" spans="1:3">
      <c r="A720" t="s">
        <v>1928</v>
      </c>
      <c r="B720" t="s">
        <v>1929</v>
      </c>
      <c r="C720">
        <v>23287</v>
      </c>
    </row>
    <row r="721" spans="1:3">
      <c r="A721" t="s">
        <v>1930</v>
      </c>
      <c r="B721" t="s">
        <v>1931</v>
      </c>
      <c r="C721">
        <v>0</v>
      </c>
    </row>
    <row r="722" spans="1:3">
      <c r="A722" t="s">
        <v>1932</v>
      </c>
      <c r="B722" t="s">
        <v>1933</v>
      </c>
      <c r="C722">
        <v>0</v>
      </c>
    </row>
    <row r="723" spans="1:3">
      <c r="A723" t="s">
        <v>1934</v>
      </c>
      <c r="B723" t="s">
        <v>1935</v>
      </c>
      <c r="C723">
        <v>0</v>
      </c>
    </row>
    <row r="724" spans="1:3">
      <c r="A724" t="s">
        <v>1936</v>
      </c>
      <c r="B724" t="s">
        <v>1937</v>
      </c>
      <c r="C724">
        <v>0</v>
      </c>
    </row>
    <row r="725" spans="1:3">
      <c r="A725" t="s">
        <v>1938</v>
      </c>
      <c r="B725" t="s">
        <v>1939</v>
      </c>
      <c r="C725">
        <v>0</v>
      </c>
    </row>
    <row r="726" spans="1:3">
      <c r="A726" t="s">
        <v>1940</v>
      </c>
      <c r="B726" t="s">
        <v>1941</v>
      </c>
      <c r="C726">
        <v>0</v>
      </c>
    </row>
    <row r="727" spans="1:3">
      <c r="A727" t="s">
        <v>1942</v>
      </c>
      <c r="B727" t="s">
        <v>1943</v>
      </c>
      <c r="C727">
        <v>0</v>
      </c>
    </row>
    <row r="728" spans="1:3">
      <c r="A728" t="s">
        <v>1944</v>
      </c>
      <c r="B728" t="s">
        <v>1945</v>
      </c>
      <c r="C728">
        <v>25098503</v>
      </c>
    </row>
    <row r="729" spans="1:3">
      <c r="A729" t="s">
        <v>1946</v>
      </c>
      <c r="B729" t="s">
        <v>1947</v>
      </c>
      <c r="C729">
        <v>0</v>
      </c>
    </row>
    <row r="730" spans="1:3">
      <c r="A730" t="s">
        <v>1948</v>
      </c>
      <c r="B730" t="s">
        <v>1949</v>
      </c>
      <c r="C730">
        <v>6644324</v>
      </c>
    </row>
    <row r="731" spans="1:3">
      <c r="A731" t="s">
        <v>1950</v>
      </c>
      <c r="B731" t="s">
        <v>1951</v>
      </c>
      <c r="C731">
        <v>0</v>
      </c>
    </row>
    <row r="732" spans="1:3">
      <c r="A732" t="s">
        <v>1952</v>
      </c>
      <c r="B732" t="s">
        <v>1953</v>
      </c>
      <c r="C732">
        <v>0</v>
      </c>
    </row>
    <row r="733" spans="1:3">
      <c r="A733" t="s">
        <v>1954</v>
      </c>
      <c r="B733" t="s">
        <v>1955</v>
      </c>
      <c r="C733">
        <v>0</v>
      </c>
    </row>
    <row r="734" spans="1:3">
      <c r="A734" t="s">
        <v>1956</v>
      </c>
      <c r="B734" t="s">
        <v>1957</v>
      </c>
      <c r="C734">
        <v>0</v>
      </c>
    </row>
    <row r="735" spans="1:3">
      <c r="A735" t="s">
        <v>1958</v>
      </c>
      <c r="B735" t="s">
        <v>1959</v>
      </c>
      <c r="C735">
        <v>7977</v>
      </c>
    </row>
    <row r="736" spans="1:3">
      <c r="A736" t="s">
        <v>1960</v>
      </c>
      <c r="B736" t="s">
        <v>1961</v>
      </c>
      <c r="C736">
        <v>3032</v>
      </c>
    </row>
    <row r="737" spans="1:3">
      <c r="A737" t="s">
        <v>1962</v>
      </c>
      <c r="B737" t="s">
        <v>1963</v>
      </c>
      <c r="C737">
        <v>620</v>
      </c>
    </row>
    <row r="738" spans="1:3">
      <c r="A738" t="s">
        <v>1964</v>
      </c>
      <c r="B738" t="s">
        <v>1965</v>
      </c>
      <c r="C738">
        <v>0</v>
      </c>
    </row>
    <row r="739" spans="1:3">
      <c r="A739" t="s">
        <v>1966</v>
      </c>
      <c r="B739" t="s">
        <v>1967</v>
      </c>
      <c r="C739">
        <v>0</v>
      </c>
    </row>
    <row r="740" spans="1:3">
      <c r="A740" t="s">
        <v>1968</v>
      </c>
      <c r="B740" t="s">
        <v>1969</v>
      </c>
      <c r="C740">
        <v>0</v>
      </c>
    </row>
    <row r="741" spans="1:3">
      <c r="A741" t="s">
        <v>1970</v>
      </c>
      <c r="B741" t="s">
        <v>1971</v>
      </c>
      <c r="C741">
        <v>0</v>
      </c>
    </row>
    <row r="742" spans="1:3">
      <c r="A742" t="s">
        <v>1972</v>
      </c>
      <c r="B742" t="s">
        <v>1973</v>
      </c>
      <c r="C742">
        <v>172</v>
      </c>
    </row>
    <row r="743" spans="1:3">
      <c r="A743" t="s">
        <v>1974</v>
      </c>
      <c r="B743" t="s">
        <v>1975</v>
      </c>
      <c r="C743">
        <v>21331</v>
      </c>
    </row>
    <row r="744" spans="1:3">
      <c r="A744" t="s">
        <v>1976</v>
      </c>
      <c r="B744" t="s">
        <v>1977</v>
      </c>
      <c r="C744">
        <v>2347</v>
      </c>
    </row>
    <row r="745" spans="1:3">
      <c r="A745" t="s">
        <v>1978</v>
      </c>
      <c r="B745" t="s">
        <v>1979</v>
      </c>
      <c r="C745">
        <v>0</v>
      </c>
    </row>
    <row r="746" spans="1:3">
      <c r="A746" t="s">
        <v>1980</v>
      </c>
      <c r="B746" t="s">
        <v>1981</v>
      </c>
      <c r="C746">
        <v>342816</v>
      </c>
    </row>
    <row r="747" spans="1:3">
      <c r="A747" t="s">
        <v>1982</v>
      </c>
      <c r="B747" t="s">
        <v>1983</v>
      </c>
      <c r="C747">
        <v>0</v>
      </c>
    </row>
    <row r="748" spans="1:3">
      <c r="A748" t="s">
        <v>1984</v>
      </c>
      <c r="B748" t="s">
        <v>1985</v>
      </c>
      <c r="C748">
        <v>556</v>
      </c>
    </row>
    <row r="749" spans="1:3">
      <c r="A749" t="s">
        <v>1986</v>
      </c>
      <c r="B749" t="s">
        <v>1987</v>
      </c>
      <c r="C749">
        <v>0</v>
      </c>
    </row>
    <row r="750" spans="1:3">
      <c r="A750" t="s">
        <v>1988</v>
      </c>
      <c r="B750" t="s">
        <v>1989</v>
      </c>
      <c r="C750">
        <v>991</v>
      </c>
    </row>
    <row r="751" spans="1:3">
      <c r="A751" t="s">
        <v>1990</v>
      </c>
      <c r="B751" t="s">
        <v>1991</v>
      </c>
      <c r="C751">
        <v>0</v>
      </c>
    </row>
    <row r="752" spans="1:3">
      <c r="A752" t="s">
        <v>1992</v>
      </c>
      <c r="B752" t="s">
        <v>1993</v>
      </c>
      <c r="C752">
        <v>0</v>
      </c>
    </row>
    <row r="753" spans="1:3">
      <c r="A753" t="s">
        <v>1994</v>
      </c>
      <c r="B753" t="s">
        <v>1995</v>
      </c>
      <c r="C753">
        <v>61</v>
      </c>
    </row>
    <row r="754" spans="1:3">
      <c r="A754" t="s">
        <v>1996</v>
      </c>
      <c r="B754" t="s">
        <v>1997</v>
      </c>
      <c r="C754">
        <v>0</v>
      </c>
    </row>
    <row r="755" spans="1:3">
      <c r="A755" t="s">
        <v>1998</v>
      </c>
      <c r="B755" t="s">
        <v>1999</v>
      </c>
      <c r="C755">
        <v>0</v>
      </c>
    </row>
    <row r="756" spans="1:3">
      <c r="A756" t="s">
        <v>2000</v>
      </c>
      <c r="B756" t="s">
        <v>2001</v>
      </c>
      <c r="C756">
        <v>19147</v>
      </c>
    </row>
    <row r="757" spans="1:3">
      <c r="A757" t="s">
        <v>2002</v>
      </c>
      <c r="B757" t="s">
        <v>2003</v>
      </c>
      <c r="C757">
        <v>0</v>
      </c>
    </row>
    <row r="758" spans="1:3">
      <c r="A758" t="s">
        <v>2004</v>
      </c>
      <c r="B758" t="s">
        <v>2005</v>
      </c>
      <c r="C758" t="s">
        <v>3419</v>
      </c>
    </row>
    <row r="759" spans="1:3">
      <c r="A759" t="s">
        <v>2007</v>
      </c>
      <c r="B759" t="s">
        <v>2008</v>
      </c>
      <c r="C759">
        <v>356510</v>
      </c>
    </row>
    <row r="760" spans="1:3">
      <c r="A760" t="s">
        <v>350</v>
      </c>
      <c r="B760" t="s">
        <v>2009</v>
      </c>
      <c r="C760">
        <v>379363863</v>
      </c>
    </row>
    <row r="761" spans="1:3">
      <c r="A761" t="s">
        <v>351</v>
      </c>
      <c r="B761" t="s">
        <v>2010</v>
      </c>
      <c r="C761">
        <v>11164715</v>
      </c>
    </row>
    <row r="762" spans="1:3">
      <c r="A762" t="s">
        <v>2011</v>
      </c>
      <c r="B762" t="s">
        <v>2012</v>
      </c>
      <c r="C762">
        <v>-68</v>
      </c>
    </row>
    <row r="763" spans="1:3">
      <c r="A763" t="s">
        <v>2013</v>
      </c>
      <c r="B763" t="s">
        <v>2012</v>
      </c>
      <c r="C763">
        <v>-88</v>
      </c>
    </row>
    <row r="764" spans="1:3">
      <c r="A764" t="s">
        <v>2014</v>
      </c>
      <c r="B764" t="s">
        <v>2015</v>
      </c>
      <c r="C764">
        <v>1941306</v>
      </c>
    </row>
    <row r="765" spans="1:3">
      <c r="A765" t="s">
        <v>2016</v>
      </c>
      <c r="B765" t="s">
        <v>2017</v>
      </c>
      <c r="C765">
        <v>855071</v>
      </c>
    </row>
    <row r="766" spans="1:3">
      <c r="A766" t="s">
        <v>2018</v>
      </c>
      <c r="B766" t="s">
        <v>2019</v>
      </c>
      <c r="C766">
        <v>164</v>
      </c>
    </row>
    <row r="767" spans="1:3">
      <c r="A767" t="s">
        <v>2020</v>
      </c>
      <c r="B767" t="s">
        <v>2021</v>
      </c>
      <c r="C767">
        <v>141</v>
      </c>
    </row>
    <row r="768" spans="1:3">
      <c r="A768" t="s">
        <v>2022</v>
      </c>
      <c r="B768" t="s">
        <v>2023</v>
      </c>
      <c r="C768">
        <v>0</v>
      </c>
    </row>
    <row r="769" spans="1:3">
      <c r="A769" t="s">
        <v>2024</v>
      </c>
      <c r="B769" t="s">
        <v>2025</v>
      </c>
      <c r="C769">
        <v>0</v>
      </c>
    </row>
    <row r="770" spans="1:3">
      <c r="A770" t="s">
        <v>2026</v>
      </c>
      <c r="B770" t="s">
        <v>2027</v>
      </c>
      <c r="C770">
        <v>3641355</v>
      </c>
    </row>
    <row r="771" spans="1:3">
      <c r="A771" t="s">
        <v>2028</v>
      </c>
      <c r="B771" t="s">
        <v>2029</v>
      </c>
      <c r="C771">
        <v>3454741</v>
      </c>
    </row>
    <row r="772" spans="1:3">
      <c r="A772" t="s">
        <v>2030</v>
      </c>
      <c r="B772" t="s">
        <v>2031</v>
      </c>
      <c r="C772">
        <v>0</v>
      </c>
    </row>
    <row r="773" spans="1:3">
      <c r="A773" t="s">
        <v>2032</v>
      </c>
      <c r="B773" t="s">
        <v>2033</v>
      </c>
      <c r="C773">
        <v>0</v>
      </c>
    </row>
    <row r="774" spans="1:3">
      <c r="A774" t="s">
        <v>2034</v>
      </c>
      <c r="B774" t="s">
        <v>2035</v>
      </c>
      <c r="C774">
        <v>0</v>
      </c>
    </row>
    <row r="775" spans="1:3">
      <c r="A775" t="s">
        <v>2036</v>
      </c>
      <c r="B775" t="s">
        <v>2037</v>
      </c>
      <c r="C775">
        <v>0</v>
      </c>
    </row>
    <row r="776" spans="1:3">
      <c r="A776" t="s">
        <v>2038</v>
      </c>
      <c r="B776" t="s">
        <v>2039</v>
      </c>
      <c r="C776">
        <v>0</v>
      </c>
    </row>
    <row r="777" spans="1:3">
      <c r="A777" t="s">
        <v>2040</v>
      </c>
      <c r="B777" t="s">
        <v>2041</v>
      </c>
      <c r="C777">
        <v>0</v>
      </c>
    </row>
    <row r="778" spans="1:3">
      <c r="A778" t="s">
        <v>2042</v>
      </c>
      <c r="B778" t="s">
        <v>2043</v>
      </c>
      <c r="C778">
        <v>1409</v>
      </c>
    </row>
    <row r="779" spans="1:3">
      <c r="A779" t="s">
        <v>2044</v>
      </c>
      <c r="B779" t="s">
        <v>2045</v>
      </c>
      <c r="C779">
        <v>1414</v>
      </c>
    </row>
    <row r="780" spans="1:3">
      <c r="A780" t="s">
        <v>2046</v>
      </c>
      <c r="B780" t="s">
        <v>2047</v>
      </c>
      <c r="C780">
        <v>0</v>
      </c>
    </row>
    <row r="781" spans="1:3">
      <c r="A781" t="s">
        <v>2048</v>
      </c>
      <c r="B781" t="s">
        <v>2049</v>
      </c>
      <c r="C781">
        <v>0</v>
      </c>
    </row>
    <row r="782" spans="1:3">
      <c r="A782" t="s">
        <v>2050</v>
      </c>
      <c r="B782" t="s">
        <v>2051</v>
      </c>
      <c r="C782">
        <v>0</v>
      </c>
    </row>
    <row r="783" spans="1:3">
      <c r="A783" t="s">
        <v>2052</v>
      </c>
      <c r="B783" t="s">
        <v>2053</v>
      </c>
      <c r="C783">
        <v>0</v>
      </c>
    </row>
    <row r="784" spans="1:3">
      <c r="A784" t="s">
        <v>2054</v>
      </c>
      <c r="B784" t="s">
        <v>2055</v>
      </c>
      <c r="C784">
        <v>75504528</v>
      </c>
    </row>
    <row r="785" spans="1:3">
      <c r="A785" t="s">
        <v>2056</v>
      </c>
      <c r="B785" t="s">
        <v>2057</v>
      </c>
      <c r="C785">
        <v>3113</v>
      </c>
    </row>
    <row r="786" spans="1:3">
      <c r="A786" t="s">
        <v>369</v>
      </c>
      <c r="B786" t="s">
        <v>2058</v>
      </c>
      <c r="C786">
        <v>0</v>
      </c>
    </row>
    <row r="787" spans="1:3">
      <c r="A787" t="s">
        <v>370</v>
      </c>
      <c r="B787" t="s">
        <v>2058</v>
      </c>
      <c r="C787">
        <v>0</v>
      </c>
    </row>
    <row r="788" spans="1:3">
      <c r="A788" t="s">
        <v>372</v>
      </c>
      <c r="B788" t="s">
        <v>2059</v>
      </c>
      <c r="C788">
        <v>206270</v>
      </c>
    </row>
    <row r="789" spans="1:3">
      <c r="A789" t="s">
        <v>373</v>
      </c>
      <c r="B789" t="s">
        <v>2059</v>
      </c>
      <c r="C789">
        <v>39806</v>
      </c>
    </row>
    <row r="790" spans="1:3">
      <c r="A790" t="s">
        <v>374</v>
      </c>
      <c r="B790" t="s">
        <v>2059</v>
      </c>
      <c r="C790">
        <v>303233</v>
      </c>
    </row>
    <row r="791" spans="1:3">
      <c r="A791" t="s">
        <v>375</v>
      </c>
      <c r="B791" t="s">
        <v>2058</v>
      </c>
      <c r="C791">
        <v>307518</v>
      </c>
    </row>
    <row r="792" spans="1:3">
      <c r="A792" t="s">
        <v>376</v>
      </c>
      <c r="B792" t="s">
        <v>2058</v>
      </c>
      <c r="C792">
        <v>0</v>
      </c>
    </row>
    <row r="793" spans="1:3">
      <c r="A793" t="s">
        <v>2060</v>
      </c>
      <c r="B793" t="s">
        <v>2061</v>
      </c>
      <c r="C793">
        <v>1039553</v>
      </c>
    </row>
    <row r="794" spans="1:3">
      <c r="A794" t="s">
        <v>377</v>
      </c>
      <c r="B794" t="s">
        <v>2062</v>
      </c>
      <c r="C794">
        <v>0</v>
      </c>
    </row>
    <row r="795" spans="1:3">
      <c r="A795" t="s">
        <v>378</v>
      </c>
      <c r="B795" t="s">
        <v>2062</v>
      </c>
      <c r="C795">
        <v>0</v>
      </c>
    </row>
    <row r="796" spans="1:3">
      <c r="A796" t="s">
        <v>379</v>
      </c>
      <c r="B796" t="s">
        <v>2062</v>
      </c>
      <c r="C796">
        <v>479148</v>
      </c>
    </row>
    <row r="797" spans="1:3">
      <c r="A797" t="s">
        <v>380</v>
      </c>
      <c r="B797" t="s">
        <v>2062</v>
      </c>
      <c r="C797">
        <v>560405</v>
      </c>
    </row>
    <row r="798" spans="1:3">
      <c r="A798" t="s">
        <v>381</v>
      </c>
      <c r="B798" t="s">
        <v>2062</v>
      </c>
      <c r="C798">
        <v>0</v>
      </c>
    </row>
    <row r="799" spans="1:3">
      <c r="A799" t="s">
        <v>2063</v>
      </c>
      <c r="B799" t="s">
        <v>2064</v>
      </c>
      <c r="C799">
        <v>0</v>
      </c>
    </row>
    <row r="800" spans="1:3">
      <c r="A800" t="s">
        <v>2065</v>
      </c>
      <c r="B800" t="s">
        <v>2066</v>
      </c>
      <c r="C800">
        <v>0</v>
      </c>
    </row>
    <row r="801" spans="1:3">
      <c r="A801" t="s">
        <v>2067</v>
      </c>
      <c r="B801" t="s">
        <v>2068</v>
      </c>
      <c r="C801">
        <v>109599</v>
      </c>
    </row>
    <row r="802" spans="1:3">
      <c r="A802" t="s">
        <v>2069</v>
      </c>
      <c r="B802" t="s">
        <v>2070</v>
      </c>
      <c r="C802">
        <v>1883898</v>
      </c>
    </row>
    <row r="803" spans="1:3">
      <c r="A803" t="s">
        <v>2071</v>
      </c>
      <c r="B803" t="s">
        <v>2072</v>
      </c>
      <c r="C803">
        <v>0</v>
      </c>
    </row>
    <row r="804" spans="1:3">
      <c r="A804" t="s">
        <v>2073</v>
      </c>
      <c r="B804" t="s">
        <v>2074</v>
      </c>
      <c r="C804">
        <v>6057758</v>
      </c>
    </row>
    <row r="805" spans="1:3">
      <c r="A805" t="s">
        <v>2075</v>
      </c>
      <c r="B805" t="s">
        <v>2076</v>
      </c>
      <c r="C805">
        <v>76843278</v>
      </c>
    </row>
    <row r="806" spans="1:3">
      <c r="A806" t="s">
        <v>2077</v>
      </c>
      <c r="B806" t="s">
        <v>2078</v>
      </c>
      <c r="C806">
        <v>8657954</v>
      </c>
    </row>
    <row r="807" spans="1:3">
      <c r="A807" t="s">
        <v>2079</v>
      </c>
      <c r="B807" t="s">
        <v>2080</v>
      </c>
      <c r="C807">
        <v>882</v>
      </c>
    </row>
    <row r="808" spans="1:3">
      <c r="A808" t="s">
        <v>2081</v>
      </c>
      <c r="B808" t="s">
        <v>2082</v>
      </c>
      <c r="C808">
        <v>46297779</v>
      </c>
    </row>
    <row r="809" spans="1:3">
      <c r="A809" t="s">
        <v>2083</v>
      </c>
      <c r="B809" t="s">
        <v>2084</v>
      </c>
      <c r="C809">
        <v>133984696</v>
      </c>
    </row>
    <row r="810" spans="1:3">
      <c r="A810" t="s">
        <v>2085</v>
      </c>
      <c r="B810" t="s">
        <v>2086</v>
      </c>
      <c r="C810">
        <v>74931421</v>
      </c>
    </row>
    <row r="811" spans="1:3">
      <c r="A811" t="s">
        <v>2115</v>
      </c>
      <c r="B811" t="s">
        <v>2116</v>
      </c>
      <c r="C811">
        <v>0</v>
      </c>
    </row>
    <row r="812" spans="1:3">
      <c r="A812" t="s">
        <v>2117</v>
      </c>
      <c r="B812" t="s">
        <v>2118</v>
      </c>
      <c r="C812">
        <v>4236625</v>
      </c>
    </row>
    <row r="813" spans="1:3">
      <c r="A813" t="s">
        <v>2119</v>
      </c>
      <c r="B813" t="s">
        <v>2120</v>
      </c>
      <c r="C813">
        <v>0</v>
      </c>
    </row>
    <row r="814" spans="1:3">
      <c r="A814" t="s">
        <v>2121</v>
      </c>
      <c r="B814" t="s">
        <v>2122</v>
      </c>
      <c r="C814">
        <v>685348</v>
      </c>
    </row>
    <row r="815" spans="1:3">
      <c r="A815" t="s">
        <v>2123</v>
      </c>
      <c r="B815" t="s">
        <v>2124</v>
      </c>
      <c r="C815">
        <v>0</v>
      </c>
    </row>
    <row r="816" spans="1:3">
      <c r="A816" t="s">
        <v>2125</v>
      </c>
      <c r="B816" t="s">
        <v>2124</v>
      </c>
      <c r="C816">
        <v>0</v>
      </c>
    </row>
    <row r="817" spans="1:3">
      <c r="A817" t="s">
        <v>2126</v>
      </c>
      <c r="B817" t="s">
        <v>2127</v>
      </c>
      <c r="C817">
        <v>125</v>
      </c>
    </row>
    <row r="818" spans="1:3">
      <c r="A818" t="s">
        <v>2128</v>
      </c>
      <c r="B818" t="s">
        <v>2129</v>
      </c>
      <c r="C818">
        <v>597</v>
      </c>
    </row>
    <row r="819" spans="1:3">
      <c r="A819" t="s">
        <v>2130</v>
      </c>
      <c r="B819" t="s">
        <v>2129</v>
      </c>
      <c r="C819">
        <v>0</v>
      </c>
    </row>
    <row r="820" spans="1:3">
      <c r="A820" t="s">
        <v>2131</v>
      </c>
      <c r="B820" t="s">
        <v>2132</v>
      </c>
      <c r="C820">
        <v>17775</v>
      </c>
    </row>
    <row r="821" spans="1:3">
      <c r="A821" t="s">
        <v>2133</v>
      </c>
      <c r="B821" t="s">
        <v>2134</v>
      </c>
      <c r="C821">
        <v>301</v>
      </c>
    </row>
    <row r="822" spans="1:3">
      <c r="A822" t="s">
        <v>2135</v>
      </c>
      <c r="B822" t="s">
        <v>2134</v>
      </c>
      <c r="C822">
        <v>0</v>
      </c>
    </row>
    <row r="823" spans="1:3">
      <c r="A823" t="s">
        <v>2136</v>
      </c>
      <c r="B823" t="s">
        <v>2134</v>
      </c>
      <c r="C823">
        <v>13274</v>
      </c>
    </row>
    <row r="824" spans="1:3">
      <c r="A824" t="s">
        <v>2137</v>
      </c>
      <c r="B824" t="s">
        <v>2138</v>
      </c>
      <c r="C824">
        <v>0</v>
      </c>
    </row>
    <row r="825" spans="1:3">
      <c r="A825" t="s">
        <v>2139</v>
      </c>
      <c r="B825" t="s">
        <v>2138</v>
      </c>
      <c r="C825">
        <v>0</v>
      </c>
    </row>
    <row r="826" spans="1:3">
      <c r="A826" t="s">
        <v>2140</v>
      </c>
      <c r="B826" t="s">
        <v>2138</v>
      </c>
      <c r="C826">
        <v>0</v>
      </c>
    </row>
    <row r="827" spans="1:3">
      <c r="A827" t="s">
        <v>2181</v>
      </c>
      <c r="B827" t="s">
        <v>2182</v>
      </c>
      <c r="C827">
        <v>0</v>
      </c>
    </row>
    <row r="828" spans="1:3">
      <c r="A828" t="s">
        <v>2183</v>
      </c>
      <c r="B828" t="s">
        <v>2184</v>
      </c>
      <c r="C828">
        <v>0</v>
      </c>
    </row>
    <row r="829" spans="1:3">
      <c r="A829" t="s">
        <v>2185</v>
      </c>
      <c r="B829" t="s">
        <v>2186</v>
      </c>
      <c r="C829">
        <v>0</v>
      </c>
    </row>
    <row r="830" spans="1:3">
      <c r="A830" t="s">
        <v>2187</v>
      </c>
      <c r="B830" t="s">
        <v>2188</v>
      </c>
      <c r="C830">
        <v>0</v>
      </c>
    </row>
    <row r="831" spans="1:3">
      <c r="A831" t="s">
        <v>2189</v>
      </c>
      <c r="B831" t="s">
        <v>2188</v>
      </c>
      <c r="C831">
        <v>0</v>
      </c>
    </row>
    <row r="832" spans="1:3">
      <c r="A832" t="s">
        <v>2190</v>
      </c>
      <c r="B832" t="s">
        <v>2188</v>
      </c>
      <c r="C832">
        <v>0</v>
      </c>
    </row>
    <row r="833" spans="1:3">
      <c r="A833" t="s">
        <v>2191</v>
      </c>
      <c r="B833" t="s">
        <v>2188</v>
      </c>
      <c r="C833">
        <v>0</v>
      </c>
    </row>
    <row r="834" spans="1:3">
      <c r="A834" t="s">
        <v>2192</v>
      </c>
      <c r="B834" t="s">
        <v>2188</v>
      </c>
      <c r="C834">
        <v>0</v>
      </c>
    </row>
    <row r="835" spans="1:3">
      <c r="A835" t="s">
        <v>2193</v>
      </c>
      <c r="B835" t="s">
        <v>2188</v>
      </c>
      <c r="C835">
        <v>73731</v>
      </c>
    </row>
    <row r="836" spans="1:3">
      <c r="A836" t="s">
        <v>2194</v>
      </c>
      <c r="B836" t="s">
        <v>2195</v>
      </c>
      <c r="C836">
        <v>0</v>
      </c>
    </row>
    <row r="837" spans="1:3">
      <c r="A837" t="s">
        <v>2196</v>
      </c>
      <c r="B837" t="s">
        <v>2195</v>
      </c>
      <c r="C837">
        <v>0</v>
      </c>
    </row>
    <row r="838" spans="1:3">
      <c r="A838" t="s">
        <v>2197</v>
      </c>
      <c r="B838" t="s">
        <v>2195</v>
      </c>
      <c r="C838">
        <v>34046</v>
      </c>
    </row>
    <row r="839" spans="1:3">
      <c r="A839" t="s">
        <v>2198</v>
      </c>
      <c r="B839" t="s">
        <v>2199</v>
      </c>
      <c r="C839">
        <v>0</v>
      </c>
    </row>
    <row r="840" spans="1:3">
      <c r="A840" t="s">
        <v>2200</v>
      </c>
      <c r="B840" t="s">
        <v>2199</v>
      </c>
      <c r="C840">
        <v>0</v>
      </c>
    </row>
    <row r="841" spans="1:3">
      <c r="A841" t="s">
        <v>2201</v>
      </c>
      <c r="B841" t="s">
        <v>2199</v>
      </c>
      <c r="C841">
        <v>166</v>
      </c>
    </row>
    <row r="842" spans="1:3">
      <c r="A842" t="s">
        <v>2202</v>
      </c>
      <c r="B842" t="s">
        <v>2199</v>
      </c>
      <c r="C842">
        <v>77884</v>
      </c>
    </row>
    <row r="843" spans="1:3">
      <c r="A843" t="s">
        <v>2203</v>
      </c>
      <c r="B843" t="s">
        <v>2199</v>
      </c>
      <c r="C843">
        <v>0</v>
      </c>
    </row>
    <row r="844" spans="1:3">
      <c r="A844" t="s">
        <v>2204</v>
      </c>
      <c r="B844" t="s">
        <v>2199</v>
      </c>
      <c r="C844">
        <v>278902</v>
      </c>
    </row>
    <row r="845" spans="1:3">
      <c r="A845" t="s">
        <v>2205</v>
      </c>
      <c r="B845" t="s">
        <v>2206</v>
      </c>
      <c r="C845">
        <v>6153</v>
      </c>
    </row>
    <row r="846" spans="1:3">
      <c r="A846" t="s">
        <v>2207</v>
      </c>
      <c r="B846" t="s">
        <v>2206</v>
      </c>
      <c r="C846">
        <v>5353</v>
      </c>
    </row>
    <row r="847" spans="1:3">
      <c r="A847" t="s">
        <v>2208</v>
      </c>
      <c r="B847" t="s">
        <v>2206</v>
      </c>
      <c r="C847">
        <v>283889</v>
      </c>
    </row>
    <row r="848" spans="1:3">
      <c r="A848" t="s">
        <v>2209</v>
      </c>
      <c r="B848" t="s">
        <v>2210</v>
      </c>
      <c r="C848">
        <v>0</v>
      </c>
    </row>
    <row r="849" spans="1:3">
      <c r="A849" t="s">
        <v>2211</v>
      </c>
      <c r="B849" t="s">
        <v>2210</v>
      </c>
      <c r="C849">
        <v>0</v>
      </c>
    </row>
    <row r="850" spans="1:3">
      <c r="A850" t="s">
        <v>2212</v>
      </c>
      <c r="B850" t="s">
        <v>2210</v>
      </c>
      <c r="C850">
        <v>0</v>
      </c>
    </row>
    <row r="851" spans="1:3">
      <c r="A851" t="s">
        <v>2213</v>
      </c>
      <c r="B851" t="s">
        <v>2214</v>
      </c>
      <c r="C851">
        <v>304926</v>
      </c>
    </row>
    <row r="852" spans="1:3">
      <c r="A852" t="s">
        <v>2215</v>
      </c>
      <c r="B852" t="s">
        <v>2214</v>
      </c>
      <c r="C852">
        <v>115322</v>
      </c>
    </row>
    <row r="853" spans="1:3">
      <c r="A853" t="s">
        <v>2216</v>
      </c>
      <c r="B853" t="s">
        <v>2214</v>
      </c>
      <c r="C853">
        <v>32689</v>
      </c>
    </row>
    <row r="854" spans="1:3">
      <c r="A854" t="s">
        <v>2217</v>
      </c>
      <c r="B854" t="s">
        <v>2218</v>
      </c>
      <c r="C854">
        <v>0</v>
      </c>
    </row>
    <row r="855" spans="1:3">
      <c r="A855" t="s">
        <v>2219</v>
      </c>
      <c r="B855" t="s">
        <v>2218</v>
      </c>
      <c r="C855">
        <v>0</v>
      </c>
    </row>
    <row r="856" spans="1:3">
      <c r="A856" t="s">
        <v>2220</v>
      </c>
      <c r="B856" t="s">
        <v>2218</v>
      </c>
      <c r="C856">
        <v>0</v>
      </c>
    </row>
    <row r="857" spans="1:3">
      <c r="A857" t="s">
        <v>2221</v>
      </c>
      <c r="B857" t="s">
        <v>2218</v>
      </c>
      <c r="C857">
        <v>0</v>
      </c>
    </row>
    <row r="858" spans="1:3">
      <c r="A858" t="s">
        <v>2222</v>
      </c>
      <c r="B858" t="s">
        <v>2218</v>
      </c>
      <c r="C858">
        <v>0</v>
      </c>
    </row>
    <row r="859" spans="1:3">
      <c r="A859" t="s">
        <v>2223</v>
      </c>
      <c r="B859" t="s">
        <v>2218</v>
      </c>
      <c r="C859">
        <v>0</v>
      </c>
    </row>
    <row r="860" spans="1:3">
      <c r="A860" t="s">
        <v>2224</v>
      </c>
      <c r="B860" t="s">
        <v>2218</v>
      </c>
      <c r="C860">
        <v>121656</v>
      </c>
    </row>
    <row r="861" spans="1:3">
      <c r="A861" t="s">
        <v>2225</v>
      </c>
      <c r="B861" t="s">
        <v>2218</v>
      </c>
      <c r="C861">
        <v>115322</v>
      </c>
    </row>
    <row r="862" spans="1:3">
      <c r="A862" t="s">
        <v>2226</v>
      </c>
      <c r="B862" t="s">
        <v>2218</v>
      </c>
      <c r="C862">
        <v>5164</v>
      </c>
    </row>
    <row r="863" spans="1:3">
      <c r="A863" t="s">
        <v>2227</v>
      </c>
      <c r="B863" t="s">
        <v>2218</v>
      </c>
      <c r="C863">
        <v>183270</v>
      </c>
    </row>
    <row r="864" spans="1:3">
      <c r="A864" t="s">
        <v>2228</v>
      </c>
      <c r="B864" t="s">
        <v>2218</v>
      </c>
      <c r="C864">
        <v>0</v>
      </c>
    </row>
    <row r="865" spans="1:3">
      <c r="A865" t="s">
        <v>2229</v>
      </c>
      <c r="B865" t="s">
        <v>2218</v>
      </c>
      <c r="C865">
        <v>27525</v>
      </c>
    </row>
    <row r="866" spans="1:3">
      <c r="A866" t="s">
        <v>2230</v>
      </c>
      <c r="B866" t="s">
        <v>2218</v>
      </c>
      <c r="C866">
        <v>0</v>
      </c>
    </row>
    <row r="867" spans="1:3">
      <c r="A867" t="s">
        <v>2231</v>
      </c>
      <c r="B867" t="s">
        <v>2218</v>
      </c>
      <c r="C867">
        <v>0</v>
      </c>
    </row>
    <row r="868" spans="1:3">
      <c r="A868" t="s">
        <v>2232</v>
      </c>
      <c r="B868" t="s">
        <v>2218</v>
      </c>
      <c r="C868">
        <v>0</v>
      </c>
    </row>
    <row r="869" spans="1:3">
      <c r="A869" t="s">
        <v>2233</v>
      </c>
      <c r="B869" t="s">
        <v>2234</v>
      </c>
      <c r="C869">
        <v>421347</v>
      </c>
    </row>
    <row r="870" spans="1:3">
      <c r="A870" t="s">
        <v>2235</v>
      </c>
      <c r="B870" t="s">
        <v>2236</v>
      </c>
      <c r="C870">
        <v>0</v>
      </c>
    </row>
    <row r="871" spans="1:3">
      <c r="A871" t="s">
        <v>2237</v>
      </c>
      <c r="B871" t="s">
        <v>2238</v>
      </c>
      <c r="C871">
        <v>0</v>
      </c>
    </row>
    <row r="872" spans="1:3">
      <c r="A872" t="s">
        <v>2239</v>
      </c>
      <c r="B872" t="s">
        <v>2240</v>
      </c>
      <c r="C872">
        <v>0</v>
      </c>
    </row>
    <row r="873" spans="1:3">
      <c r="A873" t="s">
        <v>2241</v>
      </c>
      <c r="B873" t="s">
        <v>2242</v>
      </c>
      <c r="C873">
        <v>0</v>
      </c>
    </row>
    <row r="874" spans="1:3">
      <c r="A874" t="s">
        <v>2243</v>
      </c>
      <c r="B874" t="s">
        <v>2244</v>
      </c>
      <c r="C874">
        <v>0</v>
      </c>
    </row>
    <row r="875" spans="1:3">
      <c r="A875" t="s">
        <v>2245</v>
      </c>
      <c r="B875" t="s">
        <v>2246</v>
      </c>
      <c r="C875">
        <v>0</v>
      </c>
    </row>
    <row r="876" spans="1:3">
      <c r="A876" t="s">
        <v>2247</v>
      </c>
      <c r="B876" t="s">
        <v>2248</v>
      </c>
      <c r="C876">
        <v>0</v>
      </c>
    </row>
    <row r="877" spans="1:3">
      <c r="A877" t="s">
        <v>2249</v>
      </c>
      <c r="B877" t="s">
        <v>2250</v>
      </c>
      <c r="C877">
        <v>0</v>
      </c>
    </row>
    <row r="878" spans="1:3">
      <c r="A878" t="s">
        <v>2254</v>
      </c>
      <c r="B878" t="s">
        <v>2255</v>
      </c>
      <c r="C878">
        <v>0</v>
      </c>
    </row>
    <row r="879" spans="1:3">
      <c r="A879" t="s">
        <v>2256</v>
      </c>
      <c r="B879" t="s">
        <v>2257</v>
      </c>
      <c r="C879">
        <v>0</v>
      </c>
    </row>
    <row r="880" spans="1:3">
      <c r="A880" t="s">
        <v>2258</v>
      </c>
      <c r="B880" t="s">
        <v>2259</v>
      </c>
      <c r="C880">
        <v>0</v>
      </c>
    </row>
    <row r="881" spans="1:3">
      <c r="A881" t="s">
        <v>2260</v>
      </c>
      <c r="B881" t="s">
        <v>2261</v>
      </c>
      <c r="C881">
        <v>0</v>
      </c>
    </row>
    <row r="882" spans="1:3">
      <c r="A882" t="s">
        <v>2262</v>
      </c>
      <c r="B882" t="s">
        <v>2263</v>
      </c>
      <c r="C882" t="s">
        <v>3420</v>
      </c>
    </row>
    <row r="883" spans="1:3">
      <c r="A883" t="s">
        <v>2265</v>
      </c>
      <c r="B883" t="s">
        <v>2266</v>
      </c>
      <c r="C883" t="s">
        <v>3421</v>
      </c>
    </row>
    <row r="884" spans="1:3">
      <c r="A884" t="s">
        <v>2268</v>
      </c>
      <c r="B884" t="s">
        <v>2269</v>
      </c>
      <c r="C884">
        <v>0</v>
      </c>
    </row>
    <row r="885" spans="1:3">
      <c r="A885" t="s">
        <v>2270</v>
      </c>
      <c r="B885" t="s">
        <v>2271</v>
      </c>
      <c r="C885">
        <v>0</v>
      </c>
    </row>
    <row r="886" spans="1:3">
      <c r="A886" t="s">
        <v>2272</v>
      </c>
      <c r="B886" t="s">
        <v>2273</v>
      </c>
      <c r="C886">
        <v>0</v>
      </c>
    </row>
    <row r="887" spans="1:3">
      <c r="A887" t="s">
        <v>2274</v>
      </c>
      <c r="B887" t="s">
        <v>2275</v>
      </c>
      <c r="C887">
        <v>0</v>
      </c>
    </row>
    <row r="888" spans="1:3">
      <c r="A888" t="s">
        <v>2276</v>
      </c>
      <c r="B888" t="s">
        <v>2277</v>
      </c>
      <c r="C888">
        <v>0</v>
      </c>
    </row>
    <row r="889" spans="1:3">
      <c r="A889" t="s">
        <v>2278</v>
      </c>
      <c r="B889" t="s">
        <v>2279</v>
      </c>
      <c r="C889">
        <v>34023</v>
      </c>
    </row>
    <row r="890" spans="1:3">
      <c r="A890" t="s">
        <v>2280</v>
      </c>
      <c r="B890" t="s">
        <v>2281</v>
      </c>
      <c r="C890">
        <v>1627525</v>
      </c>
    </row>
    <row r="891" spans="1:3">
      <c r="A891" t="s">
        <v>2282</v>
      </c>
      <c r="B891" t="s">
        <v>2283</v>
      </c>
      <c r="C891">
        <v>0</v>
      </c>
    </row>
    <row r="892" spans="1:3">
      <c r="A892" t="s">
        <v>2284</v>
      </c>
      <c r="B892" t="s">
        <v>2285</v>
      </c>
      <c r="C892">
        <v>0</v>
      </c>
    </row>
    <row r="893" spans="1:3">
      <c r="A893" t="s">
        <v>2286</v>
      </c>
      <c r="B893" t="s">
        <v>2287</v>
      </c>
      <c r="C893">
        <v>0</v>
      </c>
    </row>
    <row r="894" spans="1:3">
      <c r="A894" t="s">
        <v>2288</v>
      </c>
      <c r="B894" t="s">
        <v>2289</v>
      </c>
      <c r="C894" t="s">
        <v>2290</v>
      </c>
    </row>
    <row r="895" spans="1:3">
      <c r="A895" t="s">
        <v>2291</v>
      </c>
      <c r="B895" t="s">
        <v>2292</v>
      </c>
      <c r="C895" t="s">
        <v>3422</v>
      </c>
    </row>
    <row r="896" spans="1:3">
      <c r="A896" t="s">
        <v>2294</v>
      </c>
      <c r="B896" t="s">
        <v>2295</v>
      </c>
      <c r="C896" t="s">
        <v>3423</v>
      </c>
    </row>
    <row r="897" spans="1:3">
      <c r="A897" t="s">
        <v>371</v>
      </c>
      <c r="B897" t="s">
        <v>2297</v>
      </c>
      <c r="C897">
        <v>886</v>
      </c>
    </row>
    <row r="898" spans="1:3">
      <c r="A898" t="s">
        <v>387</v>
      </c>
      <c r="B898" t="s">
        <v>2298</v>
      </c>
      <c r="C898">
        <v>0</v>
      </c>
    </row>
    <row r="899" spans="1:3">
      <c r="A899" t="s">
        <v>2299</v>
      </c>
      <c r="B899" t="s">
        <v>2300</v>
      </c>
      <c r="C899">
        <v>0</v>
      </c>
    </row>
    <row r="900" spans="1:3">
      <c r="A900" t="s">
        <v>2301</v>
      </c>
      <c r="B900" t="s">
        <v>2302</v>
      </c>
      <c r="C900">
        <v>0</v>
      </c>
    </row>
    <row r="901" spans="1:3">
      <c r="A901" t="s">
        <v>2303</v>
      </c>
      <c r="B901" t="s">
        <v>2285</v>
      </c>
      <c r="C901">
        <v>0</v>
      </c>
    </row>
    <row r="902" spans="1:3">
      <c r="A902" t="s">
        <v>2304</v>
      </c>
      <c r="B902" t="s">
        <v>2287</v>
      </c>
      <c r="C902">
        <v>0</v>
      </c>
    </row>
    <row r="903" spans="1:3">
      <c r="A903" t="s">
        <v>2305</v>
      </c>
      <c r="B903" t="s">
        <v>2306</v>
      </c>
      <c r="C903">
        <v>0</v>
      </c>
    </row>
    <row r="904" spans="1:3">
      <c r="A904" t="s">
        <v>2307</v>
      </c>
      <c r="B904" t="s">
        <v>2308</v>
      </c>
      <c r="C904">
        <v>0</v>
      </c>
    </row>
    <row r="905" spans="1:3">
      <c r="A905" t="s">
        <v>2309</v>
      </c>
      <c r="B905" t="s">
        <v>2310</v>
      </c>
      <c r="C905">
        <v>0</v>
      </c>
    </row>
    <row r="906" spans="1:3">
      <c r="A906" t="s">
        <v>2311</v>
      </c>
      <c r="B906" t="s">
        <v>2312</v>
      </c>
      <c r="C906">
        <v>0</v>
      </c>
    </row>
    <row r="907" spans="1:3">
      <c r="A907" t="s">
        <v>2313</v>
      </c>
      <c r="B907" t="s">
        <v>2314</v>
      </c>
      <c r="C907">
        <v>0</v>
      </c>
    </row>
    <row r="908" spans="1:3">
      <c r="A908" t="s">
        <v>2315</v>
      </c>
      <c r="B908" t="s">
        <v>2316</v>
      </c>
      <c r="C908">
        <v>0</v>
      </c>
    </row>
    <row r="909" spans="1:3">
      <c r="A909" t="s">
        <v>2317</v>
      </c>
      <c r="B909" t="s">
        <v>2318</v>
      </c>
      <c r="C909">
        <v>0</v>
      </c>
    </row>
    <row r="910" spans="1:3">
      <c r="A910" t="s">
        <v>2319</v>
      </c>
      <c r="B910" t="s">
        <v>2320</v>
      </c>
      <c r="C910">
        <v>0</v>
      </c>
    </row>
    <row r="911" spans="1:3">
      <c r="A911" t="s">
        <v>2321</v>
      </c>
      <c r="B911" t="s">
        <v>2322</v>
      </c>
      <c r="C911">
        <v>0</v>
      </c>
    </row>
    <row r="912" spans="1:3">
      <c r="A912" t="s">
        <v>2323</v>
      </c>
      <c r="B912" t="s">
        <v>2324</v>
      </c>
      <c r="C912">
        <v>0</v>
      </c>
    </row>
    <row r="913" spans="1:3">
      <c r="A913" t="s">
        <v>2325</v>
      </c>
      <c r="B913" t="s">
        <v>2326</v>
      </c>
      <c r="C913">
        <v>668780</v>
      </c>
    </row>
    <row r="914" spans="1:3">
      <c r="A914" t="s">
        <v>2327</v>
      </c>
      <c r="B914" t="s">
        <v>2328</v>
      </c>
      <c r="C914">
        <v>-6287244</v>
      </c>
    </row>
    <row r="915" spans="1:3">
      <c r="A915" t="s">
        <v>2329</v>
      </c>
      <c r="B915" t="s">
        <v>2330</v>
      </c>
      <c r="C915">
        <v>1</v>
      </c>
    </row>
    <row r="916" spans="1:3">
      <c r="A916" t="s">
        <v>2331</v>
      </c>
      <c r="B916" t="s">
        <v>2332</v>
      </c>
      <c r="C916">
        <v>0</v>
      </c>
    </row>
    <row r="917" spans="1:3">
      <c r="A917" t="s">
        <v>2333</v>
      </c>
      <c r="B917" t="s">
        <v>2334</v>
      </c>
      <c r="C917">
        <v>58679041</v>
      </c>
    </row>
    <row r="918" spans="1:3">
      <c r="A918" t="s">
        <v>2335</v>
      </c>
      <c r="B918" t="s">
        <v>2336</v>
      </c>
      <c r="C918">
        <v>14815509</v>
      </c>
    </row>
    <row r="919" spans="1:3">
      <c r="A919" t="s">
        <v>2337</v>
      </c>
      <c r="B919" t="s">
        <v>2338</v>
      </c>
      <c r="C919">
        <v>248317</v>
      </c>
    </row>
    <row r="920" spans="1:3">
      <c r="A920" t="s">
        <v>2339</v>
      </c>
      <c r="B920" t="s">
        <v>2340</v>
      </c>
      <c r="C920">
        <v>2720</v>
      </c>
    </row>
    <row r="921" spans="1:3">
      <c r="A921" t="s">
        <v>2341</v>
      </c>
      <c r="B921" t="s">
        <v>2342</v>
      </c>
      <c r="C921">
        <v>952</v>
      </c>
    </row>
    <row r="922" spans="1:3">
      <c r="A922" t="s">
        <v>2343</v>
      </c>
      <c r="B922" t="s">
        <v>2344</v>
      </c>
      <c r="C922">
        <v>0</v>
      </c>
    </row>
    <row r="923" spans="1:3">
      <c r="A923" t="s">
        <v>2345</v>
      </c>
      <c r="B923" t="s">
        <v>2346</v>
      </c>
      <c r="C923">
        <v>49956435</v>
      </c>
    </row>
    <row r="924" spans="1:3">
      <c r="A924" t="s">
        <v>2347</v>
      </c>
      <c r="B924" t="s">
        <v>2348</v>
      </c>
      <c r="C924">
        <v>0</v>
      </c>
    </row>
    <row r="925" spans="1:3">
      <c r="A925" t="s">
        <v>2349</v>
      </c>
      <c r="B925" t="s">
        <v>2350</v>
      </c>
      <c r="C925">
        <v>0</v>
      </c>
    </row>
    <row r="926" spans="1:3">
      <c r="A926" t="s">
        <v>2351</v>
      </c>
      <c r="B926" t="s">
        <v>2352</v>
      </c>
      <c r="C926">
        <v>49956435</v>
      </c>
    </row>
    <row r="927" spans="1:3">
      <c r="A927" t="s">
        <v>2353</v>
      </c>
      <c r="B927" t="s">
        <v>2354</v>
      </c>
      <c r="C927">
        <v>4845262</v>
      </c>
    </row>
    <row r="928" spans="1:3">
      <c r="A928" t="s">
        <v>2355</v>
      </c>
      <c r="B928" t="s">
        <v>2356</v>
      </c>
      <c r="C928">
        <v>0</v>
      </c>
    </row>
    <row r="929" spans="1:3">
      <c r="A929" t="s">
        <v>2357</v>
      </c>
      <c r="B929" t="s">
        <v>2358</v>
      </c>
      <c r="C929">
        <v>0</v>
      </c>
    </row>
    <row r="930" spans="1:3">
      <c r="A930" t="s">
        <v>2359</v>
      </c>
      <c r="B930" t="s">
        <v>2360</v>
      </c>
      <c r="C930">
        <v>4845262</v>
      </c>
    </row>
    <row r="931" spans="1:3">
      <c r="A931" t="s">
        <v>2361</v>
      </c>
      <c r="B931" t="s">
        <v>2362</v>
      </c>
      <c r="C931">
        <v>125</v>
      </c>
    </row>
    <row r="932" spans="1:3">
      <c r="A932" t="s">
        <v>2363</v>
      </c>
      <c r="B932" t="s">
        <v>2364</v>
      </c>
      <c r="C932">
        <v>4845137</v>
      </c>
    </row>
    <row r="933" spans="1:3">
      <c r="A933" t="s">
        <v>2365</v>
      </c>
      <c r="B933" t="s">
        <v>2366</v>
      </c>
      <c r="C933">
        <v>54801572</v>
      </c>
    </row>
    <row r="934" spans="1:3">
      <c r="A934" t="s">
        <v>2367</v>
      </c>
      <c r="B934" t="s">
        <v>2368</v>
      </c>
      <c r="C934">
        <v>1611632</v>
      </c>
    </row>
    <row r="935" spans="1:3">
      <c r="A935" t="s">
        <v>2369</v>
      </c>
      <c r="B935" t="s">
        <v>2370</v>
      </c>
      <c r="C935">
        <v>0</v>
      </c>
    </row>
    <row r="936" spans="1:3">
      <c r="A936" t="s">
        <v>2371</v>
      </c>
      <c r="B936" t="s">
        <v>2372</v>
      </c>
      <c r="C936">
        <v>0</v>
      </c>
    </row>
    <row r="937" spans="1:3">
      <c r="A937" t="s">
        <v>2373</v>
      </c>
      <c r="B937" t="s">
        <v>2374</v>
      </c>
      <c r="C937">
        <v>4738297</v>
      </c>
    </row>
    <row r="938" spans="1:3">
      <c r="A938" t="s">
        <v>2375</v>
      </c>
      <c r="B938" t="s">
        <v>2376</v>
      </c>
      <c r="C938">
        <v>6349929</v>
      </c>
    </row>
    <row r="939" spans="1:3">
      <c r="A939" t="s">
        <v>2377</v>
      </c>
      <c r="B939" t="s">
        <v>2378</v>
      </c>
      <c r="C939">
        <v>125</v>
      </c>
    </row>
    <row r="940" spans="1:3">
      <c r="A940" t="s">
        <v>2379</v>
      </c>
      <c r="B940" t="s">
        <v>2380</v>
      </c>
      <c r="C940">
        <v>6349804</v>
      </c>
    </row>
    <row r="941" spans="1:3">
      <c r="A941" t="s">
        <v>2381</v>
      </c>
      <c r="B941" t="s">
        <v>2382</v>
      </c>
      <c r="C941">
        <v>61151376</v>
      </c>
    </row>
    <row r="942" spans="1:3">
      <c r="A942" t="s">
        <v>2383</v>
      </c>
      <c r="B942" t="s">
        <v>2384</v>
      </c>
      <c r="C942">
        <v>15066671</v>
      </c>
    </row>
    <row r="943" spans="1:3">
      <c r="A943" t="s">
        <v>2385</v>
      </c>
      <c r="B943" t="s">
        <v>2386</v>
      </c>
      <c r="C943">
        <v>-35249</v>
      </c>
    </row>
    <row r="944" spans="1:3">
      <c r="A944" t="s">
        <v>2387</v>
      </c>
      <c r="B944" t="s">
        <v>2388</v>
      </c>
      <c r="C944">
        <v>473146453</v>
      </c>
    </row>
    <row r="945" spans="1:3">
      <c r="A945" t="s">
        <v>2389</v>
      </c>
      <c r="B945" t="s">
        <v>2390</v>
      </c>
      <c r="C945">
        <v>368199148</v>
      </c>
    </row>
    <row r="946" spans="1:3">
      <c r="A946" t="s">
        <v>2391</v>
      </c>
      <c r="B946" t="s">
        <v>2392</v>
      </c>
      <c r="C946">
        <v>13.5678</v>
      </c>
    </row>
    <row r="947" spans="1:3">
      <c r="A947" t="s">
        <v>2393</v>
      </c>
      <c r="B947" t="s">
        <v>2394</v>
      </c>
      <c r="C947">
        <v>14.883699999999999</v>
      </c>
    </row>
    <row r="948" spans="1:3">
      <c r="A948" t="s">
        <v>2395</v>
      </c>
      <c r="B948" t="s">
        <v>2396</v>
      </c>
      <c r="C948">
        <v>16.6082</v>
      </c>
    </row>
    <row r="949" spans="1:3">
      <c r="A949" t="s">
        <v>2397</v>
      </c>
      <c r="B949" t="s">
        <v>2398</v>
      </c>
      <c r="C949">
        <v>11.5824</v>
      </c>
    </row>
    <row r="950" spans="1:3">
      <c r="A950" t="s">
        <v>2399</v>
      </c>
      <c r="B950" t="s">
        <v>2400</v>
      </c>
      <c r="C950">
        <v>0</v>
      </c>
    </row>
    <row r="951" spans="1:3">
      <c r="A951" t="s">
        <v>2401</v>
      </c>
      <c r="B951" t="s">
        <v>2402</v>
      </c>
      <c r="C951">
        <v>0</v>
      </c>
    </row>
    <row r="952" spans="1:3">
      <c r="A952" t="s">
        <v>2403</v>
      </c>
      <c r="B952" t="s">
        <v>2404</v>
      </c>
      <c r="C952">
        <v>0</v>
      </c>
    </row>
    <row r="953" spans="1:3">
      <c r="A953" t="s">
        <v>2405</v>
      </c>
      <c r="B953" t="s">
        <v>2406</v>
      </c>
      <c r="C953">
        <v>0</v>
      </c>
    </row>
    <row r="954" spans="1:3">
      <c r="A954" t="s">
        <v>2407</v>
      </c>
      <c r="B954" t="s">
        <v>2408</v>
      </c>
      <c r="C954">
        <v>0</v>
      </c>
    </row>
    <row r="955" spans="1:3">
      <c r="A955" t="s">
        <v>2409</v>
      </c>
      <c r="B955" t="s">
        <v>2410</v>
      </c>
      <c r="C955">
        <v>0</v>
      </c>
    </row>
    <row r="956" spans="1:3">
      <c r="A956" t="s">
        <v>2411</v>
      </c>
      <c r="B956" t="s">
        <v>2412</v>
      </c>
      <c r="C956">
        <v>0</v>
      </c>
    </row>
    <row r="957" spans="1:3">
      <c r="A957" t="s">
        <v>2413</v>
      </c>
      <c r="B957" t="s">
        <v>2414</v>
      </c>
      <c r="C957">
        <v>0</v>
      </c>
    </row>
    <row r="958" spans="1:3">
      <c r="A958" t="s">
        <v>2415</v>
      </c>
      <c r="B958" t="s">
        <v>2416</v>
      </c>
      <c r="C958">
        <v>0</v>
      </c>
    </row>
    <row r="959" spans="1:3">
      <c r="A959" t="s">
        <v>2417</v>
      </c>
      <c r="B959" t="s">
        <v>2418</v>
      </c>
      <c r="C959">
        <v>0</v>
      </c>
    </row>
    <row r="960" spans="1:3">
      <c r="A960" t="s">
        <v>2419</v>
      </c>
      <c r="B960" t="s">
        <v>2420</v>
      </c>
      <c r="C960">
        <v>0</v>
      </c>
    </row>
    <row r="961" spans="1:3">
      <c r="A961" t="s">
        <v>2421</v>
      </c>
      <c r="B961" t="s">
        <v>2422</v>
      </c>
      <c r="C961">
        <v>0</v>
      </c>
    </row>
    <row r="962" spans="1:3">
      <c r="A962" t="s">
        <v>2423</v>
      </c>
      <c r="B962" t="s">
        <v>2424</v>
      </c>
      <c r="C962">
        <v>0</v>
      </c>
    </row>
    <row r="963" spans="1:3">
      <c r="A963" t="s">
        <v>2425</v>
      </c>
      <c r="B963" t="s">
        <v>2426</v>
      </c>
      <c r="C963">
        <v>0</v>
      </c>
    </row>
    <row r="964" spans="1:3">
      <c r="A964" t="s">
        <v>2427</v>
      </c>
      <c r="B964" t="s">
        <v>2428</v>
      </c>
      <c r="C964">
        <v>0</v>
      </c>
    </row>
    <row r="965" spans="1:3">
      <c r="A965" t="s">
        <v>2429</v>
      </c>
      <c r="B965" t="s">
        <v>2430</v>
      </c>
      <c r="C965">
        <v>0</v>
      </c>
    </row>
    <row r="966" spans="1:3">
      <c r="A966" t="s">
        <v>2431</v>
      </c>
      <c r="B966" t="s">
        <v>2432</v>
      </c>
      <c r="C966">
        <v>0</v>
      </c>
    </row>
    <row r="967" spans="1:3">
      <c r="A967" t="s">
        <v>2433</v>
      </c>
      <c r="B967" t="s">
        <v>2434</v>
      </c>
      <c r="C967">
        <v>0</v>
      </c>
    </row>
    <row r="968" spans="1:3">
      <c r="A968" t="s">
        <v>2435</v>
      </c>
      <c r="B968" t="s">
        <v>2436</v>
      </c>
      <c r="C968">
        <v>0</v>
      </c>
    </row>
    <row r="969" spans="1:3">
      <c r="A969" t="s">
        <v>2437</v>
      </c>
      <c r="B969" t="s">
        <v>2438</v>
      </c>
      <c r="C969">
        <v>0</v>
      </c>
    </row>
    <row r="970" spans="1:3">
      <c r="A970" t="s">
        <v>494</v>
      </c>
      <c r="B970" t="s">
        <v>2439</v>
      </c>
      <c r="C970">
        <v>0</v>
      </c>
    </row>
    <row r="971" spans="1:3">
      <c r="A971" t="s">
        <v>497</v>
      </c>
      <c r="B971" t="s">
        <v>2440</v>
      </c>
      <c r="C971">
        <v>0</v>
      </c>
    </row>
    <row r="972" spans="1:3">
      <c r="A972" t="s">
        <v>2441</v>
      </c>
      <c r="B972" t="s">
        <v>2442</v>
      </c>
      <c r="C972">
        <v>424690</v>
      </c>
    </row>
    <row r="973" spans="1:3">
      <c r="A973" t="s">
        <v>2443</v>
      </c>
      <c r="B973" t="s">
        <v>2444</v>
      </c>
      <c r="C973">
        <v>1936196</v>
      </c>
    </row>
    <row r="974" spans="1:3">
      <c r="A974" t="s">
        <v>2445</v>
      </c>
      <c r="B974" t="s">
        <v>2446</v>
      </c>
      <c r="C974">
        <v>0</v>
      </c>
    </row>
    <row r="975" spans="1:3">
      <c r="A975" t="s">
        <v>2447</v>
      </c>
      <c r="B975" t="s">
        <v>2448</v>
      </c>
      <c r="C975">
        <v>888757</v>
      </c>
    </row>
    <row r="976" spans="1:3">
      <c r="A976" t="s">
        <v>2449</v>
      </c>
      <c r="B976" t="s">
        <v>2450</v>
      </c>
      <c r="C976">
        <v>0</v>
      </c>
    </row>
    <row r="977" spans="1:3">
      <c r="A977" t="s">
        <v>385</v>
      </c>
      <c r="B977" t="s">
        <v>2451</v>
      </c>
      <c r="C977">
        <v>3247014</v>
      </c>
    </row>
    <row r="978" spans="1:3">
      <c r="A978" t="s">
        <v>2452</v>
      </c>
      <c r="B978" t="s">
        <v>2453</v>
      </c>
      <c r="C978">
        <v>0</v>
      </c>
    </row>
    <row r="979" spans="1:3">
      <c r="A979" t="s">
        <v>2454</v>
      </c>
      <c r="B979" t="s">
        <v>2455</v>
      </c>
      <c r="C979">
        <v>10287</v>
      </c>
    </row>
    <row r="980" spans="1:3">
      <c r="A980" t="s">
        <v>2456</v>
      </c>
      <c r="B980" t="s">
        <v>2457</v>
      </c>
      <c r="C980">
        <v>0</v>
      </c>
    </row>
    <row r="981" spans="1:3">
      <c r="A981" t="s">
        <v>2458</v>
      </c>
      <c r="B981" t="s">
        <v>2459</v>
      </c>
      <c r="C981">
        <v>0</v>
      </c>
    </row>
    <row r="982" spans="1:3">
      <c r="A982" t="s">
        <v>2460</v>
      </c>
      <c r="B982" t="s">
        <v>2461</v>
      </c>
      <c r="C982">
        <v>1228</v>
      </c>
    </row>
    <row r="983" spans="1:3">
      <c r="A983" t="s">
        <v>2462</v>
      </c>
      <c r="B983" t="s">
        <v>2463</v>
      </c>
      <c r="C983">
        <v>0</v>
      </c>
    </row>
    <row r="984" spans="1:3">
      <c r="A984" t="s">
        <v>2464</v>
      </c>
      <c r="B984" t="s">
        <v>2465</v>
      </c>
      <c r="C984">
        <v>0</v>
      </c>
    </row>
    <row r="985" spans="1:3">
      <c r="A985" t="s">
        <v>2466</v>
      </c>
      <c r="B985" t="s">
        <v>2467</v>
      </c>
      <c r="C985">
        <v>0</v>
      </c>
    </row>
    <row r="986" spans="1:3">
      <c r="A986" t="s">
        <v>2472</v>
      </c>
      <c r="B986" t="s">
        <v>2473</v>
      </c>
      <c r="C986">
        <v>0</v>
      </c>
    </row>
    <row r="987" spans="1:3">
      <c r="A987" t="s">
        <v>2474</v>
      </c>
      <c r="B987" t="s">
        <v>2475</v>
      </c>
      <c r="C987">
        <v>0</v>
      </c>
    </row>
    <row r="988" spans="1:3">
      <c r="A988" t="s">
        <v>2476</v>
      </c>
      <c r="B988" t="s">
        <v>2477</v>
      </c>
      <c r="C988">
        <v>2349836</v>
      </c>
    </row>
    <row r="989" spans="1:3">
      <c r="A989" t="s">
        <v>2478</v>
      </c>
      <c r="B989" t="s">
        <v>2479</v>
      </c>
      <c r="C989">
        <v>2356097</v>
      </c>
    </row>
    <row r="990" spans="1:3">
      <c r="A990" t="s">
        <v>2480</v>
      </c>
      <c r="B990" t="s">
        <v>2481</v>
      </c>
      <c r="C990">
        <v>0</v>
      </c>
    </row>
    <row r="991" spans="1:3">
      <c r="A991" t="s">
        <v>364</v>
      </c>
      <c r="B991" t="s">
        <v>2482</v>
      </c>
      <c r="C991">
        <v>0</v>
      </c>
    </row>
    <row r="992" spans="1:3">
      <c r="A992" t="s">
        <v>2483</v>
      </c>
      <c r="B992" t="s">
        <v>2484</v>
      </c>
      <c r="C992">
        <v>0</v>
      </c>
    </row>
    <row r="993" spans="1:3">
      <c r="A993" t="s">
        <v>2485</v>
      </c>
      <c r="B993" t="s">
        <v>2486</v>
      </c>
      <c r="C993">
        <v>0</v>
      </c>
    </row>
    <row r="994" spans="1:3">
      <c r="A994" t="s">
        <v>2487</v>
      </c>
      <c r="B994" t="s">
        <v>2488</v>
      </c>
      <c r="C994">
        <v>0</v>
      </c>
    </row>
    <row r="995" spans="1:3">
      <c r="A995" t="s">
        <v>2489</v>
      </c>
      <c r="B995" t="s">
        <v>2490</v>
      </c>
      <c r="C995">
        <v>2678629</v>
      </c>
    </row>
    <row r="996" spans="1:3">
      <c r="A996" t="s">
        <v>2491</v>
      </c>
      <c r="B996" t="s">
        <v>2492</v>
      </c>
      <c r="C996">
        <v>0</v>
      </c>
    </row>
    <row r="997" spans="1:3">
      <c r="A997" t="s">
        <v>2493</v>
      </c>
      <c r="B997" t="s">
        <v>2494</v>
      </c>
      <c r="C997">
        <v>0</v>
      </c>
    </row>
    <row r="998" spans="1:3">
      <c r="A998" t="s">
        <v>2495</v>
      </c>
      <c r="B998" t="s">
        <v>2496</v>
      </c>
      <c r="C998">
        <v>0</v>
      </c>
    </row>
    <row r="999" spans="1:3">
      <c r="A999" t="s">
        <v>2497</v>
      </c>
      <c r="B999" t="s">
        <v>2498</v>
      </c>
      <c r="C999">
        <v>3730594</v>
      </c>
    </row>
    <row r="1000" spans="1:3">
      <c r="A1000" t="s">
        <v>2499</v>
      </c>
      <c r="B1000" t="s">
        <v>2500</v>
      </c>
      <c r="C1000">
        <v>0</v>
      </c>
    </row>
    <row r="1001" spans="1:3">
      <c r="A1001" t="s">
        <v>2501</v>
      </c>
      <c r="B1001" t="s">
        <v>2502</v>
      </c>
      <c r="C1001">
        <v>15880810</v>
      </c>
    </row>
    <row r="1002" spans="1:3">
      <c r="A1002" t="s">
        <v>2503</v>
      </c>
      <c r="B1002" t="s">
        <v>2504</v>
      </c>
      <c r="C1002">
        <v>3654097</v>
      </c>
    </row>
    <row r="1003" spans="1:3">
      <c r="A1003" t="s">
        <v>2505</v>
      </c>
      <c r="B1003" t="s">
        <v>2506</v>
      </c>
      <c r="C1003">
        <v>62925156</v>
      </c>
    </row>
    <row r="1004" spans="1:3">
      <c r="A1004" t="s">
        <v>2507</v>
      </c>
      <c r="B1004" t="s">
        <v>2508</v>
      </c>
      <c r="C1004">
        <v>2197403</v>
      </c>
    </row>
    <row r="1005" spans="1:3">
      <c r="A1005" t="s">
        <v>2509</v>
      </c>
      <c r="B1005" t="s">
        <v>2510</v>
      </c>
      <c r="C1005">
        <v>16534077</v>
      </c>
    </row>
    <row r="1006" spans="1:3">
      <c r="A1006" t="s">
        <v>2511</v>
      </c>
      <c r="B1006" t="s">
        <v>2512</v>
      </c>
      <c r="C1006">
        <v>83500428</v>
      </c>
    </row>
    <row r="1007" spans="1:3">
      <c r="A1007" t="s">
        <v>2513</v>
      </c>
      <c r="B1007" t="s">
        <v>2514</v>
      </c>
      <c r="C1007">
        <v>1661548</v>
      </c>
    </row>
    <row r="1008" spans="1:3">
      <c r="A1008" t="s">
        <v>2515</v>
      </c>
      <c r="B1008" t="s">
        <v>2516</v>
      </c>
      <c r="C1008">
        <v>1862435</v>
      </c>
    </row>
    <row r="1009" spans="1:3">
      <c r="A1009" t="s">
        <v>2517</v>
      </c>
      <c r="B1009" t="s">
        <v>2518</v>
      </c>
      <c r="C1009">
        <v>21426074</v>
      </c>
    </row>
    <row r="1010" spans="1:3">
      <c r="A1010" t="s">
        <v>2519</v>
      </c>
      <c r="B1010" t="s">
        <v>2520</v>
      </c>
      <c r="C1010">
        <v>18522895</v>
      </c>
    </row>
    <row r="1011" spans="1:3">
      <c r="A1011" t="s">
        <v>2521</v>
      </c>
      <c r="B1011" t="s">
        <v>2522</v>
      </c>
      <c r="C1011">
        <v>43047</v>
      </c>
    </row>
    <row r="1012" spans="1:3">
      <c r="A1012" t="s">
        <v>2523</v>
      </c>
      <c r="B1012" t="s">
        <v>2524</v>
      </c>
      <c r="C1012">
        <v>45155195</v>
      </c>
    </row>
    <row r="1013" spans="1:3">
      <c r="A1013" t="s">
        <v>137</v>
      </c>
      <c r="B1013" t="s">
        <v>2525</v>
      </c>
      <c r="C1013">
        <v>16534077</v>
      </c>
    </row>
    <row r="1014" spans="1:3">
      <c r="A1014" t="s">
        <v>2526</v>
      </c>
      <c r="B1014" t="s">
        <v>2527</v>
      </c>
      <c r="C1014">
        <v>486432796</v>
      </c>
    </row>
    <row r="1015" spans="1:3">
      <c r="A1015" t="s">
        <v>485</v>
      </c>
      <c r="B1015" t="s">
        <v>2528</v>
      </c>
      <c r="C1015">
        <v>3928</v>
      </c>
    </row>
    <row r="1016" spans="1:3">
      <c r="A1016" t="s">
        <v>488</v>
      </c>
      <c r="B1016" t="s">
        <v>2529</v>
      </c>
      <c r="C1016">
        <v>185128</v>
      </c>
    </row>
    <row r="1017" spans="1:3">
      <c r="A1017" t="s">
        <v>491</v>
      </c>
      <c r="B1017" t="s">
        <v>2530</v>
      </c>
      <c r="C1017">
        <v>0</v>
      </c>
    </row>
    <row r="1018" spans="1:3">
      <c r="A1018" t="s">
        <v>2531</v>
      </c>
      <c r="B1018" t="s">
        <v>2532</v>
      </c>
      <c r="C1018">
        <v>-731</v>
      </c>
    </row>
    <row r="1019" spans="1:3">
      <c r="A1019" t="s">
        <v>2533</v>
      </c>
      <c r="B1019" t="s">
        <v>2534</v>
      </c>
      <c r="C1019">
        <v>0</v>
      </c>
    </row>
    <row r="1020" spans="1:3">
      <c r="A1020" t="s">
        <v>2535</v>
      </c>
      <c r="B1020" t="s">
        <v>2536</v>
      </c>
      <c r="C1020">
        <v>0</v>
      </c>
    </row>
    <row r="1021" spans="1:3">
      <c r="A1021" t="s">
        <v>2537</v>
      </c>
      <c r="B1021" t="s">
        <v>2538</v>
      </c>
      <c r="C1021">
        <v>0</v>
      </c>
    </row>
    <row r="1022" spans="1:3">
      <c r="A1022" t="s">
        <v>2539</v>
      </c>
      <c r="B1022" t="s">
        <v>2540</v>
      </c>
      <c r="C1022">
        <v>0</v>
      </c>
    </row>
    <row r="1023" spans="1:3">
      <c r="A1023" t="s">
        <v>2541</v>
      </c>
      <c r="B1023" t="s">
        <v>2542</v>
      </c>
      <c r="C1023">
        <v>0</v>
      </c>
    </row>
    <row r="1024" spans="1:3">
      <c r="A1024" t="s">
        <v>2543</v>
      </c>
      <c r="B1024" t="s">
        <v>2544</v>
      </c>
      <c r="C1024">
        <v>0</v>
      </c>
    </row>
    <row r="1025" spans="1:3">
      <c r="A1025" t="s">
        <v>2545</v>
      </c>
      <c r="B1025" t="s">
        <v>2546</v>
      </c>
      <c r="C1025">
        <v>0</v>
      </c>
    </row>
    <row r="1026" spans="1:3">
      <c r="A1026" t="s">
        <v>2547</v>
      </c>
      <c r="B1026" t="s">
        <v>2548</v>
      </c>
      <c r="C1026">
        <v>0</v>
      </c>
    </row>
    <row r="1027" spans="1:3">
      <c r="A1027" t="s">
        <v>2549</v>
      </c>
      <c r="B1027" t="s">
        <v>2550</v>
      </c>
      <c r="C1027">
        <v>13584</v>
      </c>
    </row>
    <row r="1028" spans="1:3">
      <c r="A1028" t="s">
        <v>2551</v>
      </c>
      <c r="B1028" t="s">
        <v>2552</v>
      </c>
      <c r="C1028">
        <v>33</v>
      </c>
    </row>
    <row r="1029" spans="1:3">
      <c r="A1029" t="s">
        <v>2553</v>
      </c>
      <c r="B1029" t="s">
        <v>2554</v>
      </c>
      <c r="C1029">
        <v>2876</v>
      </c>
    </row>
    <row r="1030" spans="1:3">
      <c r="A1030" t="s">
        <v>2555</v>
      </c>
      <c r="B1030" t="s">
        <v>2556</v>
      </c>
      <c r="C1030">
        <v>746</v>
      </c>
    </row>
    <row r="1031" spans="1:3">
      <c r="A1031" t="s">
        <v>2557</v>
      </c>
      <c r="B1031" t="s">
        <v>2558</v>
      </c>
      <c r="C1031">
        <v>78168</v>
      </c>
    </row>
    <row r="1032" spans="1:3">
      <c r="A1032" t="s">
        <v>2559</v>
      </c>
      <c r="B1032" t="s">
        <v>2560</v>
      </c>
      <c r="C1032">
        <v>37700</v>
      </c>
    </row>
    <row r="1033" spans="1:3">
      <c r="A1033" t="s">
        <v>2561</v>
      </c>
      <c r="B1033" t="s">
        <v>2562</v>
      </c>
      <c r="C1033">
        <v>0</v>
      </c>
    </row>
    <row r="1034" spans="1:3">
      <c r="A1034" t="s">
        <v>2563</v>
      </c>
      <c r="B1034" t="s">
        <v>2564</v>
      </c>
      <c r="C1034">
        <v>0</v>
      </c>
    </row>
    <row r="1035" spans="1:3">
      <c r="A1035" t="s">
        <v>356</v>
      </c>
      <c r="B1035" t="s">
        <v>2565</v>
      </c>
      <c r="C1035">
        <v>571</v>
      </c>
    </row>
    <row r="1036" spans="1:3">
      <c r="A1036" t="s">
        <v>11</v>
      </c>
      <c r="B1036" t="s">
        <v>2566</v>
      </c>
      <c r="C1036">
        <v>2148743</v>
      </c>
    </row>
    <row r="1037" spans="1:3">
      <c r="A1037" t="s">
        <v>14</v>
      </c>
      <c r="B1037" t="s">
        <v>2567</v>
      </c>
      <c r="C1037">
        <v>1462411</v>
      </c>
    </row>
    <row r="1038" spans="1:3">
      <c r="A1038" t="s">
        <v>15</v>
      </c>
      <c r="B1038" t="s">
        <v>2568</v>
      </c>
      <c r="C1038">
        <v>14265633</v>
      </c>
    </row>
    <row r="1039" spans="1:3">
      <c r="A1039" t="s">
        <v>2569</v>
      </c>
      <c r="B1039" t="s">
        <v>2570</v>
      </c>
      <c r="C1039">
        <v>121</v>
      </c>
    </row>
    <row r="1040" spans="1:3">
      <c r="A1040" t="s">
        <v>2571</v>
      </c>
      <c r="B1040" t="s">
        <v>2572</v>
      </c>
      <c r="C1040">
        <v>3710103</v>
      </c>
    </row>
    <row r="1041" spans="1:3">
      <c r="A1041" t="s">
        <v>2573</v>
      </c>
      <c r="B1041" t="s">
        <v>2574</v>
      </c>
      <c r="C1041">
        <v>0</v>
      </c>
    </row>
    <row r="1042" spans="1:3">
      <c r="A1042" t="s">
        <v>2575</v>
      </c>
      <c r="B1042" t="s">
        <v>2576</v>
      </c>
      <c r="C1042">
        <v>0</v>
      </c>
    </row>
    <row r="1043" spans="1:3">
      <c r="A1043" t="s">
        <v>2577</v>
      </c>
      <c r="B1043" t="s">
        <v>2578</v>
      </c>
      <c r="C1043">
        <v>0</v>
      </c>
    </row>
    <row r="1044" spans="1:3">
      <c r="A1044" t="s">
        <v>2579</v>
      </c>
      <c r="B1044" t="s">
        <v>2580</v>
      </c>
      <c r="C1044">
        <v>0</v>
      </c>
    </row>
    <row r="1045" spans="1:3">
      <c r="A1045" t="s">
        <v>2581</v>
      </c>
      <c r="B1045" t="s">
        <v>2582</v>
      </c>
      <c r="C1045">
        <v>0</v>
      </c>
    </row>
    <row r="1046" spans="1:3">
      <c r="A1046" t="s">
        <v>2583</v>
      </c>
      <c r="B1046" t="s">
        <v>2584</v>
      </c>
      <c r="C1046">
        <v>0</v>
      </c>
    </row>
    <row r="1047" spans="1:3">
      <c r="A1047" t="s">
        <v>2585</v>
      </c>
      <c r="B1047" t="s">
        <v>2586</v>
      </c>
      <c r="C1047">
        <v>0</v>
      </c>
    </row>
    <row r="1048" spans="1:3">
      <c r="A1048" t="s">
        <v>2587</v>
      </c>
      <c r="B1048" t="s">
        <v>2588</v>
      </c>
      <c r="C1048">
        <v>0</v>
      </c>
    </row>
    <row r="1049" spans="1:3">
      <c r="A1049" t="s">
        <v>2589</v>
      </c>
      <c r="B1049" t="s">
        <v>2590</v>
      </c>
      <c r="C1049">
        <v>0</v>
      </c>
    </row>
    <row r="1050" spans="1:3">
      <c r="A1050" t="s">
        <v>2591</v>
      </c>
      <c r="B1050" t="s">
        <v>2592</v>
      </c>
      <c r="C1050">
        <v>23301</v>
      </c>
    </row>
    <row r="1051" spans="1:3">
      <c r="A1051" t="s">
        <v>2593</v>
      </c>
      <c r="B1051" t="s">
        <v>2594</v>
      </c>
      <c r="C1051">
        <v>0</v>
      </c>
    </row>
    <row r="1052" spans="1:3">
      <c r="A1052" t="s">
        <v>2595</v>
      </c>
      <c r="B1052" t="s">
        <v>2596</v>
      </c>
      <c r="C1052">
        <v>208743</v>
      </c>
    </row>
    <row r="1053" spans="1:3">
      <c r="A1053" t="s">
        <v>2597</v>
      </c>
      <c r="B1053" t="s">
        <v>2598</v>
      </c>
      <c r="C1053">
        <v>13744</v>
      </c>
    </row>
    <row r="1054" spans="1:3">
      <c r="A1054" t="s">
        <v>2599</v>
      </c>
      <c r="B1054" t="s">
        <v>2600</v>
      </c>
      <c r="C1054">
        <v>0</v>
      </c>
    </row>
    <row r="1055" spans="1:3">
      <c r="A1055" t="s">
        <v>2601</v>
      </c>
      <c r="B1055" t="s">
        <v>2602</v>
      </c>
      <c r="C1055">
        <v>9259</v>
      </c>
    </row>
    <row r="1056" spans="1:3">
      <c r="A1056" t="s">
        <v>2603</v>
      </c>
      <c r="B1056" t="s">
        <v>2604</v>
      </c>
      <c r="C1056">
        <v>93951</v>
      </c>
    </row>
    <row r="1057" spans="1:3">
      <c r="A1057" t="s">
        <v>2605</v>
      </c>
      <c r="B1057" t="s">
        <v>2606</v>
      </c>
      <c r="C1057">
        <v>0</v>
      </c>
    </row>
    <row r="1058" spans="1:3">
      <c r="A1058" t="s">
        <v>2607</v>
      </c>
      <c r="B1058" t="s">
        <v>2608</v>
      </c>
      <c r="C1058">
        <v>554696</v>
      </c>
    </row>
    <row r="1059" spans="1:3">
      <c r="A1059" t="s">
        <v>2609</v>
      </c>
      <c r="B1059" t="s">
        <v>2610</v>
      </c>
      <c r="C1059">
        <v>0</v>
      </c>
    </row>
    <row r="1060" spans="1:3">
      <c r="A1060" t="s">
        <v>2611</v>
      </c>
      <c r="B1060" t="s">
        <v>2612</v>
      </c>
      <c r="C1060">
        <v>0</v>
      </c>
    </row>
    <row r="1061" spans="1:3">
      <c r="A1061" t="s">
        <v>2613</v>
      </c>
      <c r="B1061" t="s">
        <v>2614</v>
      </c>
      <c r="C1061">
        <v>0</v>
      </c>
    </row>
    <row r="1062" spans="1:3">
      <c r="A1062" t="s">
        <v>2615</v>
      </c>
      <c r="B1062" t="s">
        <v>2616</v>
      </c>
      <c r="C1062">
        <v>0</v>
      </c>
    </row>
    <row r="1063" spans="1:3">
      <c r="A1063" t="s">
        <v>2617</v>
      </c>
      <c r="B1063" t="s">
        <v>2618</v>
      </c>
      <c r="C1063">
        <v>0</v>
      </c>
    </row>
    <row r="1064" spans="1:3">
      <c r="A1064" t="s">
        <v>2619</v>
      </c>
      <c r="B1064" t="s">
        <v>2620</v>
      </c>
      <c r="C1064">
        <v>0</v>
      </c>
    </row>
    <row r="1065" spans="1:3">
      <c r="A1065" t="s">
        <v>2621</v>
      </c>
      <c r="B1065" t="s">
        <v>2622</v>
      </c>
      <c r="C1065">
        <v>0</v>
      </c>
    </row>
    <row r="1066" spans="1:3">
      <c r="A1066" t="s">
        <v>2623</v>
      </c>
      <c r="B1066" t="s">
        <v>2624</v>
      </c>
      <c r="C1066">
        <v>0</v>
      </c>
    </row>
    <row r="1067" spans="1:3">
      <c r="A1067" t="s">
        <v>2625</v>
      </c>
      <c r="B1067" t="s">
        <v>2626</v>
      </c>
      <c r="C1067">
        <v>0</v>
      </c>
    </row>
    <row r="1068" spans="1:3">
      <c r="A1068" t="s">
        <v>2627</v>
      </c>
      <c r="B1068" t="s">
        <v>2628</v>
      </c>
      <c r="C1068">
        <v>5839</v>
      </c>
    </row>
    <row r="1069" spans="1:3">
      <c r="A1069" t="s">
        <v>2629</v>
      </c>
      <c r="B1069" t="s">
        <v>2630</v>
      </c>
      <c r="C1069">
        <v>1368270</v>
      </c>
    </row>
    <row r="1070" spans="1:3">
      <c r="A1070" t="s">
        <v>2631</v>
      </c>
      <c r="B1070" t="s">
        <v>2632</v>
      </c>
      <c r="C1070">
        <v>28044399</v>
      </c>
    </row>
    <row r="1071" spans="1:3">
      <c r="A1071" t="s">
        <v>2633</v>
      </c>
      <c r="B1071" t="s">
        <v>2634</v>
      </c>
      <c r="C1071">
        <v>3621641</v>
      </c>
    </row>
    <row r="1072" spans="1:3">
      <c r="A1072" t="s">
        <v>518</v>
      </c>
      <c r="B1072" t="s">
        <v>2635</v>
      </c>
      <c r="C1072">
        <v>0</v>
      </c>
    </row>
    <row r="1073" spans="1:3">
      <c r="A1073" t="s">
        <v>521</v>
      </c>
      <c r="B1073" t="s">
        <v>2636</v>
      </c>
      <c r="C1073">
        <v>0</v>
      </c>
    </row>
    <row r="1074" spans="1:3">
      <c r="A1074" t="s">
        <v>524</v>
      </c>
      <c r="B1074" t="s">
        <v>2637</v>
      </c>
      <c r="C1074">
        <v>0</v>
      </c>
    </row>
    <row r="1075" spans="1:3">
      <c r="A1075" t="s">
        <v>2638</v>
      </c>
      <c r="B1075" t="s">
        <v>2639</v>
      </c>
      <c r="C1075">
        <v>0</v>
      </c>
    </row>
    <row r="1076" spans="1:3">
      <c r="A1076" t="s">
        <v>2640</v>
      </c>
      <c r="B1076" t="s">
        <v>2641</v>
      </c>
      <c r="C1076">
        <v>0</v>
      </c>
    </row>
    <row r="1077" spans="1:3">
      <c r="A1077" t="s">
        <v>2642</v>
      </c>
      <c r="B1077" t="s">
        <v>2643</v>
      </c>
      <c r="C1077">
        <v>0</v>
      </c>
    </row>
    <row r="1078" spans="1:3">
      <c r="A1078" t="s">
        <v>2644</v>
      </c>
      <c r="B1078" t="s">
        <v>2645</v>
      </c>
      <c r="C1078">
        <v>0</v>
      </c>
    </row>
    <row r="1079" spans="1:3">
      <c r="A1079" t="s">
        <v>2646</v>
      </c>
      <c r="B1079" t="s">
        <v>2647</v>
      </c>
      <c r="C1079">
        <v>0</v>
      </c>
    </row>
    <row r="1080" spans="1:3">
      <c r="A1080" t="s">
        <v>2648</v>
      </c>
      <c r="B1080" t="s">
        <v>2649</v>
      </c>
      <c r="C1080">
        <v>146297</v>
      </c>
    </row>
    <row r="1081" spans="1:3">
      <c r="A1081" t="s">
        <v>2650</v>
      </c>
      <c r="B1081" t="s">
        <v>2651</v>
      </c>
      <c r="C1081">
        <v>26918183</v>
      </c>
    </row>
    <row r="1082" spans="1:3">
      <c r="A1082" t="s">
        <v>2652</v>
      </c>
      <c r="B1082" t="s">
        <v>2653</v>
      </c>
      <c r="C1082">
        <v>0</v>
      </c>
    </row>
    <row r="1083" spans="1:3">
      <c r="A1083" t="s">
        <v>2654</v>
      </c>
      <c r="B1083" t="s">
        <v>2655</v>
      </c>
      <c r="C1083">
        <v>0</v>
      </c>
    </row>
    <row r="1084" spans="1:3">
      <c r="A1084" t="s">
        <v>2656</v>
      </c>
      <c r="B1084" t="s">
        <v>2657</v>
      </c>
      <c r="C1084">
        <v>0</v>
      </c>
    </row>
    <row r="1085" spans="1:3">
      <c r="A1085" t="s">
        <v>2658</v>
      </c>
      <c r="B1085" t="s">
        <v>2659</v>
      </c>
      <c r="C1085">
        <v>0</v>
      </c>
    </row>
    <row r="1086" spans="1:3">
      <c r="A1086" t="s">
        <v>2660</v>
      </c>
      <c r="B1086" t="s">
        <v>2661</v>
      </c>
      <c r="C1086">
        <v>0</v>
      </c>
    </row>
    <row r="1087" spans="1:3">
      <c r="A1087" t="s">
        <v>2662</v>
      </c>
      <c r="B1087" t="s">
        <v>2663</v>
      </c>
      <c r="C1087">
        <v>0</v>
      </c>
    </row>
    <row r="1088" spans="1:3">
      <c r="A1088" t="s">
        <v>2664</v>
      </c>
      <c r="B1088" t="s">
        <v>2665</v>
      </c>
      <c r="C1088">
        <v>0</v>
      </c>
    </row>
    <row r="1089" spans="1:3">
      <c r="A1089" t="s">
        <v>2666</v>
      </c>
      <c r="B1089" t="s">
        <v>2667</v>
      </c>
      <c r="C1089">
        <v>0</v>
      </c>
    </row>
    <row r="1090" spans="1:3">
      <c r="A1090" t="s">
        <v>2668</v>
      </c>
      <c r="B1090" t="s">
        <v>2669</v>
      </c>
      <c r="C1090">
        <v>0</v>
      </c>
    </row>
    <row r="1091" spans="1:3">
      <c r="A1091" t="s">
        <v>2670</v>
      </c>
      <c r="B1091" t="s">
        <v>2671</v>
      </c>
      <c r="C1091">
        <v>0</v>
      </c>
    </row>
    <row r="1092" spans="1:3">
      <c r="A1092" t="s">
        <v>2672</v>
      </c>
      <c r="B1092" t="s">
        <v>2673</v>
      </c>
      <c r="C1092">
        <v>3653952</v>
      </c>
    </row>
    <row r="1093" spans="1:3">
      <c r="A1093" t="s">
        <v>2674</v>
      </c>
      <c r="B1093" t="s">
        <v>2675</v>
      </c>
      <c r="C1093">
        <v>-145</v>
      </c>
    </row>
    <row r="1094" spans="1:3">
      <c r="A1094" t="s">
        <v>2676</v>
      </c>
      <c r="B1094" t="s">
        <v>2677</v>
      </c>
      <c r="C1094">
        <v>62925330</v>
      </c>
    </row>
    <row r="1095" spans="1:3">
      <c r="A1095" t="s">
        <v>2678</v>
      </c>
      <c r="B1095" t="s">
        <v>2679</v>
      </c>
      <c r="C1095">
        <v>0</v>
      </c>
    </row>
    <row r="1096" spans="1:3">
      <c r="A1096" t="s">
        <v>2680</v>
      </c>
      <c r="B1096" t="s">
        <v>2681</v>
      </c>
      <c r="C1096">
        <v>0</v>
      </c>
    </row>
    <row r="1097" spans="1:3">
      <c r="A1097" t="s">
        <v>2682</v>
      </c>
      <c r="B1097" t="s">
        <v>2683</v>
      </c>
      <c r="C1097">
        <v>0</v>
      </c>
    </row>
    <row r="1098" spans="1:3">
      <c r="A1098" t="s">
        <v>2684</v>
      </c>
      <c r="B1098" t="s">
        <v>2685</v>
      </c>
      <c r="C1098">
        <v>0</v>
      </c>
    </row>
    <row r="1099" spans="1:3">
      <c r="A1099" t="s">
        <v>2686</v>
      </c>
      <c r="B1099" t="s">
        <v>2687</v>
      </c>
      <c r="C1099">
        <v>0</v>
      </c>
    </row>
    <row r="1100" spans="1:3">
      <c r="A1100" t="s">
        <v>2688</v>
      </c>
      <c r="B1100" t="s">
        <v>2689</v>
      </c>
      <c r="C1100" t="s">
        <v>2690</v>
      </c>
    </row>
    <row r="1101" spans="1:3">
      <c r="A1101" t="s">
        <v>2691</v>
      </c>
      <c r="B1101" t="s">
        <v>2692</v>
      </c>
      <c r="C1101" t="s">
        <v>3424</v>
      </c>
    </row>
    <row r="1102" spans="1:3">
      <c r="A1102" t="s">
        <v>2694</v>
      </c>
      <c r="B1102" t="s">
        <v>2695</v>
      </c>
      <c r="C1102" t="s">
        <v>3425</v>
      </c>
    </row>
    <row r="1103" spans="1:3">
      <c r="A1103" t="s">
        <v>2697</v>
      </c>
      <c r="B1103" t="s">
        <v>2698</v>
      </c>
      <c r="C1103" t="s">
        <v>2699</v>
      </c>
    </row>
    <row r="1104" spans="1:3">
      <c r="A1104" t="s">
        <v>2700</v>
      </c>
      <c r="B1104" t="s">
        <v>2701</v>
      </c>
      <c r="C1104" t="s">
        <v>3426</v>
      </c>
    </row>
    <row r="1105" spans="1:3">
      <c r="A1105" t="s">
        <v>2703</v>
      </c>
      <c r="B1105" t="s">
        <v>2704</v>
      </c>
      <c r="C1105" s="78">
        <v>45604</v>
      </c>
    </row>
    <row r="1106" spans="1:3">
      <c r="A1106" t="s">
        <v>2705</v>
      </c>
      <c r="B1106" t="s">
        <v>2706</v>
      </c>
      <c r="C1106">
        <v>-5496887</v>
      </c>
    </row>
    <row r="1107" spans="1:3">
      <c r="A1107" t="s">
        <v>2707</v>
      </c>
      <c r="B1107" t="s">
        <v>2708</v>
      </c>
      <c r="C1107">
        <v>-812745</v>
      </c>
    </row>
    <row r="1108" spans="1:3">
      <c r="A1108" t="s">
        <v>2709</v>
      </c>
      <c r="B1108" t="s">
        <v>2710</v>
      </c>
      <c r="C1108">
        <v>-35260</v>
      </c>
    </row>
    <row r="1109" spans="1:3">
      <c r="A1109" t="s">
        <v>2711</v>
      </c>
      <c r="B1109" t="s">
        <v>2712</v>
      </c>
      <c r="C1109">
        <v>0</v>
      </c>
    </row>
    <row r="1110" spans="1:3">
      <c r="A1110" t="s">
        <v>28</v>
      </c>
      <c r="B1110" t="s">
        <v>2713</v>
      </c>
      <c r="C1110">
        <v>49398607</v>
      </c>
    </row>
    <row r="1111" spans="1:3">
      <c r="A1111" t="s">
        <v>29</v>
      </c>
      <c r="B1111" t="s">
        <v>2714</v>
      </c>
      <c r="C1111">
        <v>0</v>
      </c>
    </row>
    <row r="1112" spans="1:3">
      <c r="A1112" t="s">
        <v>30</v>
      </c>
      <c r="B1112" t="s">
        <v>2715</v>
      </c>
      <c r="C1112">
        <v>44817332</v>
      </c>
    </row>
    <row r="1113" spans="1:3">
      <c r="A1113" t="s">
        <v>9</v>
      </c>
      <c r="B1113" t="s">
        <v>2716</v>
      </c>
      <c r="C1113">
        <v>4581275</v>
      </c>
    </row>
    <row r="1114" spans="1:3">
      <c r="A1114" t="s">
        <v>31</v>
      </c>
      <c r="B1114" t="s">
        <v>2717</v>
      </c>
      <c r="C1114">
        <v>0</v>
      </c>
    </row>
    <row r="1115" spans="1:3">
      <c r="A1115" t="s">
        <v>32</v>
      </c>
      <c r="B1115" t="s">
        <v>2718</v>
      </c>
      <c r="C1115">
        <v>0</v>
      </c>
    </row>
    <row r="1116" spans="1:3">
      <c r="A1116" t="s">
        <v>33</v>
      </c>
      <c r="B1116" t="s">
        <v>2719</v>
      </c>
      <c r="C1116">
        <v>0</v>
      </c>
    </row>
    <row r="1117" spans="1:3">
      <c r="A1117" t="s">
        <v>34</v>
      </c>
      <c r="B1117" t="s">
        <v>2720</v>
      </c>
      <c r="C1117">
        <v>0</v>
      </c>
    </row>
    <row r="1118" spans="1:3">
      <c r="A1118" t="s">
        <v>35</v>
      </c>
      <c r="B1118" t="s">
        <v>2721</v>
      </c>
      <c r="C1118">
        <v>0</v>
      </c>
    </row>
    <row r="1119" spans="1:3">
      <c r="A1119" t="s">
        <v>36</v>
      </c>
      <c r="B1119" t="s">
        <v>2722</v>
      </c>
      <c r="C1119">
        <v>0</v>
      </c>
    </row>
    <row r="1120" spans="1:3">
      <c r="A1120" t="s">
        <v>39</v>
      </c>
      <c r="B1120" t="s">
        <v>2723</v>
      </c>
      <c r="C1120">
        <v>0</v>
      </c>
    </row>
    <row r="1121" spans="1:3">
      <c r="A1121" t="s">
        <v>40</v>
      </c>
      <c r="B1121" t="s">
        <v>2724</v>
      </c>
      <c r="C1121">
        <v>0</v>
      </c>
    </row>
    <row r="1122" spans="1:3">
      <c r="A1122" t="s">
        <v>27</v>
      </c>
      <c r="B1122" t="s">
        <v>2725</v>
      </c>
      <c r="C1122">
        <v>0</v>
      </c>
    </row>
    <row r="1123" spans="1:3">
      <c r="A1123" t="s">
        <v>41</v>
      </c>
      <c r="B1123" t="s">
        <v>2726</v>
      </c>
      <c r="C1123">
        <v>0</v>
      </c>
    </row>
    <row r="1124" spans="1:3">
      <c r="A1124" t="s">
        <v>43</v>
      </c>
      <c r="B1124" t="s">
        <v>2727</v>
      </c>
      <c r="C1124">
        <v>-7358329</v>
      </c>
    </row>
    <row r="1125" spans="1:3">
      <c r="A1125" t="s">
        <v>44</v>
      </c>
      <c r="B1125" t="s">
        <v>2728</v>
      </c>
      <c r="C1125">
        <v>35536578</v>
      </c>
    </row>
    <row r="1126" spans="1:3">
      <c r="A1126" t="s">
        <v>47</v>
      </c>
      <c r="B1126" t="s">
        <v>2729</v>
      </c>
      <c r="C1126">
        <v>52484171</v>
      </c>
    </row>
    <row r="1127" spans="1:3">
      <c r="A1127" t="s">
        <v>48</v>
      </c>
      <c r="B1127" t="s">
        <v>2730</v>
      </c>
      <c r="C1127">
        <v>0</v>
      </c>
    </row>
    <row r="1128" spans="1:3">
      <c r="A1128" t="s">
        <v>26</v>
      </c>
      <c r="B1128" t="s">
        <v>2731</v>
      </c>
      <c r="C1128">
        <v>817813</v>
      </c>
    </row>
    <row r="1129" spans="1:3">
      <c r="A1129" t="s">
        <v>49</v>
      </c>
      <c r="B1129" t="s">
        <v>2732</v>
      </c>
      <c r="C1129">
        <v>0</v>
      </c>
    </row>
    <row r="1130" spans="1:3">
      <c r="A1130" t="s">
        <v>50</v>
      </c>
      <c r="B1130" t="s">
        <v>2733</v>
      </c>
      <c r="C1130">
        <v>0</v>
      </c>
    </row>
    <row r="1131" spans="1:3">
      <c r="A1131" t="s">
        <v>51</v>
      </c>
      <c r="B1131" t="s">
        <v>2734</v>
      </c>
      <c r="C1131">
        <v>0</v>
      </c>
    </row>
    <row r="1132" spans="1:3">
      <c r="A1132" t="s">
        <v>52</v>
      </c>
      <c r="B1132" t="s">
        <v>2735</v>
      </c>
      <c r="C1132">
        <v>0</v>
      </c>
    </row>
    <row r="1133" spans="1:3">
      <c r="A1133" t="s">
        <v>53</v>
      </c>
      <c r="B1133" t="s">
        <v>2736</v>
      </c>
      <c r="C1133">
        <v>0</v>
      </c>
    </row>
    <row r="1134" spans="1:3">
      <c r="A1134" t="s">
        <v>54</v>
      </c>
      <c r="B1134" t="s">
        <v>2737</v>
      </c>
      <c r="C1134">
        <v>0</v>
      </c>
    </row>
    <row r="1135" spans="1:3">
      <c r="A1135" t="s">
        <v>55</v>
      </c>
      <c r="B1135" t="s">
        <v>2738</v>
      </c>
      <c r="C1135">
        <v>0</v>
      </c>
    </row>
    <row r="1136" spans="1:3">
      <c r="A1136" t="s">
        <v>56</v>
      </c>
      <c r="B1136" t="s">
        <v>2739</v>
      </c>
      <c r="C1136">
        <v>0</v>
      </c>
    </row>
    <row r="1137" spans="1:3">
      <c r="A1137" t="s">
        <v>57</v>
      </c>
      <c r="B1137" t="s">
        <v>2740</v>
      </c>
      <c r="C1137">
        <v>0</v>
      </c>
    </row>
    <row r="1138" spans="1:3">
      <c r="A1138" t="s">
        <v>58</v>
      </c>
      <c r="B1138" t="s">
        <v>2741</v>
      </c>
      <c r="C1138">
        <v>0</v>
      </c>
    </row>
    <row r="1139" spans="1:3">
      <c r="A1139" t="s">
        <v>59</v>
      </c>
      <c r="B1139" t="s">
        <v>2742</v>
      </c>
      <c r="C1139">
        <v>0</v>
      </c>
    </row>
    <row r="1140" spans="1:3">
      <c r="A1140" t="s">
        <v>60</v>
      </c>
      <c r="B1140" t="s">
        <v>2743</v>
      </c>
      <c r="C1140">
        <v>0</v>
      </c>
    </row>
    <row r="1141" spans="1:3">
      <c r="A1141" t="s">
        <v>61</v>
      </c>
      <c r="B1141" t="s">
        <v>2744</v>
      </c>
      <c r="C1141">
        <v>0</v>
      </c>
    </row>
    <row r="1142" spans="1:3">
      <c r="A1142" t="s">
        <v>62</v>
      </c>
      <c r="B1142" t="s">
        <v>2745</v>
      </c>
      <c r="C1142">
        <v>0</v>
      </c>
    </row>
    <row r="1143" spans="1:3">
      <c r="A1143" t="s">
        <v>63</v>
      </c>
      <c r="B1143" t="s">
        <v>2746</v>
      </c>
      <c r="C1143">
        <v>0</v>
      </c>
    </row>
    <row r="1144" spans="1:3">
      <c r="A1144" t="s">
        <v>64</v>
      </c>
      <c r="B1144" t="s">
        <v>2747</v>
      </c>
      <c r="C1144">
        <v>0</v>
      </c>
    </row>
    <row r="1145" spans="1:3">
      <c r="A1145" t="s">
        <v>65</v>
      </c>
      <c r="B1145" t="s">
        <v>2748</v>
      </c>
      <c r="C1145">
        <v>0</v>
      </c>
    </row>
    <row r="1146" spans="1:3">
      <c r="A1146" t="s">
        <v>66</v>
      </c>
      <c r="B1146" t="s">
        <v>2749</v>
      </c>
      <c r="C1146">
        <v>0</v>
      </c>
    </row>
    <row r="1147" spans="1:3">
      <c r="A1147" t="s">
        <v>67</v>
      </c>
      <c r="B1147" t="s">
        <v>2750</v>
      </c>
      <c r="C1147">
        <v>0</v>
      </c>
    </row>
    <row r="1148" spans="1:3">
      <c r="A1148" t="s">
        <v>68</v>
      </c>
      <c r="B1148" t="s">
        <v>2751</v>
      </c>
      <c r="C1148">
        <v>0</v>
      </c>
    </row>
    <row r="1149" spans="1:3">
      <c r="A1149" t="s">
        <v>69</v>
      </c>
      <c r="B1149" t="s">
        <v>2752</v>
      </c>
      <c r="C1149">
        <v>0</v>
      </c>
    </row>
    <row r="1150" spans="1:3">
      <c r="A1150" t="s">
        <v>70</v>
      </c>
      <c r="B1150" t="s">
        <v>2753</v>
      </c>
      <c r="C1150">
        <v>541</v>
      </c>
    </row>
    <row r="1151" spans="1:3">
      <c r="A1151" t="s">
        <v>71</v>
      </c>
      <c r="B1151" t="s">
        <v>2754</v>
      </c>
      <c r="C1151">
        <v>0</v>
      </c>
    </row>
    <row r="1152" spans="1:3">
      <c r="A1152" t="s">
        <v>72</v>
      </c>
      <c r="B1152" t="s">
        <v>2755</v>
      </c>
      <c r="C1152">
        <v>0</v>
      </c>
    </row>
    <row r="1153" spans="1:3">
      <c r="A1153" t="s">
        <v>73</v>
      </c>
      <c r="B1153" t="s">
        <v>2756</v>
      </c>
      <c r="C1153">
        <v>0</v>
      </c>
    </row>
    <row r="1154" spans="1:3">
      <c r="A1154" t="s">
        <v>74</v>
      </c>
      <c r="B1154" t="s">
        <v>2757</v>
      </c>
      <c r="C1154">
        <v>0</v>
      </c>
    </row>
    <row r="1155" spans="1:3">
      <c r="A1155" t="s">
        <v>75</v>
      </c>
      <c r="B1155" t="s">
        <v>2758</v>
      </c>
      <c r="C1155">
        <v>0</v>
      </c>
    </row>
    <row r="1156" spans="1:3">
      <c r="A1156" t="s">
        <v>76</v>
      </c>
      <c r="B1156" t="s">
        <v>2759</v>
      </c>
      <c r="C1156">
        <v>541</v>
      </c>
    </row>
    <row r="1157" spans="1:3">
      <c r="A1157" t="s">
        <v>77</v>
      </c>
      <c r="B1157" t="s">
        <v>2760</v>
      </c>
      <c r="C1157">
        <v>0</v>
      </c>
    </row>
    <row r="1158" spans="1:3">
      <c r="A1158" t="s">
        <v>78</v>
      </c>
      <c r="B1158" t="s">
        <v>2761</v>
      </c>
      <c r="C1158">
        <v>0</v>
      </c>
    </row>
    <row r="1159" spans="1:3">
      <c r="A1159" t="s">
        <v>79</v>
      </c>
      <c r="B1159" t="s">
        <v>2762</v>
      </c>
      <c r="C1159">
        <v>19147</v>
      </c>
    </row>
    <row r="1160" spans="1:3">
      <c r="A1160" t="s">
        <v>80</v>
      </c>
      <c r="B1160" t="s">
        <v>2763</v>
      </c>
      <c r="C1160">
        <v>0</v>
      </c>
    </row>
    <row r="1161" spans="1:3">
      <c r="A1161" t="s">
        <v>81</v>
      </c>
      <c r="B1161" t="s">
        <v>2764</v>
      </c>
      <c r="C1161">
        <v>0</v>
      </c>
    </row>
    <row r="1162" spans="1:3">
      <c r="A1162" t="s">
        <v>84</v>
      </c>
      <c r="B1162" t="s">
        <v>2765</v>
      </c>
      <c r="C1162">
        <v>0</v>
      </c>
    </row>
    <row r="1163" spans="1:3">
      <c r="A1163" t="s">
        <v>85</v>
      </c>
      <c r="B1163" t="s">
        <v>2766</v>
      </c>
      <c r="C1163">
        <v>0</v>
      </c>
    </row>
    <row r="1164" spans="1:3">
      <c r="A1164" t="s">
        <v>86</v>
      </c>
      <c r="B1164" t="s">
        <v>2767</v>
      </c>
      <c r="C1164">
        <v>0</v>
      </c>
    </row>
    <row r="1165" spans="1:3">
      <c r="A1165" t="s">
        <v>87</v>
      </c>
      <c r="B1165" t="s">
        <v>2768</v>
      </c>
      <c r="C1165">
        <v>19147</v>
      </c>
    </row>
    <row r="1166" spans="1:3">
      <c r="A1166" t="s">
        <v>88</v>
      </c>
      <c r="B1166" t="s">
        <v>2769</v>
      </c>
      <c r="C1166">
        <v>0</v>
      </c>
    </row>
    <row r="1167" spans="1:3">
      <c r="A1167" t="s">
        <v>89</v>
      </c>
      <c r="B1167" t="s">
        <v>2770</v>
      </c>
      <c r="C1167">
        <v>0</v>
      </c>
    </row>
    <row r="1168" spans="1:3">
      <c r="A1168" t="s">
        <v>90</v>
      </c>
      <c r="B1168" t="s">
        <v>2771</v>
      </c>
      <c r="C1168">
        <v>76547</v>
      </c>
    </row>
    <row r="1169" spans="1:3">
      <c r="A1169" t="s">
        <v>91</v>
      </c>
      <c r="B1169" t="s">
        <v>2772</v>
      </c>
      <c r="C1169">
        <v>0</v>
      </c>
    </row>
    <row r="1170" spans="1:3">
      <c r="A1170" t="s">
        <v>92</v>
      </c>
      <c r="B1170" t="s">
        <v>2773</v>
      </c>
      <c r="C1170">
        <v>0</v>
      </c>
    </row>
    <row r="1171" spans="1:3">
      <c r="A1171" t="s">
        <v>95</v>
      </c>
      <c r="B1171" t="s">
        <v>2774</v>
      </c>
      <c r="C1171">
        <v>0</v>
      </c>
    </row>
    <row r="1172" spans="1:3">
      <c r="A1172" t="s">
        <v>96</v>
      </c>
      <c r="B1172" t="s">
        <v>2775</v>
      </c>
      <c r="C1172">
        <v>0</v>
      </c>
    </row>
    <row r="1173" spans="1:3">
      <c r="A1173" t="s">
        <v>97</v>
      </c>
      <c r="B1173" t="s">
        <v>2776</v>
      </c>
      <c r="C1173">
        <v>76547</v>
      </c>
    </row>
    <row r="1174" spans="1:3">
      <c r="A1174" t="s">
        <v>98</v>
      </c>
      <c r="B1174" t="s">
        <v>2777</v>
      </c>
      <c r="C1174">
        <v>0</v>
      </c>
    </row>
    <row r="1175" spans="1:3">
      <c r="A1175" t="s">
        <v>99</v>
      </c>
      <c r="B1175" t="s">
        <v>2778</v>
      </c>
      <c r="C1175">
        <v>0</v>
      </c>
    </row>
    <row r="1176" spans="1:3">
      <c r="A1176" t="s">
        <v>100</v>
      </c>
      <c r="B1176" t="s">
        <v>2779</v>
      </c>
      <c r="C1176">
        <v>0</v>
      </c>
    </row>
    <row r="1177" spans="1:3">
      <c r="A1177" t="s">
        <v>10</v>
      </c>
      <c r="B1177" t="s">
        <v>2780</v>
      </c>
      <c r="C1177">
        <v>1856857</v>
      </c>
    </row>
    <row r="1178" spans="1:3">
      <c r="A1178" t="s">
        <v>101</v>
      </c>
      <c r="B1178" t="s">
        <v>2781</v>
      </c>
      <c r="C1178">
        <v>0</v>
      </c>
    </row>
    <row r="1179" spans="1:3">
      <c r="A1179" t="s">
        <v>102</v>
      </c>
      <c r="B1179" t="s">
        <v>2782</v>
      </c>
      <c r="C1179">
        <v>0</v>
      </c>
    </row>
    <row r="1180" spans="1:3">
      <c r="A1180" t="s">
        <v>103</v>
      </c>
      <c r="B1180" t="s">
        <v>2783</v>
      </c>
      <c r="C1180">
        <v>0</v>
      </c>
    </row>
    <row r="1181" spans="1:3">
      <c r="A1181" t="s">
        <v>6</v>
      </c>
      <c r="B1181" t="s">
        <v>2784</v>
      </c>
      <c r="C1181">
        <v>1715816</v>
      </c>
    </row>
    <row r="1182" spans="1:3">
      <c r="A1182" t="s">
        <v>104</v>
      </c>
      <c r="B1182" t="s">
        <v>2785</v>
      </c>
      <c r="C1182">
        <v>141041</v>
      </c>
    </row>
    <row r="1183" spans="1:3">
      <c r="A1183" t="s">
        <v>105</v>
      </c>
      <c r="B1183" t="s">
        <v>2786</v>
      </c>
      <c r="C1183">
        <v>0</v>
      </c>
    </row>
    <row r="1184" spans="1:3">
      <c r="A1184" t="s">
        <v>106</v>
      </c>
      <c r="B1184" t="s">
        <v>2787</v>
      </c>
      <c r="C1184">
        <v>0</v>
      </c>
    </row>
    <row r="1185" spans="1:3">
      <c r="A1185" t="s">
        <v>107</v>
      </c>
      <c r="B1185" t="s">
        <v>2788</v>
      </c>
      <c r="C1185">
        <v>0</v>
      </c>
    </row>
    <row r="1186" spans="1:3">
      <c r="A1186" t="s">
        <v>108</v>
      </c>
      <c r="B1186" t="s">
        <v>2789</v>
      </c>
      <c r="C1186">
        <v>0</v>
      </c>
    </row>
    <row r="1187" spans="1:3">
      <c r="A1187" t="s">
        <v>109</v>
      </c>
      <c r="B1187" t="s">
        <v>2790</v>
      </c>
      <c r="C1187">
        <v>0</v>
      </c>
    </row>
    <row r="1188" spans="1:3">
      <c r="A1188" t="s">
        <v>110</v>
      </c>
      <c r="B1188" t="s">
        <v>2791</v>
      </c>
      <c r="C1188">
        <v>0</v>
      </c>
    </row>
    <row r="1189" spans="1:3">
      <c r="A1189" t="s">
        <v>111</v>
      </c>
      <c r="B1189" t="s">
        <v>2792</v>
      </c>
      <c r="C1189">
        <v>0</v>
      </c>
    </row>
    <row r="1190" spans="1:3">
      <c r="A1190" t="s">
        <v>112</v>
      </c>
      <c r="B1190" t="s">
        <v>2793</v>
      </c>
      <c r="C1190">
        <v>0</v>
      </c>
    </row>
    <row r="1191" spans="1:3">
      <c r="A1191" t="s">
        <v>113</v>
      </c>
      <c r="B1191" t="s">
        <v>2794</v>
      </c>
      <c r="C1191">
        <v>0</v>
      </c>
    </row>
    <row r="1192" spans="1:3">
      <c r="A1192" t="s">
        <v>114</v>
      </c>
      <c r="B1192" t="s">
        <v>2795</v>
      </c>
      <c r="C1192">
        <v>0</v>
      </c>
    </row>
    <row r="1193" spans="1:3">
      <c r="A1193" t="s">
        <v>115</v>
      </c>
      <c r="B1193" t="s">
        <v>2796</v>
      </c>
      <c r="C1193">
        <v>0</v>
      </c>
    </row>
    <row r="1194" spans="1:3">
      <c r="A1194" t="s">
        <v>116</v>
      </c>
      <c r="B1194" t="s">
        <v>2797</v>
      </c>
      <c r="C1194">
        <v>6893312</v>
      </c>
    </row>
    <row r="1195" spans="1:3">
      <c r="A1195" t="s">
        <v>117</v>
      </c>
      <c r="B1195" t="s">
        <v>2798</v>
      </c>
      <c r="C1195">
        <v>0</v>
      </c>
    </row>
    <row r="1196" spans="1:3">
      <c r="A1196" t="s">
        <v>118</v>
      </c>
      <c r="B1196" t="s">
        <v>2799</v>
      </c>
      <c r="C1196">
        <v>0</v>
      </c>
    </row>
    <row r="1197" spans="1:3">
      <c r="A1197" t="s">
        <v>121</v>
      </c>
      <c r="B1197" t="s">
        <v>2800</v>
      </c>
      <c r="C1197">
        <v>0</v>
      </c>
    </row>
    <row r="1198" spans="1:3">
      <c r="A1198" t="s">
        <v>122</v>
      </c>
      <c r="B1198" t="s">
        <v>2801</v>
      </c>
      <c r="C1198">
        <v>0</v>
      </c>
    </row>
    <row r="1199" spans="1:3">
      <c r="A1199" t="s">
        <v>123</v>
      </c>
      <c r="B1199" t="s">
        <v>2802</v>
      </c>
      <c r="C1199">
        <v>48474</v>
      </c>
    </row>
    <row r="1200" spans="1:3">
      <c r="A1200" t="s">
        <v>16</v>
      </c>
      <c r="B1200" t="s">
        <v>2803</v>
      </c>
      <c r="C1200">
        <v>6844838</v>
      </c>
    </row>
    <row r="1201" spans="1:3">
      <c r="A1201" t="s">
        <v>124</v>
      </c>
      <c r="B1201" t="s">
        <v>2804</v>
      </c>
      <c r="C1201">
        <v>0</v>
      </c>
    </row>
    <row r="1202" spans="1:3">
      <c r="A1202" t="s">
        <v>125</v>
      </c>
      <c r="B1202" t="s">
        <v>2805</v>
      </c>
      <c r="C1202">
        <v>0</v>
      </c>
    </row>
    <row r="1203" spans="1:3">
      <c r="A1203" t="s">
        <v>126</v>
      </c>
      <c r="B1203" t="s">
        <v>2806</v>
      </c>
      <c r="C1203">
        <v>294634875</v>
      </c>
    </row>
    <row r="1204" spans="1:3">
      <c r="A1204" t="s">
        <v>127</v>
      </c>
      <c r="B1204" t="s">
        <v>2807</v>
      </c>
      <c r="C1204">
        <v>0</v>
      </c>
    </row>
    <row r="1205" spans="1:3">
      <c r="A1205" t="s">
        <v>128</v>
      </c>
      <c r="B1205" t="s">
        <v>2808</v>
      </c>
      <c r="C1205">
        <v>245225</v>
      </c>
    </row>
    <row r="1206" spans="1:3">
      <c r="A1206" t="s">
        <v>131</v>
      </c>
      <c r="B1206" t="s">
        <v>2809</v>
      </c>
      <c r="C1206">
        <v>2960820</v>
      </c>
    </row>
    <row r="1207" spans="1:3">
      <c r="A1207" t="s">
        <v>132</v>
      </c>
      <c r="B1207" t="s">
        <v>2810</v>
      </c>
      <c r="C1207">
        <v>4022949</v>
      </c>
    </row>
    <row r="1208" spans="1:3">
      <c r="A1208" t="s">
        <v>133</v>
      </c>
      <c r="B1208" t="s">
        <v>2811</v>
      </c>
      <c r="C1208">
        <v>287405881</v>
      </c>
    </row>
    <row r="1209" spans="1:3">
      <c r="A1209" t="s">
        <v>134</v>
      </c>
      <c r="B1209" t="s">
        <v>2812</v>
      </c>
      <c r="C1209">
        <v>0</v>
      </c>
    </row>
    <row r="1210" spans="1:3">
      <c r="A1210" t="s">
        <v>135</v>
      </c>
      <c r="B1210" t="s">
        <v>2813</v>
      </c>
      <c r="C1210">
        <v>0</v>
      </c>
    </row>
    <row r="1211" spans="1:3">
      <c r="A1211" t="s">
        <v>136</v>
      </c>
      <c r="B1211" t="s">
        <v>2814</v>
      </c>
      <c r="C1211">
        <v>0</v>
      </c>
    </row>
    <row r="1212" spans="1:3">
      <c r="A1212" t="s">
        <v>138</v>
      </c>
      <c r="B1212" t="s">
        <v>2815</v>
      </c>
      <c r="C1212">
        <v>16534077</v>
      </c>
    </row>
    <row r="1213" spans="1:3">
      <c r="A1213" t="s">
        <v>139</v>
      </c>
      <c r="B1213" t="s">
        <v>2816</v>
      </c>
      <c r="C1213">
        <v>1627525</v>
      </c>
    </row>
    <row r="1214" spans="1:3">
      <c r="A1214" t="s">
        <v>140</v>
      </c>
      <c r="B1214" t="s">
        <v>2817</v>
      </c>
      <c r="C1214">
        <v>1627525</v>
      </c>
    </row>
    <row r="1215" spans="1:3">
      <c r="A1215" t="s">
        <v>141</v>
      </c>
      <c r="B1215" t="s">
        <v>2818</v>
      </c>
      <c r="C1215">
        <v>0</v>
      </c>
    </row>
    <row r="1216" spans="1:3">
      <c r="A1216" t="s">
        <v>144</v>
      </c>
      <c r="B1216" t="s">
        <v>2819</v>
      </c>
      <c r="C1216">
        <v>0</v>
      </c>
    </row>
    <row r="1217" spans="1:3">
      <c r="A1217" t="s">
        <v>145</v>
      </c>
      <c r="B1217" t="s">
        <v>2820</v>
      </c>
      <c r="C1217">
        <v>0</v>
      </c>
    </row>
    <row r="1218" spans="1:3">
      <c r="A1218" t="s">
        <v>146</v>
      </c>
      <c r="B1218" t="s">
        <v>2821</v>
      </c>
      <c r="C1218">
        <v>0</v>
      </c>
    </row>
    <row r="1219" spans="1:3">
      <c r="A1219" t="s">
        <v>147</v>
      </c>
      <c r="B1219" t="s">
        <v>2822</v>
      </c>
      <c r="C1219">
        <v>0</v>
      </c>
    </row>
    <row r="1220" spans="1:3">
      <c r="A1220" t="s">
        <v>148</v>
      </c>
      <c r="B1220" t="s">
        <v>2823</v>
      </c>
      <c r="C1220">
        <v>0</v>
      </c>
    </row>
    <row r="1221" spans="1:3">
      <c r="A1221" t="s">
        <v>149</v>
      </c>
      <c r="B1221" t="s">
        <v>2824</v>
      </c>
      <c r="C1221">
        <v>0</v>
      </c>
    </row>
    <row r="1222" spans="1:3">
      <c r="A1222" t="s">
        <v>150</v>
      </c>
      <c r="B1222" t="s">
        <v>2825</v>
      </c>
      <c r="C1222">
        <v>0</v>
      </c>
    </row>
    <row r="1223" spans="1:3">
      <c r="A1223" t="s">
        <v>151</v>
      </c>
      <c r="B1223" t="s">
        <v>2826</v>
      </c>
      <c r="C1223">
        <v>0</v>
      </c>
    </row>
    <row r="1224" spans="1:3">
      <c r="A1224" t="s">
        <v>152</v>
      </c>
      <c r="B1224" t="s">
        <v>2827</v>
      </c>
      <c r="C1224">
        <v>0</v>
      </c>
    </row>
    <row r="1225" spans="1:3">
      <c r="A1225" t="s">
        <v>153</v>
      </c>
      <c r="B1225" t="s">
        <v>2828</v>
      </c>
      <c r="C1225">
        <v>46922337</v>
      </c>
    </row>
    <row r="1226" spans="1:3">
      <c r="A1226" t="s">
        <v>154</v>
      </c>
      <c r="B1226" t="s">
        <v>2829</v>
      </c>
      <c r="C1226">
        <v>17158916</v>
      </c>
    </row>
    <row r="1227" spans="1:3">
      <c r="A1227" t="s">
        <v>155</v>
      </c>
      <c r="B1227" t="s">
        <v>2830</v>
      </c>
      <c r="C1227">
        <v>3067360</v>
      </c>
    </row>
    <row r="1228" spans="1:3">
      <c r="A1228" t="s">
        <v>158</v>
      </c>
      <c r="B1228" t="s">
        <v>2831</v>
      </c>
      <c r="C1228">
        <v>338477</v>
      </c>
    </row>
    <row r="1229" spans="1:3">
      <c r="A1229" t="s">
        <v>159</v>
      </c>
      <c r="B1229" t="s">
        <v>2832</v>
      </c>
      <c r="C1229">
        <v>48101</v>
      </c>
    </row>
    <row r="1230" spans="1:3">
      <c r="A1230" t="s">
        <v>160</v>
      </c>
      <c r="B1230" t="s">
        <v>2833</v>
      </c>
      <c r="C1230">
        <v>19353523</v>
      </c>
    </row>
    <row r="1231" spans="1:3">
      <c r="A1231" t="s">
        <v>161</v>
      </c>
      <c r="B1231" t="s">
        <v>2834</v>
      </c>
      <c r="C1231">
        <v>55346</v>
      </c>
    </row>
    <row r="1232" spans="1:3">
      <c r="A1232" t="s">
        <v>163</v>
      </c>
      <c r="B1232" t="s">
        <v>2835</v>
      </c>
      <c r="C1232">
        <v>0</v>
      </c>
    </row>
    <row r="1233" spans="1:3">
      <c r="A1233" t="s">
        <v>164</v>
      </c>
      <c r="B1233" t="s">
        <v>2836</v>
      </c>
      <c r="C1233">
        <v>0</v>
      </c>
    </row>
    <row r="1234" spans="1:3">
      <c r="A1234" t="s">
        <v>165</v>
      </c>
      <c r="B1234" t="s">
        <v>2837</v>
      </c>
      <c r="C1234">
        <v>0</v>
      </c>
    </row>
    <row r="1235" spans="1:3">
      <c r="A1235" t="s">
        <v>166</v>
      </c>
      <c r="B1235" t="s">
        <v>2838</v>
      </c>
      <c r="C1235">
        <v>0</v>
      </c>
    </row>
    <row r="1236" spans="1:3">
      <c r="A1236" t="s">
        <v>167</v>
      </c>
      <c r="B1236" t="s">
        <v>2839</v>
      </c>
      <c r="C1236">
        <v>0</v>
      </c>
    </row>
    <row r="1237" spans="1:3">
      <c r="A1237" t="s">
        <v>21</v>
      </c>
      <c r="B1237" t="s">
        <v>2840</v>
      </c>
      <c r="C1237">
        <v>1836504</v>
      </c>
    </row>
    <row r="1238" spans="1:3">
      <c r="A1238" t="s">
        <v>168</v>
      </c>
      <c r="B1238" t="s">
        <v>2841</v>
      </c>
      <c r="C1238">
        <v>536420</v>
      </c>
    </row>
    <row r="1239" spans="1:3">
      <c r="A1239" t="s">
        <v>169</v>
      </c>
      <c r="B1239" t="s">
        <v>2842</v>
      </c>
      <c r="C1239">
        <v>1460</v>
      </c>
    </row>
    <row r="1240" spans="1:3">
      <c r="A1240" t="s">
        <v>170</v>
      </c>
      <c r="B1240" t="s">
        <v>2843</v>
      </c>
      <c r="C1240">
        <v>0</v>
      </c>
    </row>
    <row r="1241" spans="1:3">
      <c r="A1241" t="s">
        <v>172</v>
      </c>
      <c r="B1241" t="s">
        <v>2844</v>
      </c>
      <c r="C1241">
        <v>0</v>
      </c>
    </row>
    <row r="1242" spans="1:3">
      <c r="A1242" t="s">
        <v>173</v>
      </c>
      <c r="B1242" t="s">
        <v>2845</v>
      </c>
      <c r="C1242">
        <v>0</v>
      </c>
    </row>
    <row r="1243" spans="1:3">
      <c r="A1243" t="s">
        <v>174</v>
      </c>
      <c r="B1243" t="s">
        <v>2846</v>
      </c>
      <c r="C1243">
        <v>0</v>
      </c>
    </row>
    <row r="1244" spans="1:3">
      <c r="A1244" t="s">
        <v>175</v>
      </c>
      <c r="B1244" t="s">
        <v>2847</v>
      </c>
      <c r="C1244">
        <v>0</v>
      </c>
    </row>
    <row r="1245" spans="1:3">
      <c r="A1245" t="s">
        <v>176</v>
      </c>
      <c r="B1245" t="s">
        <v>2848</v>
      </c>
      <c r="C1245">
        <v>0</v>
      </c>
    </row>
    <row r="1246" spans="1:3">
      <c r="A1246" t="s">
        <v>177</v>
      </c>
      <c r="B1246" t="s">
        <v>2849</v>
      </c>
      <c r="C1246">
        <v>3011734</v>
      </c>
    </row>
    <row r="1247" spans="1:3">
      <c r="A1247" t="s">
        <v>178</v>
      </c>
      <c r="B1247" t="s">
        <v>2850</v>
      </c>
      <c r="C1247">
        <v>3011734</v>
      </c>
    </row>
    <row r="1248" spans="1:3">
      <c r="A1248" t="s">
        <v>179</v>
      </c>
      <c r="B1248" t="s">
        <v>2851</v>
      </c>
      <c r="C1248">
        <v>0</v>
      </c>
    </row>
    <row r="1249" spans="1:3">
      <c r="A1249" t="s">
        <v>180</v>
      </c>
      <c r="B1249" t="s">
        <v>2852</v>
      </c>
      <c r="C1249">
        <v>2090264</v>
      </c>
    </row>
    <row r="1250" spans="1:3">
      <c r="A1250" t="s">
        <v>181</v>
      </c>
      <c r="B1250" t="s">
        <v>2853</v>
      </c>
      <c r="C1250">
        <v>0</v>
      </c>
    </row>
    <row r="1251" spans="1:3">
      <c r="A1251" t="s">
        <v>182</v>
      </c>
      <c r="B1251" t="s">
        <v>2854</v>
      </c>
      <c r="C1251">
        <v>34023</v>
      </c>
    </row>
    <row r="1252" spans="1:3">
      <c r="A1252" t="s">
        <v>183</v>
      </c>
      <c r="B1252" t="s">
        <v>2855</v>
      </c>
      <c r="C1252">
        <v>34010</v>
      </c>
    </row>
    <row r="1253" spans="1:3">
      <c r="A1253" t="s">
        <v>184</v>
      </c>
      <c r="B1253" t="s">
        <v>2856</v>
      </c>
      <c r="C1253">
        <v>13</v>
      </c>
    </row>
    <row r="1254" spans="1:3">
      <c r="A1254" t="s">
        <v>185</v>
      </c>
      <c r="B1254" t="s">
        <v>2857</v>
      </c>
      <c r="C1254">
        <v>88320</v>
      </c>
    </row>
    <row r="1255" spans="1:3">
      <c r="A1255" t="s">
        <v>186</v>
      </c>
      <c r="B1255" t="s">
        <v>2858</v>
      </c>
      <c r="C1255">
        <v>0</v>
      </c>
    </row>
    <row r="1256" spans="1:3">
      <c r="A1256" t="s">
        <v>187</v>
      </c>
      <c r="B1256" t="s">
        <v>2859</v>
      </c>
      <c r="C1256">
        <v>17011135</v>
      </c>
    </row>
    <row r="1257" spans="1:3">
      <c r="A1257" t="s">
        <v>188</v>
      </c>
      <c r="B1257" t="s">
        <v>2860</v>
      </c>
      <c r="C1257">
        <v>17011135</v>
      </c>
    </row>
    <row r="1258" spans="1:3">
      <c r="A1258" t="s">
        <v>189</v>
      </c>
      <c r="B1258" t="s">
        <v>2861</v>
      </c>
      <c r="C1258">
        <v>0</v>
      </c>
    </row>
    <row r="1259" spans="1:3">
      <c r="A1259" t="s">
        <v>190</v>
      </c>
      <c r="B1259" t="s">
        <v>2862</v>
      </c>
      <c r="C1259">
        <v>4289585</v>
      </c>
    </row>
    <row r="1260" spans="1:3">
      <c r="A1260" t="s">
        <v>191</v>
      </c>
      <c r="B1260" t="s">
        <v>2863</v>
      </c>
      <c r="C1260">
        <v>0</v>
      </c>
    </row>
    <row r="1261" spans="1:3">
      <c r="A1261" t="s">
        <v>192</v>
      </c>
      <c r="B1261" t="s">
        <v>2864</v>
      </c>
      <c r="C1261">
        <v>4041880</v>
      </c>
    </row>
    <row r="1262" spans="1:3">
      <c r="A1262" t="s">
        <v>193</v>
      </c>
      <c r="B1262" t="s">
        <v>2865</v>
      </c>
      <c r="C1262">
        <v>4041880</v>
      </c>
    </row>
    <row r="1263" spans="1:3">
      <c r="A1263" t="s">
        <v>194</v>
      </c>
      <c r="B1263" t="s">
        <v>2866</v>
      </c>
      <c r="C1263">
        <v>0</v>
      </c>
    </row>
    <row r="1264" spans="1:3">
      <c r="A1264" t="s">
        <v>195</v>
      </c>
      <c r="B1264" t="s">
        <v>2867</v>
      </c>
      <c r="C1264">
        <v>939618</v>
      </c>
    </row>
    <row r="1265" spans="1:3">
      <c r="A1265" t="s">
        <v>196</v>
      </c>
      <c r="B1265" t="s">
        <v>2868</v>
      </c>
      <c r="C1265">
        <v>0</v>
      </c>
    </row>
    <row r="1266" spans="1:3">
      <c r="A1266" t="s">
        <v>199</v>
      </c>
      <c r="B1266" t="s">
        <v>2869</v>
      </c>
      <c r="C1266">
        <v>14950914</v>
      </c>
    </row>
    <row r="1267" spans="1:3">
      <c r="A1267" t="s">
        <v>200</v>
      </c>
      <c r="B1267" t="s">
        <v>2870</v>
      </c>
      <c r="C1267">
        <v>83666495</v>
      </c>
    </row>
    <row r="1268" spans="1:3">
      <c r="A1268" t="s">
        <v>203</v>
      </c>
      <c r="B1268" t="s">
        <v>2871</v>
      </c>
      <c r="C1268">
        <v>60364743</v>
      </c>
    </row>
    <row r="1269" spans="1:3">
      <c r="A1269" t="s">
        <v>204</v>
      </c>
      <c r="B1269" t="s">
        <v>2872</v>
      </c>
      <c r="C1269">
        <v>5786866</v>
      </c>
    </row>
    <row r="1270" spans="1:3">
      <c r="A1270" t="s">
        <v>205</v>
      </c>
      <c r="B1270" t="s">
        <v>2873</v>
      </c>
      <c r="C1270">
        <v>307843279</v>
      </c>
    </row>
    <row r="1271" spans="1:3">
      <c r="A1271" t="s">
        <v>206</v>
      </c>
      <c r="B1271" t="s">
        <v>2874</v>
      </c>
      <c r="C1271">
        <v>6919872</v>
      </c>
    </row>
    <row r="1272" spans="1:3">
      <c r="A1272" t="s">
        <v>208</v>
      </c>
      <c r="B1272" t="s">
        <v>2875</v>
      </c>
      <c r="C1272">
        <v>0</v>
      </c>
    </row>
    <row r="1273" spans="1:3">
      <c r="A1273" t="s">
        <v>209</v>
      </c>
      <c r="B1273" t="s">
        <v>2876</v>
      </c>
      <c r="C1273">
        <v>0</v>
      </c>
    </row>
    <row r="1274" spans="1:3">
      <c r="A1274" t="s">
        <v>210</v>
      </c>
      <c r="B1274" t="s">
        <v>2877</v>
      </c>
      <c r="C1274">
        <v>0</v>
      </c>
    </row>
    <row r="1275" spans="1:3">
      <c r="A1275" t="s">
        <v>211</v>
      </c>
      <c r="B1275" t="s">
        <v>2878</v>
      </c>
      <c r="C1275">
        <v>13</v>
      </c>
    </row>
    <row r="1276" spans="1:3">
      <c r="A1276" t="s">
        <v>212</v>
      </c>
      <c r="B1276" t="s">
        <v>2879</v>
      </c>
      <c r="C1276">
        <v>1837964</v>
      </c>
    </row>
    <row r="1277" spans="1:3">
      <c r="A1277" t="s">
        <v>214</v>
      </c>
      <c r="B1277" t="s">
        <v>2880</v>
      </c>
      <c r="C1277">
        <v>1032379</v>
      </c>
    </row>
    <row r="1278" spans="1:3">
      <c r="A1278" t="s">
        <v>215</v>
      </c>
      <c r="B1278" t="s">
        <v>2881</v>
      </c>
      <c r="C1278">
        <v>1032379</v>
      </c>
    </row>
    <row r="1279" spans="1:3">
      <c r="A1279" t="s">
        <v>216</v>
      </c>
      <c r="B1279" t="s">
        <v>2882</v>
      </c>
      <c r="C1279">
        <v>51062</v>
      </c>
    </row>
    <row r="1280" spans="1:3">
      <c r="A1280" t="s">
        <v>219</v>
      </c>
      <c r="B1280" t="s">
        <v>2883</v>
      </c>
      <c r="C1280">
        <v>0</v>
      </c>
    </row>
    <row r="1281" spans="1:3">
      <c r="A1281" t="s">
        <v>220</v>
      </c>
      <c r="B1281" t="s">
        <v>2884</v>
      </c>
      <c r="C1281">
        <v>0</v>
      </c>
    </row>
    <row r="1282" spans="1:3">
      <c r="A1282" t="s">
        <v>221</v>
      </c>
      <c r="B1282" t="s">
        <v>2885</v>
      </c>
      <c r="C1282">
        <v>980854</v>
      </c>
    </row>
    <row r="1283" spans="1:3">
      <c r="A1283" t="s">
        <v>222</v>
      </c>
      <c r="B1283" t="s">
        <v>2886</v>
      </c>
      <c r="C1283">
        <v>463</v>
      </c>
    </row>
    <row r="1284" spans="1:3">
      <c r="A1284" t="s">
        <v>224</v>
      </c>
      <c r="B1284" t="s">
        <v>2887</v>
      </c>
      <c r="C1284">
        <v>231838</v>
      </c>
    </row>
    <row r="1285" spans="1:3">
      <c r="A1285" t="s">
        <v>225</v>
      </c>
      <c r="B1285" t="s">
        <v>2888</v>
      </c>
      <c r="C1285">
        <v>115919</v>
      </c>
    </row>
    <row r="1286" spans="1:3">
      <c r="A1286" t="s">
        <v>226</v>
      </c>
      <c r="B1286" t="s">
        <v>2889</v>
      </c>
      <c r="C1286">
        <v>64</v>
      </c>
    </row>
    <row r="1287" spans="1:3">
      <c r="A1287" t="s">
        <v>227</v>
      </c>
      <c r="B1287" t="s">
        <v>2890</v>
      </c>
      <c r="C1287">
        <v>0</v>
      </c>
    </row>
    <row r="1288" spans="1:3">
      <c r="A1288" t="s">
        <v>228</v>
      </c>
      <c r="B1288" t="s">
        <v>2891</v>
      </c>
      <c r="C1288">
        <v>0</v>
      </c>
    </row>
    <row r="1289" spans="1:3">
      <c r="A1289" t="s">
        <v>229</v>
      </c>
      <c r="B1289" t="s">
        <v>2892</v>
      </c>
      <c r="C1289">
        <v>115855</v>
      </c>
    </row>
    <row r="1290" spans="1:3">
      <c r="A1290" t="s">
        <v>230</v>
      </c>
      <c r="B1290" t="s">
        <v>2893</v>
      </c>
      <c r="C1290">
        <v>0</v>
      </c>
    </row>
    <row r="1291" spans="1:3">
      <c r="A1291" t="s">
        <v>232</v>
      </c>
      <c r="B1291" t="s">
        <v>2894</v>
      </c>
      <c r="C1291">
        <v>2075</v>
      </c>
    </row>
    <row r="1292" spans="1:3">
      <c r="A1292" t="s">
        <v>233</v>
      </c>
      <c r="B1292" t="s">
        <v>2895</v>
      </c>
      <c r="C1292">
        <v>415</v>
      </c>
    </row>
    <row r="1293" spans="1:3">
      <c r="A1293" t="s">
        <v>234</v>
      </c>
      <c r="B1293" t="s">
        <v>2896</v>
      </c>
      <c r="C1293">
        <v>0</v>
      </c>
    </row>
    <row r="1294" spans="1:3">
      <c r="A1294" t="s">
        <v>237</v>
      </c>
      <c r="B1294" t="s">
        <v>2897</v>
      </c>
      <c r="C1294">
        <v>0</v>
      </c>
    </row>
    <row r="1295" spans="1:3">
      <c r="A1295" t="s">
        <v>238</v>
      </c>
      <c r="B1295" t="s">
        <v>2898</v>
      </c>
      <c r="C1295">
        <v>0</v>
      </c>
    </row>
    <row r="1296" spans="1:3">
      <c r="A1296" t="s">
        <v>239</v>
      </c>
      <c r="B1296" t="s">
        <v>2899</v>
      </c>
      <c r="C1296">
        <v>415</v>
      </c>
    </row>
    <row r="1297" spans="1:3">
      <c r="A1297" t="s">
        <v>240</v>
      </c>
      <c r="B1297" t="s">
        <v>2900</v>
      </c>
      <c r="C1297">
        <v>0</v>
      </c>
    </row>
    <row r="1298" spans="1:3">
      <c r="A1298" t="s">
        <v>242</v>
      </c>
      <c r="B1298" t="s">
        <v>2901</v>
      </c>
      <c r="C1298">
        <v>0</v>
      </c>
    </row>
    <row r="1299" spans="1:3">
      <c r="A1299" t="s">
        <v>243</v>
      </c>
      <c r="B1299" t="s">
        <v>2902</v>
      </c>
      <c r="C1299">
        <v>0</v>
      </c>
    </row>
    <row r="1300" spans="1:3">
      <c r="A1300" t="s">
        <v>244</v>
      </c>
      <c r="B1300" t="s">
        <v>2903</v>
      </c>
      <c r="C1300">
        <v>0</v>
      </c>
    </row>
    <row r="1301" spans="1:3">
      <c r="A1301" t="s">
        <v>245</v>
      </c>
      <c r="B1301" t="s">
        <v>2904</v>
      </c>
      <c r="C1301">
        <v>0</v>
      </c>
    </row>
    <row r="1302" spans="1:3">
      <c r="A1302" t="s">
        <v>246</v>
      </c>
      <c r="B1302" t="s">
        <v>2905</v>
      </c>
      <c r="C1302">
        <v>0</v>
      </c>
    </row>
    <row r="1303" spans="1:3">
      <c r="A1303" t="s">
        <v>247</v>
      </c>
      <c r="B1303" t="s">
        <v>2906</v>
      </c>
      <c r="C1303">
        <v>0</v>
      </c>
    </row>
    <row r="1304" spans="1:3">
      <c r="A1304" t="s">
        <v>248</v>
      </c>
      <c r="B1304" t="s">
        <v>2907</v>
      </c>
      <c r="C1304">
        <v>0</v>
      </c>
    </row>
    <row r="1305" spans="1:3">
      <c r="A1305" t="s">
        <v>249</v>
      </c>
      <c r="B1305" t="s">
        <v>2908</v>
      </c>
      <c r="C1305">
        <v>530598</v>
      </c>
    </row>
    <row r="1306" spans="1:3">
      <c r="A1306" t="s">
        <v>22</v>
      </c>
      <c r="B1306" t="s">
        <v>2909</v>
      </c>
      <c r="C1306">
        <v>530598</v>
      </c>
    </row>
    <row r="1307" spans="1:3">
      <c r="A1307" t="s">
        <v>250</v>
      </c>
      <c r="B1307" t="s">
        <v>2910</v>
      </c>
      <c r="C1307">
        <v>490166</v>
      </c>
    </row>
    <row r="1308" spans="1:3">
      <c r="A1308" t="s">
        <v>251</v>
      </c>
      <c r="B1308" t="s">
        <v>2911</v>
      </c>
      <c r="C1308">
        <v>0</v>
      </c>
    </row>
    <row r="1309" spans="1:3">
      <c r="A1309" t="s">
        <v>252</v>
      </c>
      <c r="B1309" t="s">
        <v>2912</v>
      </c>
      <c r="C1309">
        <v>0</v>
      </c>
    </row>
    <row r="1310" spans="1:3">
      <c r="A1310" t="s">
        <v>253</v>
      </c>
      <c r="B1310" t="s">
        <v>2913</v>
      </c>
      <c r="C1310">
        <v>0</v>
      </c>
    </row>
    <row r="1311" spans="1:3">
      <c r="A1311" t="s">
        <v>254</v>
      </c>
      <c r="B1311" t="s">
        <v>2914</v>
      </c>
      <c r="C1311">
        <v>0</v>
      </c>
    </row>
    <row r="1312" spans="1:3">
      <c r="A1312" t="s">
        <v>255</v>
      </c>
      <c r="B1312" t="s">
        <v>2915</v>
      </c>
      <c r="C1312">
        <v>40432</v>
      </c>
    </row>
    <row r="1313" spans="1:3">
      <c r="A1313" t="s">
        <v>256</v>
      </c>
      <c r="B1313" t="s">
        <v>2916</v>
      </c>
      <c r="C1313">
        <v>0</v>
      </c>
    </row>
    <row r="1314" spans="1:3">
      <c r="A1314" t="s">
        <v>257</v>
      </c>
      <c r="B1314" t="s">
        <v>2917</v>
      </c>
      <c r="C1314">
        <v>0</v>
      </c>
    </row>
    <row r="1315" spans="1:3">
      <c r="A1315" t="s">
        <v>258</v>
      </c>
      <c r="B1315" t="s">
        <v>2918</v>
      </c>
      <c r="C1315">
        <v>0</v>
      </c>
    </row>
    <row r="1316" spans="1:3">
      <c r="A1316" t="s">
        <v>260</v>
      </c>
      <c r="B1316" t="s">
        <v>2919</v>
      </c>
      <c r="C1316">
        <v>6591059</v>
      </c>
    </row>
    <row r="1317" spans="1:3">
      <c r="A1317" t="s">
        <v>261</v>
      </c>
      <c r="B1317" t="s">
        <v>2920</v>
      </c>
      <c r="C1317">
        <v>6591059</v>
      </c>
    </row>
    <row r="1318" spans="1:3">
      <c r="A1318" t="s">
        <v>262</v>
      </c>
      <c r="B1318" t="s">
        <v>2921</v>
      </c>
      <c r="C1318">
        <v>0</v>
      </c>
    </row>
    <row r="1319" spans="1:3">
      <c r="A1319" t="s">
        <v>263</v>
      </c>
      <c r="B1319" t="s">
        <v>2922</v>
      </c>
      <c r="C1319">
        <v>0</v>
      </c>
    </row>
    <row r="1320" spans="1:3">
      <c r="A1320" t="s">
        <v>264</v>
      </c>
      <c r="B1320" t="s">
        <v>2923</v>
      </c>
      <c r="C1320">
        <v>5524632</v>
      </c>
    </row>
    <row r="1321" spans="1:3">
      <c r="A1321" t="s">
        <v>265</v>
      </c>
      <c r="B1321" t="s">
        <v>2924</v>
      </c>
      <c r="C1321">
        <v>1066427</v>
      </c>
    </row>
    <row r="1322" spans="1:3">
      <c r="A1322" t="s">
        <v>266</v>
      </c>
      <c r="B1322" t="s">
        <v>2925</v>
      </c>
      <c r="C1322">
        <v>0</v>
      </c>
    </row>
    <row r="1323" spans="1:3">
      <c r="A1323" t="s">
        <v>23</v>
      </c>
      <c r="B1323" t="s">
        <v>2926</v>
      </c>
      <c r="C1323">
        <v>1377840</v>
      </c>
    </row>
    <row r="1324" spans="1:3">
      <c r="A1324" t="s">
        <v>267</v>
      </c>
      <c r="B1324" t="s">
        <v>2927</v>
      </c>
      <c r="C1324">
        <v>275568</v>
      </c>
    </row>
    <row r="1325" spans="1:3">
      <c r="A1325" t="s">
        <v>268</v>
      </c>
      <c r="B1325" t="s">
        <v>2928</v>
      </c>
      <c r="C1325">
        <v>0</v>
      </c>
    </row>
    <row r="1326" spans="1:3">
      <c r="A1326" t="s">
        <v>271</v>
      </c>
      <c r="B1326" t="s">
        <v>2929</v>
      </c>
      <c r="C1326">
        <v>3599</v>
      </c>
    </row>
    <row r="1327" spans="1:3">
      <c r="A1327" t="s">
        <v>272</v>
      </c>
      <c r="B1327" t="s">
        <v>2930</v>
      </c>
      <c r="C1327">
        <v>0</v>
      </c>
    </row>
    <row r="1328" spans="1:3">
      <c r="A1328" t="s">
        <v>273</v>
      </c>
      <c r="B1328" t="s">
        <v>2931</v>
      </c>
      <c r="C1328">
        <v>268681</v>
      </c>
    </row>
    <row r="1329" spans="1:3">
      <c r="A1329" t="s">
        <v>274</v>
      </c>
      <c r="B1329" t="s">
        <v>2932</v>
      </c>
      <c r="C1329">
        <v>3288</v>
      </c>
    </row>
    <row r="1330" spans="1:3">
      <c r="A1330" t="s">
        <v>275</v>
      </c>
      <c r="B1330" t="s">
        <v>2933</v>
      </c>
      <c r="C1330">
        <v>0</v>
      </c>
    </row>
    <row r="1331" spans="1:3">
      <c r="A1331" t="s">
        <v>276</v>
      </c>
      <c r="B1331" t="s">
        <v>2934</v>
      </c>
      <c r="C1331">
        <v>0</v>
      </c>
    </row>
    <row r="1332" spans="1:3">
      <c r="A1332" t="s">
        <v>24</v>
      </c>
      <c r="B1332" t="s">
        <v>2935</v>
      </c>
      <c r="C1332">
        <v>36799214</v>
      </c>
    </row>
    <row r="1333" spans="1:3">
      <c r="A1333" t="s">
        <v>277</v>
      </c>
      <c r="B1333" t="s">
        <v>2936</v>
      </c>
      <c r="C1333">
        <v>18399607</v>
      </c>
    </row>
    <row r="1334" spans="1:3">
      <c r="A1334" t="s">
        <v>278</v>
      </c>
      <c r="B1334" t="s">
        <v>2937</v>
      </c>
      <c r="C1334">
        <v>0</v>
      </c>
    </row>
    <row r="1335" spans="1:3">
      <c r="A1335" t="s">
        <v>281</v>
      </c>
      <c r="B1335" t="s">
        <v>2938</v>
      </c>
      <c r="C1335">
        <v>837852</v>
      </c>
    </row>
    <row r="1336" spans="1:3">
      <c r="A1336" t="s">
        <v>282</v>
      </c>
      <c r="B1336" t="s">
        <v>2939</v>
      </c>
      <c r="C1336">
        <v>0</v>
      </c>
    </row>
    <row r="1337" spans="1:3">
      <c r="A1337" t="s">
        <v>283</v>
      </c>
      <c r="B1337" t="s">
        <v>2940</v>
      </c>
      <c r="C1337">
        <v>16953022</v>
      </c>
    </row>
    <row r="1338" spans="1:3">
      <c r="A1338" t="s">
        <v>284</v>
      </c>
      <c r="B1338" t="s">
        <v>2941</v>
      </c>
      <c r="C1338">
        <v>608733</v>
      </c>
    </row>
    <row r="1339" spans="1:3">
      <c r="A1339" t="s">
        <v>285</v>
      </c>
      <c r="B1339" t="s">
        <v>2942</v>
      </c>
      <c r="C1339">
        <v>0</v>
      </c>
    </row>
    <row r="1340" spans="1:3">
      <c r="A1340" t="s">
        <v>286</v>
      </c>
      <c r="B1340" t="s">
        <v>2943</v>
      </c>
      <c r="C1340">
        <v>0</v>
      </c>
    </row>
    <row r="1341" spans="1:3">
      <c r="A1341" t="s">
        <v>25</v>
      </c>
      <c r="B1341" t="s">
        <v>2944</v>
      </c>
      <c r="C1341">
        <v>415670738</v>
      </c>
    </row>
    <row r="1342" spans="1:3">
      <c r="A1342" t="s">
        <v>287</v>
      </c>
      <c r="B1342" t="s">
        <v>2945</v>
      </c>
      <c r="C1342">
        <v>0</v>
      </c>
    </row>
    <row r="1343" spans="1:3">
      <c r="A1343" t="s">
        <v>289</v>
      </c>
      <c r="B1343" t="s">
        <v>2946</v>
      </c>
      <c r="C1343">
        <v>2612619</v>
      </c>
    </row>
    <row r="1344" spans="1:3">
      <c r="A1344" t="s">
        <v>290</v>
      </c>
      <c r="B1344" t="s">
        <v>2947</v>
      </c>
      <c r="C1344">
        <v>316017</v>
      </c>
    </row>
    <row r="1345" spans="1:3">
      <c r="A1345" t="s">
        <v>293</v>
      </c>
      <c r="B1345" t="s">
        <v>2948</v>
      </c>
      <c r="C1345">
        <v>0</v>
      </c>
    </row>
    <row r="1346" spans="1:3">
      <c r="A1346" t="s">
        <v>294</v>
      </c>
      <c r="B1346" t="s">
        <v>2949</v>
      </c>
      <c r="C1346">
        <v>565489</v>
      </c>
    </row>
    <row r="1347" spans="1:3">
      <c r="A1347" t="s">
        <v>295</v>
      </c>
      <c r="B1347" t="s">
        <v>2950</v>
      </c>
      <c r="C1347">
        <v>0</v>
      </c>
    </row>
    <row r="1348" spans="1:3">
      <c r="A1348" t="s">
        <v>296</v>
      </c>
      <c r="B1348" t="s">
        <v>2951</v>
      </c>
      <c r="C1348">
        <v>1731113</v>
      </c>
    </row>
    <row r="1349" spans="1:3">
      <c r="A1349" t="s">
        <v>297</v>
      </c>
      <c r="B1349" t="s">
        <v>2952</v>
      </c>
      <c r="C1349">
        <v>0</v>
      </c>
    </row>
    <row r="1350" spans="1:3">
      <c r="A1350" t="s">
        <v>298</v>
      </c>
      <c r="B1350" t="s">
        <v>2953</v>
      </c>
      <c r="C1350">
        <v>0</v>
      </c>
    </row>
    <row r="1351" spans="1:3">
      <c r="A1351" t="s">
        <v>299</v>
      </c>
      <c r="B1351" t="s">
        <v>2954</v>
      </c>
      <c r="C1351">
        <v>0</v>
      </c>
    </row>
    <row r="1352" spans="1:3">
      <c r="A1352" t="s">
        <v>301</v>
      </c>
      <c r="B1352" t="s">
        <v>2955</v>
      </c>
      <c r="C1352">
        <v>7691576</v>
      </c>
    </row>
    <row r="1353" spans="1:3">
      <c r="A1353" t="s">
        <v>302</v>
      </c>
      <c r="B1353" t="s">
        <v>2956</v>
      </c>
      <c r="C1353">
        <v>0</v>
      </c>
    </row>
    <row r="1354" spans="1:3">
      <c r="A1354" t="s">
        <v>303</v>
      </c>
      <c r="B1354" t="s">
        <v>2957</v>
      </c>
      <c r="C1354">
        <v>7691576</v>
      </c>
    </row>
    <row r="1355" spans="1:3">
      <c r="A1355" t="s">
        <v>304</v>
      </c>
      <c r="B1355" t="s">
        <v>2958</v>
      </c>
      <c r="C1355">
        <v>0</v>
      </c>
    </row>
    <row r="1356" spans="1:3">
      <c r="A1356" t="s">
        <v>305</v>
      </c>
      <c r="B1356" t="s">
        <v>2959</v>
      </c>
      <c r="C1356">
        <v>0</v>
      </c>
    </row>
    <row r="1357" spans="1:3">
      <c r="A1357" t="s">
        <v>306</v>
      </c>
      <c r="B1357" t="s">
        <v>2960</v>
      </c>
      <c r="C1357">
        <v>0</v>
      </c>
    </row>
    <row r="1358" spans="1:3">
      <c r="A1358" t="s">
        <v>307</v>
      </c>
      <c r="B1358" t="s">
        <v>2961</v>
      </c>
      <c r="C1358">
        <v>0</v>
      </c>
    </row>
    <row r="1359" spans="1:3">
      <c r="A1359" t="s">
        <v>308</v>
      </c>
      <c r="B1359" t="s">
        <v>2962</v>
      </c>
      <c r="C1359">
        <v>0</v>
      </c>
    </row>
    <row r="1360" spans="1:3">
      <c r="A1360" t="s">
        <v>309</v>
      </c>
      <c r="B1360" t="s">
        <v>2963</v>
      </c>
      <c r="C1360">
        <v>0</v>
      </c>
    </row>
    <row r="1361" spans="1:3">
      <c r="A1361" t="s">
        <v>310</v>
      </c>
      <c r="B1361" t="s">
        <v>2964</v>
      </c>
      <c r="C1361">
        <v>0</v>
      </c>
    </row>
    <row r="1362" spans="1:3">
      <c r="A1362" t="s">
        <v>311</v>
      </c>
      <c r="B1362" t="s">
        <v>2965</v>
      </c>
      <c r="C1362">
        <v>0</v>
      </c>
    </row>
    <row r="1363" spans="1:3">
      <c r="A1363" t="s">
        <v>312</v>
      </c>
      <c r="B1363" t="s">
        <v>2966</v>
      </c>
      <c r="C1363">
        <v>0</v>
      </c>
    </row>
    <row r="1364" spans="1:3">
      <c r="A1364" t="s">
        <v>313</v>
      </c>
      <c r="B1364" t="s">
        <v>2967</v>
      </c>
      <c r="C1364">
        <v>0</v>
      </c>
    </row>
    <row r="1365" spans="1:3">
      <c r="A1365" t="s">
        <v>314</v>
      </c>
      <c r="B1365" t="s">
        <v>2968</v>
      </c>
      <c r="C1365">
        <v>0</v>
      </c>
    </row>
    <row r="1366" spans="1:3">
      <c r="A1366" t="s">
        <v>315</v>
      </c>
      <c r="B1366" t="s">
        <v>2969</v>
      </c>
      <c r="C1366">
        <v>0</v>
      </c>
    </row>
    <row r="1367" spans="1:3">
      <c r="A1367" t="s">
        <v>316</v>
      </c>
      <c r="B1367" t="s">
        <v>2970</v>
      </c>
      <c r="C1367">
        <v>0</v>
      </c>
    </row>
    <row r="1368" spans="1:3">
      <c r="A1368" t="s">
        <v>317</v>
      </c>
      <c r="B1368" t="s">
        <v>2971</v>
      </c>
      <c r="C1368">
        <v>0</v>
      </c>
    </row>
    <row r="1369" spans="1:3">
      <c r="A1369" t="s">
        <v>318</v>
      </c>
      <c r="B1369" t="s">
        <v>2972</v>
      </c>
      <c r="C1369">
        <v>84523804</v>
      </c>
    </row>
    <row r="1370" spans="1:3">
      <c r="A1370" t="s">
        <v>319</v>
      </c>
      <c r="B1370" t="s">
        <v>2973</v>
      </c>
      <c r="C1370">
        <v>7691576</v>
      </c>
    </row>
    <row r="1371" spans="1:3">
      <c r="A1371" t="s">
        <v>320</v>
      </c>
      <c r="B1371" t="s">
        <v>2974</v>
      </c>
      <c r="C1371">
        <v>0</v>
      </c>
    </row>
    <row r="1372" spans="1:3">
      <c r="A1372" t="s">
        <v>321</v>
      </c>
      <c r="B1372" t="s">
        <v>2975</v>
      </c>
      <c r="C1372">
        <v>0</v>
      </c>
    </row>
    <row r="1373" spans="1:3">
      <c r="A1373" t="s">
        <v>322</v>
      </c>
      <c r="B1373" t="s">
        <v>2976</v>
      </c>
      <c r="C1373">
        <v>61771683</v>
      </c>
    </row>
    <row r="1374" spans="1:3">
      <c r="A1374" t="s">
        <v>323</v>
      </c>
      <c r="B1374" t="s">
        <v>2977</v>
      </c>
      <c r="C1374">
        <v>11311498</v>
      </c>
    </row>
    <row r="1375" spans="1:3">
      <c r="A1375" t="s">
        <v>324</v>
      </c>
      <c r="B1375" t="s">
        <v>2978</v>
      </c>
      <c r="C1375">
        <v>329000078</v>
      </c>
    </row>
    <row r="1376" spans="1:3">
      <c r="A1376" t="s">
        <v>325</v>
      </c>
      <c r="B1376" t="s">
        <v>2979</v>
      </c>
      <c r="C1376">
        <v>7532356</v>
      </c>
    </row>
    <row r="1377" spans="1:3">
      <c r="A1377" t="s">
        <v>327</v>
      </c>
      <c r="B1377" t="s">
        <v>2980</v>
      </c>
      <c r="C1377">
        <v>0</v>
      </c>
    </row>
    <row r="1378" spans="1:3">
      <c r="A1378" t="s">
        <v>328</v>
      </c>
      <c r="B1378" t="s">
        <v>2981</v>
      </c>
      <c r="C1378">
        <v>0</v>
      </c>
    </row>
    <row r="1379" spans="1:3">
      <c r="A1379" t="s">
        <v>329</v>
      </c>
      <c r="B1379" t="s">
        <v>2982</v>
      </c>
      <c r="C1379">
        <v>0</v>
      </c>
    </row>
    <row r="1380" spans="1:3">
      <c r="A1380" t="s">
        <v>330</v>
      </c>
      <c r="B1380" t="s">
        <v>2983</v>
      </c>
      <c r="C1380">
        <v>0</v>
      </c>
    </row>
    <row r="1381" spans="1:3">
      <c r="A1381" t="s">
        <v>331</v>
      </c>
      <c r="B1381" t="s">
        <v>2984</v>
      </c>
      <c r="C1381">
        <v>0</v>
      </c>
    </row>
    <row r="1382" spans="1:3">
      <c r="A1382" t="s">
        <v>332</v>
      </c>
      <c r="B1382" t="s">
        <v>2985</v>
      </c>
      <c r="C1382">
        <v>13</v>
      </c>
    </row>
    <row r="1383" spans="1:3">
      <c r="A1383" t="s">
        <v>333</v>
      </c>
      <c r="B1383" t="s">
        <v>2986</v>
      </c>
      <c r="C1383">
        <v>0</v>
      </c>
    </row>
    <row r="1384" spans="1:3">
      <c r="A1384" t="s">
        <v>334</v>
      </c>
      <c r="B1384" t="s">
        <v>2987</v>
      </c>
      <c r="C1384">
        <v>153832</v>
      </c>
    </row>
    <row r="1385" spans="1:3">
      <c r="A1385" t="s">
        <v>335</v>
      </c>
      <c r="B1385" t="s">
        <v>2988</v>
      </c>
      <c r="C1385">
        <v>0</v>
      </c>
    </row>
    <row r="1386" spans="1:3">
      <c r="A1386" t="s">
        <v>336</v>
      </c>
      <c r="B1386" t="s">
        <v>2989</v>
      </c>
      <c r="C1386">
        <v>0</v>
      </c>
    </row>
    <row r="1387" spans="1:3">
      <c r="A1387" t="s">
        <v>337</v>
      </c>
      <c r="B1387" t="s">
        <v>2990</v>
      </c>
      <c r="C1387">
        <v>12354337</v>
      </c>
    </row>
    <row r="1388" spans="1:3">
      <c r="A1388" t="s">
        <v>338</v>
      </c>
      <c r="B1388" t="s">
        <v>2991</v>
      </c>
      <c r="C1388">
        <v>5655749</v>
      </c>
    </row>
    <row r="1389" spans="1:3">
      <c r="A1389" t="s">
        <v>339</v>
      </c>
      <c r="B1389" t="s">
        <v>2992</v>
      </c>
      <c r="C1389">
        <v>329000078</v>
      </c>
    </row>
    <row r="1390" spans="1:3">
      <c r="A1390" t="s">
        <v>340</v>
      </c>
      <c r="B1390" t="s">
        <v>2993</v>
      </c>
      <c r="C1390">
        <v>11298534</v>
      </c>
    </row>
    <row r="1391" spans="1:3">
      <c r="A1391" t="s">
        <v>342</v>
      </c>
      <c r="B1391" t="s">
        <v>2994</v>
      </c>
      <c r="C1391">
        <v>0</v>
      </c>
    </row>
    <row r="1392" spans="1:3">
      <c r="A1392" t="s">
        <v>343</v>
      </c>
      <c r="B1392" t="s">
        <v>2995</v>
      </c>
      <c r="C1392">
        <v>0</v>
      </c>
    </row>
    <row r="1393" spans="1:3">
      <c r="A1393" t="s">
        <v>344</v>
      </c>
      <c r="B1393" t="s">
        <v>2996</v>
      </c>
      <c r="C1393">
        <v>0</v>
      </c>
    </row>
    <row r="1394" spans="1:3">
      <c r="A1394" t="s">
        <v>345</v>
      </c>
      <c r="B1394" t="s">
        <v>2997</v>
      </c>
      <c r="C1394">
        <v>0</v>
      </c>
    </row>
    <row r="1395" spans="1:3">
      <c r="A1395" t="s">
        <v>346</v>
      </c>
      <c r="B1395" t="s">
        <v>2998</v>
      </c>
      <c r="C1395">
        <v>0</v>
      </c>
    </row>
    <row r="1396" spans="1:3">
      <c r="A1396" t="s">
        <v>347</v>
      </c>
      <c r="B1396" t="s">
        <v>2999</v>
      </c>
      <c r="C1396">
        <v>163</v>
      </c>
    </row>
    <row r="1397" spans="1:3">
      <c r="A1397" t="s">
        <v>348</v>
      </c>
      <c r="B1397" t="s">
        <v>3000</v>
      </c>
      <c r="C1397">
        <v>379063775</v>
      </c>
    </row>
    <row r="1398" spans="1:3">
      <c r="A1398" t="s">
        <v>349</v>
      </c>
      <c r="B1398" t="s">
        <v>3001</v>
      </c>
      <c r="C1398">
        <v>300338</v>
      </c>
    </row>
    <row r="1399" spans="1:3">
      <c r="A1399" t="s">
        <v>354</v>
      </c>
      <c r="B1399" t="s">
        <v>3002</v>
      </c>
      <c r="C1399">
        <v>368199148</v>
      </c>
    </row>
    <row r="1400" spans="1:3">
      <c r="A1400" t="s">
        <v>3003</v>
      </c>
      <c r="B1400" t="s">
        <v>3004</v>
      </c>
      <c r="C1400">
        <v>2999343</v>
      </c>
    </row>
    <row r="1401" spans="1:3">
      <c r="A1401" t="s">
        <v>3005</v>
      </c>
      <c r="B1401" t="s">
        <v>3006</v>
      </c>
      <c r="C1401">
        <v>26461068</v>
      </c>
    </row>
    <row r="1402" spans="1:3">
      <c r="A1402" t="s">
        <v>3007</v>
      </c>
      <c r="B1402" t="s">
        <v>3008</v>
      </c>
      <c r="C1402">
        <v>72021563</v>
      </c>
    </row>
    <row r="1403" spans="1:3">
      <c r="A1403" t="s">
        <v>3009</v>
      </c>
      <c r="B1403" t="s">
        <v>3010</v>
      </c>
      <c r="C1403">
        <v>4227692</v>
      </c>
    </row>
    <row r="1404" spans="1:3">
      <c r="A1404" t="s">
        <v>3011</v>
      </c>
      <c r="B1404" t="s">
        <v>3012</v>
      </c>
      <c r="C1404">
        <v>17896971</v>
      </c>
    </row>
    <row r="1405" spans="1:3">
      <c r="A1405" t="s">
        <v>3013</v>
      </c>
      <c r="B1405" t="s">
        <v>3014</v>
      </c>
      <c r="C1405">
        <v>445253</v>
      </c>
    </row>
    <row r="1406" spans="1:3">
      <c r="A1406" t="s">
        <v>3015</v>
      </c>
      <c r="B1406" t="s">
        <v>3016</v>
      </c>
      <c r="C1406">
        <v>556700</v>
      </c>
    </row>
    <row r="1407" spans="1:3">
      <c r="A1407" t="s">
        <v>3017</v>
      </c>
      <c r="B1407" t="s">
        <v>3018</v>
      </c>
      <c r="C1407">
        <v>0</v>
      </c>
    </row>
    <row r="1408" spans="1:3">
      <c r="A1408" t="s">
        <v>3019</v>
      </c>
      <c r="B1408" t="s">
        <v>3020</v>
      </c>
      <c r="C1408">
        <v>0</v>
      </c>
    </row>
    <row r="1409" spans="1:3">
      <c r="A1409" t="s">
        <v>3021</v>
      </c>
      <c r="B1409" t="s">
        <v>3022</v>
      </c>
      <c r="C1409">
        <v>0</v>
      </c>
    </row>
    <row r="1410" spans="1:3">
      <c r="A1410" t="s">
        <v>3023</v>
      </c>
      <c r="B1410" t="s">
        <v>3024</v>
      </c>
      <c r="C1410">
        <v>1213390</v>
      </c>
    </row>
    <row r="1411" spans="1:3">
      <c r="A1411" t="s">
        <v>3025</v>
      </c>
      <c r="B1411" t="s">
        <v>3026</v>
      </c>
      <c r="C1411">
        <v>4721876</v>
      </c>
    </row>
    <row r="1412" spans="1:3">
      <c r="A1412" t="s">
        <v>3027</v>
      </c>
      <c r="B1412" t="s">
        <v>3028</v>
      </c>
      <c r="C1412">
        <v>473957</v>
      </c>
    </row>
    <row r="1413" spans="1:3">
      <c r="A1413" t="s">
        <v>3029</v>
      </c>
      <c r="B1413" t="s">
        <v>3030</v>
      </c>
      <c r="C1413">
        <v>0</v>
      </c>
    </row>
    <row r="1414" spans="1:3">
      <c r="A1414" t="s">
        <v>3031</v>
      </c>
      <c r="B1414" t="s">
        <v>3032</v>
      </c>
      <c r="C1414">
        <v>0</v>
      </c>
    </row>
    <row r="1415" spans="1:3">
      <c r="A1415" t="s">
        <v>3033</v>
      </c>
      <c r="B1415" t="s">
        <v>3034</v>
      </c>
      <c r="C1415">
        <v>0</v>
      </c>
    </row>
    <row r="1416" spans="1:3">
      <c r="A1416" t="s">
        <v>3035</v>
      </c>
      <c r="B1416" t="s">
        <v>3036</v>
      </c>
      <c r="C1416">
        <v>0</v>
      </c>
    </row>
    <row r="1417" spans="1:3">
      <c r="A1417" t="s">
        <v>3037</v>
      </c>
      <c r="B1417" t="s">
        <v>3038</v>
      </c>
      <c r="C1417">
        <v>0</v>
      </c>
    </row>
    <row r="1418" spans="1:3">
      <c r="A1418" t="s">
        <v>3039</v>
      </c>
      <c r="B1418" t="s">
        <v>3040</v>
      </c>
      <c r="C1418">
        <v>0</v>
      </c>
    </row>
    <row r="1419" spans="1:3">
      <c r="A1419" t="s">
        <v>3041</v>
      </c>
      <c r="B1419" t="s">
        <v>3042</v>
      </c>
      <c r="C1419">
        <v>1798228</v>
      </c>
    </row>
    <row r="1420" spans="1:3">
      <c r="A1420" t="s">
        <v>3043</v>
      </c>
      <c r="B1420" t="s">
        <v>3044</v>
      </c>
      <c r="C1420">
        <v>1813604</v>
      </c>
    </row>
    <row r="1421" spans="1:3">
      <c r="A1421" t="s">
        <v>3045</v>
      </c>
      <c r="B1421" t="s">
        <v>3046</v>
      </c>
      <c r="C1421">
        <v>0</v>
      </c>
    </row>
    <row r="1422" spans="1:3">
      <c r="A1422" t="s">
        <v>3047</v>
      </c>
      <c r="B1422" t="s">
        <v>3048</v>
      </c>
      <c r="C1422">
        <v>27725978</v>
      </c>
    </row>
    <row r="1423" spans="1:3">
      <c r="A1423" t="s">
        <v>3049</v>
      </c>
      <c r="B1423" t="s">
        <v>3050</v>
      </c>
      <c r="C1423">
        <v>77254179</v>
      </c>
    </row>
    <row r="1424" spans="1:3">
      <c r="A1424" t="s">
        <v>3051</v>
      </c>
      <c r="B1424" t="s">
        <v>3052</v>
      </c>
      <c r="C1424">
        <v>25048657</v>
      </c>
    </row>
    <row r="1425" spans="1:3">
      <c r="A1425" t="s">
        <v>3053</v>
      </c>
      <c r="B1425" t="s">
        <v>3054</v>
      </c>
      <c r="C1425">
        <v>0</v>
      </c>
    </row>
    <row r="1426" spans="1:3">
      <c r="A1426" t="s">
        <v>3055</v>
      </c>
      <c r="B1426" t="s">
        <v>3056</v>
      </c>
      <c r="C1426">
        <v>0</v>
      </c>
    </row>
    <row r="1427" spans="1:3">
      <c r="A1427" t="s">
        <v>3057</v>
      </c>
      <c r="B1427" t="s">
        <v>3058</v>
      </c>
      <c r="C1427">
        <v>0</v>
      </c>
    </row>
    <row r="1428" spans="1:3">
      <c r="A1428" t="s">
        <v>3059</v>
      </c>
      <c r="B1428" t="s">
        <v>3060</v>
      </c>
      <c r="C1428">
        <v>0</v>
      </c>
    </row>
    <row r="1429" spans="1:3">
      <c r="A1429" t="s">
        <v>3061</v>
      </c>
      <c r="B1429" t="s">
        <v>3062</v>
      </c>
      <c r="C1429">
        <v>0</v>
      </c>
    </row>
    <row r="1430" spans="1:3">
      <c r="A1430" t="s">
        <v>3063</v>
      </c>
      <c r="B1430" t="s">
        <v>3064</v>
      </c>
      <c r="C1430">
        <v>0</v>
      </c>
    </row>
    <row r="1431" spans="1:3">
      <c r="A1431" t="s">
        <v>3065</v>
      </c>
      <c r="B1431" t="s">
        <v>3066</v>
      </c>
      <c r="C1431">
        <v>0</v>
      </c>
    </row>
    <row r="1432" spans="1:3">
      <c r="A1432" t="s">
        <v>3067</v>
      </c>
      <c r="B1432" t="s">
        <v>3068</v>
      </c>
      <c r="C1432">
        <v>0</v>
      </c>
    </row>
    <row r="1433" spans="1:3">
      <c r="A1433" t="s">
        <v>3069</v>
      </c>
      <c r="B1433" t="s">
        <v>3070</v>
      </c>
      <c r="C1433">
        <v>0</v>
      </c>
    </row>
    <row r="1434" spans="1:3">
      <c r="A1434" t="s">
        <v>3071</v>
      </c>
      <c r="B1434" t="s">
        <v>3072</v>
      </c>
      <c r="C1434">
        <v>0</v>
      </c>
    </row>
    <row r="1435" spans="1:3">
      <c r="A1435" t="s">
        <v>3073</v>
      </c>
      <c r="B1435" t="s">
        <v>3074</v>
      </c>
      <c r="C1435">
        <v>0</v>
      </c>
    </row>
    <row r="1436" spans="1:3">
      <c r="A1436" t="s">
        <v>3075</v>
      </c>
      <c r="B1436" t="s">
        <v>3076</v>
      </c>
      <c r="C1436">
        <v>0</v>
      </c>
    </row>
    <row r="1437" spans="1:3">
      <c r="A1437" t="s">
        <v>3077</v>
      </c>
      <c r="B1437" t="s">
        <v>3078</v>
      </c>
      <c r="C1437">
        <v>0</v>
      </c>
    </row>
    <row r="1438" spans="1:3">
      <c r="A1438" t="s">
        <v>3079</v>
      </c>
      <c r="B1438" t="s">
        <v>3080</v>
      </c>
      <c r="C1438">
        <v>0</v>
      </c>
    </row>
    <row r="1439" spans="1:3">
      <c r="A1439" t="s">
        <v>3081</v>
      </c>
      <c r="B1439" t="s">
        <v>3082</v>
      </c>
      <c r="C1439">
        <v>0</v>
      </c>
    </row>
    <row r="1440" spans="1:3">
      <c r="A1440" t="s">
        <v>3083</v>
      </c>
      <c r="B1440" t="s">
        <v>3084</v>
      </c>
      <c r="C1440">
        <v>14017633</v>
      </c>
    </row>
    <row r="1441" spans="1:3">
      <c r="A1441" t="s">
        <v>3085</v>
      </c>
      <c r="B1441" t="s">
        <v>3086</v>
      </c>
      <c r="C1441">
        <v>5135366</v>
      </c>
    </row>
    <row r="1442" spans="1:3">
      <c r="A1442" t="s">
        <v>3087</v>
      </c>
      <c r="B1442" t="s">
        <v>3088</v>
      </c>
      <c r="C1442">
        <v>1460</v>
      </c>
    </row>
    <row r="1443" spans="1:3">
      <c r="A1443" t="s">
        <v>3089</v>
      </c>
      <c r="B1443" t="s">
        <v>3090</v>
      </c>
      <c r="C1443">
        <v>0</v>
      </c>
    </row>
    <row r="1444" spans="1:3">
      <c r="A1444" t="s">
        <v>3091</v>
      </c>
      <c r="B1444" t="s">
        <v>3092</v>
      </c>
      <c r="C1444">
        <v>604</v>
      </c>
    </row>
    <row r="1445" spans="1:3">
      <c r="A1445" t="s">
        <v>3093</v>
      </c>
      <c r="B1445" t="s">
        <v>3094</v>
      </c>
      <c r="C1445">
        <v>798</v>
      </c>
    </row>
    <row r="1446" spans="1:3">
      <c r="A1446" t="s">
        <v>3095</v>
      </c>
      <c r="B1446" t="s">
        <v>3096</v>
      </c>
      <c r="C1446" t="s">
        <v>3097</v>
      </c>
    </row>
    <row r="1447" spans="1:3">
      <c r="A1447" t="s">
        <v>3098</v>
      </c>
      <c r="B1447" t="s">
        <v>3099</v>
      </c>
      <c r="C1447">
        <v>194</v>
      </c>
    </row>
    <row r="1448" spans="1:3">
      <c r="A1448" t="s">
        <v>3100</v>
      </c>
      <c r="B1448" t="s">
        <v>3094</v>
      </c>
      <c r="C1448">
        <v>0</v>
      </c>
    </row>
    <row r="1449" spans="1:3">
      <c r="A1449" t="s">
        <v>3101</v>
      </c>
      <c r="B1449" t="s">
        <v>3102</v>
      </c>
      <c r="C1449">
        <v>0</v>
      </c>
    </row>
    <row r="1450" spans="1:3">
      <c r="A1450" t="s">
        <v>3103</v>
      </c>
      <c r="B1450" t="s">
        <v>3104</v>
      </c>
      <c r="C1450">
        <v>0</v>
      </c>
    </row>
    <row r="1451" spans="1:3">
      <c r="A1451" t="s">
        <v>3105</v>
      </c>
      <c r="B1451" t="s">
        <v>3106</v>
      </c>
      <c r="C1451">
        <v>0</v>
      </c>
    </row>
    <row r="1452" spans="1:3">
      <c r="A1452" t="s">
        <v>3107</v>
      </c>
      <c r="B1452" t="s">
        <v>3108</v>
      </c>
      <c r="C1452">
        <v>0</v>
      </c>
    </row>
    <row r="1453" spans="1:3">
      <c r="A1453" t="s">
        <v>3109</v>
      </c>
      <c r="B1453" t="s">
        <v>3110</v>
      </c>
      <c r="C1453">
        <v>9.8986999999999998</v>
      </c>
    </row>
    <row r="1454" spans="1:3">
      <c r="A1454" t="s">
        <v>37</v>
      </c>
      <c r="B1454" t="s">
        <v>3111</v>
      </c>
      <c r="C1454">
        <v>0</v>
      </c>
    </row>
    <row r="1455" spans="1:3">
      <c r="A1455" t="s">
        <v>38</v>
      </c>
      <c r="B1455" t="s">
        <v>3112</v>
      </c>
      <c r="C1455">
        <v>0</v>
      </c>
    </row>
    <row r="1456" spans="1:3">
      <c r="A1456" t="s">
        <v>45</v>
      </c>
      <c r="B1456" t="s">
        <v>3113</v>
      </c>
      <c r="C1456">
        <v>0</v>
      </c>
    </row>
    <row r="1457" spans="1:3">
      <c r="A1457" t="s">
        <v>46</v>
      </c>
      <c r="B1457" t="s">
        <v>3114</v>
      </c>
      <c r="C1457">
        <v>0</v>
      </c>
    </row>
    <row r="1458" spans="1:3">
      <c r="A1458" t="s">
        <v>82</v>
      </c>
      <c r="B1458" t="s">
        <v>3115</v>
      </c>
      <c r="C1458">
        <v>0</v>
      </c>
    </row>
    <row r="1459" spans="1:3">
      <c r="A1459" t="s">
        <v>83</v>
      </c>
      <c r="B1459" t="s">
        <v>3116</v>
      </c>
      <c r="C1459">
        <v>0</v>
      </c>
    </row>
    <row r="1460" spans="1:3">
      <c r="A1460" t="s">
        <v>93</v>
      </c>
      <c r="B1460" t="s">
        <v>3117</v>
      </c>
      <c r="C1460">
        <v>0</v>
      </c>
    </row>
    <row r="1461" spans="1:3">
      <c r="A1461" t="s">
        <v>94</v>
      </c>
      <c r="B1461" t="s">
        <v>3118</v>
      </c>
      <c r="C1461">
        <v>0</v>
      </c>
    </row>
    <row r="1462" spans="1:3">
      <c r="A1462" t="s">
        <v>119</v>
      </c>
      <c r="B1462" t="s">
        <v>3119</v>
      </c>
      <c r="C1462">
        <v>0</v>
      </c>
    </row>
    <row r="1463" spans="1:3">
      <c r="A1463" t="s">
        <v>120</v>
      </c>
      <c r="B1463" t="s">
        <v>3120</v>
      </c>
      <c r="C1463">
        <v>0</v>
      </c>
    </row>
    <row r="1464" spans="1:3">
      <c r="A1464" t="s">
        <v>129</v>
      </c>
      <c r="B1464" t="s">
        <v>3121</v>
      </c>
      <c r="C1464">
        <v>0</v>
      </c>
    </row>
    <row r="1465" spans="1:3">
      <c r="A1465" t="s">
        <v>130</v>
      </c>
      <c r="B1465" t="s">
        <v>3122</v>
      </c>
      <c r="C1465">
        <v>0</v>
      </c>
    </row>
    <row r="1466" spans="1:3">
      <c r="A1466" t="s">
        <v>142</v>
      </c>
      <c r="B1466" t="s">
        <v>3123</v>
      </c>
      <c r="C1466">
        <v>0</v>
      </c>
    </row>
    <row r="1467" spans="1:3">
      <c r="A1467" t="s">
        <v>143</v>
      </c>
      <c r="B1467" t="s">
        <v>3124</v>
      </c>
      <c r="C1467">
        <v>0</v>
      </c>
    </row>
    <row r="1468" spans="1:3">
      <c r="A1468" t="s">
        <v>156</v>
      </c>
      <c r="B1468" t="s">
        <v>3125</v>
      </c>
      <c r="C1468">
        <v>0</v>
      </c>
    </row>
    <row r="1469" spans="1:3">
      <c r="A1469" t="s">
        <v>157</v>
      </c>
      <c r="B1469" t="s">
        <v>3126</v>
      </c>
      <c r="C1469">
        <v>0</v>
      </c>
    </row>
    <row r="1470" spans="1:3">
      <c r="A1470" t="s">
        <v>201</v>
      </c>
      <c r="B1470" t="s">
        <v>3127</v>
      </c>
      <c r="C1470">
        <v>0</v>
      </c>
    </row>
    <row r="1471" spans="1:3">
      <c r="A1471" t="s">
        <v>202</v>
      </c>
      <c r="B1471" t="s">
        <v>3128</v>
      </c>
      <c r="C1471">
        <v>0</v>
      </c>
    </row>
    <row r="1472" spans="1:3">
      <c r="A1472" t="s">
        <v>217</v>
      </c>
      <c r="B1472" t="s">
        <v>3129</v>
      </c>
      <c r="C1472">
        <v>0</v>
      </c>
    </row>
    <row r="1473" spans="1:3">
      <c r="A1473" t="s">
        <v>218</v>
      </c>
      <c r="B1473" t="s">
        <v>3130</v>
      </c>
      <c r="C1473">
        <v>0</v>
      </c>
    </row>
    <row r="1474" spans="1:3">
      <c r="A1474" t="s">
        <v>235</v>
      </c>
      <c r="B1474" t="s">
        <v>3131</v>
      </c>
      <c r="C1474">
        <v>0</v>
      </c>
    </row>
    <row r="1475" spans="1:3">
      <c r="A1475" t="s">
        <v>236</v>
      </c>
      <c r="B1475" t="s">
        <v>3132</v>
      </c>
      <c r="C1475">
        <v>0</v>
      </c>
    </row>
    <row r="1476" spans="1:3">
      <c r="A1476" t="s">
        <v>269</v>
      </c>
      <c r="B1476" t="s">
        <v>3133</v>
      </c>
      <c r="C1476">
        <v>0</v>
      </c>
    </row>
    <row r="1477" spans="1:3">
      <c r="A1477" t="s">
        <v>270</v>
      </c>
      <c r="B1477" t="s">
        <v>3134</v>
      </c>
      <c r="C1477">
        <v>0</v>
      </c>
    </row>
    <row r="1478" spans="1:3">
      <c r="A1478" t="s">
        <v>279</v>
      </c>
      <c r="B1478" t="s">
        <v>3135</v>
      </c>
      <c r="C1478">
        <v>0</v>
      </c>
    </row>
    <row r="1479" spans="1:3">
      <c r="A1479" t="s">
        <v>280</v>
      </c>
      <c r="B1479" t="s">
        <v>3136</v>
      </c>
      <c r="C1479">
        <v>0</v>
      </c>
    </row>
    <row r="1480" spans="1:3">
      <c r="A1480" t="s">
        <v>291</v>
      </c>
      <c r="B1480" t="s">
        <v>3137</v>
      </c>
      <c r="C1480">
        <v>0</v>
      </c>
    </row>
    <row r="1481" spans="1:3">
      <c r="A1481" t="s">
        <v>292</v>
      </c>
      <c r="B1481" t="s">
        <v>3138</v>
      </c>
      <c r="C1481">
        <v>0</v>
      </c>
    </row>
    <row r="1482" spans="1:3">
      <c r="A1482" t="s">
        <v>382</v>
      </c>
      <c r="B1482" t="s">
        <v>3139</v>
      </c>
      <c r="C1482">
        <v>1897266</v>
      </c>
    </row>
    <row r="1483" spans="1:3">
      <c r="A1483" t="s">
        <v>3140</v>
      </c>
      <c r="B1483" t="s">
        <v>3141</v>
      </c>
      <c r="C1483">
        <v>388963</v>
      </c>
    </row>
    <row r="1484" spans="1:3">
      <c r="A1484" t="s">
        <v>3142</v>
      </c>
      <c r="B1484" t="s">
        <v>3143</v>
      </c>
      <c r="C1484">
        <v>120675</v>
      </c>
    </row>
    <row r="1485" spans="1:3">
      <c r="A1485" t="s">
        <v>3144</v>
      </c>
      <c r="B1485" t="s">
        <v>3145</v>
      </c>
      <c r="C1485">
        <v>703423</v>
      </c>
    </row>
    <row r="1486" spans="1:3">
      <c r="A1486" t="s">
        <v>162</v>
      </c>
      <c r="B1486" t="s">
        <v>3146</v>
      </c>
      <c r="C1486">
        <v>5062650</v>
      </c>
    </row>
    <row r="1487" spans="1:3">
      <c r="A1487" t="s">
        <v>3147</v>
      </c>
      <c r="B1487" t="s">
        <v>3148</v>
      </c>
      <c r="C1487">
        <v>4378238</v>
      </c>
    </row>
    <row r="1488" spans="1:3">
      <c r="A1488" t="s">
        <v>3149</v>
      </c>
      <c r="B1488" t="s">
        <v>3150</v>
      </c>
      <c r="C1488">
        <v>72458</v>
      </c>
    </row>
    <row r="1489" spans="1:3">
      <c r="A1489" t="s">
        <v>42</v>
      </c>
      <c r="B1489" t="s">
        <v>3151</v>
      </c>
      <c r="C1489">
        <v>81480233</v>
      </c>
    </row>
    <row r="1490" spans="1:3">
      <c r="A1490" t="s">
        <v>20</v>
      </c>
      <c r="B1490" t="s">
        <v>3152</v>
      </c>
      <c r="C1490">
        <v>991539</v>
      </c>
    </row>
    <row r="1491" spans="1:3">
      <c r="A1491" t="s">
        <v>207</v>
      </c>
      <c r="B1491" t="s">
        <v>3153</v>
      </c>
      <c r="C1491">
        <v>5062650</v>
      </c>
    </row>
    <row r="1492" spans="1:3">
      <c r="A1492" t="s">
        <v>326</v>
      </c>
      <c r="B1492" t="s">
        <v>3154</v>
      </c>
      <c r="C1492">
        <v>5062650</v>
      </c>
    </row>
    <row r="1493" spans="1:3">
      <c r="A1493" t="s">
        <v>341</v>
      </c>
      <c r="B1493" t="s">
        <v>3155</v>
      </c>
      <c r="C1493">
        <v>12656625</v>
      </c>
    </row>
    <row r="1494" spans="1:3">
      <c r="A1494" t="s">
        <v>3156</v>
      </c>
      <c r="B1494" t="s">
        <v>3157</v>
      </c>
      <c r="C1494">
        <v>84491967</v>
      </c>
    </row>
    <row r="1495" spans="1:3">
      <c r="A1495" t="s">
        <v>3158</v>
      </c>
      <c r="B1495" t="s">
        <v>3159</v>
      </c>
      <c r="C1495">
        <v>15692170</v>
      </c>
    </row>
    <row r="1496" spans="1:3">
      <c r="A1496" t="s">
        <v>3160</v>
      </c>
      <c r="B1496" t="s">
        <v>3161</v>
      </c>
      <c r="C1496">
        <v>0</v>
      </c>
    </row>
    <row r="1497" spans="1:3">
      <c r="A1497" t="s">
        <v>3162</v>
      </c>
      <c r="B1497" t="s">
        <v>3163</v>
      </c>
      <c r="C1497">
        <v>0</v>
      </c>
    </row>
    <row r="1498" spans="1:3">
      <c r="A1498" t="s">
        <v>3164</v>
      </c>
      <c r="B1498" t="s">
        <v>3165</v>
      </c>
      <c r="C1498">
        <v>224368</v>
      </c>
    </row>
    <row r="1499" spans="1:3">
      <c r="A1499" t="s">
        <v>3166</v>
      </c>
      <c r="B1499" t="s">
        <v>3167</v>
      </c>
      <c r="C1499">
        <v>224690</v>
      </c>
    </row>
    <row r="1500" spans="1:3">
      <c r="A1500" t="s">
        <v>3168</v>
      </c>
      <c r="B1500" t="s">
        <v>3169</v>
      </c>
      <c r="C1500">
        <v>0</v>
      </c>
    </row>
    <row r="1501" spans="1:3">
      <c r="A1501" t="s">
        <v>3170</v>
      </c>
      <c r="B1501" t="s">
        <v>3171</v>
      </c>
      <c r="C1501">
        <v>0</v>
      </c>
    </row>
    <row r="1502" spans="1:3">
      <c r="A1502" t="s">
        <v>3172</v>
      </c>
      <c r="B1502" t="s">
        <v>3173</v>
      </c>
      <c r="C1502">
        <v>4970421</v>
      </c>
    </row>
    <row r="1503" spans="1:3">
      <c r="A1503" t="s">
        <v>3174</v>
      </c>
      <c r="B1503" t="s">
        <v>3175</v>
      </c>
      <c r="C1503">
        <v>4727394</v>
      </c>
    </row>
    <row r="1504" spans="1:3">
      <c r="A1504" t="s">
        <v>3176</v>
      </c>
      <c r="B1504" t="s">
        <v>3177</v>
      </c>
      <c r="C1504">
        <v>0</v>
      </c>
    </row>
    <row r="1505" spans="1:3">
      <c r="A1505" t="s">
        <v>3178</v>
      </c>
      <c r="B1505" t="s">
        <v>3179</v>
      </c>
      <c r="C1505">
        <v>0</v>
      </c>
    </row>
    <row r="1506" spans="1:3">
      <c r="A1506" t="s">
        <v>3180</v>
      </c>
      <c r="B1506" t="s">
        <v>3181</v>
      </c>
      <c r="C1506">
        <v>0</v>
      </c>
    </row>
    <row r="1507" spans="1:3">
      <c r="A1507" t="s">
        <v>3182</v>
      </c>
      <c r="B1507" t="s">
        <v>3183</v>
      </c>
      <c r="C1507">
        <v>0</v>
      </c>
    </row>
    <row r="1508" spans="1:3">
      <c r="A1508" t="s">
        <v>3184</v>
      </c>
      <c r="B1508" t="s">
        <v>3185</v>
      </c>
      <c r="C1508">
        <v>0</v>
      </c>
    </row>
    <row r="1509" spans="1:3">
      <c r="A1509" t="s">
        <v>3186</v>
      </c>
      <c r="B1509" t="s">
        <v>3187</v>
      </c>
      <c r="C1509">
        <v>0</v>
      </c>
    </row>
    <row r="1510" spans="1:3">
      <c r="A1510" t="s">
        <v>3188</v>
      </c>
      <c r="B1510" t="s">
        <v>3189</v>
      </c>
      <c r="C1510">
        <v>0</v>
      </c>
    </row>
    <row r="1511" spans="1:3">
      <c r="A1511" t="s">
        <v>3190</v>
      </c>
      <c r="B1511" t="s">
        <v>3191</v>
      </c>
      <c r="C1511">
        <v>0</v>
      </c>
    </row>
    <row r="1512" spans="1:3">
      <c r="A1512" t="s">
        <v>3192</v>
      </c>
      <c r="B1512" t="s">
        <v>3193</v>
      </c>
      <c r="C1512">
        <v>0</v>
      </c>
    </row>
    <row r="1513" spans="1:3">
      <c r="A1513" t="s">
        <v>3194</v>
      </c>
      <c r="B1513" t="s">
        <v>3195</v>
      </c>
      <c r="C1513">
        <v>0</v>
      </c>
    </row>
    <row r="1514" spans="1:3">
      <c r="A1514" t="s">
        <v>3196</v>
      </c>
      <c r="B1514" t="s">
        <v>3197</v>
      </c>
      <c r="C1514">
        <v>0</v>
      </c>
    </row>
    <row r="1515" spans="1:3">
      <c r="A1515" t="s">
        <v>3198</v>
      </c>
      <c r="B1515" t="s">
        <v>3199</v>
      </c>
      <c r="C1515">
        <v>0</v>
      </c>
    </row>
    <row r="1516" spans="1:3">
      <c r="A1516" t="s">
        <v>3200</v>
      </c>
      <c r="B1516" t="s">
        <v>3201</v>
      </c>
      <c r="C1516">
        <v>0</v>
      </c>
    </row>
    <row r="1517" spans="1:3">
      <c r="A1517" t="s">
        <v>3202</v>
      </c>
      <c r="B1517" t="s">
        <v>3203</v>
      </c>
      <c r="C1517">
        <v>0</v>
      </c>
    </row>
    <row r="1518" spans="1:3">
      <c r="A1518" t="s">
        <v>3204</v>
      </c>
      <c r="B1518" t="s">
        <v>3205</v>
      </c>
      <c r="C1518">
        <v>0</v>
      </c>
    </row>
    <row r="1519" spans="1:3">
      <c r="A1519" t="s">
        <v>3206</v>
      </c>
      <c r="B1519" t="s">
        <v>3207</v>
      </c>
      <c r="C1519">
        <v>0</v>
      </c>
    </row>
    <row r="1520" spans="1:3">
      <c r="A1520" t="s">
        <v>3208</v>
      </c>
      <c r="B1520" t="s">
        <v>3209</v>
      </c>
      <c r="C1520">
        <v>0</v>
      </c>
    </row>
    <row r="1521" spans="1:3">
      <c r="A1521" t="s">
        <v>3210</v>
      </c>
      <c r="B1521" t="s">
        <v>3211</v>
      </c>
      <c r="C1521">
        <v>0</v>
      </c>
    </row>
    <row r="1522" spans="1:3">
      <c r="A1522" t="s">
        <v>3212</v>
      </c>
      <c r="B1522" t="s">
        <v>3213</v>
      </c>
      <c r="C1522">
        <v>12581</v>
      </c>
    </row>
    <row r="1523" spans="1:3">
      <c r="A1523" t="s">
        <v>3214</v>
      </c>
      <c r="B1523" t="s">
        <v>3215</v>
      </c>
      <c r="C1523">
        <v>0</v>
      </c>
    </row>
    <row r="1524" spans="1:3">
      <c r="A1524" t="s">
        <v>3216</v>
      </c>
      <c r="B1524" t="s">
        <v>3217</v>
      </c>
      <c r="C1524">
        <v>0</v>
      </c>
    </row>
    <row r="1525" spans="1:3">
      <c r="A1525" t="s">
        <v>3218</v>
      </c>
      <c r="B1525" t="s">
        <v>3219</v>
      </c>
      <c r="C1525">
        <v>0</v>
      </c>
    </row>
    <row r="1526" spans="1:3">
      <c r="A1526" t="s">
        <v>3220</v>
      </c>
      <c r="B1526" t="s">
        <v>3221</v>
      </c>
      <c r="C1526">
        <v>0</v>
      </c>
    </row>
    <row r="1527" spans="1:3">
      <c r="A1527" t="s">
        <v>3222</v>
      </c>
      <c r="B1527" t="s">
        <v>3223</v>
      </c>
      <c r="C1527">
        <v>0</v>
      </c>
    </row>
    <row r="1528" spans="1:3">
      <c r="A1528" t="s">
        <v>3224</v>
      </c>
      <c r="B1528" t="s">
        <v>3225</v>
      </c>
      <c r="C1528">
        <v>0</v>
      </c>
    </row>
    <row r="1529" spans="1:3">
      <c r="A1529" t="s">
        <v>3226</v>
      </c>
      <c r="B1529" t="s">
        <v>3227</v>
      </c>
      <c r="C1529">
        <v>0</v>
      </c>
    </row>
    <row r="1530" spans="1:3">
      <c r="A1530" t="s">
        <v>3228</v>
      </c>
      <c r="B1530" t="s">
        <v>3229</v>
      </c>
      <c r="C1530">
        <v>26485266</v>
      </c>
    </row>
    <row r="1531" spans="1:3">
      <c r="A1531" t="s">
        <v>3230</v>
      </c>
      <c r="B1531" t="s">
        <v>3229</v>
      </c>
      <c r="C1531">
        <v>15185</v>
      </c>
    </row>
    <row r="1532" spans="1:3">
      <c r="A1532" t="s">
        <v>3231</v>
      </c>
      <c r="B1532" t="s">
        <v>3232</v>
      </c>
      <c r="C1532">
        <v>0</v>
      </c>
    </row>
    <row r="1533" spans="1:3">
      <c r="A1533" t="s">
        <v>3233</v>
      </c>
      <c r="B1533" t="s">
        <v>3234</v>
      </c>
      <c r="C1533">
        <v>0</v>
      </c>
    </row>
    <row r="1534" spans="1:3">
      <c r="A1534" t="s">
        <v>3235</v>
      </c>
      <c r="B1534" t="s">
        <v>3236</v>
      </c>
      <c r="C1534">
        <v>39012</v>
      </c>
    </row>
    <row r="1535" spans="1:3">
      <c r="A1535" t="s">
        <v>3237</v>
      </c>
      <c r="B1535" t="s">
        <v>3238</v>
      </c>
      <c r="C1535">
        <v>0</v>
      </c>
    </row>
    <row r="1536" spans="1:3">
      <c r="A1536" t="s">
        <v>3239</v>
      </c>
      <c r="B1536" t="s">
        <v>3240</v>
      </c>
      <c r="C1536">
        <v>84324</v>
      </c>
    </row>
    <row r="1537" spans="1:3">
      <c r="A1537" t="s">
        <v>3241</v>
      </c>
      <c r="B1537" t="s">
        <v>3242</v>
      </c>
      <c r="C1537">
        <v>0</v>
      </c>
    </row>
    <row r="1538" spans="1:3">
      <c r="A1538" t="s">
        <v>3243</v>
      </c>
      <c r="B1538" t="s">
        <v>3244</v>
      </c>
      <c r="C1538">
        <v>0</v>
      </c>
    </row>
    <row r="1539" spans="1:3">
      <c r="A1539" t="s">
        <v>3245</v>
      </c>
      <c r="B1539" t="s">
        <v>3246</v>
      </c>
      <c r="C1539">
        <v>0</v>
      </c>
    </row>
    <row r="1540" spans="1:3">
      <c r="A1540" t="s">
        <v>3247</v>
      </c>
      <c r="B1540" t="s">
        <v>3248</v>
      </c>
      <c r="C1540">
        <v>2938919</v>
      </c>
    </row>
    <row r="1541" spans="1:3">
      <c r="A1541" t="s">
        <v>3249</v>
      </c>
      <c r="B1541" t="s">
        <v>3250</v>
      </c>
      <c r="C1541">
        <v>566195</v>
      </c>
    </row>
    <row r="1542" spans="1:3">
      <c r="A1542" t="s">
        <v>3251</v>
      </c>
      <c r="B1542" t="s">
        <v>3238</v>
      </c>
      <c r="C1542">
        <v>15880810</v>
      </c>
    </row>
    <row r="1543" spans="1:3">
      <c r="A1543" t="s">
        <v>3252</v>
      </c>
      <c r="B1543" t="s">
        <v>3253</v>
      </c>
      <c r="C1543">
        <v>0</v>
      </c>
    </row>
    <row r="1544" spans="1:3">
      <c r="A1544" t="s">
        <v>3254</v>
      </c>
      <c r="B1544" t="s">
        <v>3255</v>
      </c>
      <c r="C1544">
        <v>15692170</v>
      </c>
    </row>
    <row r="1545" spans="1:3">
      <c r="A1545" t="s">
        <v>3256</v>
      </c>
      <c r="B1545" t="s">
        <v>3257</v>
      </c>
      <c r="C1545">
        <v>252532</v>
      </c>
    </row>
    <row r="1546" spans="1:3">
      <c r="A1546" t="s">
        <v>3258</v>
      </c>
      <c r="B1546" t="s">
        <v>3259</v>
      </c>
      <c r="C1546">
        <v>2</v>
      </c>
    </row>
    <row r="1547" spans="1:3">
      <c r="A1547" t="s">
        <v>3260</v>
      </c>
      <c r="B1547" t="s">
        <v>3261</v>
      </c>
      <c r="C1547">
        <v>64297505</v>
      </c>
    </row>
    <row r="1548" spans="1:3">
      <c r="A1548" t="s">
        <v>3262</v>
      </c>
      <c r="B1548" t="s">
        <v>3263</v>
      </c>
      <c r="C1548">
        <v>488177875</v>
      </c>
    </row>
    <row r="1549" spans="1:3">
      <c r="A1549" t="s">
        <v>3264</v>
      </c>
      <c r="B1549" t="s">
        <v>955</v>
      </c>
      <c r="C1549">
        <v>0</v>
      </c>
    </row>
    <row r="1550" spans="1:3">
      <c r="A1550" t="s">
        <v>3265</v>
      </c>
      <c r="B1550" t="s">
        <v>3266</v>
      </c>
      <c r="C1550">
        <v>0</v>
      </c>
    </row>
    <row r="1551" spans="1:3">
      <c r="A1551" t="s">
        <v>3267</v>
      </c>
      <c r="B1551" t="s">
        <v>3268</v>
      </c>
      <c r="C1551">
        <v>0</v>
      </c>
    </row>
    <row r="1552" spans="1:3">
      <c r="A1552" t="s">
        <v>3269</v>
      </c>
      <c r="B1552" t="s">
        <v>3270</v>
      </c>
      <c r="C1552">
        <v>0</v>
      </c>
    </row>
    <row r="1553" spans="1:3">
      <c r="A1553" t="s">
        <v>3271</v>
      </c>
      <c r="B1553" t="s">
        <v>1047</v>
      </c>
      <c r="C1553">
        <v>0</v>
      </c>
    </row>
    <row r="1554" spans="1:3">
      <c r="A1554" t="s">
        <v>3272</v>
      </c>
      <c r="B1554" t="s">
        <v>3273</v>
      </c>
      <c r="C1554">
        <v>0</v>
      </c>
    </row>
    <row r="1555" spans="1:3">
      <c r="A1555" t="s">
        <v>3274</v>
      </c>
      <c r="B1555" t="s">
        <v>955</v>
      </c>
      <c r="C1555">
        <v>3664</v>
      </c>
    </row>
    <row r="1556" spans="1:3">
      <c r="A1556" t="s">
        <v>3275</v>
      </c>
      <c r="B1556" t="s">
        <v>3276</v>
      </c>
      <c r="C1556">
        <v>1690</v>
      </c>
    </row>
    <row r="1557" spans="1:3">
      <c r="A1557" t="s">
        <v>3277</v>
      </c>
      <c r="B1557" t="s">
        <v>3278</v>
      </c>
      <c r="C1557">
        <v>-712</v>
      </c>
    </row>
    <row r="1558" spans="1:3">
      <c r="A1558" t="s">
        <v>3279</v>
      </c>
      <c r="B1558" t="s">
        <v>3280</v>
      </c>
      <c r="C1558">
        <v>0</v>
      </c>
    </row>
    <row r="1559" spans="1:3">
      <c r="A1559" t="s">
        <v>3281</v>
      </c>
      <c r="B1559" t="s">
        <v>1047</v>
      </c>
      <c r="C1559">
        <v>1903</v>
      </c>
    </row>
    <row r="1560" spans="1:3">
      <c r="A1560" t="s">
        <v>3282</v>
      </c>
      <c r="B1560" t="s">
        <v>3283</v>
      </c>
      <c r="C1560">
        <v>2739</v>
      </c>
    </row>
    <row r="1561" spans="1:3">
      <c r="A1561" t="s">
        <v>3284</v>
      </c>
      <c r="B1561" t="s">
        <v>1049</v>
      </c>
      <c r="C1561">
        <v>0</v>
      </c>
    </row>
    <row r="1562" spans="1:3">
      <c r="A1562" t="s">
        <v>3285</v>
      </c>
      <c r="B1562" t="s">
        <v>1049</v>
      </c>
      <c r="C1562">
        <v>0</v>
      </c>
    </row>
    <row r="1563" spans="1:3">
      <c r="A1563" t="s">
        <v>3286</v>
      </c>
      <c r="B1563" t="s">
        <v>3287</v>
      </c>
      <c r="C1563">
        <v>0</v>
      </c>
    </row>
    <row r="1564" spans="1:3">
      <c r="A1564" t="s">
        <v>3288</v>
      </c>
      <c r="B1564" t="s">
        <v>3289</v>
      </c>
      <c r="C1564">
        <v>0</v>
      </c>
    </row>
    <row r="1565" spans="1:3">
      <c r="A1565" t="s">
        <v>3290</v>
      </c>
      <c r="B1565" t="s">
        <v>3291</v>
      </c>
      <c r="C1565">
        <v>0</v>
      </c>
    </row>
    <row r="1566" spans="1:3">
      <c r="A1566" t="s">
        <v>3292</v>
      </c>
      <c r="B1566" t="s">
        <v>3293</v>
      </c>
      <c r="C1566">
        <v>0</v>
      </c>
    </row>
    <row r="1567" spans="1:3">
      <c r="A1567" t="s">
        <v>3294</v>
      </c>
      <c r="B1567" t="s">
        <v>3295</v>
      </c>
      <c r="C1567">
        <v>0</v>
      </c>
    </row>
    <row r="1568" spans="1:3">
      <c r="A1568" t="s">
        <v>3296</v>
      </c>
      <c r="B1568" t="s">
        <v>3297</v>
      </c>
      <c r="C1568">
        <v>86833791</v>
      </c>
    </row>
    <row r="1569" spans="1:3">
      <c r="A1569" t="s">
        <v>3298</v>
      </c>
      <c r="B1569" t="s">
        <v>3299</v>
      </c>
      <c r="C1569">
        <v>156651187</v>
      </c>
    </row>
    <row r="1570" spans="1:3">
      <c r="A1570" t="s">
        <v>3300</v>
      </c>
      <c r="B1570" t="s">
        <v>3301</v>
      </c>
      <c r="C1570">
        <v>76757242</v>
      </c>
    </row>
    <row r="1571" spans="1:3">
      <c r="A1571" t="s">
        <v>3302</v>
      </c>
      <c r="B1571" t="s">
        <v>3303</v>
      </c>
      <c r="C1571">
        <v>320242220</v>
      </c>
    </row>
    <row r="1572" spans="1:3">
      <c r="A1572" t="s">
        <v>3304</v>
      </c>
      <c r="B1572" t="s">
        <v>3305</v>
      </c>
      <c r="C1572">
        <v>0</v>
      </c>
    </row>
    <row r="1573" spans="1:3">
      <c r="A1573" t="s">
        <v>3306</v>
      </c>
      <c r="B1573" t="s">
        <v>3307</v>
      </c>
      <c r="C1573">
        <v>0</v>
      </c>
    </row>
    <row r="1574" spans="1:3">
      <c r="A1574" t="s">
        <v>3308</v>
      </c>
      <c r="B1574" t="s">
        <v>3309</v>
      </c>
      <c r="C1574">
        <v>0</v>
      </c>
    </row>
    <row r="1575" spans="1:3">
      <c r="A1575" t="s">
        <v>3310</v>
      </c>
      <c r="B1575" t="s">
        <v>3311</v>
      </c>
      <c r="C1575">
        <v>1529526</v>
      </c>
    </row>
    <row r="1576" spans="1:3">
      <c r="A1576" t="s">
        <v>3312</v>
      </c>
      <c r="B1576" t="s">
        <v>3313</v>
      </c>
      <c r="C1576">
        <v>12988994</v>
      </c>
    </row>
    <row r="1577" spans="1:3">
      <c r="A1577" t="s">
        <v>3314</v>
      </c>
      <c r="B1577" t="s">
        <v>3315</v>
      </c>
      <c r="C1577">
        <v>2015557</v>
      </c>
    </row>
    <row r="1578" spans="1:3">
      <c r="A1578" t="s">
        <v>3316</v>
      </c>
      <c r="B1578" t="s">
        <v>3317</v>
      </c>
      <c r="C1578">
        <v>0</v>
      </c>
    </row>
    <row r="1579" spans="1:3">
      <c r="A1579" t="s">
        <v>3318</v>
      </c>
      <c r="B1579" t="s">
        <v>3319</v>
      </c>
      <c r="C1579">
        <v>16534077</v>
      </c>
    </row>
    <row r="1580" spans="1:3">
      <c r="A1580" t="s">
        <v>3320</v>
      </c>
      <c r="B1580" t="s">
        <v>3321</v>
      </c>
      <c r="C1580">
        <v>0</v>
      </c>
    </row>
    <row r="1581" spans="1:3">
      <c r="A1581" t="s">
        <v>3322</v>
      </c>
      <c r="B1581" t="s">
        <v>3323</v>
      </c>
      <c r="C1581">
        <v>0</v>
      </c>
    </row>
    <row r="1582" spans="1:3">
      <c r="A1582" t="s">
        <v>3324</v>
      </c>
      <c r="B1582" t="s">
        <v>3325</v>
      </c>
      <c r="C1582">
        <v>0</v>
      </c>
    </row>
    <row r="1583" spans="1:3">
      <c r="A1583" t="s">
        <v>3326</v>
      </c>
      <c r="B1583" t="s">
        <v>3327</v>
      </c>
      <c r="C1583">
        <v>0</v>
      </c>
    </row>
    <row r="1584" spans="1:3">
      <c r="A1584" t="s">
        <v>3328</v>
      </c>
      <c r="B1584" t="s">
        <v>3329</v>
      </c>
      <c r="C1584">
        <v>0</v>
      </c>
    </row>
    <row r="1585" spans="1:3">
      <c r="A1585" t="s">
        <v>3330</v>
      </c>
      <c r="B1585" t="s">
        <v>3331</v>
      </c>
      <c r="C1585">
        <v>0</v>
      </c>
    </row>
    <row r="1586" spans="1:3">
      <c r="A1586" t="s">
        <v>3332</v>
      </c>
      <c r="B1586" t="s">
        <v>3333</v>
      </c>
      <c r="C1586">
        <v>0</v>
      </c>
    </row>
    <row r="1587" spans="1:3">
      <c r="A1587" t="s">
        <v>3334</v>
      </c>
      <c r="B1587" t="s">
        <v>3335</v>
      </c>
      <c r="C1587">
        <v>0</v>
      </c>
    </row>
    <row r="1588" spans="1:3">
      <c r="A1588" t="s">
        <v>3336</v>
      </c>
      <c r="B1588" t="s">
        <v>3337</v>
      </c>
      <c r="C1588">
        <v>0</v>
      </c>
    </row>
    <row r="1589" spans="1:3">
      <c r="A1589" t="s">
        <v>3338</v>
      </c>
      <c r="B1589" t="s">
        <v>3339</v>
      </c>
      <c r="C1589">
        <v>9073921</v>
      </c>
    </row>
    <row r="1590" spans="1:3">
      <c r="A1590" t="s">
        <v>457</v>
      </c>
      <c r="B1590" t="s">
        <v>3340</v>
      </c>
      <c r="C1590">
        <v>0</v>
      </c>
    </row>
    <row r="1591" spans="1:3">
      <c r="A1591" t="s">
        <v>3341</v>
      </c>
      <c r="B1591" t="s">
        <v>3342</v>
      </c>
      <c r="C1591">
        <v>0</v>
      </c>
    </row>
    <row r="1592" spans="1:3">
      <c r="A1592" t="s">
        <v>3343</v>
      </c>
      <c r="B1592" t="s">
        <v>3344</v>
      </c>
      <c r="C1592">
        <v>0</v>
      </c>
    </row>
    <row r="1593" spans="1:3">
      <c r="A1593" t="s">
        <v>3345</v>
      </c>
      <c r="B1593" t="s">
        <v>3346</v>
      </c>
      <c r="C1593">
        <v>0</v>
      </c>
    </row>
    <row r="1594" spans="1:3">
      <c r="A1594" t="s">
        <v>3347</v>
      </c>
      <c r="B1594" t="s">
        <v>3348</v>
      </c>
      <c r="C1594">
        <v>0</v>
      </c>
    </row>
    <row r="1595" spans="1:3">
      <c r="A1595" t="s">
        <v>3357</v>
      </c>
      <c r="B1595" t="s">
        <v>3358</v>
      </c>
      <c r="C1595">
        <v>4.8</v>
      </c>
    </row>
    <row r="1596" spans="1:3">
      <c r="A1596" t="s">
        <v>3359</v>
      </c>
      <c r="B1596" t="s">
        <v>3360</v>
      </c>
      <c r="C1596">
        <v>0</v>
      </c>
    </row>
    <row r="1597" spans="1:3">
      <c r="A1597" t="s">
        <v>3361</v>
      </c>
      <c r="B1597" t="s">
        <v>3362</v>
      </c>
      <c r="C1597">
        <v>553623815</v>
      </c>
    </row>
    <row r="1598" spans="1:3">
      <c r="A1598" t="s">
        <v>3363</v>
      </c>
      <c r="B1598" t="s">
        <v>3364</v>
      </c>
      <c r="C1598">
        <v>0</v>
      </c>
    </row>
    <row r="1599" spans="1:3">
      <c r="A1599" t="s">
        <v>3365</v>
      </c>
      <c r="B1599" t="s">
        <v>3366</v>
      </c>
      <c r="C1599">
        <v>8.6082000000000001</v>
      </c>
    </row>
    <row r="1600" spans="1:3">
      <c r="A1600" t="s">
        <v>3367</v>
      </c>
      <c r="B1600" t="s">
        <v>3368</v>
      </c>
      <c r="C1600">
        <v>2641798</v>
      </c>
    </row>
    <row r="1601" spans="1:3">
      <c r="A1601" t="s">
        <v>3369</v>
      </c>
      <c r="B1601" t="s">
        <v>3370</v>
      </c>
      <c r="C1601">
        <v>440006</v>
      </c>
    </row>
    <row r="1602" spans="1:3">
      <c r="A1602" t="s">
        <v>3371</v>
      </c>
      <c r="B1602" t="s">
        <v>3372</v>
      </c>
      <c r="C1602">
        <v>224</v>
      </c>
    </row>
    <row r="1603" spans="1:3">
      <c r="A1603" t="s">
        <v>3373</v>
      </c>
      <c r="B1603" t="s">
        <v>3374</v>
      </c>
      <c r="C1603">
        <v>-16714</v>
      </c>
    </row>
    <row r="1604" spans="1:3">
      <c r="A1604" t="s">
        <v>3375</v>
      </c>
      <c r="B1604" t="s">
        <v>3376</v>
      </c>
      <c r="C1604">
        <v>4307745</v>
      </c>
    </row>
    <row r="1605" spans="1:3">
      <c r="A1605" t="s">
        <v>3377</v>
      </c>
      <c r="B1605" t="s">
        <v>3378</v>
      </c>
      <c r="C1605">
        <v>0</v>
      </c>
    </row>
    <row r="1606" spans="1:3">
      <c r="A1606" t="s">
        <v>3427</v>
      </c>
      <c r="B1606" t="s">
        <v>3428</v>
      </c>
      <c r="C1606">
        <v>31587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Summary</vt:lpstr>
      <vt:lpstr>Market Risk RWA</vt:lpstr>
      <vt:lpstr>CVA Risk</vt:lpstr>
      <vt:lpstr>Credit Risk (CET Ratio)</vt:lpstr>
      <vt:lpstr>Credit Risk (ERBA - B3E)</vt:lpstr>
      <vt:lpstr>Credit Risk (SA - BIII)</vt:lpstr>
      <vt:lpstr>Operational Risk RWA (2)</vt:lpstr>
      <vt:lpstr>Operational Risk RWA</vt:lpstr>
      <vt:lpstr>09.30.21</vt:lpstr>
      <vt:lpstr>12.31.21</vt:lpstr>
      <vt:lpstr>03.31.22</vt:lpstr>
      <vt:lpstr>06.30.22</vt:lpstr>
      <vt:lpstr>09.30.22</vt:lpstr>
      <vt:lpstr>12.31.22</vt:lpstr>
      <vt:lpstr>03.31.23</vt:lpstr>
      <vt:lpstr>06.30.23</vt:lpstr>
      <vt:lpstr>09.31.23</vt:lpstr>
      <vt:lpstr>12.31.23</vt:lpstr>
      <vt:lpstr>03.31.24</vt:lpstr>
      <vt:lpstr>06.30.24</vt:lpstr>
      <vt:lpstr>09.30.24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RISHABH SHAH6 - 70091019062</cp:lastModifiedBy>
  <dcterms:created xsi:type="dcterms:W3CDTF">2024-11-25T17:45:56Z</dcterms:created>
  <dcterms:modified xsi:type="dcterms:W3CDTF">2024-12-11T03:29:53Z</dcterms:modified>
</cp:coreProperties>
</file>