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628a14becc4857/Documents/"/>
    </mc:Choice>
  </mc:AlternateContent>
  <xr:revisionPtr revIDLastSave="18" documentId="8_{28CF44FA-1434-46E1-B273-F510449BD822}" xr6:coauthVersionLast="47" xr6:coauthVersionMax="47" xr10:uidLastSave="{4581014E-AD8C-45B9-B961-CC5B9B96B11A}"/>
  <bookViews>
    <workbookView xWindow="-110" yWindow="-110" windowWidth="19420" windowHeight="10300" xr2:uid="{1B94575C-3BB0-44AB-B3B4-EA9BB72776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5" i="1" l="1"/>
  <c r="F214" i="1"/>
  <c r="D215" i="1" s="1"/>
  <c r="F213" i="1"/>
  <c r="F212" i="1"/>
  <c r="D212" i="1" s="1"/>
  <c r="F193" i="1"/>
  <c r="F192" i="1"/>
  <c r="D193" i="1" s="1"/>
  <c r="F191" i="1"/>
  <c r="D192" i="1" s="1"/>
  <c r="F190" i="1"/>
  <c r="D191" i="1" s="1"/>
  <c r="F189" i="1"/>
  <c r="D190" i="1" s="1"/>
  <c r="F188" i="1"/>
  <c r="D188" i="1" s="1"/>
  <c r="F187" i="1"/>
  <c r="F186" i="1"/>
  <c r="D186" i="1" s="1"/>
  <c r="E166" i="1"/>
  <c r="E165" i="1"/>
  <c r="E164" i="1"/>
  <c r="E163" i="1"/>
  <c r="C163" i="1" s="1"/>
  <c r="F147" i="1"/>
  <c r="F146" i="1"/>
  <c r="D146" i="1" s="1"/>
  <c r="F145" i="1"/>
  <c r="F144" i="1"/>
  <c r="D145" i="1" s="1"/>
  <c r="F143" i="1"/>
  <c r="D144" i="1" s="1"/>
  <c r="F142" i="1"/>
  <c r="F141" i="1"/>
  <c r="F140" i="1"/>
  <c r="D140" i="1" s="1"/>
  <c r="E118" i="1"/>
  <c r="E117" i="1"/>
  <c r="E116" i="1"/>
  <c r="E115" i="1"/>
  <c r="C115" i="1" s="1"/>
  <c r="E81" i="1"/>
  <c r="E80" i="1"/>
  <c r="E79" i="1"/>
  <c r="E78" i="1"/>
  <c r="E77" i="1"/>
  <c r="E76" i="1"/>
  <c r="E75" i="1"/>
  <c r="E74" i="1"/>
  <c r="C74" i="1" s="1"/>
  <c r="E65" i="1"/>
  <c r="E66" i="1"/>
  <c r="E67" i="1"/>
  <c r="E64" i="1"/>
  <c r="C64" i="1" s="1"/>
  <c r="E50" i="1"/>
  <c r="E55" i="1"/>
  <c r="E56" i="1"/>
  <c r="C56" i="1" s="1"/>
  <c r="E57" i="1"/>
  <c r="E51" i="1"/>
  <c r="E52" i="1"/>
  <c r="E53" i="1"/>
  <c r="E54" i="1"/>
  <c r="E40" i="1"/>
  <c r="E39" i="1"/>
  <c r="E38" i="1"/>
  <c r="E42" i="1" s="1"/>
  <c r="E43" i="1" s="1"/>
  <c r="D142" i="1" l="1"/>
  <c r="C75" i="1"/>
  <c r="C77" i="1"/>
  <c r="C117" i="1"/>
  <c r="C76" i="1"/>
  <c r="C53" i="1"/>
  <c r="C78" i="1"/>
  <c r="D187" i="1"/>
  <c r="C81" i="1"/>
  <c r="C79" i="1"/>
  <c r="C80" i="1"/>
  <c r="D141" i="1"/>
  <c r="D213" i="1"/>
  <c r="D189" i="1"/>
  <c r="D214" i="1"/>
  <c r="C165" i="1"/>
  <c r="C164" i="1"/>
  <c r="C166" i="1"/>
  <c r="D143" i="1"/>
  <c r="D147" i="1"/>
  <c r="C116" i="1"/>
  <c r="C118" i="1"/>
  <c r="C54" i="1"/>
  <c r="C67" i="1"/>
  <c r="C57" i="1"/>
  <c r="C51" i="1"/>
  <c r="C66" i="1"/>
  <c r="E41" i="1"/>
  <c r="C65" i="1"/>
  <c r="C52" i="1"/>
  <c r="C55" i="1"/>
  <c r="E44" i="1"/>
  <c r="E45" i="1" s="1"/>
  <c r="C50" i="1"/>
</calcChain>
</file>

<file path=xl/sharedStrings.xml><?xml version="1.0" encoding="utf-8"?>
<sst xmlns="http://schemas.openxmlformats.org/spreadsheetml/2006/main" count="158" uniqueCount="80">
  <si>
    <t>Cases</t>
  </si>
  <si>
    <t>Symbol</t>
  </si>
  <si>
    <t>value</t>
  </si>
  <si>
    <t>Formula</t>
  </si>
  <si>
    <t>cf</t>
  </si>
  <si>
    <t>No of observation</t>
  </si>
  <si>
    <t>Minimum Value</t>
  </si>
  <si>
    <t>Maximum Value</t>
  </si>
  <si>
    <t>Range</t>
  </si>
  <si>
    <t>No of Approx. class</t>
  </si>
  <si>
    <t>Class Width</t>
  </si>
  <si>
    <t>n</t>
  </si>
  <si>
    <r>
      <t>X</t>
    </r>
    <r>
      <rPr>
        <vertAlign val="subscript"/>
        <sz val="11"/>
        <color theme="1"/>
        <rFont val="Calibri"/>
        <family val="2"/>
        <scheme val="minor"/>
      </rPr>
      <t>min</t>
    </r>
  </si>
  <si>
    <r>
      <t>X</t>
    </r>
    <r>
      <rPr>
        <vertAlign val="subscript"/>
        <sz val="11"/>
        <color theme="1"/>
        <rFont val="Calibri"/>
        <family val="2"/>
        <scheme val="minor"/>
      </rPr>
      <t>max</t>
    </r>
  </si>
  <si>
    <t>R</t>
  </si>
  <si>
    <t>k</t>
  </si>
  <si>
    <t>h</t>
  </si>
  <si>
    <t>,=E43-E42</t>
  </si>
  <si>
    <t>,=1+3.322*LOG(E41)</t>
  </si>
  <si>
    <t>,=MAX(A27:I38)</t>
  </si>
  <si>
    <t>,=MIN(A27:I38)</t>
  </si>
  <si>
    <t>,=ROUNDUP(E42,0)</t>
  </si>
  <si>
    <t>,=E40/E41</t>
  </si>
  <si>
    <t>,=COUNT(A23:I34)</t>
  </si>
  <si>
    <t>Roundup class width</t>
  </si>
  <si>
    <t>,=ROUNDUP(E41,0)</t>
  </si>
  <si>
    <t>S.N</t>
  </si>
  <si>
    <t>146-151</t>
  </si>
  <si>
    <t>f</t>
  </si>
  <si>
    <t>151-156</t>
  </si>
  <si>
    <t>156-161</t>
  </si>
  <si>
    <t>161-166</t>
  </si>
  <si>
    <t>166-171</t>
  </si>
  <si>
    <t>171=176</t>
  </si>
  <si>
    <t>176-181</t>
  </si>
  <si>
    <t>181-186</t>
  </si>
  <si>
    <t>146-156</t>
  </si>
  <si>
    <t>156-166</t>
  </si>
  <si>
    <t>166-176</t>
  </si>
  <si>
    <t>176-186</t>
  </si>
  <si>
    <t>Nagarjuna College Of Information Technology</t>
  </si>
  <si>
    <t>Subject:Statistics-I (STA 164)</t>
  </si>
  <si>
    <t>Date:-2079/11/07</t>
  </si>
  <si>
    <t>solution 1:-</t>
  </si>
  <si>
    <t>Here,</t>
  </si>
  <si>
    <t>i.)</t>
  </si>
  <si>
    <t>Frequency Distribution of the data of appropriate class interval</t>
  </si>
  <si>
    <t>ii.)</t>
  </si>
  <si>
    <t>iii.)</t>
  </si>
  <si>
    <t>a.)</t>
  </si>
  <si>
    <t>b.)</t>
  </si>
  <si>
    <t>iv.)</t>
  </si>
  <si>
    <t>v.)</t>
  </si>
  <si>
    <t>vi.)</t>
  </si>
  <si>
    <t>Class</t>
  </si>
  <si>
    <t>lcf</t>
  </si>
  <si>
    <t>mcf</t>
  </si>
  <si>
    <t>171-176</t>
  </si>
  <si>
    <t>NAME:-</t>
  </si>
  <si>
    <t>Submitted by:-</t>
  </si>
  <si>
    <t>Submitted to:-</t>
  </si>
  <si>
    <t>Roll No.:-15</t>
  </si>
  <si>
    <t>iii.Construct Bar Diagram of given information</t>
  </si>
  <si>
    <t>ii. Construct frequency distribution of class interval 10</t>
  </si>
  <si>
    <t>i.Construct frequency distribution of appropriate class interval</t>
  </si>
  <si>
    <t>Line diagram of cf</t>
  </si>
  <si>
    <t>Cass</t>
  </si>
  <si>
    <t xml:space="preserve">fig:-Bar-diagram for frequency distribution with class interval 10 </t>
  </si>
  <si>
    <t>Bings</t>
  </si>
  <si>
    <t>Relation between lcf and mcf</t>
  </si>
  <si>
    <t>ROHAN KARMACHARYA</t>
  </si>
  <si>
    <t>iv. Construct Pie-chart of the given data</t>
  </si>
  <si>
    <t>v. Construct Histogram of the given data</t>
  </si>
  <si>
    <r>
      <t xml:space="preserve">Question:-1     </t>
    </r>
    <r>
      <rPr>
        <b/>
        <sz val="11"/>
        <color theme="1"/>
        <rFont val="Calibri"/>
        <family val="2"/>
        <scheme val="minor"/>
      </rPr>
      <t>Height of nearest centimeter of 100 men are given below:</t>
    </r>
  </si>
  <si>
    <t>Statistics-I Practical No.01</t>
  </si>
  <si>
    <t>Frequency distribution of the data with class interval 10</t>
  </si>
  <si>
    <t>The Bar-diagram for the distribution below is :-</t>
  </si>
  <si>
    <t>fig:-Bar-diagram for the frequency distribution of class interval 5</t>
  </si>
  <si>
    <t>The Bar-diagram for the above distribution is:-</t>
  </si>
  <si>
    <t>Roundup approx.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</si>
</sst>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/>
    <xf numFmtId="0" fontId="0" fillId="0" borderId="0" xfId="0" applyAlignment="1"/>
    <xf numFmtId="0" fontId="0" fillId="0" borderId="0" xfId="0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8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Sheet1!$C$50:$C$57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26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9-47AE-8FB2-3117B9677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0130024"/>
        <c:axId val="620132320"/>
      </c:barChart>
      <c:catAx>
        <c:axId val="62013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32320"/>
        <c:crosses val="autoZero"/>
        <c:auto val="1"/>
        <c:lblAlgn val="ctr"/>
        <c:lblOffset val="100"/>
        <c:noMultiLvlLbl val="0"/>
      </c:catAx>
      <c:valAx>
        <c:axId val="6201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3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62000">
                  <a:schemeClr val="accent2">
                    <a:lumMod val="95000"/>
                    <a:lumOff val="5000"/>
                  </a:schemeClr>
                </a:gs>
                <a:gs pos="78000">
                  <a:schemeClr val="accent2">
                    <a:lumMod val="6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Sheet1!$C$64:$C$67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6-4B14-B1E9-BAA937A6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7282448"/>
        <c:axId val="627277528"/>
      </c:barChart>
      <c:catAx>
        <c:axId val="6272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gradFill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8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0" scaled="1"/>
            </a:gra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77528"/>
        <c:crosses val="autoZero"/>
        <c:auto val="1"/>
        <c:lblAlgn val="ctr"/>
        <c:lblOffset val="100"/>
        <c:noMultiLvlLbl val="0"/>
      </c:catAx>
      <c:valAx>
        <c:axId val="6272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Sheet1!$B$50:$B$57</c:f>
              <c:strCache>
                <c:ptCount val="8"/>
                <c:pt idx="0">
                  <c:v>146-151</c:v>
                </c:pt>
                <c:pt idx="1">
                  <c:v>151-156</c:v>
                </c:pt>
                <c:pt idx="2">
                  <c:v>156-161</c:v>
                </c:pt>
                <c:pt idx="3">
                  <c:v>161-166</c:v>
                </c:pt>
                <c:pt idx="4">
                  <c:v>166-171</c:v>
                </c:pt>
                <c:pt idx="5">
                  <c:v>171=176</c:v>
                </c:pt>
                <c:pt idx="6">
                  <c:v>176-181</c:v>
                </c:pt>
                <c:pt idx="7">
                  <c:v>181-186</c:v>
                </c:pt>
              </c:strCache>
            </c:strRef>
          </c:cat>
          <c:val>
            <c:numRef>
              <c:f>Sheet1!$C$50:$C$57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26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6-4AAB-846A-2D677F3C6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2527520"/>
        <c:axId val="742528176"/>
      </c:barChart>
      <c:catAx>
        <c:axId val="74252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8176"/>
        <c:crosses val="autoZero"/>
        <c:auto val="1"/>
        <c:lblAlgn val="ctr"/>
        <c:lblOffset val="100"/>
        <c:noMultiLvlLbl val="0"/>
      </c:catAx>
      <c:valAx>
        <c:axId val="742528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Pie-chart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39-4E63-AF1E-AEDC5478AF4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39-4E63-AF1E-AEDC5478AF4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39-4E63-AF1E-AEDC5478AF4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39-4E63-AF1E-AEDC5478AF4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39-4E63-AF1E-AEDC5478AF4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539-4E63-AF1E-AEDC5478AF4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539-4E63-AF1E-AEDC5478AF47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539-4E63-AF1E-AEDC5478A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Sheet1!$C$140:$C$147</c:f>
              <c:strCache>
                <c:ptCount val="8"/>
                <c:pt idx="0">
                  <c:v>146-151</c:v>
                </c:pt>
                <c:pt idx="1">
                  <c:v>151-156</c:v>
                </c:pt>
                <c:pt idx="2">
                  <c:v>156-161</c:v>
                </c:pt>
                <c:pt idx="3">
                  <c:v>161-166</c:v>
                </c:pt>
                <c:pt idx="4">
                  <c:v>166-171</c:v>
                </c:pt>
                <c:pt idx="5">
                  <c:v>171=176</c:v>
                </c:pt>
                <c:pt idx="6">
                  <c:v>176-181</c:v>
                </c:pt>
                <c:pt idx="7">
                  <c:v>181-186</c:v>
                </c:pt>
              </c:strCache>
            </c:strRef>
          </c:cat>
          <c:val>
            <c:numRef>
              <c:f>Sheet1!$D$140:$D$147</c:f>
              <c:numCache>
                <c:formatCode>General</c:formatCode>
                <c:ptCount val="8"/>
                <c:pt idx="0">
                  <c:v>3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26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9-42CE-8106-5C699CEA1F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Pie-Chart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91-4286-A4B5-E1ECF6C0D27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91-4286-A4B5-E1ECF6C0D27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91-4286-A4B5-E1ECF6C0D27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91-4286-A4B5-E1ECF6C0D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Sheet1!$B$163:$B$166</c:f>
              <c:strCache>
                <c:ptCount val="4"/>
                <c:pt idx="0">
                  <c:v>146-156</c:v>
                </c:pt>
                <c:pt idx="1">
                  <c:v>156-166</c:v>
                </c:pt>
                <c:pt idx="2">
                  <c:v>166-176</c:v>
                </c:pt>
                <c:pt idx="3">
                  <c:v>176-186</c:v>
                </c:pt>
              </c:strCache>
            </c:strRef>
          </c:cat>
          <c:val>
            <c:numRef>
              <c:f>Sheet1!$C$163:$C$166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5-440C-8CB7-856C9FE0CE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Sheet1!$C$212:$C$215</c:f>
              <c:strCache>
                <c:ptCount val="4"/>
                <c:pt idx="0">
                  <c:v>146-156</c:v>
                </c:pt>
                <c:pt idx="1">
                  <c:v>156-166</c:v>
                </c:pt>
                <c:pt idx="2">
                  <c:v>166-176</c:v>
                </c:pt>
                <c:pt idx="3">
                  <c:v>176-186</c:v>
                </c:pt>
              </c:strCache>
            </c:strRef>
          </c:cat>
          <c:val>
            <c:numRef>
              <c:f>Sheet1!$D$212:$D$215</c:f>
              <c:numCache>
                <c:formatCode>General</c:formatCode>
                <c:ptCount val="4"/>
                <c:pt idx="0">
                  <c:v>13</c:v>
                </c:pt>
                <c:pt idx="1">
                  <c:v>50</c:v>
                </c:pt>
                <c:pt idx="2">
                  <c:v>35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D-4705-96FA-6698EA0B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16410904"/>
        <c:axId val="616413528"/>
      </c:barChart>
      <c:catAx>
        <c:axId val="61641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3528"/>
        <c:crosses val="autoZero"/>
        <c:auto val="1"/>
        <c:lblAlgn val="ctr"/>
        <c:lblOffset val="100"/>
        <c:noMultiLvlLbl val="0"/>
      </c:catAx>
      <c:valAx>
        <c:axId val="616413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1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Sheet1!$E$75:$E$82</c:f>
              <c:numCache>
                <c:formatCode>General</c:formatCode>
                <c:ptCount val="8"/>
                <c:pt idx="0">
                  <c:v>13</c:v>
                </c:pt>
                <c:pt idx="1">
                  <c:v>34</c:v>
                </c:pt>
                <c:pt idx="2">
                  <c:v>63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1-49CA-8848-A0A67A67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191168"/>
        <c:axId val="739182968"/>
      </c:lineChart>
      <c:catAx>
        <c:axId val="73919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82968"/>
        <c:crosses val="autoZero"/>
        <c:auto val="1"/>
        <c:lblAlgn val="ctr"/>
        <c:lblOffset val="100"/>
        <c:noMultiLvlLbl val="0"/>
      </c:catAx>
      <c:valAx>
        <c:axId val="7391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Sheet1!$E$115:$E$118</c:f>
              <c:numCache>
                <c:formatCode>General</c:formatCode>
                <c:ptCount val="4"/>
                <c:pt idx="0">
                  <c:v>13</c:v>
                </c:pt>
                <c:pt idx="1">
                  <c:v>63</c:v>
                </c:pt>
                <c:pt idx="2">
                  <c:v>98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0-4DEC-955B-48DAC412E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996728"/>
        <c:axId val="748000664"/>
      </c:lineChart>
      <c:catAx>
        <c:axId val="74799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00664"/>
        <c:crosses val="autoZero"/>
        <c:auto val="1"/>
        <c:lblAlgn val="ctr"/>
        <c:lblOffset val="100"/>
        <c:noMultiLvlLbl val="0"/>
      </c:catAx>
      <c:valAx>
        <c:axId val="74800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9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Sheet1!$D$234:$D$241</c:f>
              <c:numCache>
                <c:formatCode>General</c:formatCode>
                <c:ptCount val="8"/>
                <c:pt idx="0">
                  <c:v>3</c:v>
                </c:pt>
                <c:pt idx="1">
                  <c:v>13</c:v>
                </c:pt>
                <c:pt idx="2">
                  <c:v>34</c:v>
                </c:pt>
                <c:pt idx="3">
                  <c:v>63</c:v>
                </c:pt>
                <c:pt idx="4">
                  <c:v>88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F-4469-8AEF-1B9AF4772B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Sheet1!$E$234:$E$241</c:f>
              <c:numCache>
                <c:formatCode>General</c:formatCode>
                <c:ptCount val="8"/>
                <c:pt idx="0">
                  <c:v>100</c:v>
                </c:pt>
                <c:pt idx="1">
                  <c:v>97</c:v>
                </c:pt>
                <c:pt idx="2">
                  <c:v>87</c:v>
                </c:pt>
                <c:pt idx="3">
                  <c:v>66</c:v>
                </c:pt>
                <c:pt idx="4">
                  <c:v>37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F-4469-8AEF-1B9AF4772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dropLines>
        <c:marker val="1"/>
        <c:smooth val="0"/>
        <c:axId val="490326856"/>
        <c:axId val="490325216"/>
      </c:lineChart>
      <c:catAx>
        <c:axId val="4903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5216"/>
        <c:crosses val="autoZero"/>
        <c:auto val="1"/>
        <c:lblAlgn val="ctr"/>
        <c:lblOffset val="100"/>
        <c:noMultiLvlLbl val="0"/>
      </c:catAx>
      <c:valAx>
        <c:axId val="4903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2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91</xdr:row>
      <xdr:rowOff>22860</xdr:rowOff>
    </xdr:from>
    <xdr:to>
      <xdr:col>8</xdr:col>
      <xdr:colOff>624840</xdr:colOff>
      <xdr:row>109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7AC03F-E35E-4579-9C34-C50F62E89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120</xdr:row>
      <xdr:rowOff>22860</xdr:rowOff>
    </xdr:from>
    <xdr:to>
      <xdr:col>9</xdr:col>
      <xdr:colOff>0</xdr:colOff>
      <xdr:row>135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6F637D-EF4D-406E-B901-E18B7CE59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193</xdr:row>
      <xdr:rowOff>167640</xdr:rowOff>
    </xdr:from>
    <xdr:to>
      <xdr:col>8</xdr:col>
      <xdr:colOff>601980</xdr:colOff>
      <xdr:row>208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0B53FC-4CF2-4B6D-8501-3A1B1C274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205740</xdr:colOff>
      <xdr:row>147</xdr:row>
      <xdr:rowOff>137160</xdr:rowOff>
    </xdr:from>
    <xdr:to>
      <xdr:col>9</xdr:col>
      <xdr:colOff>0</xdr:colOff>
      <xdr:row>160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5337B-3003-470A-9BB1-5C785E5E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166</xdr:row>
      <xdr:rowOff>175260</xdr:rowOff>
    </xdr:from>
    <xdr:to>
      <xdr:col>9</xdr:col>
      <xdr:colOff>7620</xdr:colOff>
      <xdr:row>182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90AE57-66FB-480D-A709-0F9EA5AF4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152400</xdr:rowOff>
    </xdr:from>
    <xdr:to>
      <xdr:col>8</xdr:col>
      <xdr:colOff>601980</xdr:colOff>
      <xdr:row>228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D3C713-C78C-4959-8F19-1BB796D5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</xdr:colOff>
      <xdr:row>81</xdr:row>
      <xdr:rowOff>45720</xdr:rowOff>
    </xdr:from>
    <xdr:to>
      <xdr:col>9</xdr:col>
      <xdr:colOff>7620</xdr:colOff>
      <xdr:row>89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A03E60-91A4-42CA-A8C9-32130B33B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358140</xdr:colOff>
      <xdr:row>112</xdr:row>
      <xdr:rowOff>99060</xdr:rowOff>
    </xdr:from>
    <xdr:to>
      <xdr:col>8</xdr:col>
      <xdr:colOff>411480</xdr:colOff>
      <xdr:row>118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3564EC-2CF5-44B5-8D04-A405E677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242</xdr:row>
      <xdr:rowOff>22860</xdr:rowOff>
    </xdr:from>
    <xdr:to>
      <xdr:col>8</xdr:col>
      <xdr:colOff>594360</xdr:colOff>
      <xdr:row>258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110BB87-0D5C-40F4-8199-45B72883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3B27-BBFC-4C7D-9500-381D88D159BE}">
  <dimension ref="A1:J268"/>
  <sheetViews>
    <sheetView tabSelected="1" showWhiteSpace="0" view="pageLayout" zoomScaleNormal="100" workbookViewId="0">
      <selection activeCell="J12" sqref="J12"/>
    </sheetView>
  </sheetViews>
  <sheetFormatPr defaultRowHeight="14.5" x14ac:dyDescent="0.35"/>
  <cols>
    <col min="1" max="1" width="8.7265625" customWidth="1"/>
    <col min="2" max="2" width="13.08984375" customWidth="1"/>
  </cols>
  <sheetData>
    <row r="1" spans="1:10" x14ac:dyDescent="0.35">
      <c r="B1" s="13" t="s">
        <v>40</v>
      </c>
      <c r="C1" s="13"/>
      <c r="D1" s="13"/>
      <c r="E1" s="13"/>
      <c r="F1" s="13"/>
      <c r="G1" s="13"/>
      <c r="H1" s="13"/>
      <c r="I1" s="13"/>
    </row>
    <row r="3" spans="1:10" x14ac:dyDescent="0.35">
      <c r="A3" s="13" t="s">
        <v>61</v>
      </c>
      <c r="B3" s="13"/>
      <c r="D3" s="15" t="s">
        <v>74</v>
      </c>
      <c r="E3" s="15"/>
      <c r="F3" s="15"/>
      <c r="G3" s="15"/>
      <c r="H3" s="15"/>
    </row>
    <row r="4" spans="1:10" x14ac:dyDescent="0.35">
      <c r="A4" s="13" t="s">
        <v>41</v>
      </c>
      <c r="B4" s="13"/>
      <c r="C4" s="13"/>
      <c r="G4" s="3"/>
      <c r="H4" s="5" t="s">
        <v>42</v>
      </c>
      <c r="I4" s="5"/>
      <c r="J4" s="5"/>
    </row>
    <row r="6" spans="1:10" x14ac:dyDescent="0.35">
      <c r="A6" s="17" t="s">
        <v>73</v>
      </c>
      <c r="B6" s="17"/>
      <c r="C6" s="17"/>
      <c r="D6" s="17"/>
      <c r="E6" s="17"/>
      <c r="F6" s="17"/>
      <c r="G6" s="17"/>
      <c r="H6" s="17"/>
      <c r="I6" s="17"/>
    </row>
    <row r="7" spans="1:10" x14ac:dyDescent="0.35">
      <c r="A7" s="1">
        <v>148</v>
      </c>
      <c r="B7" s="1">
        <v>158</v>
      </c>
      <c r="C7" s="1">
        <v>158</v>
      </c>
      <c r="D7" s="1">
        <v>157</v>
      </c>
      <c r="E7" s="1">
        <v>146</v>
      </c>
      <c r="F7" s="1">
        <v>170</v>
      </c>
      <c r="G7" s="1">
        <v>180</v>
      </c>
      <c r="H7" s="1">
        <v>177</v>
      </c>
      <c r="I7" s="1">
        <v>164</v>
      </c>
    </row>
    <row r="8" spans="1:10" x14ac:dyDescent="0.35">
      <c r="A8" s="2">
        <v>175</v>
      </c>
      <c r="B8" s="2">
        <v>171</v>
      </c>
      <c r="C8" s="2">
        <v>156</v>
      </c>
      <c r="D8" s="2">
        <v>158</v>
      </c>
      <c r="E8" s="2">
        <v>158</v>
      </c>
      <c r="F8" s="2">
        <v>150</v>
      </c>
      <c r="G8" s="2">
        <v>171</v>
      </c>
      <c r="H8" s="2">
        <v>172</v>
      </c>
      <c r="I8" s="2">
        <v>174</v>
      </c>
    </row>
    <row r="9" spans="1:10" x14ac:dyDescent="0.35">
      <c r="A9" s="2">
        <v>162</v>
      </c>
      <c r="B9" s="2">
        <v>156</v>
      </c>
      <c r="C9" s="2">
        <v>156</v>
      </c>
      <c r="D9" s="2">
        <v>157</v>
      </c>
      <c r="E9" s="2">
        <v>159</v>
      </c>
      <c r="F9" s="2">
        <v>155</v>
      </c>
      <c r="G9" s="2">
        <v>165</v>
      </c>
      <c r="H9" s="2">
        <v>155</v>
      </c>
      <c r="I9" s="2">
        <v>171</v>
      </c>
    </row>
    <row r="10" spans="1:10" x14ac:dyDescent="0.35">
      <c r="A10" s="2">
        <v>160</v>
      </c>
      <c r="B10" s="2">
        <v>170</v>
      </c>
      <c r="C10" s="2">
        <v>161</v>
      </c>
      <c r="D10" s="2">
        <v>161</v>
      </c>
      <c r="E10" s="2">
        <v>164</v>
      </c>
      <c r="F10" s="2">
        <v>158</v>
      </c>
      <c r="G10" s="2">
        <v>165</v>
      </c>
      <c r="H10" s="2">
        <v>165</v>
      </c>
      <c r="I10" s="2">
        <v>165</v>
      </c>
    </row>
    <row r="11" spans="1:10" x14ac:dyDescent="0.35">
      <c r="A11" s="2">
        <v>164</v>
      </c>
      <c r="B11" s="2">
        <v>162</v>
      </c>
      <c r="C11" s="2">
        <v>163</v>
      </c>
      <c r="D11" s="2">
        <v>162</v>
      </c>
      <c r="E11" s="2">
        <v>162</v>
      </c>
      <c r="F11" s="2">
        <v>165</v>
      </c>
      <c r="G11" s="2">
        <v>171</v>
      </c>
      <c r="H11" s="2">
        <v>168</v>
      </c>
      <c r="I11" s="2">
        <v>168</v>
      </c>
    </row>
    <row r="12" spans="1:10" x14ac:dyDescent="0.35">
      <c r="A12" s="2">
        <v>167</v>
      </c>
      <c r="B12" s="2">
        <v>169</v>
      </c>
      <c r="C12" s="2">
        <v>167</v>
      </c>
      <c r="D12" s="2">
        <v>165</v>
      </c>
      <c r="E12" s="2">
        <v>155</v>
      </c>
      <c r="F12" s="2">
        <v>161</v>
      </c>
      <c r="G12" s="2">
        <v>161</v>
      </c>
      <c r="H12" s="2">
        <v>151</v>
      </c>
      <c r="I12" s="2">
        <v>165</v>
      </c>
    </row>
    <row r="13" spans="1:10" x14ac:dyDescent="0.35">
      <c r="A13" s="2">
        <v>168</v>
      </c>
      <c r="B13" s="2">
        <v>169</v>
      </c>
      <c r="C13" s="2">
        <v>161</v>
      </c>
      <c r="D13" s="2">
        <v>170</v>
      </c>
      <c r="E13" s="2">
        <v>156</v>
      </c>
      <c r="F13" s="2">
        <v>171</v>
      </c>
      <c r="G13" s="2">
        <v>162</v>
      </c>
      <c r="H13" s="2">
        <v>158</v>
      </c>
      <c r="I13" s="2">
        <v>168</v>
      </c>
    </row>
    <row r="14" spans="1:10" x14ac:dyDescent="0.35">
      <c r="A14" s="2">
        <v>170</v>
      </c>
      <c r="B14" s="2">
        <v>167</v>
      </c>
      <c r="C14" s="2">
        <v>164</v>
      </c>
      <c r="D14" s="2">
        <v>164</v>
      </c>
      <c r="E14" s="2">
        <v>156</v>
      </c>
      <c r="F14" s="2">
        <v>156</v>
      </c>
      <c r="G14" s="2">
        <v>166</v>
      </c>
      <c r="H14" s="2">
        <v>168</v>
      </c>
      <c r="I14" s="2">
        <v>166</v>
      </c>
    </row>
    <row r="15" spans="1:10" x14ac:dyDescent="0.35">
      <c r="A15" s="2">
        <v>166</v>
      </c>
      <c r="B15" s="2">
        <v>154</v>
      </c>
      <c r="C15" s="2">
        <v>164</v>
      </c>
      <c r="D15" s="2">
        <v>170</v>
      </c>
      <c r="E15" s="2">
        <v>169</v>
      </c>
      <c r="F15" s="2">
        <v>161</v>
      </c>
      <c r="G15" s="2">
        <v>157</v>
      </c>
      <c r="H15" s="2">
        <v>167</v>
      </c>
      <c r="I15" s="2">
        <v>169</v>
      </c>
    </row>
    <row r="16" spans="1:10" x14ac:dyDescent="0.35">
      <c r="A16" s="2">
        <v>153</v>
      </c>
      <c r="B16" s="2">
        <v>164</v>
      </c>
      <c r="C16" s="2">
        <v>157</v>
      </c>
      <c r="D16" s="2">
        <v>158</v>
      </c>
      <c r="E16" s="2">
        <v>160</v>
      </c>
      <c r="F16" s="2">
        <v>161</v>
      </c>
      <c r="G16" s="2">
        <v>161</v>
      </c>
      <c r="H16" s="2">
        <v>169</v>
      </c>
      <c r="I16" s="2">
        <v>166</v>
      </c>
    </row>
    <row r="17" spans="1:9" x14ac:dyDescent="0.35">
      <c r="A17" s="2">
        <v>152</v>
      </c>
      <c r="B17" s="2">
        <v>152</v>
      </c>
      <c r="C17" s="2">
        <v>156</v>
      </c>
      <c r="D17" s="2">
        <v>170</v>
      </c>
      <c r="E17" s="2">
        <v>153</v>
      </c>
      <c r="F17" s="2">
        <v>154</v>
      </c>
      <c r="G17" s="2">
        <v>167</v>
      </c>
      <c r="H17" s="2">
        <v>168</v>
      </c>
      <c r="I17" s="2">
        <v>164</v>
      </c>
    </row>
    <row r="18" spans="1:9" x14ac:dyDescent="0.35">
      <c r="A18" s="2">
        <v>173</v>
      </c>
      <c r="B18" s="3"/>
      <c r="C18" s="3"/>
      <c r="D18" s="3"/>
      <c r="E18" s="3"/>
      <c r="F18" s="3"/>
      <c r="G18" s="3"/>
      <c r="H18" s="3"/>
      <c r="I18" s="3"/>
    </row>
    <row r="19" spans="1:9" x14ac:dyDescent="0.35">
      <c r="A19" s="18" t="s">
        <v>64</v>
      </c>
      <c r="B19" s="18"/>
      <c r="C19" s="18"/>
      <c r="D19" s="18"/>
      <c r="E19" s="18"/>
      <c r="F19" s="18"/>
      <c r="G19" s="18"/>
      <c r="H19" s="18"/>
      <c r="I19" s="3"/>
    </row>
    <row r="20" spans="1:9" x14ac:dyDescent="0.35">
      <c r="A20" s="18" t="s">
        <v>63</v>
      </c>
      <c r="B20" s="18"/>
      <c r="C20" s="18"/>
      <c r="D20" s="18"/>
      <c r="E20" s="18"/>
      <c r="F20" s="18"/>
      <c r="G20" s="18"/>
      <c r="H20" s="18"/>
      <c r="I20" s="3"/>
    </row>
    <row r="21" spans="1:9" x14ac:dyDescent="0.35">
      <c r="A21" s="18" t="s">
        <v>62</v>
      </c>
      <c r="B21" s="18"/>
      <c r="C21" s="18"/>
      <c r="D21" s="18"/>
      <c r="E21" s="18"/>
      <c r="F21" s="18"/>
      <c r="G21" s="18"/>
      <c r="H21" s="18"/>
      <c r="I21" s="6"/>
    </row>
    <row r="22" spans="1:9" x14ac:dyDescent="0.35">
      <c r="A22" s="19" t="s">
        <v>71</v>
      </c>
      <c r="B22" s="19"/>
      <c r="C22" s="19"/>
      <c r="D22" s="19"/>
      <c r="E22" s="19"/>
      <c r="F22" s="19"/>
      <c r="G22" s="19"/>
      <c r="H22" s="19"/>
      <c r="I22" s="3"/>
    </row>
    <row r="23" spans="1:9" x14ac:dyDescent="0.35">
      <c r="A23" s="19" t="s">
        <v>72</v>
      </c>
      <c r="B23" s="19"/>
      <c r="C23" s="19"/>
      <c r="D23" s="19"/>
      <c r="E23" s="19"/>
      <c r="F23" s="19"/>
      <c r="G23" s="19"/>
      <c r="H23" s="19"/>
      <c r="I23" s="3"/>
    </row>
    <row r="24" spans="1:9" x14ac:dyDescent="0.35">
      <c r="A24" s="13" t="s">
        <v>43</v>
      </c>
      <c r="B24" s="13"/>
      <c r="C24" s="3" t="s">
        <v>44</v>
      </c>
      <c r="D24" s="3"/>
      <c r="E24" s="3"/>
      <c r="F24" s="3"/>
      <c r="G24" s="3"/>
      <c r="H24" s="3"/>
      <c r="I24" s="3"/>
    </row>
    <row r="25" spans="1:9" x14ac:dyDescent="0.35">
      <c r="A25" s="2">
        <v>148</v>
      </c>
      <c r="B25" s="2">
        <v>158</v>
      </c>
      <c r="C25" s="2">
        <v>158</v>
      </c>
      <c r="D25" s="2">
        <v>157</v>
      </c>
      <c r="E25" s="2">
        <v>146</v>
      </c>
      <c r="F25" s="2">
        <v>170</v>
      </c>
      <c r="G25" s="2">
        <v>180</v>
      </c>
      <c r="H25" s="2">
        <v>177</v>
      </c>
      <c r="I25" s="2">
        <v>164</v>
      </c>
    </row>
    <row r="26" spans="1:9" x14ac:dyDescent="0.35">
      <c r="A26" s="2">
        <v>175</v>
      </c>
      <c r="B26" s="2">
        <v>171</v>
      </c>
      <c r="C26" s="2">
        <v>156</v>
      </c>
      <c r="D26" s="2">
        <v>158</v>
      </c>
      <c r="E26" s="2">
        <v>158</v>
      </c>
      <c r="F26" s="2">
        <v>150</v>
      </c>
      <c r="G26" s="2">
        <v>171</v>
      </c>
      <c r="H26" s="2">
        <v>172</v>
      </c>
      <c r="I26" s="2">
        <v>174</v>
      </c>
    </row>
    <row r="27" spans="1:9" x14ac:dyDescent="0.35">
      <c r="A27" s="2">
        <v>162</v>
      </c>
      <c r="B27" s="2">
        <v>156</v>
      </c>
      <c r="C27" s="2">
        <v>156</v>
      </c>
      <c r="D27" s="2">
        <v>157</v>
      </c>
      <c r="E27" s="2">
        <v>159</v>
      </c>
      <c r="F27" s="2">
        <v>155</v>
      </c>
      <c r="G27" s="2">
        <v>165</v>
      </c>
      <c r="H27" s="2">
        <v>155</v>
      </c>
      <c r="I27" s="2">
        <v>171</v>
      </c>
    </row>
    <row r="28" spans="1:9" x14ac:dyDescent="0.35">
      <c r="A28" s="2">
        <v>160</v>
      </c>
      <c r="B28" s="2">
        <v>170</v>
      </c>
      <c r="C28" s="2">
        <v>161</v>
      </c>
      <c r="D28" s="2">
        <v>161</v>
      </c>
      <c r="E28" s="2">
        <v>164</v>
      </c>
      <c r="F28" s="2">
        <v>158</v>
      </c>
      <c r="G28" s="2">
        <v>165</v>
      </c>
      <c r="H28" s="2">
        <v>165</v>
      </c>
      <c r="I28" s="2">
        <v>165</v>
      </c>
    </row>
    <row r="29" spans="1:9" x14ac:dyDescent="0.35">
      <c r="A29" s="2">
        <v>164</v>
      </c>
      <c r="B29" s="2">
        <v>162</v>
      </c>
      <c r="C29" s="2">
        <v>163</v>
      </c>
      <c r="D29" s="2">
        <v>162</v>
      </c>
      <c r="E29" s="2">
        <v>162</v>
      </c>
      <c r="F29" s="2">
        <v>165</v>
      </c>
      <c r="G29" s="2">
        <v>171</v>
      </c>
      <c r="H29" s="2">
        <v>168</v>
      </c>
      <c r="I29" s="2">
        <v>168</v>
      </c>
    </row>
    <row r="30" spans="1:9" x14ac:dyDescent="0.35">
      <c r="A30" s="2">
        <v>167</v>
      </c>
      <c r="B30" s="2">
        <v>169</v>
      </c>
      <c r="C30" s="2">
        <v>167</v>
      </c>
      <c r="D30" s="2">
        <v>165</v>
      </c>
      <c r="E30" s="2">
        <v>155</v>
      </c>
      <c r="F30" s="2">
        <v>161</v>
      </c>
      <c r="G30" s="2">
        <v>161</v>
      </c>
      <c r="H30" s="2">
        <v>151</v>
      </c>
      <c r="I30" s="2">
        <v>165</v>
      </c>
    </row>
    <row r="31" spans="1:9" x14ac:dyDescent="0.35">
      <c r="A31" s="2">
        <v>168</v>
      </c>
      <c r="B31" s="2">
        <v>169</v>
      </c>
      <c r="C31" s="2">
        <v>161</v>
      </c>
      <c r="D31" s="2">
        <v>170</v>
      </c>
      <c r="E31" s="2">
        <v>156</v>
      </c>
      <c r="F31" s="2">
        <v>171</v>
      </c>
      <c r="G31" s="2">
        <v>162</v>
      </c>
      <c r="H31" s="2">
        <v>158</v>
      </c>
      <c r="I31" s="2">
        <v>168</v>
      </c>
    </row>
    <row r="32" spans="1:9" x14ac:dyDescent="0.35">
      <c r="A32" s="2">
        <v>170</v>
      </c>
      <c r="B32" s="2">
        <v>167</v>
      </c>
      <c r="C32" s="2">
        <v>164</v>
      </c>
      <c r="D32" s="2">
        <v>164</v>
      </c>
      <c r="E32" s="2">
        <v>156</v>
      </c>
      <c r="F32" s="2">
        <v>156</v>
      </c>
      <c r="G32" s="2">
        <v>166</v>
      </c>
      <c r="H32" s="2">
        <v>168</v>
      </c>
      <c r="I32" s="2">
        <v>166</v>
      </c>
    </row>
    <row r="33" spans="1:9" x14ac:dyDescent="0.35">
      <c r="A33" s="2">
        <v>166</v>
      </c>
      <c r="B33" s="2">
        <v>154</v>
      </c>
      <c r="C33" s="2">
        <v>164</v>
      </c>
      <c r="D33" s="2">
        <v>170</v>
      </c>
      <c r="E33" s="2">
        <v>169</v>
      </c>
      <c r="F33" s="2">
        <v>161</v>
      </c>
      <c r="G33" s="2">
        <v>157</v>
      </c>
      <c r="H33" s="2">
        <v>167</v>
      </c>
      <c r="I33" s="2">
        <v>169</v>
      </c>
    </row>
    <row r="34" spans="1:9" x14ac:dyDescent="0.35">
      <c r="A34" s="2">
        <v>153</v>
      </c>
      <c r="B34" s="2">
        <v>164</v>
      </c>
      <c r="C34" s="2">
        <v>157</v>
      </c>
      <c r="D34" s="2">
        <v>158</v>
      </c>
      <c r="E34" s="2">
        <v>160</v>
      </c>
      <c r="F34" s="2">
        <v>161</v>
      </c>
      <c r="G34" s="2">
        <v>161</v>
      </c>
      <c r="H34" s="2">
        <v>169</v>
      </c>
      <c r="I34" s="2">
        <v>166</v>
      </c>
    </row>
    <row r="35" spans="1:9" x14ac:dyDescent="0.35">
      <c r="A35" s="2">
        <v>152</v>
      </c>
      <c r="B35" s="2">
        <v>152</v>
      </c>
      <c r="C35" s="2">
        <v>156</v>
      </c>
      <c r="D35" s="2">
        <v>170</v>
      </c>
      <c r="E35" s="2">
        <v>153</v>
      </c>
      <c r="F35" s="2">
        <v>154</v>
      </c>
      <c r="G35" s="2">
        <v>167</v>
      </c>
      <c r="H35" s="2">
        <v>168</v>
      </c>
      <c r="I35" s="2">
        <v>164</v>
      </c>
    </row>
    <row r="36" spans="1:9" x14ac:dyDescent="0.35">
      <c r="A36" s="2">
        <v>173</v>
      </c>
      <c r="B36" s="3"/>
      <c r="C36" s="3"/>
      <c r="D36" s="3"/>
      <c r="E36" s="3"/>
      <c r="F36" s="3"/>
      <c r="G36" s="3"/>
      <c r="H36" s="3"/>
      <c r="I36" s="3"/>
    </row>
    <row r="37" spans="1:9" x14ac:dyDescent="0.35">
      <c r="A37" s="8" t="s">
        <v>26</v>
      </c>
      <c r="B37" s="14" t="s">
        <v>0</v>
      </c>
      <c r="C37" s="14"/>
      <c r="D37" s="9" t="s">
        <v>1</v>
      </c>
      <c r="E37" s="9" t="s">
        <v>2</v>
      </c>
      <c r="F37" s="14" t="s">
        <v>3</v>
      </c>
      <c r="G37" s="14"/>
      <c r="H37" s="7"/>
      <c r="I37" s="3"/>
    </row>
    <row r="38" spans="1:9" x14ac:dyDescent="0.35">
      <c r="A38" s="2">
        <v>1</v>
      </c>
      <c r="B38" s="13" t="s">
        <v>5</v>
      </c>
      <c r="C38" s="13"/>
      <c r="D38" s="7" t="s">
        <v>11</v>
      </c>
      <c r="E38" s="7">
        <f>COUNT(A25:I36)</f>
        <v>100</v>
      </c>
      <c r="F38" s="13" t="s">
        <v>23</v>
      </c>
      <c r="G38" s="13"/>
      <c r="H38" s="7"/>
      <c r="I38" s="2"/>
    </row>
    <row r="39" spans="1:9" ht="16.5" x14ac:dyDescent="0.45">
      <c r="A39" s="2">
        <v>2</v>
      </c>
      <c r="B39" s="13" t="s">
        <v>6</v>
      </c>
      <c r="C39" s="13"/>
      <c r="D39" s="7" t="s">
        <v>12</v>
      </c>
      <c r="E39" s="7">
        <f>MIN(A25:I36)</f>
        <v>146</v>
      </c>
      <c r="F39" s="13" t="s">
        <v>20</v>
      </c>
      <c r="G39" s="13"/>
      <c r="H39" s="7"/>
      <c r="I39" s="3"/>
    </row>
    <row r="40" spans="1:9" ht="16.5" x14ac:dyDescent="0.45">
      <c r="A40" s="2">
        <v>3</v>
      </c>
      <c r="B40" s="13" t="s">
        <v>7</v>
      </c>
      <c r="C40" s="13"/>
      <c r="D40" s="7" t="s">
        <v>13</v>
      </c>
      <c r="E40" s="7">
        <f>MAX(A25:I36)</f>
        <v>180</v>
      </c>
      <c r="F40" s="13" t="s">
        <v>19</v>
      </c>
      <c r="G40" s="13"/>
      <c r="H40" s="7"/>
      <c r="I40" s="3"/>
    </row>
    <row r="41" spans="1:9" x14ac:dyDescent="0.35">
      <c r="A41" s="2">
        <v>4</v>
      </c>
      <c r="B41" s="13" t="s">
        <v>8</v>
      </c>
      <c r="C41" s="13"/>
      <c r="D41" s="7" t="s">
        <v>14</v>
      </c>
      <c r="E41" s="7">
        <f>E40-E39</f>
        <v>34</v>
      </c>
      <c r="F41" s="16" t="s">
        <v>17</v>
      </c>
      <c r="G41" s="16"/>
      <c r="H41" s="7"/>
      <c r="I41" s="3"/>
    </row>
    <row r="42" spans="1:9" x14ac:dyDescent="0.35">
      <c r="A42" s="2">
        <v>5</v>
      </c>
      <c r="B42" s="16" t="s">
        <v>9</v>
      </c>
      <c r="C42" s="16"/>
      <c r="D42" s="7" t="s">
        <v>15</v>
      </c>
      <c r="E42" s="7">
        <f>1+3.322*LOG(E38)</f>
        <v>7.6440000000000001</v>
      </c>
      <c r="F42" s="16" t="s">
        <v>18</v>
      </c>
      <c r="G42" s="16"/>
      <c r="H42" s="11"/>
      <c r="I42" s="3"/>
    </row>
    <row r="43" spans="1:9" x14ac:dyDescent="0.35">
      <c r="A43" s="2">
        <v>6</v>
      </c>
      <c r="B43" s="16" t="s">
        <v>79</v>
      </c>
      <c r="C43" s="16"/>
      <c r="D43" s="7" t="s">
        <v>15</v>
      </c>
      <c r="E43" s="7">
        <f>ROUNDUP(E42,0)</f>
        <v>8</v>
      </c>
      <c r="F43" s="16" t="s">
        <v>25</v>
      </c>
      <c r="G43" s="16"/>
      <c r="H43" s="11"/>
      <c r="I43" s="3"/>
    </row>
    <row r="44" spans="1:9" x14ac:dyDescent="0.35">
      <c r="A44" s="2">
        <v>7</v>
      </c>
      <c r="B44" s="16" t="s">
        <v>10</v>
      </c>
      <c r="C44" s="16"/>
      <c r="D44" s="7" t="s">
        <v>16</v>
      </c>
      <c r="E44" s="7">
        <f>(E41/E43)</f>
        <v>4.25</v>
      </c>
      <c r="F44" s="16" t="s">
        <v>22</v>
      </c>
      <c r="G44" s="16"/>
      <c r="H44" s="11"/>
      <c r="I44" s="3"/>
    </row>
    <row r="45" spans="1:9" x14ac:dyDescent="0.35">
      <c r="A45" s="2">
        <v>8</v>
      </c>
      <c r="B45" s="13" t="s">
        <v>24</v>
      </c>
      <c r="C45" s="13"/>
      <c r="D45" s="7" t="s">
        <v>16</v>
      </c>
      <c r="E45" s="7">
        <f>ROUNDUP(E44,0)</f>
        <v>5</v>
      </c>
      <c r="F45" s="13" t="s">
        <v>21</v>
      </c>
      <c r="G45" s="13"/>
      <c r="H45" s="11"/>
      <c r="I45" s="3"/>
    </row>
    <row r="46" spans="1:9" x14ac:dyDescent="0.35">
      <c r="H46" s="3"/>
      <c r="I46" s="3"/>
    </row>
    <row r="47" spans="1:9" x14ac:dyDescent="0.35">
      <c r="A47" t="s">
        <v>45</v>
      </c>
      <c r="B47" s="5" t="s">
        <v>46</v>
      </c>
      <c r="C47" s="5"/>
      <c r="D47" s="5"/>
      <c r="E47" s="5"/>
      <c r="F47" s="5"/>
      <c r="G47" s="3"/>
    </row>
    <row r="49" spans="1:9" x14ac:dyDescent="0.35">
      <c r="B49" s="8" t="s">
        <v>54</v>
      </c>
      <c r="C49" s="8" t="s">
        <v>28</v>
      </c>
      <c r="D49" s="8" t="s">
        <v>68</v>
      </c>
      <c r="E49" s="8" t="s">
        <v>4</v>
      </c>
      <c r="F49" s="4"/>
      <c r="G49" s="20"/>
      <c r="H49" s="20"/>
      <c r="I49" s="20"/>
    </row>
    <row r="50" spans="1:9" x14ac:dyDescent="0.35">
      <c r="B50" s="7" t="s">
        <v>27</v>
      </c>
      <c r="C50" s="7">
        <f>E50</f>
        <v>3</v>
      </c>
      <c r="D50" s="7">
        <v>150</v>
      </c>
      <c r="E50" s="7">
        <f t="shared" ref="E50:E57" si="0">FREQUENCY($A$25:$I$36,D50)</f>
        <v>3</v>
      </c>
      <c r="F50" s="4"/>
      <c r="G50" s="20"/>
      <c r="H50" s="20"/>
      <c r="I50" s="20"/>
    </row>
    <row r="51" spans="1:9" x14ac:dyDescent="0.35">
      <c r="B51" s="7" t="s">
        <v>29</v>
      </c>
      <c r="C51" s="7">
        <f>E51-E50</f>
        <v>10</v>
      </c>
      <c r="D51" s="7">
        <v>155</v>
      </c>
      <c r="E51" s="7">
        <f t="shared" si="0"/>
        <v>13</v>
      </c>
      <c r="F51" s="4"/>
      <c r="G51" s="20"/>
      <c r="H51" s="20"/>
      <c r="I51" s="20"/>
    </row>
    <row r="52" spans="1:9" x14ac:dyDescent="0.35">
      <c r="B52" s="7" t="s">
        <v>30</v>
      </c>
      <c r="C52" s="7">
        <f t="shared" ref="C52:C57" si="1">E52-E51</f>
        <v>21</v>
      </c>
      <c r="D52" s="7">
        <v>160</v>
      </c>
      <c r="E52" s="7">
        <f t="shared" si="0"/>
        <v>34</v>
      </c>
      <c r="F52" s="4"/>
      <c r="G52" s="20"/>
      <c r="H52" s="20"/>
      <c r="I52" s="20"/>
    </row>
    <row r="53" spans="1:9" x14ac:dyDescent="0.35">
      <c r="B53" s="7" t="s">
        <v>31</v>
      </c>
      <c r="C53" s="7">
        <f t="shared" si="1"/>
        <v>29</v>
      </c>
      <c r="D53" s="7">
        <v>165</v>
      </c>
      <c r="E53" s="7">
        <f t="shared" si="0"/>
        <v>63</v>
      </c>
      <c r="F53" s="4"/>
      <c r="G53" s="20"/>
      <c r="H53" s="20"/>
      <c r="I53" s="20"/>
    </row>
    <row r="54" spans="1:9" x14ac:dyDescent="0.35">
      <c r="B54" s="7" t="s">
        <v>32</v>
      </c>
      <c r="C54" s="7">
        <f t="shared" si="1"/>
        <v>26</v>
      </c>
      <c r="D54" s="7">
        <v>170</v>
      </c>
      <c r="E54" s="7">
        <f t="shared" si="0"/>
        <v>89</v>
      </c>
      <c r="F54" s="4"/>
      <c r="G54" s="20"/>
      <c r="H54" s="20"/>
      <c r="I54" s="20"/>
    </row>
    <row r="55" spans="1:9" x14ac:dyDescent="0.35">
      <c r="B55" s="7" t="s">
        <v>33</v>
      </c>
      <c r="C55" s="7">
        <f t="shared" si="1"/>
        <v>9</v>
      </c>
      <c r="D55" s="7">
        <v>175</v>
      </c>
      <c r="E55" s="7">
        <f t="shared" si="0"/>
        <v>98</v>
      </c>
      <c r="F55" s="4"/>
      <c r="G55" s="20"/>
      <c r="H55" s="20"/>
      <c r="I55" s="20"/>
    </row>
    <row r="56" spans="1:9" x14ac:dyDescent="0.35">
      <c r="B56" s="7" t="s">
        <v>34</v>
      </c>
      <c r="C56" s="7">
        <f t="shared" si="1"/>
        <v>2</v>
      </c>
      <c r="D56" s="7">
        <v>180</v>
      </c>
      <c r="E56" s="7">
        <f t="shared" si="0"/>
        <v>100</v>
      </c>
      <c r="F56" s="4"/>
      <c r="G56" s="20"/>
      <c r="H56" s="20"/>
      <c r="I56" s="20"/>
    </row>
    <row r="57" spans="1:9" x14ac:dyDescent="0.35">
      <c r="B57" s="7" t="s">
        <v>35</v>
      </c>
      <c r="C57" s="7">
        <f t="shared" si="1"/>
        <v>0</v>
      </c>
      <c r="D57" s="7">
        <v>185</v>
      </c>
      <c r="E57" s="7">
        <f t="shared" si="0"/>
        <v>100</v>
      </c>
      <c r="F57" s="4"/>
      <c r="G57" s="4"/>
      <c r="H57" s="4"/>
    </row>
    <row r="58" spans="1:9" x14ac:dyDescent="0.35">
      <c r="B58" s="7"/>
      <c r="F58" s="4"/>
    </row>
    <row r="60" spans="1:9" x14ac:dyDescent="0.35">
      <c r="A60" t="s">
        <v>47</v>
      </c>
      <c r="B60" s="13" t="s">
        <v>75</v>
      </c>
      <c r="C60" s="13"/>
      <c r="D60" s="13"/>
      <c r="E60" s="13"/>
      <c r="F60" s="13"/>
      <c r="G60" s="13"/>
    </row>
    <row r="63" spans="1:9" x14ac:dyDescent="0.35">
      <c r="B63" s="8" t="s">
        <v>54</v>
      </c>
      <c r="C63" s="8" t="s">
        <v>28</v>
      </c>
      <c r="D63" s="8" t="s">
        <v>68</v>
      </c>
      <c r="E63" s="8" t="s">
        <v>4</v>
      </c>
    </row>
    <row r="64" spans="1:9" x14ac:dyDescent="0.35">
      <c r="B64" s="7" t="s">
        <v>36</v>
      </c>
      <c r="C64" s="7">
        <f>E64</f>
        <v>13</v>
      </c>
      <c r="D64" s="7">
        <v>155</v>
      </c>
      <c r="E64" s="7">
        <f>FREQUENCY($A$25:$I$36,D64)</f>
        <v>13</v>
      </c>
    </row>
    <row r="65" spans="1:7" x14ac:dyDescent="0.35">
      <c r="B65" s="7" t="s">
        <v>37</v>
      </c>
      <c r="C65" s="7">
        <f>E65-E64</f>
        <v>50</v>
      </c>
      <c r="D65" s="7">
        <v>165</v>
      </c>
      <c r="E65" s="7">
        <f>FREQUENCY($A$25:$I$36,D65)</f>
        <v>63</v>
      </c>
    </row>
    <row r="66" spans="1:7" x14ac:dyDescent="0.35">
      <c r="B66" s="7" t="s">
        <v>38</v>
      </c>
      <c r="C66" s="7">
        <f t="shared" ref="C66:C67" si="2">E66-E65</f>
        <v>35</v>
      </c>
      <c r="D66" s="7">
        <v>175</v>
      </c>
      <c r="E66" s="7">
        <f>FREQUENCY($A$25:$I$36,D66)</f>
        <v>98</v>
      </c>
    </row>
    <row r="67" spans="1:7" x14ac:dyDescent="0.35">
      <c r="B67" s="7" t="s">
        <v>39</v>
      </c>
      <c r="C67" s="7">
        <f t="shared" si="2"/>
        <v>2</v>
      </c>
      <c r="D67" s="7">
        <v>185</v>
      </c>
      <c r="E67" s="7">
        <f>FREQUENCY($A$25:$I$36,D67)</f>
        <v>100</v>
      </c>
    </row>
    <row r="69" spans="1:7" x14ac:dyDescent="0.35">
      <c r="A69" t="s">
        <v>48</v>
      </c>
    </row>
    <row r="71" spans="1:7" x14ac:dyDescent="0.35">
      <c r="A71" t="s">
        <v>49</v>
      </c>
      <c r="B71" s="13" t="s">
        <v>76</v>
      </c>
      <c r="C71" s="13"/>
      <c r="D71" s="13"/>
      <c r="E71" s="13"/>
      <c r="F71" s="13"/>
      <c r="G71" s="13"/>
    </row>
    <row r="73" spans="1:7" x14ac:dyDescent="0.35">
      <c r="B73" s="9" t="s">
        <v>54</v>
      </c>
      <c r="C73" s="8" t="s">
        <v>28</v>
      </c>
      <c r="D73" s="8" t="s">
        <v>68</v>
      </c>
      <c r="E73" s="8" t="s">
        <v>4</v>
      </c>
      <c r="F73" s="5"/>
    </row>
    <row r="74" spans="1:7" x14ac:dyDescent="0.35">
      <c r="B74" s="7" t="s">
        <v>27</v>
      </c>
      <c r="C74" s="7">
        <f>E74</f>
        <v>3</v>
      </c>
      <c r="D74" s="7">
        <v>150</v>
      </c>
      <c r="E74" s="7">
        <f t="shared" ref="E74:E81" si="3">FREQUENCY($A$25:$I$36,D74)</f>
        <v>3</v>
      </c>
      <c r="F74" s="5"/>
    </row>
    <row r="75" spans="1:7" x14ac:dyDescent="0.35">
      <c r="B75" s="7" t="s">
        <v>29</v>
      </c>
      <c r="C75" s="7">
        <f>E75-E74</f>
        <v>10</v>
      </c>
      <c r="D75" s="7">
        <v>155</v>
      </c>
      <c r="E75" s="7">
        <f t="shared" si="3"/>
        <v>13</v>
      </c>
      <c r="F75" s="5"/>
    </row>
    <row r="76" spans="1:7" x14ac:dyDescent="0.35">
      <c r="B76" s="7" t="s">
        <v>30</v>
      </c>
      <c r="C76" s="7">
        <f t="shared" ref="C76:C81" si="4">E76-E75</f>
        <v>21</v>
      </c>
      <c r="D76" s="7">
        <v>160</v>
      </c>
      <c r="E76" s="7">
        <f t="shared" si="3"/>
        <v>34</v>
      </c>
      <c r="F76" s="5"/>
    </row>
    <row r="77" spans="1:7" x14ac:dyDescent="0.35">
      <c r="B77" s="7" t="s">
        <v>31</v>
      </c>
      <c r="C77" s="7">
        <f t="shared" si="4"/>
        <v>29</v>
      </c>
      <c r="D77" s="7">
        <v>165</v>
      </c>
      <c r="E77" s="7">
        <f t="shared" si="3"/>
        <v>63</v>
      </c>
      <c r="F77" s="5"/>
    </row>
    <row r="78" spans="1:7" x14ac:dyDescent="0.35">
      <c r="B78" s="7" t="s">
        <v>32</v>
      </c>
      <c r="C78" s="7">
        <f t="shared" si="4"/>
        <v>26</v>
      </c>
      <c r="D78" s="7">
        <v>170</v>
      </c>
      <c r="E78" s="7">
        <f t="shared" si="3"/>
        <v>89</v>
      </c>
      <c r="F78" s="5"/>
    </row>
    <row r="79" spans="1:7" x14ac:dyDescent="0.35">
      <c r="B79" s="7" t="s">
        <v>33</v>
      </c>
      <c r="C79" s="7">
        <f t="shared" si="4"/>
        <v>9</v>
      </c>
      <c r="D79" s="7">
        <v>175</v>
      </c>
      <c r="E79" s="7">
        <f t="shared" si="3"/>
        <v>98</v>
      </c>
      <c r="F79" s="5"/>
    </row>
    <row r="80" spans="1:7" x14ac:dyDescent="0.35">
      <c r="B80" s="7" t="s">
        <v>34</v>
      </c>
      <c r="C80" s="7">
        <f t="shared" si="4"/>
        <v>2</v>
      </c>
      <c r="D80" s="7">
        <v>180</v>
      </c>
      <c r="E80" s="7">
        <f t="shared" si="3"/>
        <v>100</v>
      </c>
      <c r="F80" s="5"/>
    </row>
    <row r="81" spans="2:9" x14ac:dyDescent="0.35">
      <c r="B81" s="7" t="s">
        <v>35</v>
      </c>
      <c r="C81" s="7">
        <f t="shared" si="4"/>
        <v>0</v>
      </c>
      <c r="D81" s="7">
        <v>185</v>
      </c>
      <c r="E81" s="7">
        <f t="shared" si="3"/>
        <v>100</v>
      </c>
      <c r="F81" s="5"/>
    </row>
    <row r="82" spans="2:9" x14ac:dyDescent="0.35">
      <c r="B82" s="7"/>
    </row>
    <row r="83" spans="2:9" x14ac:dyDescent="0.35">
      <c r="B83" s="7"/>
    </row>
    <row r="84" spans="2:9" x14ac:dyDescent="0.35">
      <c r="F84" s="5"/>
      <c r="G84" s="5"/>
      <c r="H84" s="5"/>
      <c r="I84" s="5"/>
    </row>
    <row r="91" spans="2:9" x14ac:dyDescent="0.35">
      <c r="C91" s="13" t="s">
        <v>65</v>
      </c>
      <c r="D91" s="13"/>
      <c r="E91" s="13"/>
      <c r="F91" s="13"/>
      <c r="G91" s="13"/>
    </row>
    <row r="112" spans="2:8" x14ac:dyDescent="0.35">
      <c r="B112" s="13" t="s">
        <v>77</v>
      </c>
      <c r="C112" s="13"/>
      <c r="D112" s="13"/>
      <c r="E112" s="13"/>
      <c r="F112" s="13"/>
      <c r="G112" s="13"/>
      <c r="H112" s="13"/>
    </row>
    <row r="114" spans="1:7" x14ac:dyDescent="0.35">
      <c r="A114" t="s">
        <v>50</v>
      </c>
      <c r="B114" s="8" t="s">
        <v>66</v>
      </c>
      <c r="C114" s="8" t="s">
        <v>28</v>
      </c>
      <c r="D114" s="8" t="s">
        <v>68</v>
      </c>
      <c r="E114" s="8" t="s">
        <v>4</v>
      </c>
    </row>
    <row r="115" spans="1:7" x14ac:dyDescent="0.35">
      <c r="B115" s="7" t="s">
        <v>36</v>
      </c>
      <c r="C115" s="7">
        <f>E115</f>
        <v>13</v>
      </c>
      <c r="D115" s="7">
        <v>155</v>
      </c>
      <c r="E115" s="7">
        <f>FREQUENCY($A$25:$I$36,D115)</f>
        <v>13</v>
      </c>
      <c r="F115" s="3"/>
    </row>
    <row r="116" spans="1:7" x14ac:dyDescent="0.35">
      <c r="B116" s="7" t="s">
        <v>37</v>
      </c>
      <c r="C116" s="7">
        <f>E116-E115</f>
        <v>50</v>
      </c>
      <c r="D116" s="7">
        <v>165</v>
      </c>
      <c r="E116" s="7">
        <f>FREQUENCY($A$25:$I$36,D116)</f>
        <v>63</v>
      </c>
      <c r="F116" s="3"/>
    </row>
    <row r="117" spans="1:7" x14ac:dyDescent="0.35">
      <c r="B117" s="7" t="s">
        <v>38</v>
      </c>
      <c r="C117" s="7">
        <f t="shared" ref="C117:C118" si="5">E117-E116</f>
        <v>35</v>
      </c>
      <c r="D117" s="7">
        <v>175</v>
      </c>
      <c r="E117" s="7">
        <f>FREQUENCY($A$25:$I$36,D117)</f>
        <v>98</v>
      </c>
      <c r="F117" s="3"/>
    </row>
    <row r="118" spans="1:7" x14ac:dyDescent="0.35">
      <c r="B118" s="7" t="s">
        <v>39</v>
      </c>
      <c r="C118" s="7">
        <f t="shared" si="5"/>
        <v>2</v>
      </c>
      <c r="D118" s="7">
        <v>185</v>
      </c>
      <c r="E118" s="7">
        <f>FREQUENCY($A$25:$I$36,D118)</f>
        <v>100</v>
      </c>
      <c r="F118" s="3"/>
    </row>
    <row r="119" spans="1:7" x14ac:dyDescent="0.35">
      <c r="F119" s="3"/>
    </row>
    <row r="120" spans="1:7" x14ac:dyDescent="0.35">
      <c r="B120" s="13" t="s">
        <v>78</v>
      </c>
      <c r="C120" s="13"/>
      <c r="D120" s="13"/>
      <c r="E120" s="13"/>
      <c r="F120" s="13"/>
      <c r="G120" s="13"/>
    </row>
    <row r="137" spans="1:9" x14ac:dyDescent="0.35">
      <c r="B137" s="13" t="s">
        <v>67</v>
      </c>
      <c r="C137" s="13"/>
      <c r="D137" s="13"/>
      <c r="E137" s="13"/>
      <c r="F137" s="13"/>
      <c r="G137" s="13"/>
      <c r="H137" s="13"/>
    </row>
    <row r="139" spans="1:9" x14ac:dyDescent="0.35">
      <c r="A139" t="s">
        <v>51</v>
      </c>
      <c r="B139" t="s">
        <v>49</v>
      </c>
      <c r="C139" s="8" t="s">
        <v>54</v>
      </c>
      <c r="D139" s="8" t="s">
        <v>28</v>
      </c>
      <c r="E139" s="8" t="s">
        <v>68</v>
      </c>
      <c r="F139" s="8" t="s">
        <v>4</v>
      </c>
    </row>
    <row r="140" spans="1:9" x14ac:dyDescent="0.35">
      <c r="C140" s="7" t="s">
        <v>27</v>
      </c>
      <c r="D140" s="7">
        <f>F140</f>
        <v>3</v>
      </c>
      <c r="E140" s="7">
        <v>150</v>
      </c>
      <c r="F140" s="7">
        <f t="shared" ref="F140:F147" si="6">FREQUENCY($A$25:$I$36,E140)</f>
        <v>3</v>
      </c>
    </row>
    <row r="141" spans="1:9" x14ac:dyDescent="0.35">
      <c r="C141" s="7" t="s">
        <v>29</v>
      </c>
      <c r="D141" s="7">
        <f>F141-F140</f>
        <v>10</v>
      </c>
      <c r="E141" s="7">
        <v>155</v>
      </c>
      <c r="F141" s="7">
        <f t="shared" si="6"/>
        <v>13</v>
      </c>
    </row>
    <row r="142" spans="1:9" x14ac:dyDescent="0.35">
      <c r="C142" s="7" t="s">
        <v>30</v>
      </c>
      <c r="D142" s="7">
        <f t="shared" ref="D142:D147" si="7">F142-F141</f>
        <v>21</v>
      </c>
      <c r="E142" s="7">
        <v>160</v>
      </c>
      <c r="F142" s="7">
        <f t="shared" si="6"/>
        <v>34</v>
      </c>
    </row>
    <row r="143" spans="1:9" x14ac:dyDescent="0.35">
      <c r="C143" s="7" t="s">
        <v>31</v>
      </c>
      <c r="D143" s="7">
        <f t="shared" si="7"/>
        <v>29</v>
      </c>
      <c r="E143" s="7">
        <v>165</v>
      </c>
      <c r="F143" s="7">
        <f t="shared" si="6"/>
        <v>63</v>
      </c>
    </row>
    <row r="144" spans="1:9" x14ac:dyDescent="0.35">
      <c r="C144" s="7" t="s">
        <v>32</v>
      </c>
      <c r="D144" s="7">
        <f t="shared" si="7"/>
        <v>26</v>
      </c>
      <c r="E144" s="7">
        <v>170</v>
      </c>
      <c r="F144" s="7">
        <f t="shared" si="6"/>
        <v>89</v>
      </c>
      <c r="H144" s="10"/>
      <c r="I144" s="10"/>
    </row>
    <row r="145" spans="3:9" x14ac:dyDescent="0.35">
      <c r="C145" s="7" t="s">
        <v>33</v>
      </c>
      <c r="D145" s="7">
        <f t="shared" si="7"/>
        <v>9</v>
      </c>
      <c r="E145" s="7">
        <v>175</v>
      </c>
      <c r="F145" s="7">
        <f t="shared" si="6"/>
        <v>98</v>
      </c>
      <c r="H145" s="10"/>
      <c r="I145" s="10"/>
    </row>
    <row r="146" spans="3:9" x14ac:dyDescent="0.35">
      <c r="C146" s="7" t="s">
        <v>34</v>
      </c>
      <c r="D146" s="7">
        <f t="shared" si="7"/>
        <v>2</v>
      </c>
      <c r="E146" s="7">
        <v>180</v>
      </c>
      <c r="F146" s="7">
        <f t="shared" si="6"/>
        <v>100</v>
      </c>
      <c r="H146" s="10"/>
      <c r="I146" s="10"/>
    </row>
    <row r="147" spans="3:9" x14ac:dyDescent="0.35">
      <c r="C147" s="7" t="s">
        <v>35</v>
      </c>
      <c r="D147" s="7">
        <f t="shared" si="7"/>
        <v>0</v>
      </c>
      <c r="E147" s="7">
        <v>185</v>
      </c>
      <c r="F147" s="7">
        <f t="shared" si="6"/>
        <v>100</v>
      </c>
      <c r="H147" s="10"/>
      <c r="I147" s="10"/>
    </row>
    <row r="162" spans="1:6" x14ac:dyDescent="0.35">
      <c r="A162" t="s">
        <v>50</v>
      </c>
      <c r="B162" s="8" t="s">
        <v>54</v>
      </c>
      <c r="C162" s="8" t="s">
        <v>28</v>
      </c>
      <c r="D162" s="8" t="s">
        <v>68</v>
      </c>
      <c r="E162" s="8" t="s">
        <v>4</v>
      </c>
      <c r="F162" s="3"/>
    </row>
    <row r="163" spans="1:6" x14ac:dyDescent="0.35">
      <c r="B163" s="7" t="s">
        <v>36</v>
      </c>
      <c r="C163" s="7">
        <f>E163</f>
        <v>13</v>
      </c>
      <c r="D163" s="7">
        <v>155</v>
      </c>
      <c r="E163" s="7">
        <f>FREQUENCY($A$25:$I$36,D163)</f>
        <v>13</v>
      </c>
      <c r="F163" s="3"/>
    </row>
    <row r="164" spans="1:6" x14ac:dyDescent="0.35">
      <c r="B164" s="7" t="s">
        <v>37</v>
      </c>
      <c r="C164" s="7">
        <f>E164-E163</f>
        <v>50</v>
      </c>
      <c r="D164" s="7">
        <v>165</v>
      </c>
      <c r="E164" s="7">
        <f>FREQUENCY($A$25:$I$36,D164)</f>
        <v>63</v>
      </c>
      <c r="F164" s="3"/>
    </row>
    <row r="165" spans="1:6" x14ac:dyDescent="0.35">
      <c r="B165" s="7" t="s">
        <v>38</v>
      </c>
      <c r="C165" s="7">
        <f t="shared" ref="C165:C166" si="8">E165-E164</f>
        <v>35</v>
      </c>
      <c r="D165" s="7">
        <v>175</v>
      </c>
      <c r="E165" s="7">
        <f>FREQUENCY($A$25:$I$36,D165)</f>
        <v>98</v>
      </c>
      <c r="F165" s="3"/>
    </row>
    <row r="166" spans="1:6" x14ac:dyDescent="0.35">
      <c r="B166" s="7" t="s">
        <v>39</v>
      </c>
      <c r="C166" s="7">
        <f t="shared" si="8"/>
        <v>2</v>
      </c>
      <c r="D166" s="7">
        <v>185</v>
      </c>
      <c r="E166" s="7">
        <f>FREQUENCY($A$25:$I$36,D166)</f>
        <v>100</v>
      </c>
      <c r="F166" s="3"/>
    </row>
    <row r="184" spans="1:6" x14ac:dyDescent="0.35">
      <c r="A184" t="s">
        <v>52</v>
      </c>
    </row>
    <row r="185" spans="1:6" x14ac:dyDescent="0.35">
      <c r="B185" s="3" t="s">
        <v>49</v>
      </c>
      <c r="C185" s="8" t="s">
        <v>54</v>
      </c>
      <c r="D185" s="8" t="s">
        <v>28</v>
      </c>
      <c r="E185" s="8" t="s">
        <v>68</v>
      </c>
      <c r="F185" s="8" t="s">
        <v>4</v>
      </c>
    </row>
    <row r="186" spans="1:6" x14ac:dyDescent="0.35">
      <c r="B186" s="3"/>
      <c r="C186" s="7" t="s">
        <v>27</v>
      </c>
      <c r="D186" s="7">
        <f>F186</f>
        <v>3</v>
      </c>
      <c r="E186" s="7">
        <v>150</v>
      </c>
      <c r="F186" s="7">
        <f t="shared" ref="F186:F193" si="9">FREQUENCY($A$25:$I$36,E186)</f>
        <v>3</v>
      </c>
    </row>
    <row r="187" spans="1:6" x14ac:dyDescent="0.35">
      <c r="B187" s="3"/>
      <c r="C187" s="7" t="s">
        <v>29</v>
      </c>
      <c r="D187" s="7">
        <f>F187-F186</f>
        <v>10</v>
      </c>
      <c r="E187" s="7">
        <v>155</v>
      </c>
      <c r="F187" s="7">
        <f t="shared" si="9"/>
        <v>13</v>
      </c>
    </row>
    <row r="188" spans="1:6" x14ac:dyDescent="0.35">
      <c r="B188" s="3"/>
      <c r="C188" s="7" t="s">
        <v>30</v>
      </c>
      <c r="D188" s="7">
        <f t="shared" ref="D188:D193" si="10">F188-F187</f>
        <v>21</v>
      </c>
      <c r="E188" s="7">
        <v>160</v>
      </c>
      <c r="F188" s="7">
        <f t="shared" si="9"/>
        <v>34</v>
      </c>
    </row>
    <row r="189" spans="1:6" x14ac:dyDescent="0.35">
      <c r="B189" s="3"/>
      <c r="C189" s="7" t="s">
        <v>31</v>
      </c>
      <c r="D189" s="7">
        <f t="shared" si="10"/>
        <v>29</v>
      </c>
      <c r="E189" s="7">
        <v>165</v>
      </c>
      <c r="F189" s="7">
        <f t="shared" si="9"/>
        <v>63</v>
      </c>
    </row>
    <row r="190" spans="1:6" x14ac:dyDescent="0.35">
      <c r="B190" s="3"/>
      <c r="C190" s="7" t="s">
        <v>32</v>
      </c>
      <c r="D190" s="7">
        <f t="shared" si="10"/>
        <v>26</v>
      </c>
      <c r="E190" s="7">
        <v>170</v>
      </c>
      <c r="F190" s="7">
        <f t="shared" si="9"/>
        <v>89</v>
      </c>
    </row>
    <row r="191" spans="1:6" x14ac:dyDescent="0.35">
      <c r="B191" s="3"/>
      <c r="C191" s="7" t="s">
        <v>33</v>
      </c>
      <c r="D191" s="7">
        <f t="shared" si="10"/>
        <v>9</v>
      </c>
      <c r="E191" s="7">
        <v>175</v>
      </c>
      <c r="F191" s="7">
        <f t="shared" si="9"/>
        <v>98</v>
      </c>
    </row>
    <row r="192" spans="1:6" x14ac:dyDescent="0.35">
      <c r="B192" s="3"/>
      <c r="C192" s="7" t="s">
        <v>34</v>
      </c>
      <c r="D192" s="7">
        <f t="shared" si="10"/>
        <v>2</v>
      </c>
      <c r="E192" s="7">
        <v>180</v>
      </c>
      <c r="F192" s="7">
        <f t="shared" si="9"/>
        <v>100</v>
      </c>
    </row>
    <row r="193" spans="2:6" x14ac:dyDescent="0.35">
      <c r="B193" s="3"/>
      <c r="C193" s="7" t="s">
        <v>35</v>
      </c>
      <c r="D193" s="7">
        <f t="shared" si="10"/>
        <v>0</v>
      </c>
      <c r="E193" s="7">
        <v>185</v>
      </c>
      <c r="F193" s="7">
        <f t="shared" si="9"/>
        <v>100</v>
      </c>
    </row>
    <row r="211" spans="2:7" x14ac:dyDescent="0.35">
      <c r="B211" s="3" t="s">
        <v>50</v>
      </c>
      <c r="C211" s="8" t="s">
        <v>54</v>
      </c>
      <c r="D211" s="8" t="s">
        <v>28</v>
      </c>
      <c r="E211" s="8" t="s">
        <v>68</v>
      </c>
      <c r="F211" s="8" t="s">
        <v>4</v>
      </c>
      <c r="G211" s="3"/>
    </row>
    <row r="212" spans="2:7" x14ac:dyDescent="0.35">
      <c r="B212" s="3"/>
      <c r="C212" s="7" t="s">
        <v>36</v>
      </c>
      <c r="D212" s="7">
        <f>F212</f>
        <v>13</v>
      </c>
      <c r="E212" s="7">
        <v>155</v>
      </c>
      <c r="F212" s="7">
        <f>FREQUENCY($A$25:$I$36,E212)</f>
        <v>13</v>
      </c>
      <c r="G212" s="3"/>
    </row>
    <row r="213" spans="2:7" x14ac:dyDescent="0.35">
      <c r="B213" s="3"/>
      <c r="C213" s="7" t="s">
        <v>37</v>
      </c>
      <c r="D213" s="7">
        <f>F213-F212</f>
        <v>50</v>
      </c>
      <c r="E213" s="7">
        <v>165</v>
      </c>
      <c r="F213" s="7">
        <f>FREQUENCY($A$25:$I$36,E213)</f>
        <v>63</v>
      </c>
      <c r="G213" s="3"/>
    </row>
    <row r="214" spans="2:7" x14ac:dyDescent="0.35">
      <c r="B214" s="3"/>
      <c r="C214" s="7" t="s">
        <v>38</v>
      </c>
      <c r="D214" s="7">
        <f t="shared" ref="D214:D215" si="11">F214-F213</f>
        <v>35</v>
      </c>
      <c r="E214" s="7">
        <v>175</v>
      </c>
      <c r="F214" s="7">
        <f>FREQUENCY($A$25:$I$36,E214)</f>
        <v>98</v>
      </c>
      <c r="G214" s="3"/>
    </row>
    <row r="215" spans="2:7" x14ac:dyDescent="0.35">
      <c r="B215" s="3"/>
      <c r="C215" s="7" t="s">
        <v>39</v>
      </c>
      <c r="D215" s="7">
        <f t="shared" si="11"/>
        <v>2</v>
      </c>
      <c r="E215" s="7">
        <v>185</v>
      </c>
      <c r="F215" s="7">
        <f>FREQUENCY($A$25:$I$36,E215)</f>
        <v>100</v>
      </c>
      <c r="G215" s="3"/>
    </row>
    <row r="231" spans="1:6" x14ac:dyDescent="0.35">
      <c r="A231" t="s">
        <v>53</v>
      </c>
      <c r="B231" s="13" t="s">
        <v>69</v>
      </c>
      <c r="C231" s="13"/>
      <c r="D231" s="13"/>
      <c r="E231" s="13"/>
      <c r="F231" s="13"/>
    </row>
    <row r="233" spans="1:6" x14ac:dyDescent="0.35">
      <c r="B233" s="8" t="s">
        <v>54</v>
      </c>
      <c r="C233" s="8" t="s">
        <v>28</v>
      </c>
      <c r="D233" s="8" t="s">
        <v>55</v>
      </c>
      <c r="E233" s="8" t="s">
        <v>56</v>
      </c>
      <c r="F233" s="3"/>
    </row>
    <row r="234" spans="1:6" x14ac:dyDescent="0.35">
      <c r="B234" s="7" t="s">
        <v>27</v>
      </c>
      <c r="C234" s="7">
        <v>3</v>
      </c>
      <c r="D234" s="7">
        <v>3</v>
      </c>
      <c r="E234" s="7">
        <v>100</v>
      </c>
      <c r="F234" s="3"/>
    </row>
    <row r="235" spans="1:6" x14ac:dyDescent="0.35">
      <c r="B235" s="7" t="s">
        <v>29</v>
      </c>
      <c r="C235" s="7">
        <v>10</v>
      </c>
      <c r="D235" s="7">
        <v>13</v>
      </c>
      <c r="E235" s="7">
        <v>97</v>
      </c>
      <c r="F235" s="3"/>
    </row>
    <row r="236" spans="1:6" x14ac:dyDescent="0.35">
      <c r="B236" s="7" t="s">
        <v>30</v>
      </c>
      <c r="C236" s="7">
        <v>21</v>
      </c>
      <c r="D236" s="7">
        <v>34</v>
      </c>
      <c r="E236" s="7">
        <v>87</v>
      </c>
      <c r="F236" s="3"/>
    </row>
    <row r="237" spans="1:6" x14ac:dyDescent="0.35">
      <c r="B237" s="7" t="s">
        <v>31</v>
      </c>
      <c r="C237" s="7">
        <v>29</v>
      </c>
      <c r="D237" s="7">
        <v>63</v>
      </c>
      <c r="E237" s="7">
        <v>66</v>
      </c>
      <c r="F237" s="3"/>
    </row>
    <row r="238" spans="1:6" x14ac:dyDescent="0.35">
      <c r="B238" s="7" t="s">
        <v>32</v>
      </c>
      <c r="C238" s="7">
        <v>25</v>
      </c>
      <c r="D238" s="7">
        <v>88</v>
      </c>
      <c r="E238" s="7">
        <v>37</v>
      </c>
      <c r="F238" s="3"/>
    </row>
    <row r="239" spans="1:6" x14ac:dyDescent="0.35">
      <c r="B239" s="7" t="s">
        <v>57</v>
      </c>
      <c r="C239" s="7">
        <v>10</v>
      </c>
      <c r="D239" s="7">
        <v>98</v>
      </c>
      <c r="E239" s="7">
        <v>12</v>
      </c>
      <c r="F239" s="3"/>
    </row>
    <row r="240" spans="1:6" x14ac:dyDescent="0.35">
      <c r="B240" s="7" t="s">
        <v>34</v>
      </c>
      <c r="C240" s="7">
        <v>2</v>
      </c>
      <c r="D240" s="7">
        <v>100</v>
      </c>
      <c r="E240" s="7">
        <v>2</v>
      </c>
      <c r="F240" s="3"/>
    </row>
    <row r="241" spans="2:6" x14ac:dyDescent="0.35">
      <c r="B241" s="7" t="s">
        <v>35</v>
      </c>
      <c r="C241" s="7">
        <v>0</v>
      </c>
      <c r="D241" s="7">
        <v>100</v>
      </c>
      <c r="E241" s="7">
        <v>0</v>
      </c>
      <c r="F241" s="3"/>
    </row>
    <row r="263" spans="1:9" x14ac:dyDescent="0.35">
      <c r="A263" s="13" t="s">
        <v>59</v>
      </c>
      <c r="B263" s="13"/>
      <c r="C263" s="13"/>
      <c r="D263" s="13"/>
      <c r="E263" s="13"/>
      <c r="G263" s="12" t="s">
        <v>60</v>
      </c>
      <c r="H263" s="12"/>
      <c r="I263" s="12"/>
    </row>
    <row r="264" spans="1:9" x14ac:dyDescent="0.35">
      <c r="A264" s="13"/>
      <c r="B264" s="13"/>
      <c r="C264" s="13"/>
      <c r="D264" s="13"/>
      <c r="E264" s="13"/>
      <c r="G264" s="12"/>
      <c r="H264" s="12"/>
      <c r="I264" s="12"/>
    </row>
    <row r="265" spans="1:9" x14ac:dyDescent="0.35">
      <c r="A265" s="12" t="s">
        <v>58</v>
      </c>
      <c r="B265" s="12"/>
      <c r="C265" s="12" t="s">
        <v>70</v>
      </c>
      <c r="D265" s="12"/>
      <c r="E265" s="12"/>
      <c r="G265" s="13"/>
      <c r="H265" s="13"/>
      <c r="I265" s="13"/>
    </row>
    <row r="266" spans="1:9" x14ac:dyDescent="0.35">
      <c r="A266" s="12"/>
      <c r="B266" s="12"/>
      <c r="C266" s="12"/>
      <c r="D266" s="12"/>
      <c r="E266" s="12"/>
      <c r="G266" s="13"/>
      <c r="H266" s="13"/>
      <c r="I266" s="13"/>
    </row>
    <row r="267" spans="1:9" x14ac:dyDescent="0.35">
      <c r="A267" s="12"/>
      <c r="B267" s="12"/>
      <c r="C267" s="12"/>
      <c r="D267" s="12"/>
      <c r="E267" s="12"/>
      <c r="G267" s="13"/>
      <c r="H267" s="13"/>
      <c r="I267" s="13"/>
    </row>
    <row r="268" spans="1:9" x14ac:dyDescent="0.35">
      <c r="A268" s="12"/>
      <c r="B268" s="12"/>
      <c r="C268" s="12"/>
      <c r="D268" s="12"/>
      <c r="E268" s="12"/>
      <c r="G268" s="13"/>
      <c r="H268" s="13"/>
      <c r="I268" s="13"/>
    </row>
  </sheetData>
  <mergeCells count="49">
    <mergeCell ref="G56:I56"/>
    <mergeCell ref="G49:I49"/>
    <mergeCell ref="G50:I50"/>
    <mergeCell ref="G51:I51"/>
    <mergeCell ref="G52:I52"/>
    <mergeCell ref="G53:I53"/>
    <mergeCell ref="G54:I54"/>
    <mergeCell ref="G55:I55"/>
    <mergeCell ref="F43:G43"/>
    <mergeCell ref="F41:G41"/>
    <mergeCell ref="F42:G42"/>
    <mergeCell ref="A19:H19"/>
    <mergeCell ref="A20:H20"/>
    <mergeCell ref="A21:H21"/>
    <mergeCell ref="A22:H22"/>
    <mergeCell ref="A23:H23"/>
    <mergeCell ref="A24:B24"/>
    <mergeCell ref="F37:G37"/>
    <mergeCell ref="B42:C42"/>
    <mergeCell ref="B44:C44"/>
    <mergeCell ref="B38:C38"/>
    <mergeCell ref="B40:C40"/>
    <mergeCell ref="B43:C43"/>
    <mergeCell ref="B37:C37"/>
    <mergeCell ref="B60:G60"/>
    <mergeCell ref="B71:G71"/>
    <mergeCell ref="B1:I1"/>
    <mergeCell ref="A3:B3"/>
    <mergeCell ref="D3:H3"/>
    <mergeCell ref="A4:C4"/>
    <mergeCell ref="F44:G44"/>
    <mergeCell ref="F45:G45"/>
    <mergeCell ref="B45:C45"/>
    <mergeCell ref="B41:C41"/>
    <mergeCell ref="B39:C39"/>
    <mergeCell ref="F38:G38"/>
    <mergeCell ref="F39:G39"/>
    <mergeCell ref="F40:G40"/>
    <mergeCell ref="A6:I6"/>
    <mergeCell ref="C91:G91"/>
    <mergeCell ref="B231:F231"/>
    <mergeCell ref="B112:H112"/>
    <mergeCell ref="B120:G120"/>
    <mergeCell ref="B137:H137"/>
    <mergeCell ref="G263:I264"/>
    <mergeCell ref="G265:I268"/>
    <mergeCell ref="A265:B268"/>
    <mergeCell ref="C265:E268"/>
    <mergeCell ref="A263:E264"/>
  </mergeCells>
  <printOptions headings="1" gridLines="1"/>
  <pageMargins left="0.7" right="0.7" top="0.75" bottom="0.75" header="0.3" footer="0.3"/>
  <pageSetup orientation="portrait" r:id="rId1"/>
  <headerFooter>
    <oddHeader>&amp;CPractical 1</oddHeader>
    <oddFooter>&amp;CRohan Karmacharya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kailash badu</dc:creator>
  <cp:lastModifiedBy>Rohan</cp:lastModifiedBy>
  <cp:lastPrinted>2023-02-20T14:34:56Z</cp:lastPrinted>
  <dcterms:created xsi:type="dcterms:W3CDTF">2023-02-19T06:08:40Z</dcterms:created>
  <dcterms:modified xsi:type="dcterms:W3CDTF">2023-02-20T14:41:56Z</dcterms:modified>
</cp:coreProperties>
</file>