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ohan\ivrvolatility\"/>
    </mc:Choice>
  </mc:AlternateContent>
  <xr:revisionPtr revIDLastSave="0" documentId="13_ncr:1_{4A6CCBF3-5A20-4157-BBFB-4CC06722084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4" i="1"/>
  <c r="R3" i="1"/>
  <c r="P5" i="1"/>
  <c r="P6" i="1"/>
  <c r="P7" i="1"/>
  <c r="P8" i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4" i="1"/>
  <c r="P3" i="1"/>
  <c r="L10" i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3" i="1"/>
  <c r="L3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N15" i="1" l="1"/>
  <c r="N7" i="1"/>
  <c r="N14" i="1"/>
  <c r="N21" i="1"/>
  <c r="N20" i="1"/>
  <c r="N4" i="1"/>
  <c r="N19" i="1"/>
  <c r="H3" i="1"/>
  <c r="N3" i="1" s="1"/>
  <c r="H15" i="1"/>
  <c r="H18" i="1"/>
  <c r="N18" i="1" s="1"/>
  <c r="H22" i="1"/>
  <c r="N22" i="1" s="1"/>
  <c r="H14" i="1"/>
  <c r="H7" i="1"/>
  <c r="H6" i="1"/>
  <c r="N6" i="1" s="1"/>
  <c r="H5" i="1"/>
  <c r="N5" i="1" s="1"/>
  <c r="H4" i="1"/>
  <c r="H11" i="1"/>
  <c r="N11" i="1" s="1"/>
  <c r="H10" i="1"/>
  <c r="N10" i="1" s="1"/>
  <c r="H9" i="1"/>
  <c r="N9" i="1" s="1"/>
  <c r="H19" i="1"/>
  <c r="H21" i="1"/>
  <c r="H13" i="1"/>
  <c r="N13" i="1" s="1"/>
  <c r="H17" i="1"/>
  <c r="N17" i="1" s="1"/>
  <c r="H20" i="1"/>
  <c r="H12" i="1"/>
  <c r="N12" i="1" s="1"/>
  <c r="H16" i="1"/>
  <c r="N16" i="1" s="1"/>
  <c r="H8" i="1"/>
  <c r="N8" i="1" s="1"/>
</calcChain>
</file>

<file path=xl/sharedStrings.xml><?xml version="1.0" encoding="utf-8"?>
<sst xmlns="http://schemas.openxmlformats.org/spreadsheetml/2006/main" count="15" uniqueCount="15">
  <si>
    <t>Date</t>
  </si>
  <si>
    <t>Float_Rate</t>
  </si>
  <si>
    <t>Fixed_IRS_Payment</t>
  </si>
  <si>
    <t>Float_IRS_Receipt</t>
  </si>
  <si>
    <t>IRS_Net_Cashflow</t>
  </si>
  <si>
    <t>Loan_Income</t>
  </si>
  <si>
    <t>PnL_Unhedged</t>
  </si>
  <si>
    <t>PnL_Hedged</t>
  </si>
  <si>
    <t>Cumulative_PnL_Unhedged</t>
  </si>
  <si>
    <t>Cumulative_PnL_Hedged</t>
  </si>
  <si>
    <t>Notional Amount</t>
  </si>
  <si>
    <t xml:space="preserve">fixed rate </t>
  </si>
  <si>
    <t>loan_rate</t>
  </si>
  <si>
    <t>Term Year</t>
  </si>
  <si>
    <t xml:space="preserve">Payment per year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</si>
</sst>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workbookViewId="0">
      <selection activeCell="B26" sqref="B26"/>
    </sheetView>
  </sheetViews>
  <sheetFormatPr defaultRowHeight="15" x14ac:dyDescent="0.25"/>
  <cols>
    <col min="1" max="1" width="18.28515625" bestFit="1" customWidth="1"/>
    <col min="2" max="2" width="12" bestFit="1" customWidth="1"/>
    <col min="3" max="3" width="18.7109375" bestFit="1" customWidth="1"/>
    <col min="4" max="4" width="7" bestFit="1" customWidth="1"/>
    <col min="5" max="5" width="17" bestFit="1" customWidth="1"/>
    <col min="6" max="6" width="12" bestFit="1" customWidth="1"/>
    <col min="7" max="7" width="17.42578125" bestFit="1" customWidth="1"/>
    <col min="8" max="9" width="12.7109375" bestFit="1" customWidth="1"/>
    <col min="10" max="10" width="7" bestFit="1" customWidth="1"/>
    <col min="11" max="11" width="14.5703125" bestFit="1" customWidth="1"/>
    <col min="12" max="13" width="12" bestFit="1" customWidth="1"/>
    <col min="14" max="14" width="7.7109375" bestFit="1" customWidth="1"/>
    <col min="15" max="15" width="26.140625" bestFit="1" customWidth="1"/>
    <col min="16" max="16" width="14.42578125" customWidth="1"/>
    <col min="17" max="17" width="23.5703125" bestFit="1" customWidth="1"/>
    <col min="18" max="18" width="8.7109375" bestFit="1" customWidth="1"/>
  </cols>
  <sheetData>
    <row r="1" spans="1:18" x14ac:dyDescent="0.25">
      <c r="A1" t="s">
        <v>10</v>
      </c>
      <c r="B1">
        <v>100000000</v>
      </c>
      <c r="C1" t="s">
        <v>11</v>
      </c>
      <c r="D1">
        <v>3.5000000000000003E-2</v>
      </c>
      <c r="G1" t="s">
        <v>12</v>
      </c>
      <c r="I1">
        <v>0.03</v>
      </c>
      <c r="K1" t="s">
        <v>13</v>
      </c>
      <c r="M1">
        <v>5</v>
      </c>
      <c r="O1" t="s">
        <v>14</v>
      </c>
      <c r="Q1">
        <v>4</v>
      </c>
    </row>
    <row r="2" spans="1:18" x14ac:dyDescent="0.25">
      <c r="A2" s="1" t="s">
        <v>0</v>
      </c>
      <c r="B2" s="1" t="s">
        <v>1</v>
      </c>
      <c r="C2" s="1" t="s">
        <v>2</v>
      </c>
      <c r="D2" s="1"/>
      <c r="E2" s="1" t="s">
        <v>3</v>
      </c>
      <c r="F2" s="1"/>
      <c r="G2" s="1" t="s">
        <v>4</v>
      </c>
      <c r="H2" s="1"/>
      <c r="I2" s="1" t="s">
        <v>5</v>
      </c>
      <c r="J2" s="1"/>
      <c r="K2" s="1" t="s">
        <v>6</v>
      </c>
      <c r="L2" s="1"/>
      <c r="M2" s="1" t="s">
        <v>7</v>
      </c>
      <c r="N2" s="1"/>
      <c r="O2" s="1" t="s">
        <v>8</v>
      </c>
      <c r="P2" s="1"/>
      <c r="Q2" s="1" t="s">
        <v>9</v>
      </c>
      <c r="R2" s="3"/>
    </row>
    <row r="3" spans="1:18" x14ac:dyDescent="0.25">
      <c r="A3" s="2">
        <v>45382</v>
      </c>
      <c r="B3">
        <v>0.02</v>
      </c>
      <c r="C3">
        <v>875000.00000000012</v>
      </c>
      <c r="D3">
        <f>$B$1*$D$1/$Q$1</f>
        <v>875000.00000000012</v>
      </c>
      <c r="E3">
        <v>500000</v>
      </c>
      <c r="F3">
        <f>$B$1*B3/$Q$1</f>
        <v>500000</v>
      </c>
      <c r="G3">
        <v>-375000.00000000012</v>
      </c>
      <c r="H3">
        <f>F3-D3</f>
        <v>-375000.00000000012</v>
      </c>
      <c r="I3">
        <v>750000</v>
      </c>
      <c r="J3">
        <f>$B$1*$I$1/$Q$1</f>
        <v>750000</v>
      </c>
      <c r="K3">
        <v>250000</v>
      </c>
      <c r="L3">
        <f>J3-$B$1*B3/$Q$1</f>
        <v>250000</v>
      </c>
      <c r="M3">
        <v>-125000.0000000001</v>
      </c>
      <c r="N3">
        <f>L3+H3</f>
        <v>-125000.00000000012</v>
      </c>
      <c r="O3">
        <v>250000</v>
      </c>
      <c r="P3">
        <f>O3</f>
        <v>250000</v>
      </c>
      <c r="Q3">
        <v>-125000.0000000001</v>
      </c>
      <c r="R3">
        <f>N3</f>
        <v>-125000.00000000012</v>
      </c>
    </row>
    <row r="4" spans="1:18" x14ac:dyDescent="0.25">
      <c r="A4" s="2">
        <v>45473</v>
      </c>
      <c r="B4">
        <v>2.0526315789473681E-2</v>
      </c>
      <c r="C4">
        <v>875000.00000000012</v>
      </c>
      <c r="D4">
        <f t="shared" ref="D4:D22" si="0">$B$1*$D$1/$Q$1</f>
        <v>875000.00000000012</v>
      </c>
      <c r="E4">
        <v>513157.89473684208</v>
      </c>
      <c r="F4">
        <f t="shared" ref="F4:F22" si="1">$B$1*B4/$Q$1</f>
        <v>513157.89473684202</v>
      </c>
      <c r="G4">
        <v>-361842.10526315798</v>
      </c>
      <c r="H4">
        <f t="shared" ref="H4:H22" si="2">F4-D4</f>
        <v>-361842.1052631581</v>
      </c>
      <c r="I4">
        <v>750000</v>
      </c>
      <c r="J4">
        <f t="shared" ref="J4:J22" si="3">$B$1*$I$1/$Q$1</f>
        <v>750000</v>
      </c>
      <c r="K4">
        <v>236842.10526315789</v>
      </c>
      <c r="L4">
        <f t="shared" ref="L4:L22" si="4">J4-$B$1*B4/$Q$1</f>
        <v>236842.10526315798</v>
      </c>
      <c r="M4">
        <v>-125000.0000000001</v>
      </c>
      <c r="N4">
        <f t="shared" ref="N4:N22" si="5">L4+H4</f>
        <v>-125000.00000000012</v>
      </c>
      <c r="O4">
        <v>486842.10526315792</v>
      </c>
      <c r="P4">
        <f>P3+L4</f>
        <v>486842.10526315798</v>
      </c>
      <c r="Q4">
        <v>-250000.0000000002</v>
      </c>
      <c r="R4">
        <f>R3+N4</f>
        <v>-250000.00000000023</v>
      </c>
    </row>
    <row r="5" spans="1:18" x14ac:dyDescent="0.25">
      <c r="A5" s="2">
        <v>45565</v>
      </c>
      <c r="B5">
        <v>2.1052631578947371E-2</v>
      </c>
      <c r="C5">
        <v>875000.00000000012</v>
      </c>
      <c r="D5">
        <f t="shared" si="0"/>
        <v>875000.00000000012</v>
      </c>
      <c r="E5">
        <v>526315.78947368416</v>
      </c>
      <c r="F5">
        <f t="shared" si="1"/>
        <v>526315.78947368427</v>
      </c>
      <c r="G5">
        <v>-348684.21052631602</v>
      </c>
      <c r="H5">
        <f t="shared" si="2"/>
        <v>-348684.21052631584</v>
      </c>
      <c r="I5">
        <v>750000</v>
      </c>
      <c r="J5">
        <f t="shared" si="3"/>
        <v>750000</v>
      </c>
      <c r="K5">
        <v>223684.21052631579</v>
      </c>
      <c r="L5">
        <f t="shared" si="4"/>
        <v>223684.21052631573</v>
      </c>
      <c r="M5">
        <v>-125000.0000000001</v>
      </c>
      <c r="N5">
        <f t="shared" si="5"/>
        <v>-125000.00000000012</v>
      </c>
      <c r="O5">
        <v>710526.31578947371</v>
      </c>
      <c r="P5">
        <f t="shared" ref="P5:P22" si="6">P4+L5</f>
        <v>710526.31578947371</v>
      </c>
      <c r="Q5">
        <v>-375000.00000000029</v>
      </c>
      <c r="R5">
        <f t="shared" ref="R5:R22" si="7">R4+N5</f>
        <v>-375000.00000000035</v>
      </c>
    </row>
    <row r="6" spans="1:18" x14ac:dyDescent="0.25">
      <c r="A6" s="2">
        <v>45657</v>
      </c>
      <c r="B6">
        <v>2.1578947368421052E-2</v>
      </c>
      <c r="C6">
        <v>875000.00000000012</v>
      </c>
      <c r="D6">
        <f t="shared" si="0"/>
        <v>875000.00000000012</v>
      </c>
      <c r="E6">
        <v>539473.68421052629</v>
      </c>
      <c r="F6">
        <f t="shared" si="1"/>
        <v>539473.68421052629</v>
      </c>
      <c r="G6">
        <v>-335526.31578947383</v>
      </c>
      <c r="H6">
        <f t="shared" si="2"/>
        <v>-335526.31578947383</v>
      </c>
      <c r="I6">
        <v>750000</v>
      </c>
      <c r="J6">
        <f t="shared" si="3"/>
        <v>750000</v>
      </c>
      <c r="K6">
        <v>210526.31578947371</v>
      </c>
      <c r="L6">
        <f t="shared" si="4"/>
        <v>210526.31578947371</v>
      </c>
      <c r="M6">
        <v>-125000.0000000001</v>
      </c>
      <c r="N6">
        <f t="shared" si="5"/>
        <v>-125000.00000000012</v>
      </c>
      <c r="O6">
        <v>921052.63157894742</v>
      </c>
      <c r="P6">
        <f t="shared" si="6"/>
        <v>921052.63157894742</v>
      </c>
      <c r="Q6">
        <v>-500000.00000000052</v>
      </c>
      <c r="R6">
        <f t="shared" si="7"/>
        <v>-500000.00000000047</v>
      </c>
    </row>
    <row r="7" spans="1:18" x14ac:dyDescent="0.25">
      <c r="A7" s="2">
        <v>45747</v>
      </c>
      <c r="B7">
        <v>2.2105263157894739E-2</v>
      </c>
      <c r="C7">
        <v>875000.00000000012</v>
      </c>
      <c r="D7">
        <f t="shared" si="0"/>
        <v>875000.00000000012</v>
      </c>
      <c r="E7">
        <v>552631.57894736843</v>
      </c>
      <c r="F7">
        <f t="shared" si="1"/>
        <v>552631.57894736843</v>
      </c>
      <c r="G7">
        <v>-322368.42105263169</v>
      </c>
      <c r="H7">
        <f t="shared" si="2"/>
        <v>-322368.42105263169</v>
      </c>
      <c r="I7">
        <v>750000</v>
      </c>
      <c r="J7">
        <f t="shared" si="3"/>
        <v>750000</v>
      </c>
      <c r="K7">
        <v>197368.4210526316</v>
      </c>
      <c r="L7">
        <f t="shared" si="4"/>
        <v>197368.42105263157</v>
      </c>
      <c r="M7">
        <v>-125000.0000000001</v>
      </c>
      <c r="N7">
        <f t="shared" si="5"/>
        <v>-125000.00000000012</v>
      </c>
      <c r="O7">
        <v>1118421.0526315791</v>
      </c>
      <c r="P7">
        <f t="shared" si="6"/>
        <v>1118421.0526315789</v>
      </c>
      <c r="Q7">
        <v>-625000.00000000058</v>
      </c>
      <c r="R7">
        <f t="shared" si="7"/>
        <v>-625000.00000000058</v>
      </c>
    </row>
    <row r="8" spans="1:18" x14ac:dyDescent="0.25">
      <c r="A8" s="2">
        <v>45838</v>
      </c>
      <c r="B8">
        <v>2.2631578947368419E-2</v>
      </c>
      <c r="C8">
        <v>875000.00000000012</v>
      </c>
      <c r="D8">
        <f t="shared" si="0"/>
        <v>875000.00000000012</v>
      </c>
      <c r="E8">
        <v>565789.47368421056</v>
      </c>
      <c r="F8">
        <f t="shared" si="1"/>
        <v>565789.47368421045</v>
      </c>
      <c r="G8">
        <v>-309210.52631578961</v>
      </c>
      <c r="H8">
        <f t="shared" si="2"/>
        <v>-309210.52631578967</v>
      </c>
      <c r="I8">
        <v>750000</v>
      </c>
      <c r="J8">
        <f t="shared" si="3"/>
        <v>750000</v>
      </c>
      <c r="K8">
        <v>184210.52631578941</v>
      </c>
      <c r="L8">
        <f t="shared" si="4"/>
        <v>184210.52631578955</v>
      </c>
      <c r="M8">
        <v>-125000.0000000001</v>
      </c>
      <c r="N8">
        <f t="shared" si="5"/>
        <v>-125000.00000000012</v>
      </c>
      <c r="O8">
        <v>1302631.5789473681</v>
      </c>
      <c r="P8">
        <f t="shared" si="6"/>
        <v>1302631.5789473685</v>
      </c>
      <c r="Q8">
        <v>-750000.0000000007</v>
      </c>
      <c r="R8">
        <f t="shared" si="7"/>
        <v>-750000.0000000007</v>
      </c>
    </row>
    <row r="9" spans="1:18" x14ac:dyDescent="0.25">
      <c r="A9" s="2">
        <v>45930</v>
      </c>
      <c r="B9">
        <v>2.315789473684211E-2</v>
      </c>
      <c r="C9">
        <v>875000.00000000012</v>
      </c>
      <c r="D9">
        <f t="shared" si="0"/>
        <v>875000.00000000012</v>
      </c>
      <c r="E9">
        <v>578947.3684210527</v>
      </c>
      <c r="F9">
        <f t="shared" si="1"/>
        <v>578947.3684210527</v>
      </c>
      <c r="G9">
        <v>-296052.63157894742</v>
      </c>
      <c r="H9">
        <f t="shared" si="2"/>
        <v>-296052.63157894742</v>
      </c>
      <c r="I9">
        <v>750000</v>
      </c>
      <c r="J9">
        <f t="shared" si="3"/>
        <v>750000</v>
      </c>
      <c r="K9">
        <v>171052.6315789473</v>
      </c>
      <c r="L9">
        <f t="shared" si="4"/>
        <v>171052.6315789473</v>
      </c>
      <c r="M9">
        <v>-125000.0000000001</v>
      </c>
      <c r="N9">
        <f t="shared" si="5"/>
        <v>-125000.00000000012</v>
      </c>
      <c r="O9">
        <v>1473684.210526315</v>
      </c>
      <c r="P9">
        <f t="shared" si="6"/>
        <v>1473684.210526316</v>
      </c>
      <c r="Q9">
        <v>-875000.00000000081</v>
      </c>
      <c r="R9">
        <f t="shared" si="7"/>
        <v>-875000.00000000081</v>
      </c>
    </row>
    <row r="10" spans="1:18" x14ac:dyDescent="0.25">
      <c r="A10" s="2">
        <v>46022</v>
      </c>
      <c r="B10">
        <v>2.368421052631579E-2</v>
      </c>
      <c r="C10">
        <v>875000.00000000012</v>
      </c>
      <c r="D10">
        <f t="shared" si="0"/>
        <v>875000.00000000012</v>
      </c>
      <c r="E10">
        <v>592105.26315789472</v>
      </c>
      <c r="F10">
        <f t="shared" si="1"/>
        <v>592105.26315789472</v>
      </c>
      <c r="G10">
        <v>-282894.7368421054</v>
      </c>
      <c r="H10">
        <f t="shared" si="2"/>
        <v>-282894.7368421054</v>
      </c>
      <c r="I10">
        <v>750000</v>
      </c>
      <c r="J10">
        <f t="shared" si="3"/>
        <v>750000</v>
      </c>
      <c r="K10">
        <v>157894.73684210531</v>
      </c>
      <c r="L10">
        <f t="shared" si="4"/>
        <v>157894.73684210528</v>
      </c>
      <c r="M10">
        <v>-125000.0000000001</v>
      </c>
      <c r="N10">
        <f t="shared" si="5"/>
        <v>-125000.00000000012</v>
      </c>
      <c r="O10">
        <v>1631578.9473684209</v>
      </c>
      <c r="P10">
        <f t="shared" si="6"/>
        <v>1631578.9473684211</v>
      </c>
      <c r="Q10">
        <v>-1000000.000000001</v>
      </c>
      <c r="R10">
        <f t="shared" si="7"/>
        <v>-1000000.0000000009</v>
      </c>
    </row>
    <row r="11" spans="1:18" x14ac:dyDescent="0.25">
      <c r="A11" s="2">
        <v>46112</v>
      </c>
      <c r="B11">
        <v>2.4210526315789471E-2</v>
      </c>
      <c r="C11">
        <v>875000.00000000012</v>
      </c>
      <c r="D11">
        <f t="shared" si="0"/>
        <v>875000.00000000012</v>
      </c>
      <c r="E11">
        <v>605263.15789473685</v>
      </c>
      <c r="F11">
        <f t="shared" si="1"/>
        <v>605263.15789473674</v>
      </c>
      <c r="G11">
        <v>-269736.84210526332</v>
      </c>
      <c r="H11">
        <f t="shared" si="2"/>
        <v>-269736.84210526338</v>
      </c>
      <c r="I11">
        <v>750000</v>
      </c>
      <c r="J11">
        <f t="shared" si="3"/>
        <v>750000</v>
      </c>
      <c r="K11">
        <v>144736.84210526309</v>
      </c>
      <c r="L11">
        <f t="shared" si="4"/>
        <v>144736.84210526326</v>
      </c>
      <c r="M11">
        <v>-125000.0000000001</v>
      </c>
      <c r="N11">
        <f t="shared" si="5"/>
        <v>-125000.00000000012</v>
      </c>
      <c r="O11">
        <v>1776315.789473684</v>
      </c>
      <c r="P11">
        <f t="shared" si="6"/>
        <v>1776315.7894736845</v>
      </c>
      <c r="Q11">
        <v>-1125000.0000000009</v>
      </c>
      <c r="R11">
        <f t="shared" si="7"/>
        <v>-1125000.0000000009</v>
      </c>
    </row>
    <row r="12" spans="1:18" x14ac:dyDescent="0.25">
      <c r="A12" s="2">
        <v>46203</v>
      </c>
      <c r="B12">
        <v>2.4736842105263161E-2</v>
      </c>
      <c r="C12">
        <v>875000.00000000012</v>
      </c>
      <c r="D12">
        <f t="shared" si="0"/>
        <v>875000.00000000012</v>
      </c>
      <c r="E12">
        <v>618421.05263157899</v>
      </c>
      <c r="F12">
        <f t="shared" si="1"/>
        <v>618421.05263157899</v>
      </c>
      <c r="G12">
        <v>-256578.9473684211</v>
      </c>
      <c r="H12">
        <f t="shared" si="2"/>
        <v>-256578.94736842113</v>
      </c>
      <c r="I12">
        <v>750000</v>
      </c>
      <c r="J12">
        <f t="shared" si="3"/>
        <v>750000</v>
      </c>
      <c r="K12">
        <v>131578.94736842101</v>
      </c>
      <c r="L12">
        <f t="shared" si="4"/>
        <v>131578.94736842101</v>
      </c>
      <c r="M12">
        <v>-125000.0000000001</v>
      </c>
      <c r="N12">
        <f t="shared" si="5"/>
        <v>-125000.00000000012</v>
      </c>
      <c r="O12">
        <v>1907894.7368421049</v>
      </c>
      <c r="P12">
        <f t="shared" si="6"/>
        <v>1907894.7368421056</v>
      </c>
      <c r="Q12">
        <v>-1250000.0000000009</v>
      </c>
      <c r="R12">
        <f t="shared" si="7"/>
        <v>-1250000.0000000009</v>
      </c>
    </row>
    <row r="13" spans="1:18" x14ac:dyDescent="0.25">
      <c r="A13" s="2">
        <v>46295</v>
      </c>
      <c r="B13">
        <v>2.5263157894736842E-2</v>
      </c>
      <c r="C13">
        <v>875000.00000000012</v>
      </c>
      <c r="D13">
        <f t="shared" si="0"/>
        <v>875000.00000000012</v>
      </c>
      <c r="E13">
        <v>631578.94736842101</v>
      </c>
      <c r="F13">
        <f t="shared" si="1"/>
        <v>631578.94736842101</v>
      </c>
      <c r="G13">
        <v>-243421.05263157911</v>
      </c>
      <c r="H13">
        <f t="shared" si="2"/>
        <v>-243421.05263157911</v>
      </c>
      <c r="I13">
        <v>750000</v>
      </c>
      <c r="J13">
        <f t="shared" si="3"/>
        <v>750000</v>
      </c>
      <c r="K13">
        <v>118421.052631579</v>
      </c>
      <c r="L13">
        <f t="shared" si="4"/>
        <v>118421.05263157899</v>
      </c>
      <c r="M13">
        <v>-125000.0000000001</v>
      </c>
      <c r="N13">
        <f t="shared" si="5"/>
        <v>-125000.00000000012</v>
      </c>
      <c r="O13">
        <v>2026315.789473684</v>
      </c>
      <c r="P13">
        <f t="shared" si="6"/>
        <v>2026315.7894736845</v>
      </c>
      <c r="Q13">
        <v>-1375000.0000000009</v>
      </c>
      <c r="R13">
        <f t="shared" si="7"/>
        <v>-1375000.0000000009</v>
      </c>
    </row>
    <row r="14" spans="1:18" x14ac:dyDescent="0.25">
      <c r="A14" s="2">
        <v>46387</v>
      </c>
      <c r="B14">
        <v>2.5789473684210529E-2</v>
      </c>
      <c r="C14">
        <v>875000.00000000012</v>
      </c>
      <c r="D14">
        <f t="shared" si="0"/>
        <v>875000.00000000012</v>
      </c>
      <c r="E14">
        <v>644736.84210526326</v>
      </c>
      <c r="F14">
        <f t="shared" si="1"/>
        <v>644736.84210526326</v>
      </c>
      <c r="G14">
        <v>-230263.15789473691</v>
      </c>
      <c r="H14">
        <f t="shared" si="2"/>
        <v>-230263.15789473685</v>
      </c>
      <c r="I14">
        <v>750000</v>
      </c>
      <c r="J14">
        <f t="shared" si="3"/>
        <v>750000</v>
      </c>
      <c r="K14">
        <v>105263.15789473669</v>
      </c>
      <c r="L14">
        <f t="shared" si="4"/>
        <v>105263.15789473674</v>
      </c>
      <c r="M14">
        <v>-125000.0000000001</v>
      </c>
      <c r="N14">
        <f t="shared" si="5"/>
        <v>-125000.00000000012</v>
      </c>
      <c r="O14">
        <v>2131578.9473684202</v>
      </c>
      <c r="P14">
        <f t="shared" si="6"/>
        <v>2131578.9473684211</v>
      </c>
      <c r="Q14">
        <v>-1500000.0000000009</v>
      </c>
      <c r="R14">
        <f t="shared" si="7"/>
        <v>-1500000.0000000009</v>
      </c>
    </row>
    <row r="15" spans="1:18" x14ac:dyDescent="0.25">
      <c r="A15" s="2">
        <v>46477</v>
      </c>
      <c r="B15">
        <v>2.6315789473684209E-2</v>
      </c>
      <c r="C15">
        <v>875000.00000000012</v>
      </c>
      <c r="D15">
        <f t="shared" si="0"/>
        <v>875000.00000000012</v>
      </c>
      <c r="E15">
        <v>657894.73684210528</v>
      </c>
      <c r="F15">
        <f t="shared" si="1"/>
        <v>657894.73684210528</v>
      </c>
      <c r="G15">
        <v>-217105.26315789481</v>
      </c>
      <c r="H15">
        <f t="shared" si="2"/>
        <v>-217105.26315789483</v>
      </c>
      <c r="I15">
        <v>750000</v>
      </c>
      <c r="J15">
        <f t="shared" si="3"/>
        <v>750000</v>
      </c>
      <c r="K15">
        <v>92105.263157894718</v>
      </c>
      <c r="L15">
        <f t="shared" si="4"/>
        <v>92105.263157894718</v>
      </c>
      <c r="M15">
        <v>-125000.0000000001</v>
      </c>
      <c r="N15">
        <f t="shared" si="5"/>
        <v>-125000.00000000012</v>
      </c>
      <c r="O15">
        <v>2223684.210526315</v>
      </c>
      <c r="P15">
        <f t="shared" si="6"/>
        <v>2223684.210526316</v>
      </c>
      <c r="Q15">
        <v>-1625000.0000000009</v>
      </c>
      <c r="R15">
        <f t="shared" si="7"/>
        <v>-1625000.0000000009</v>
      </c>
    </row>
    <row r="16" spans="1:18" x14ac:dyDescent="0.25">
      <c r="A16" s="2">
        <v>46568</v>
      </c>
      <c r="B16">
        <v>2.68421052631579E-2</v>
      </c>
      <c r="C16">
        <v>875000.00000000012</v>
      </c>
      <c r="D16">
        <f t="shared" si="0"/>
        <v>875000.00000000012</v>
      </c>
      <c r="E16">
        <v>671052.63157894742</v>
      </c>
      <c r="F16">
        <f t="shared" si="1"/>
        <v>671052.63157894753</v>
      </c>
      <c r="G16">
        <v>-203947.3684210527</v>
      </c>
      <c r="H16">
        <f t="shared" si="2"/>
        <v>-203947.36842105258</v>
      </c>
      <c r="I16">
        <v>750000</v>
      </c>
      <c r="J16">
        <f t="shared" si="3"/>
        <v>750000</v>
      </c>
      <c r="K16">
        <v>78947.368421052583</v>
      </c>
      <c r="L16">
        <f t="shared" si="4"/>
        <v>78947.368421052466</v>
      </c>
      <c r="M16">
        <v>-125000.0000000001</v>
      </c>
      <c r="N16">
        <f t="shared" si="5"/>
        <v>-125000.00000000012</v>
      </c>
      <c r="O16">
        <v>2302631.5789473681</v>
      </c>
      <c r="P16">
        <f t="shared" si="6"/>
        <v>2302631.5789473685</v>
      </c>
      <c r="Q16">
        <v>-1750000.0000000009</v>
      </c>
      <c r="R16">
        <f t="shared" si="7"/>
        <v>-1750000.0000000009</v>
      </c>
    </row>
    <row r="17" spans="1:18" x14ac:dyDescent="0.25">
      <c r="A17" s="2">
        <v>46660</v>
      </c>
      <c r="B17">
        <v>2.736842105263158E-2</v>
      </c>
      <c r="C17">
        <v>875000.00000000012</v>
      </c>
      <c r="D17">
        <f t="shared" si="0"/>
        <v>875000.00000000012</v>
      </c>
      <c r="E17">
        <v>684210.52631578955</v>
      </c>
      <c r="F17">
        <f t="shared" si="1"/>
        <v>684210.52631578955</v>
      </c>
      <c r="G17">
        <v>-190789.47368421059</v>
      </c>
      <c r="H17">
        <f t="shared" si="2"/>
        <v>-190789.47368421056</v>
      </c>
      <c r="I17">
        <v>750000</v>
      </c>
      <c r="J17">
        <f t="shared" si="3"/>
        <v>750000</v>
      </c>
      <c r="K17">
        <v>65789.473684210447</v>
      </c>
      <c r="L17">
        <f t="shared" si="4"/>
        <v>65789.473684210447</v>
      </c>
      <c r="M17">
        <v>-125000.0000000001</v>
      </c>
      <c r="N17">
        <f t="shared" si="5"/>
        <v>-125000.00000000012</v>
      </c>
      <c r="O17">
        <v>2368421.0526315779</v>
      </c>
      <c r="P17">
        <f t="shared" si="6"/>
        <v>2368421.0526315789</v>
      </c>
      <c r="Q17">
        <v>-1875000.0000000009</v>
      </c>
      <c r="R17">
        <f t="shared" si="7"/>
        <v>-1875000.0000000009</v>
      </c>
    </row>
    <row r="18" spans="1:18" x14ac:dyDescent="0.25">
      <c r="A18" s="2">
        <v>46752</v>
      </c>
      <c r="B18">
        <v>2.789473684210526E-2</v>
      </c>
      <c r="C18">
        <v>875000.00000000012</v>
      </c>
      <c r="D18">
        <f t="shared" si="0"/>
        <v>875000.00000000012</v>
      </c>
      <c r="E18">
        <v>697368.42105263157</v>
      </c>
      <c r="F18">
        <f t="shared" si="1"/>
        <v>697368.42105263146</v>
      </c>
      <c r="G18">
        <v>-177631.57894736851</v>
      </c>
      <c r="H18">
        <f t="shared" si="2"/>
        <v>-177631.57894736866</v>
      </c>
      <c r="I18">
        <v>750000</v>
      </c>
      <c r="J18">
        <f t="shared" si="3"/>
        <v>750000</v>
      </c>
      <c r="K18">
        <v>52631.578947368427</v>
      </c>
      <c r="L18">
        <f t="shared" si="4"/>
        <v>52631.578947368544</v>
      </c>
      <c r="M18">
        <v>-125000.0000000001</v>
      </c>
      <c r="N18">
        <f t="shared" si="5"/>
        <v>-125000.00000000012</v>
      </c>
      <c r="O18">
        <v>2421052.631578946</v>
      </c>
      <c r="P18">
        <f t="shared" si="6"/>
        <v>2421052.6315789474</v>
      </c>
      <c r="Q18">
        <v>-2000000.0000000009</v>
      </c>
      <c r="R18">
        <f t="shared" si="7"/>
        <v>-2000000.0000000009</v>
      </c>
    </row>
    <row r="19" spans="1:18" x14ac:dyDescent="0.25">
      <c r="A19" s="2">
        <v>46843</v>
      </c>
      <c r="B19">
        <v>2.8421052631578951E-2</v>
      </c>
      <c r="C19">
        <v>875000.00000000012</v>
      </c>
      <c r="D19">
        <f t="shared" si="0"/>
        <v>875000.00000000012</v>
      </c>
      <c r="E19">
        <v>710526.31578947371</v>
      </c>
      <c r="F19">
        <f t="shared" si="1"/>
        <v>710526.31578947383</v>
      </c>
      <c r="G19">
        <v>-164473.68421052641</v>
      </c>
      <c r="H19">
        <f t="shared" si="2"/>
        <v>-164473.68421052629</v>
      </c>
      <c r="I19">
        <v>750000</v>
      </c>
      <c r="J19">
        <f t="shared" si="3"/>
        <v>750000</v>
      </c>
      <c r="K19">
        <v>39473.684210526291</v>
      </c>
      <c r="L19">
        <f t="shared" si="4"/>
        <v>39473.684210526175</v>
      </c>
      <c r="M19">
        <v>-125000.0000000001</v>
      </c>
      <c r="N19">
        <f t="shared" si="5"/>
        <v>-125000.00000000012</v>
      </c>
      <c r="O19">
        <v>2460526.3157894728</v>
      </c>
      <c r="P19">
        <f t="shared" si="6"/>
        <v>2460526.3157894737</v>
      </c>
      <c r="Q19">
        <v>-2125000.0000000009</v>
      </c>
      <c r="R19">
        <f t="shared" si="7"/>
        <v>-2125000.0000000009</v>
      </c>
    </row>
    <row r="20" spans="1:18" x14ac:dyDescent="0.25">
      <c r="A20" s="2">
        <v>46934</v>
      </c>
      <c r="B20">
        <v>2.8947368421052631E-2</v>
      </c>
      <c r="C20">
        <v>875000.00000000012</v>
      </c>
      <c r="D20">
        <f t="shared" si="0"/>
        <v>875000.00000000012</v>
      </c>
      <c r="E20">
        <v>723684.21052631573</v>
      </c>
      <c r="F20">
        <f t="shared" si="1"/>
        <v>723684.21052631573</v>
      </c>
      <c r="G20">
        <v>-151315.78947368439</v>
      </c>
      <c r="H20">
        <f t="shared" si="2"/>
        <v>-151315.78947368439</v>
      </c>
      <c r="I20">
        <v>750000</v>
      </c>
      <c r="J20">
        <f t="shared" si="3"/>
        <v>750000</v>
      </c>
      <c r="K20">
        <v>26315.789473684272</v>
      </c>
      <c r="L20">
        <f t="shared" si="4"/>
        <v>26315.789473684272</v>
      </c>
      <c r="M20">
        <v>-125000.0000000001</v>
      </c>
      <c r="N20">
        <f t="shared" si="5"/>
        <v>-125000.00000000012</v>
      </c>
      <c r="O20">
        <v>2486842.1052631568</v>
      </c>
      <c r="P20">
        <f t="shared" si="6"/>
        <v>2486842.1052631577</v>
      </c>
      <c r="Q20">
        <v>-2250000.0000000009</v>
      </c>
      <c r="R20">
        <f t="shared" si="7"/>
        <v>-2250000.0000000009</v>
      </c>
    </row>
    <row r="21" spans="1:18" x14ac:dyDescent="0.25">
      <c r="A21" s="2">
        <v>47026</v>
      </c>
      <c r="B21">
        <v>2.9473684210526319E-2</v>
      </c>
      <c r="C21">
        <v>875000.00000000012</v>
      </c>
      <c r="D21">
        <f t="shared" si="0"/>
        <v>875000.00000000012</v>
      </c>
      <c r="E21">
        <v>736842.10526315786</v>
      </c>
      <c r="F21">
        <f t="shared" si="1"/>
        <v>736842.10526315798</v>
      </c>
      <c r="G21">
        <v>-138157.89473684231</v>
      </c>
      <c r="H21">
        <f t="shared" si="2"/>
        <v>-138157.89473684214</v>
      </c>
      <c r="I21">
        <v>750000</v>
      </c>
      <c r="J21">
        <f t="shared" si="3"/>
        <v>750000</v>
      </c>
      <c r="K21">
        <v>13157.89473684214</v>
      </c>
      <c r="L21">
        <f t="shared" si="4"/>
        <v>13157.894736842019</v>
      </c>
      <c r="M21">
        <v>-125000.0000000001</v>
      </c>
      <c r="N21">
        <f t="shared" si="5"/>
        <v>-125000.00000000012</v>
      </c>
      <c r="O21">
        <v>2499999.9999999991</v>
      </c>
      <c r="P21">
        <f t="shared" si="6"/>
        <v>2500000</v>
      </c>
      <c r="Q21">
        <v>-2375000.0000000009</v>
      </c>
      <c r="R21">
        <f t="shared" si="7"/>
        <v>-2375000.0000000009</v>
      </c>
    </row>
    <row r="22" spans="1:18" x14ac:dyDescent="0.25">
      <c r="A22" s="2">
        <v>47118</v>
      </c>
      <c r="B22">
        <v>0.03</v>
      </c>
      <c r="C22">
        <v>875000.00000000012</v>
      </c>
      <c r="D22">
        <f t="shared" si="0"/>
        <v>875000.00000000012</v>
      </c>
      <c r="E22">
        <v>750000</v>
      </c>
      <c r="F22">
        <f t="shared" si="1"/>
        <v>750000</v>
      </c>
      <c r="G22">
        <v>-125000.0000000001</v>
      </c>
      <c r="H22">
        <f t="shared" si="2"/>
        <v>-125000.00000000012</v>
      </c>
      <c r="I22">
        <v>750000</v>
      </c>
      <c r="J22">
        <f t="shared" si="3"/>
        <v>750000</v>
      </c>
      <c r="K22">
        <v>0</v>
      </c>
      <c r="L22">
        <f t="shared" si="4"/>
        <v>0</v>
      </c>
      <c r="M22">
        <v>-125000.0000000001</v>
      </c>
      <c r="N22">
        <f t="shared" si="5"/>
        <v>-125000.00000000012</v>
      </c>
      <c r="O22">
        <v>2499999.9999999991</v>
      </c>
      <c r="P22">
        <f t="shared" si="6"/>
        <v>2500000</v>
      </c>
      <c r="Q22">
        <v>-2500000.0000000009</v>
      </c>
      <c r="R22">
        <f t="shared" si="7"/>
        <v>-2500000.0000000009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Kumar Rohan</cp:lastModifiedBy>
  <dcterms:created xsi:type="dcterms:W3CDTF">2025-04-23T12:47:57Z</dcterms:created>
  <dcterms:modified xsi:type="dcterms:W3CDTF">2025-04-23T14:06:20Z</dcterms:modified>
</cp:coreProperties>
</file>