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i\Downloads\"/>
    </mc:Choice>
  </mc:AlternateContent>
  <xr:revisionPtr revIDLastSave="0" documentId="13_ncr:1_{F815610A-1881-462C-8EF0-D210D856FF0E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Model Data" sheetId="1" r:id="rId1"/>
    <sheet name="Jobs Data" sheetId="3" r:id="rId2"/>
    <sheet name="Location Data" sheetId="2" r:id="rId3"/>
    <sheet name="CO2 Data - Airplane" sheetId="6" r:id="rId4"/>
    <sheet name="Package" sheetId="9" r:id="rId5"/>
    <sheet name="Data Dictionary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D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<sst xmlns="http://schemas.openxmlformats.org/spreadsheetml/2006/main" count="1379" uniqueCount="407">
  <si>
    <t>Model Number (ID)</t>
  </si>
  <si>
    <t>Name</t>
  </si>
  <si>
    <t>Location</t>
  </si>
  <si>
    <t>Longitude/Latitude</t>
  </si>
  <si>
    <t>Age Category</t>
  </si>
  <si>
    <t>Body Type</t>
  </si>
  <si>
    <t>Height</t>
  </si>
  <si>
    <t>Waist</t>
  </si>
  <si>
    <t>Suit</t>
  </si>
  <si>
    <t>Pants Inseam</t>
  </si>
  <si>
    <t>Shoe</t>
  </si>
  <si>
    <t>Hair Color</t>
  </si>
  <si>
    <t>Eye Color</t>
  </si>
  <si>
    <t>Instagram Followers</t>
  </si>
  <si>
    <t>Follower Score</t>
  </si>
  <si>
    <t>Years of Experience</t>
  </si>
  <si>
    <t>Ethnicity</t>
  </si>
  <si>
    <t>Previous Work</t>
  </si>
  <si>
    <t>Monday</t>
  </si>
  <si>
    <t>Tuesday</t>
  </si>
  <si>
    <t>Wednesday</t>
  </si>
  <si>
    <t>Thursday</t>
  </si>
  <si>
    <t>Friday</t>
  </si>
  <si>
    <t>Saturday</t>
  </si>
  <si>
    <t>Sunday</t>
  </si>
  <si>
    <t>Adam Berg</t>
  </si>
  <si>
    <t>Stockholm</t>
  </si>
  <si>
    <t>Adult</t>
  </si>
  <si>
    <t>38R</t>
  </si>
  <si>
    <t>Brown</t>
  </si>
  <si>
    <t>Green</t>
  </si>
  <si>
    <t>Hispanic</t>
  </si>
  <si>
    <t>B,S,A,B,A,S,A,S,S</t>
  </si>
  <si>
    <t>Alec Lalli</t>
  </si>
  <si>
    <t>Toronto</t>
  </si>
  <si>
    <t>Young Adult</t>
  </si>
  <si>
    <t>Black</t>
  </si>
  <si>
    <t>Caucasian</t>
  </si>
  <si>
    <t>A,A,A,S,B,S,S,A</t>
  </si>
  <si>
    <t>Alex Cazemiro</t>
  </si>
  <si>
    <t>Montreal</t>
  </si>
  <si>
    <t>36S</t>
  </si>
  <si>
    <t>Light Brown</t>
  </si>
  <si>
    <t>Hazel</t>
  </si>
  <si>
    <t>B,S,B,B,A</t>
  </si>
  <si>
    <t>Ali El Zeir</t>
  </si>
  <si>
    <t>Senior Adult</t>
  </si>
  <si>
    <t>40R</t>
  </si>
  <si>
    <t>Others</t>
  </si>
  <si>
    <t>A,S,A</t>
  </si>
  <si>
    <t>Ben Tsuruda</t>
  </si>
  <si>
    <t>A,B,A,A,A,S,S,B</t>
  </si>
  <si>
    <t>Brandon Soon Shiong</t>
  </si>
  <si>
    <t>New York</t>
  </si>
  <si>
    <t>Dark Brown</t>
  </si>
  <si>
    <t>African-American</t>
  </si>
  <si>
    <t>A,A,B,A,A,A,S</t>
  </si>
  <si>
    <t>Brodie Scott</t>
  </si>
  <si>
    <t>Tokyo</t>
  </si>
  <si>
    <t>Blue</t>
  </si>
  <si>
    <t>Asian</t>
  </si>
  <si>
    <t>B,B,S,A,S,A,S,S</t>
  </si>
  <si>
    <t>Bryce Mason</t>
  </si>
  <si>
    <t>Vancouver</t>
  </si>
  <si>
    <t>A,A,B,B</t>
  </si>
  <si>
    <t>Callum Murphy</t>
  </si>
  <si>
    <t>S,B,B</t>
  </si>
  <si>
    <t>Cedric Dauberton</t>
  </si>
  <si>
    <t>None</t>
  </si>
  <si>
    <t>A,A,S,B,A</t>
  </si>
  <si>
    <t>Clark Coombs</t>
  </si>
  <si>
    <t>Blue-Green</t>
  </si>
  <si>
    <t>A,S,A,S,B,B</t>
  </si>
  <si>
    <t>Dane Christensen</t>
  </si>
  <si>
    <t>Milan</t>
  </si>
  <si>
    <t>Blond</t>
  </si>
  <si>
    <t>B,B,S,S,S,A,A,S</t>
  </si>
  <si>
    <t>Dwight Ireland</t>
  </si>
  <si>
    <t>Mature Adult</t>
  </si>
  <si>
    <t>A,A,B,A,A,A,S,B,S</t>
  </si>
  <si>
    <t>Ethan Moretta</t>
  </si>
  <si>
    <t>S,S,A</t>
  </si>
  <si>
    <t>Finn O'Farrel</t>
  </si>
  <si>
    <t>36R</t>
  </si>
  <si>
    <t>B,S,B,S</t>
  </si>
  <si>
    <t>Franco Lo Presti</t>
  </si>
  <si>
    <t>40L</t>
  </si>
  <si>
    <t>B,S,A</t>
  </si>
  <si>
    <t>Gabe Chrsitensen</t>
  </si>
  <si>
    <t>B,B,A,S,B,B,A,A</t>
  </si>
  <si>
    <t>Gary Goba</t>
  </si>
  <si>
    <t>S,A,B,B,B,B</t>
  </si>
  <si>
    <t>Giacomo Manchisi</t>
  </si>
  <si>
    <t>Dark Blond</t>
  </si>
  <si>
    <t>B,B,A,A,S,S,A</t>
  </si>
  <si>
    <t>Griffen Thuss Conkie</t>
  </si>
  <si>
    <t>Red</t>
  </si>
  <si>
    <t>B,S,B,A</t>
  </si>
  <si>
    <t>Hani Mazloum</t>
  </si>
  <si>
    <t>Paris</t>
  </si>
  <si>
    <t>B,B,S,B,S,S</t>
  </si>
  <si>
    <t>Hector Raptis</t>
  </si>
  <si>
    <t>B,S,S,A,S,S,A</t>
  </si>
  <si>
    <t>Jacob Cheng</t>
  </si>
  <si>
    <t>38L</t>
  </si>
  <si>
    <t>S,S,A,S,S</t>
  </si>
  <si>
    <t>Jarret Kennedy</t>
  </si>
  <si>
    <t>39R</t>
  </si>
  <si>
    <t>B,B,S,S</t>
  </si>
  <si>
    <t>John Nightingale</t>
  </si>
  <si>
    <t>White</t>
  </si>
  <si>
    <t>Blue-Grey</t>
  </si>
  <si>
    <t>A,A,B,S,S,S,A,A</t>
  </si>
  <si>
    <t>Jonathan Azar</t>
  </si>
  <si>
    <t>S,B,S,A,A,S,B,S,B</t>
  </si>
  <si>
    <t>Jordan Alex</t>
  </si>
  <si>
    <t>Justin Lyons</t>
  </si>
  <si>
    <t>S,B,S,A,A</t>
  </si>
  <si>
    <t>Kai Luk-Laughton</t>
  </si>
  <si>
    <t>B,B,A,B,A,A,B</t>
  </si>
  <si>
    <t>Karl Assah</t>
  </si>
  <si>
    <t>A,B,B</t>
  </si>
  <si>
    <t>Keshawn Johnson</t>
  </si>
  <si>
    <t>S,A,S,S</t>
  </si>
  <si>
    <t>Lee Davis</t>
  </si>
  <si>
    <t>Magnus Hambleton</t>
  </si>
  <si>
    <t>Blonde</t>
  </si>
  <si>
    <t>A,B,A,B,B,B</t>
  </si>
  <si>
    <t>Malachi Morris</t>
  </si>
  <si>
    <t>34S</t>
  </si>
  <si>
    <t>B,B,B,S,A</t>
  </si>
  <si>
    <t>Malik Lindo Ireland</t>
  </si>
  <si>
    <t>S,A,S,A,B,S</t>
  </si>
  <si>
    <t>Mateo Yepes</t>
  </si>
  <si>
    <t>S,B,S,S,S,B,A</t>
  </si>
  <si>
    <t>Migs Mondesir</t>
  </si>
  <si>
    <t>B,S,B,B</t>
  </si>
  <si>
    <t>Nick Gonko</t>
  </si>
  <si>
    <t>B,S,B,B,A,A,S,A</t>
  </si>
  <si>
    <t>Robbie Beeser</t>
  </si>
  <si>
    <t>B,S,S,A,B,A,S,A</t>
  </si>
  <si>
    <t>Sadiq Desh</t>
  </si>
  <si>
    <t>Berlin</t>
  </si>
  <si>
    <t>S,B,B,S</t>
  </si>
  <si>
    <t>Shane Johnson</t>
  </si>
  <si>
    <t>41R</t>
  </si>
  <si>
    <t>S,A,S,S,S</t>
  </si>
  <si>
    <t>Taehyun Kim</t>
  </si>
  <si>
    <t>B,A,A,A,B,A</t>
  </si>
  <si>
    <t>Yvan Otu</t>
  </si>
  <si>
    <t>B,S,B,S,B,S,B,A,B</t>
  </si>
  <si>
    <t>Charles Brown</t>
  </si>
  <si>
    <t>45.454949, -73.751445</t>
  </si>
  <si>
    <t>Plus Size</t>
  </si>
  <si>
    <t>A,S,B,B,B,B,A,B</t>
  </si>
  <si>
    <t>Timothy Anderson</t>
  </si>
  <si>
    <t>45.629822, 8.725273</t>
  </si>
  <si>
    <t>Athletic</t>
  </si>
  <si>
    <t>B,B,B,S,A,B,B,A,B</t>
  </si>
  <si>
    <t>Michael White</t>
  </si>
  <si>
    <t>Thomas Anderson</t>
  </si>
  <si>
    <t>43.645532, -79.381236</t>
  </si>
  <si>
    <t>Petite</t>
  </si>
  <si>
    <t>Gray</t>
  </si>
  <si>
    <t>B,S,S,B,S,B</t>
  </si>
  <si>
    <t>Brian Gonzalez</t>
  </si>
  <si>
    <t>40.777333, -73.872786</t>
  </si>
  <si>
    <t>Slim</t>
  </si>
  <si>
    <t>B,B,S,S,S,A</t>
  </si>
  <si>
    <t>Steven Smith</t>
  </si>
  <si>
    <t>Los Angeles</t>
  </si>
  <si>
    <t>33.943411, -118.412315</t>
  </si>
  <si>
    <t>S,A,B,B,B,A,S,S,S</t>
  </si>
  <si>
    <t>Michael Gonzalez</t>
  </si>
  <si>
    <t>S,B,B,S,S,S</t>
  </si>
  <si>
    <t>Brian Smith</t>
  </si>
  <si>
    <t>London</t>
  </si>
  <si>
    <t>51.469601, -0.454072</t>
  </si>
  <si>
    <t>B,S,S,A,S,B,A,A</t>
  </si>
  <si>
    <t>Matthew Johnson</t>
  </si>
  <si>
    <t>S,S,S,A,A,B,A,S</t>
  </si>
  <si>
    <t>Christopher Lee</t>
  </si>
  <si>
    <t>A,B,A,A,A,S,S</t>
  </si>
  <si>
    <t>Steven Lee</t>
  </si>
  <si>
    <t>49.00819, 2.549924</t>
  </si>
  <si>
    <t>A,B,A,A,S,S,A</t>
  </si>
  <si>
    <t>Mark Brown</t>
  </si>
  <si>
    <t>S,B,B,A,A</t>
  </si>
  <si>
    <t>Paul Martin</t>
  </si>
  <si>
    <t>B,S,S,A</t>
  </si>
  <si>
    <t>Richard White</t>
  </si>
  <si>
    <t>B,B,S</t>
  </si>
  <si>
    <t>Robert Smith</t>
  </si>
  <si>
    <t>B,B,A,A,S,S,S,B,B</t>
  </si>
  <si>
    <t>John Davis</t>
  </si>
  <si>
    <t>A,A,S,S,B,A</t>
  </si>
  <si>
    <t>Ronald Johnson</t>
  </si>
  <si>
    <t>B,S,A,A,A,A,A,B</t>
  </si>
  <si>
    <t>Kevin Martin</t>
  </si>
  <si>
    <t>35.548305, 139.778175</t>
  </si>
  <si>
    <t>B,S,A,B,A</t>
  </si>
  <si>
    <t>Joshua Smith</t>
  </si>
  <si>
    <t>Miami</t>
  </si>
  <si>
    <t>25.794508, -80.279839</t>
  </si>
  <si>
    <t>A,A,S,B,B,S,A,A</t>
  </si>
  <si>
    <t>Michael Lopez</t>
  </si>
  <si>
    <t>S,S,B</t>
  </si>
  <si>
    <t>Timothy Miller</t>
  </si>
  <si>
    <t>B,A,B,S,B,S,A,A</t>
  </si>
  <si>
    <t>Joshua White</t>
  </si>
  <si>
    <t>S,S,S,S</t>
  </si>
  <si>
    <t>Thomas Martinez</t>
  </si>
  <si>
    <t>S,A,S,B,B,A,A</t>
  </si>
  <si>
    <t>David Wilson</t>
  </si>
  <si>
    <t>B,A,A,S</t>
  </si>
  <si>
    <t>Joseph Smith</t>
  </si>
  <si>
    <t>B,A,A,S,S,A,A,B</t>
  </si>
  <si>
    <t>Matthew Thomas</t>
  </si>
  <si>
    <t>A,B,B,A,B,B</t>
  </si>
  <si>
    <t>Ronald Moore</t>
  </si>
  <si>
    <t>A,A,A,B,A,A,A</t>
  </si>
  <si>
    <t>James Hernandez</t>
  </si>
  <si>
    <t>S,A,S,A,A</t>
  </si>
  <si>
    <t>Daniel Jones</t>
  </si>
  <si>
    <t>S,B,S,B,S</t>
  </si>
  <si>
    <t>Richard Rodriguez</t>
  </si>
  <si>
    <t>S,S,S,S,A,B,S,S,A</t>
  </si>
  <si>
    <t>Joshua Brown</t>
  </si>
  <si>
    <t>A,S,S,S,S</t>
  </si>
  <si>
    <t>Ronald Harris</t>
  </si>
  <si>
    <t>A,S,B,B,B,S,S</t>
  </si>
  <si>
    <t>Kenneth Perez</t>
  </si>
  <si>
    <t>Madrid</t>
  </si>
  <si>
    <t>40.48998, -3.56581</t>
  </si>
  <si>
    <t>S,B,B,S,A</t>
  </si>
  <si>
    <t>Andrew Jackson</t>
  </si>
  <si>
    <t>A,S,S,A,S,S,A,B</t>
  </si>
  <si>
    <t>John Martinez</t>
  </si>
  <si>
    <t>S,B,A,A,B</t>
  </si>
  <si>
    <t>James Jones</t>
  </si>
  <si>
    <t>59.64871, 17.934498</t>
  </si>
  <si>
    <t>B,B,A,B,S,S,B,A</t>
  </si>
  <si>
    <t>Steven Jones</t>
  </si>
  <si>
    <t>B,B,A,S</t>
  </si>
  <si>
    <t>Richard Jones</t>
  </si>
  <si>
    <t>S,B,S,B,A,B,A,S,A</t>
  </si>
  <si>
    <t>Richard Davis</t>
  </si>
  <si>
    <t>B,B,S,A</t>
  </si>
  <si>
    <t>Kenneth Anderson</t>
  </si>
  <si>
    <t>Michael Smith</t>
  </si>
  <si>
    <t>A,S,B</t>
  </si>
  <si>
    <t>David Smith</t>
  </si>
  <si>
    <t>S,A,B,S</t>
  </si>
  <si>
    <t>Kenneth Martin</t>
  </si>
  <si>
    <t>S,B,A</t>
  </si>
  <si>
    <t>Kevin Moore</t>
  </si>
  <si>
    <t>S,S,S</t>
  </si>
  <si>
    <t>Michael Brown</t>
  </si>
  <si>
    <t>Brian Garcia</t>
  </si>
  <si>
    <t>49.19465, -123.178985</t>
  </si>
  <si>
    <t>A,A,A,A</t>
  </si>
  <si>
    <t>Steven Wilson</t>
  </si>
  <si>
    <t>52.364414, 13.500843</t>
  </si>
  <si>
    <t>A,B,B,A,A,A</t>
  </si>
  <si>
    <t>Brian Perez</t>
  </si>
  <si>
    <t>S,S,S,A,S,A,S,B,B</t>
  </si>
  <si>
    <t>David Martinez</t>
  </si>
  <si>
    <t>Daniel Anderson</t>
  </si>
  <si>
    <t>B,A,S</t>
  </si>
  <si>
    <t>Paul Moore</t>
  </si>
  <si>
    <t>S,B,A,S,S,B,A,B,B</t>
  </si>
  <si>
    <t>Joseph Martinez</t>
  </si>
  <si>
    <t>S,S,B,A</t>
  </si>
  <si>
    <t>David Thomas</t>
  </si>
  <si>
    <t>S,S,B,S</t>
  </si>
  <si>
    <t>William Lee</t>
  </si>
  <si>
    <t>A,B,B,A,S,S</t>
  </si>
  <si>
    <t>Charles Hernandez</t>
  </si>
  <si>
    <t>Kevin White</t>
  </si>
  <si>
    <t>A,A,A</t>
  </si>
  <si>
    <t>Joshua Jones</t>
  </si>
  <si>
    <t>Client Name</t>
  </si>
  <si>
    <t>Location of Job</t>
  </si>
  <si>
    <t>Type of Shoot</t>
  </si>
  <si>
    <t>Age Category Preference</t>
  </si>
  <si>
    <t>Pay Range Lower</t>
  </si>
  <si>
    <t>Pay Range Upper</t>
  </si>
  <si>
    <t>Job Package</t>
  </si>
  <si>
    <t>Duration of Shoot</t>
  </si>
  <si>
    <t>Rank of Job</t>
  </si>
  <si>
    <t>Client Type</t>
  </si>
  <si>
    <t>Non Compete</t>
  </si>
  <si>
    <t>Lululemon</t>
  </si>
  <si>
    <t>Open</t>
  </si>
  <si>
    <t>Yes</t>
  </si>
  <si>
    <t>S</t>
  </si>
  <si>
    <t>Sport</t>
  </si>
  <si>
    <t>Birks</t>
  </si>
  <si>
    <t>Commercial</t>
  </si>
  <si>
    <t>A</t>
  </si>
  <si>
    <t>Jewellery</t>
  </si>
  <si>
    <t>Canadian Tire</t>
  </si>
  <si>
    <t>Lifestyle</t>
  </si>
  <si>
    <t>No</t>
  </si>
  <si>
    <t>B</t>
  </si>
  <si>
    <t>Roots Canada</t>
  </si>
  <si>
    <t>Fashion</t>
  </si>
  <si>
    <t>C</t>
  </si>
  <si>
    <t>Aldo</t>
  </si>
  <si>
    <t>Editorial</t>
  </si>
  <si>
    <t>Ecommerce</t>
  </si>
  <si>
    <t>Maple Leaf Diamonds</t>
  </si>
  <si>
    <t>Moose Knuckles</t>
  </si>
  <si>
    <t>Streetwear</t>
  </si>
  <si>
    <t>Mixed</t>
  </si>
  <si>
    <t>Luxury Streetwear</t>
  </si>
  <si>
    <t>Flare Magazine</t>
  </si>
  <si>
    <t>Bombardier</t>
  </si>
  <si>
    <t>Frank And Oak</t>
  </si>
  <si>
    <t>Holt Renfrew</t>
  </si>
  <si>
    <t>Luxury</t>
  </si>
  <si>
    <t>Luxury Menswear</t>
  </si>
  <si>
    <t>Smythe</t>
  </si>
  <si>
    <t>Canada Goose</t>
  </si>
  <si>
    <t>Arc’teryx</t>
  </si>
  <si>
    <t>Blue Ruby</t>
  </si>
  <si>
    <t>Herschel Supply Co.</t>
  </si>
  <si>
    <t>Mackage</t>
  </si>
  <si>
    <t>Magazine "Elle Canada"</t>
  </si>
  <si>
    <t>Lincoln</t>
  </si>
  <si>
    <t>Peace Collective</t>
  </si>
  <si>
    <t>Rudsak</t>
  </si>
  <si>
    <t>Location Cordinates</t>
  </si>
  <si>
    <t>Location - X Cordinate</t>
  </si>
  <si>
    <t>Location - Y Cordinate</t>
  </si>
  <si>
    <t>CO2 Cost to Montreal (kg2)</t>
  </si>
  <si>
    <t>CO2 Cost to Toronto (kg2)</t>
  </si>
  <si>
    <t>CO2 Cost to Vancouver (kg2)</t>
  </si>
  <si>
    <t>Departure City</t>
  </si>
  <si>
    <t>Travel Cost to Montreal (CAD)</t>
  </si>
  <si>
    <t>Travel Cost to Toronto (CAD)</t>
  </si>
  <si>
    <t>Travel Cost to Vancouver (CAD)</t>
  </si>
  <si>
    <t>Average Hotel Rate Per Night</t>
  </si>
  <si>
    <t>Data Dictionary</t>
  </si>
  <si>
    <t>Data Category</t>
  </si>
  <si>
    <t>Data</t>
  </si>
  <si>
    <t>Data Description</t>
  </si>
  <si>
    <t>Data Type</t>
  </si>
  <si>
    <t>Model Data</t>
  </si>
  <si>
    <t>Model Number</t>
  </si>
  <si>
    <t>An identifier assigned to each model for unique identification.</t>
  </si>
  <si>
    <t xml:space="preserve">Numerical </t>
  </si>
  <si>
    <t>The full name of the model.</t>
  </si>
  <si>
    <t>Text</t>
  </si>
  <si>
    <t>The current geographical location of the model.</t>
  </si>
  <si>
    <t>The precise geographical coordinates of the model's location.</t>
  </si>
  <si>
    <t>The category or range that represents the model's age.</t>
  </si>
  <si>
    <t>Text - Multiple Categories</t>
  </si>
  <si>
    <t>Describes the physique or build of the model (athletic, slim, etc.).</t>
  </si>
  <si>
    <t>The height of the model (measured in inches).</t>
  </si>
  <si>
    <t>The circumference of the model's waist (measured in inches).</t>
  </si>
  <si>
    <t>The model's suit size.</t>
  </si>
  <si>
    <t>The inseam length of the model's pants (measured in inches).</t>
  </si>
  <si>
    <t xml:space="preserve"> The model's shoe size.</t>
  </si>
  <si>
    <t>The color of the model's hair.</t>
  </si>
  <si>
    <t>The color of the model's eyes.</t>
  </si>
  <si>
    <t>The number of followers the model has on Instagram.</t>
  </si>
  <si>
    <t>The number of years the model has been working in the industry.</t>
  </si>
  <si>
    <t>A calculated score representing the model's online presence taking into account multiple factors such  followers number.</t>
  </si>
  <si>
    <t>The ethnic background or heritage of the model (e.g., Hispanic, etc.)</t>
  </si>
  <si>
    <t>Indicates the previous work importance rank (S, A, B,C).</t>
  </si>
  <si>
    <t>Number of Languages Spoken</t>
  </si>
  <si>
    <t>The total number of languages the model is proficient in.</t>
  </si>
  <si>
    <t>Diversity Score Calculation</t>
  </si>
  <si>
    <t>A calculated score representing the model's diversity based on various factors - body type, ethnicity, language proficiency.</t>
  </si>
  <si>
    <t>Model's availability for work on Monday.</t>
  </si>
  <si>
    <t>Binary</t>
  </si>
  <si>
    <t>Model's availability for work on Tuesday.</t>
  </si>
  <si>
    <t>Model's availability for work on Wednesday.</t>
  </si>
  <si>
    <t>Model's availability for work on Thursday.</t>
  </si>
  <si>
    <t>Model's availability for work on Friday.</t>
  </si>
  <si>
    <t>Model's availability for work on Saturday.</t>
  </si>
  <si>
    <t>Model's availability for work on Sunday.</t>
  </si>
  <si>
    <t>Location &amp; CO2 Data - Airplane</t>
  </si>
  <si>
    <t>Describes the general location associated with the model (current or destination), which could be a city.</t>
  </si>
  <si>
    <t>Location X Cordinate</t>
  </si>
  <si>
    <t>The X coordinate (horizontal position i.e., longitude) of the location on a coordinate system.</t>
  </si>
  <si>
    <t>Location Y Cordinate</t>
  </si>
  <si>
    <t>The Y coordinate (vertical position i.e., latitude) of the location on a coordinate system.</t>
  </si>
  <si>
    <t>The carbon dioxide (CO2) emissions cost associated with the location, measured in kilograms per unit area (e.g., square kilometer), specifically in relation to Montreal.</t>
  </si>
  <si>
    <t>The carbon dioxide (CO2) emissions cost associated with the location, measured in kilograms per unit area (e.g., square kilometer), specifically in relation to Toronto.</t>
  </si>
  <si>
    <t>The carbon dioxide (CO2) emissions cost associated with the location, measured in kilograms per unit area (e.g., square kilometer), specifically in relation to Vancouver.</t>
  </si>
  <si>
    <t>Jobs Data</t>
  </si>
  <si>
    <t>The name of the organization requesting models for a job.</t>
  </si>
  <si>
    <t>The geographical location or address where the job or shoot is taking place.</t>
  </si>
  <si>
    <t>Specifies the nature or purpose of the photo shoot or job (e.g., fashion, commercial, lifestyle).</t>
  </si>
  <si>
    <t>The preferred age range or category for models specified by the client.</t>
  </si>
  <si>
    <t>The desired ethnic background or appearance of the models requested by the client.</t>
  </si>
  <si>
    <t>The lower limit of the payment range offered for the job (in $).</t>
  </si>
  <si>
    <t>The upper limit of the payment range offered for the job (in $).</t>
  </si>
  <si>
    <t>Describes the job package, which may include additional benefits or perks for the models.</t>
  </si>
  <si>
    <t>The expected or specified duration of the photo shoot or job (# days).</t>
  </si>
  <si>
    <t>Indicates the priority or importance of the job, possibly in comparison to other jobs (S, A, B,C).</t>
  </si>
  <si>
    <t>Specifies the type of client (luxury, jewellery, sport, commercial, etc.).</t>
  </si>
  <si>
    <t>Indicates whether there are any non-compete agreements or restrictions associated with the job, preventing models from working with competing clients for a certain period.</t>
  </si>
  <si>
    <t>*Certain data elements might overlap/have an impact across different categories.</t>
  </si>
  <si>
    <t>Ethnicity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</si>
</sst>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6"/>
      <color theme="0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0E2D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2F2F2"/>
        <bgColor rgb="FF000000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/>
    <xf numFmtId="0" fontId="7" fillId="9" borderId="5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9" fillId="5" borderId="19" xfId="0" applyFont="1" applyFill="1" applyBorder="1" applyAlignment="1">
      <alignment horizontal="center"/>
    </xf>
    <xf numFmtId="0" fontId="11" fillId="0" borderId="0" xfId="0" applyFont="1"/>
    <xf numFmtId="0" fontId="9" fillId="5" borderId="6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2" fillId="6" borderId="12" xfId="0" applyFont="1" applyFill="1" applyBorder="1"/>
    <xf numFmtId="0" fontId="12" fillId="6" borderId="10" xfId="0" applyFont="1" applyFill="1" applyBorder="1"/>
    <xf numFmtId="0" fontId="12" fillId="6" borderId="15" xfId="0" applyFont="1" applyFill="1" applyBorder="1"/>
    <xf numFmtId="0" fontId="0" fillId="6" borderId="0" xfId="0" applyFill="1" applyAlignment="1">
      <alignment horizontal="center"/>
    </xf>
    <xf numFmtId="0" fontId="0" fillId="6" borderId="8" xfId="0" applyFill="1" applyBorder="1"/>
    <xf numFmtId="0" fontId="13" fillId="6" borderId="11" xfId="0" applyFont="1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8" fillId="0" borderId="11" xfId="0" applyFont="1" applyBorder="1"/>
    <xf numFmtId="0" fontId="8" fillId="0" borderId="8" xfId="0" applyFont="1" applyBorder="1"/>
    <xf numFmtId="0" fontId="12" fillId="6" borderId="16" xfId="0" applyFont="1" applyFill="1" applyBorder="1"/>
    <xf numFmtId="0" fontId="0" fillId="6" borderId="12" xfId="0" applyFill="1" applyBorder="1"/>
    <xf numFmtId="0" fontId="12" fillId="6" borderId="17" xfId="0" applyFont="1" applyFill="1" applyBorder="1"/>
    <xf numFmtId="0" fontId="2" fillId="4" borderId="1" xfId="0" applyFont="1" applyFill="1" applyBorder="1" applyAlignment="1">
      <alignment horizontal="center"/>
    </xf>
    <xf numFmtId="0" fontId="5" fillId="4" borderId="3" xfId="0" applyFont="1" applyFill="1" applyBorder="1"/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6" borderId="1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5" borderId="20" xfId="0" applyFont="1" applyFill="1" applyBorder="1"/>
    <xf numFmtId="0" fontId="6" fillId="16" borderId="21" xfId="0" applyFont="1" applyFill="1" applyBorder="1" applyAlignment="1">
      <alignment horizontal="center"/>
    </xf>
    <xf numFmtId="164" fontId="6" fillId="16" borderId="21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7" fillId="8" borderId="0" xfId="0" applyFont="1" applyFill="1"/>
    <xf numFmtId="0" fontId="14" fillId="6" borderId="0" xfId="0" applyFont="1" applyFill="1" applyAlignment="1">
      <alignment horizontal="center"/>
    </xf>
    <xf numFmtId="0" fontId="9" fillId="7" borderId="8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opLeftCell="K1" workbookViewId="0">
      <selection activeCell="Q2" sqref="Q2"/>
    </sheetView>
  </sheetViews>
  <sheetFormatPr defaultColWidth="8.81640625" defaultRowHeight="14.5" x14ac:dyDescent="0.35"/>
  <cols>
    <col min="1" max="1" width="21.453125" style="2" customWidth="1"/>
    <col min="2" max="2" width="23.81640625" style="2" customWidth="1"/>
    <col min="3" max="3" width="17.6328125" style="2" customWidth="1"/>
    <col min="4" max="4" width="28.1796875" style="2" customWidth="1"/>
    <col min="5" max="5" width="19" style="2" customWidth="1"/>
    <col min="6" max="6" width="15.453125" style="2" customWidth="1"/>
    <col min="7" max="7" width="11.453125" style="2" customWidth="1"/>
    <col min="8" max="8" width="10.453125" style="2" customWidth="1"/>
    <col min="9" max="9" width="9.453125" style="2" customWidth="1"/>
    <col min="10" max="10" width="20.453125" style="2" customWidth="1"/>
    <col min="11" max="11" width="15.453125" style="2" customWidth="1"/>
    <col min="12" max="12" width="15" style="2" customWidth="1"/>
    <col min="13" max="13" width="15.6328125" style="2" customWidth="1"/>
    <col min="14" max="15" width="20.81640625" style="2" customWidth="1"/>
    <col min="16" max="16" width="21.6328125" style="2" customWidth="1"/>
    <col min="17" max="18" width="20.453125" style="2" customWidth="1"/>
    <col min="19" max="21" width="10.81640625" bestFit="1" customWidth="1"/>
  </cols>
  <sheetData>
    <row r="1" spans="1:2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 s="50">
        <v>1</v>
      </c>
      <c r="B2" s="5" t="s">
        <v>25</v>
      </c>
      <c r="C2" s="5" t="s">
        <v>26</v>
      </c>
      <c r="D2" s="7" t="str">
        <f>VLOOKUP('Model Data'!C2,'Location Data'!$A$1:$E$14,2,FALSE)</f>
        <v>59.64871, 17.934498</v>
      </c>
      <c r="E2" s="5" t="s">
        <v>27</v>
      </c>
      <c r="F2" s="5" t="str">
        <f ca="1">CHOOSE(RANDBETWEEN(1, 15), "Slim", "Athletic", "Slim", "Athletic", "Slim", "Athletic", "Petite", "Curvy", "Plus Size", "Slim", "Athletic", "Slim", "Athletic", "Slim", "Athletic")</f>
        <v>Slim</v>
      </c>
      <c r="G2" s="5">
        <v>73</v>
      </c>
      <c r="H2" s="5">
        <v>33</v>
      </c>
      <c r="I2" s="5" t="s">
        <v>28</v>
      </c>
      <c r="J2" s="5">
        <v>32</v>
      </c>
      <c r="K2" s="5">
        <v>10</v>
      </c>
      <c r="L2" s="5" t="s">
        <v>29</v>
      </c>
      <c r="M2" s="5" t="s">
        <v>30</v>
      </c>
      <c r="N2" s="5">
        <v>36300</v>
      </c>
      <c r="O2" s="5">
        <f t="shared" ref="O2:O33" si="0">ROUND((N2/MAX($N$2:$N$101))*10,1)</f>
        <v>3.6</v>
      </c>
      <c r="P2" s="5">
        <v>3</v>
      </c>
      <c r="Q2" s="5" t="s">
        <v>31</v>
      </c>
      <c r="R2" s="21" t="s">
        <v>32</v>
      </c>
      <c r="S2" s="5">
        <v>0</v>
      </c>
      <c r="T2" s="5">
        <v>1</v>
      </c>
      <c r="U2" s="5">
        <v>1</v>
      </c>
      <c r="V2" s="5">
        <v>1</v>
      </c>
      <c r="W2" s="5">
        <v>1</v>
      </c>
      <c r="X2" s="5">
        <v>0</v>
      </c>
      <c r="Y2" s="5">
        <v>0</v>
      </c>
    </row>
    <row r="3" spans="1:25" x14ac:dyDescent="0.35">
      <c r="A3" s="50">
        <v>2</v>
      </c>
      <c r="B3" s="5" t="s">
        <v>33</v>
      </c>
      <c r="C3" s="5" t="s">
        <v>34</v>
      </c>
      <c r="D3" s="7" t="str">
        <f>VLOOKUP('Model Data'!C3,'Location Data'!$A$1:$E$14,2,FALSE)</f>
        <v>43.645532, -79.381236</v>
      </c>
      <c r="E3" s="5" t="s">
        <v>35</v>
      </c>
      <c r="F3" s="5" t="str">
        <f t="shared" ref="F3:F44" ca="1" si="1">CHOOSE(RANDBETWEEN(1, 15), "Slim", "Athletic", "Slim", "Athletic", "Slim", "Athletic", "Petite", "Curvy", "Plus Size", "Slim", "Athletic", "Slim", "Athletic", "Slim", "Athletic")</f>
        <v>Petite</v>
      </c>
      <c r="G3" s="5">
        <v>75</v>
      </c>
      <c r="H3" s="5">
        <v>30</v>
      </c>
      <c r="I3" s="5" t="s">
        <v>28</v>
      </c>
      <c r="J3" s="5">
        <v>34</v>
      </c>
      <c r="K3" s="5">
        <v>10</v>
      </c>
      <c r="L3" s="5" t="s">
        <v>36</v>
      </c>
      <c r="M3" s="5" t="s">
        <v>29</v>
      </c>
      <c r="N3" s="5">
        <v>996</v>
      </c>
      <c r="O3" s="5">
        <f t="shared" si="0"/>
        <v>0.1</v>
      </c>
      <c r="P3" s="5">
        <v>1</v>
      </c>
      <c r="Q3" s="5" t="s">
        <v>37</v>
      </c>
      <c r="R3" s="21" t="s">
        <v>38</v>
      </c>
      <c r="S3" s="5">
        <v>1</v>
      </c>
      <c r="T3" s="5">
        <v>0</v>
      </c>
      <c r="U3" s="5">
        <v>0</v>
      </c>
      <c r="V3" s="5">
        <v>1</v>
      </c>
      <c r="W3" s="5">
        <v>1</v>
      </c>
      <c r="X3" s="5">
        <v>1</v>
      </c>
      <c r="Y3" s="5">
        <v>1</v>
      </c>
    </row>
    <row r="4" spans="1:25" x14ac:dyDescent="0.35">
      <c r="A4" s="50">
        <v>3</v>
      </c>
      <c r="B4" s="5" t="s">
        <v>39</v>
      </c>
      <c r="C4" s="5" t="s">
        <v>40</v>
      </c>
      <c r="D4" s="7" t="str">
        <f>VLOOKUP('Model Data'!C4,'Location Data'!$A$1:$E$14,2,FALSE)</f>
        <v>45.454949, -73.751445</v>
      </c>
      <c r="E4" s="5" t="s">
        <v>35</v>
      </c>
      <c r="F4" s="5" t="str">
        <f t="shared" ca="1" si="1"/>
        <v>Plus Size</v>
      </c>
      <c r="G4" s="5">
        <v>72.5</v>
      </c>
      <c r="H4" s="5">
        <v>29</v>
      </c>
      <c r="I4" s="5" t="s">
        <v>41</v>
      </c>
      <c r="J4" s="5">
        <v>33</v>
      </c>
      <c r="K4" s="5">
        <v>10.5</v>
      </c>
      <c r="L4" s="5" t="s">
        <v>42</v>
      </c>
      <c r="M4" s="5" t="s">
        <v>43</v>
      </c>
      <c r="N4" s="5">
        <v>35542</v>
      </c>
      <c r="O4" s="5">
        <f t="shared" si="0"/>
        <v>3.6</v>
      </c>
      <c r="P4" s="5">
        <v>2</v>
      </c>
      <c r="Q4" s="5" t="s">
        <v>31</v>
      </c>
      <c r="R4" s="21" t="s">
        <v>44</v>
      </c>
      <c r="S4" s="5">
        <v>1</v>
      </c>
      <c r="T4" s="5">
        <v>1</v>
      </c>
      <c r="U4" s="5">
        <v>1</v>
      </c>
      <c r="V4" s="5">
        <v>0</v>
      </c>
      <c r="W4" s="5">
        <v>0</v>
      </c>
      <c r="X4" s="5">
        <v>1</v>
      </c>
      <c r="Y4" s="5">
        <v>1</v>
      </c>
    </row>
    <row r="5" spans="1:25" x14ac:dyDescent="0.35">
      <c r="A5" s="50">
        <v>4</v>
      </c>
      <c r="B5" s="5" t="s">
        <v>45</v>
      </c>
      <c r="C5" s="5" t="s">
        <v>34</v>
      </c>
      <c r="D5" s="7" t="str">
        <f>VLOOKUP('Model Data'!C5,'Location Data'!$A$1:$E$14,2,FALSE)</f>
        <v>43.645532, -79.381236</v>
      </c>
      <c r="E5" s="5" t="s">
        <v>46</v>
      </c>
      <c r="F5" s="5" t="str">
        <f t="shared" ca="1" si="1"/>
        <v>Petite</v>
      </c>
      <c r="G5" s="5">
        <v>72</v>
      </c>
      <c r="H5" s="5">
        <v>32</v>
      </c>
      <c r="I5" s="5" t="s">
        <v>47</v>
      </c>
      <c r="J5" s="5">
        <v>31</v>
      </c>
      <c r="K5" s="5">
        <v>10</v>
      </c>
      <c r="L5" s="5" t="s">
        <v>36</v>
      </c>
      <c r="M5" s="5" t="s">
        <v>43</v>
      </c>
      <c r="N5" s="5">
        <v>13915</v>
      </c>
      <c r="O5" s="5">
        <f t="shared" si="0"/>
        <v>1.4</v>
      </c>
      <c r="P5" s="5">
        <v>5</v>
      </c>
      <c r="Q5" s="5" t="s">
        <v>48</v>
      </c>
      <c r="R5" s="21" t="s">
        <v>49</v>
      </c>
      <c r="S5" s="5">
        <v>0</v>
      </c>
      <c r="T5" s="5">
        <v>1</v>
      </c>
      <c r="U5" s="5">
        <v>1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50">
        <v>5</v>
      </c>
      <c r="B6" s="5" t="s">
        <v>50</v>
      </c>
      <c r="C6" s="5" t="s">
        <v>34</v>
      </c>
      <c r="D6" s="7" t="str">
        <f>VLOOKUP('Model Data'!C6,'Location Data'!$A$1:$E$14,2,FALSE)</f>
        <v>43.645532, -79.381236</v>
      </c>
      <c r="E6" s="5" t="s">
        <v>35</v>
      </c>
      <c r="F6" s="5" t="str">
        <f t="shared" ca="1" si="1"/>
        <v>Athletic</v>
      </c>
      <c r="G6" s="5">
        <v>74</v>
      </c>
      <c r="H6" s="5">
        <v>31.5</v>
      </c>
      <c r="I6" s="5" t="s">
        <v>28</v>
      </c>
      <c r="J6" s="5">
        <v>34</v>
      </c>
      <c r="K6" s="5">
        <v>10.5</v>
      </c>
      <c r="L6" s="5" t="s">
        <v>29</v>
      </c>
      <c r="M6" s="5" t="s">
        <v>43</v>
      </c>
      <c r="N6" s="5">
        <v>6501</v>
      </c>
      <c r="O6" s="5">
        <f t="shared" si="0"/>
        <v>0.7</v>
      </c>
      <c r="P6" s="5">
        <v>2</v>
      </c>
      <c r="Q6" s="5" t="s">
        <v>31</v>
      </c>
      <c r="R6" s="21" t="s">
        <v>51</v>
      </c>
      <c r="S6" s="5">
        <v>1</v>
      </c>
      <c r="T6" s="5">
        <v>1</v>
      </c>
      <c r="U6" s="5">
        <v>1</v>
      </c>
      <c r="V6" s="5">
        <v>1</v>
      </c>
      <c r="W6" s="5">
        <v>0</v>
      </c>
      <c r="X6" s="5">
        <v>0</v>
      </c>
      <c r="Y6" s="5">
        <v>1</v>
      </c>
    </row>
    <row r="7" spans="1:25" x14ac:dyDescent="0.35">
      <c r="A7" s="50">
        <v>6</v>
      </c>
      <c r="B7" s="5" t="s">
        <v>52</v>
      </c>
      <c r="C7" s="5" t="s">
        <v>53</v>
      </c>
      <c r="D7" s="7" t="str">
        <f>VLOOKUP('Model Data'!C7,'Location Data'!$A$1:$E$14,2,FALSE)</f>
        <v>40.777333, -73.872786</v>
      </c>
      <c r="E7" s="5" t="s">
        <v>27</v>
      </c>
      <c r="F7" s="5" t="str">
        <f t="shared" ca="1" si="1"/>
        <v>Plus Size</v>
      </c>
      <c r="G7" s="5">
        <v>74.5</v>
      </c>
      <c r="H7" s="5">
        <v>31</v>
      </c>
      <c r="I7" s="5" t="s">
        <v>28</v>
      </c>
      <c r="J7" s="5">
        <v>32</v>
      </c>
      <c r="K7" s="5">
        <v>11</v>
      </c>
      <c r="L7" s="5" t="s">
        <v>54</v>
      </c>
      <c r="M7" s="5" t="s">
        <v>29</v>
      </c>
      <c r="N7" s="5">
        <v>3986</v>
      </c>
      <c r="O7" s="5">
        <f t="shared" si="0"/>
        <v>0.4</v>
      </c>
      <c r="P7" s="5">
        <v>7</v>
      </c>
      <c r="Q7" s="5" t="s">
        <v>55</v>
      </c>
      <c r="R7" s="21" t="s">
        <v>56</v>
      </c>
      <c r="S7" s="5">
        <v>1</v>
      </c>
      <c r="T7" s="5">
        <v>1</v>
      </c>
      <c r="U7" s="5">
        <v>0</v>
      </c>
      <c r="V7" s="5">
        <v>1</v>
      </c>
      <c r="W7" s="5">
        <v>0</v>
      </c>
      <c r="X7" s="5">
        <v>1</v>
      </c>
      <c r="Y7" s="5">
        <v>1</v>
      </c>
    </row>
    <row r="8" spans="1:25" x14ac:dyDescent="0.35">
      <c r="A8" s="50">
        <v>7</v>
      </c>
      <c r="B8" s="5" t="s">
        <v>57</v>
      </c>
      <c r="C8" s="5" t="s">
        <v>58</v>
      </c>
      <c r="D8" s="7" t="str">
        <f>VLOOKUP('Model Data'!C8,'Location Data'!$A$1:$E$14,2,FALSE)</f>
        <v>35.548305, 139.778175</v>
      </c>
      <c r="E8" s="5" t="s">
        <v>35</v>
      </c>
      <c r="F8" s="5" t="str">
        <f t="shared" ca="1" si="1"/>
        <v>Athletic</v>
      </c>
      <c r="G8" s="5">
        <v>74</v>
      </c>
      <c r="H8" s="5">
        <v>31</v>
      </c>
      <c r="I8" s="5" t="s">
        <v>47</v>
      </c>
      <c r="J8" s="5">
        <v>34</v>
      </c>
      <c r="K8" s="5">
        <v>12</v>
      </c>
      <c r="L8" s="5" t="s">
        <v>29</v>
      </c>
      <c r="M8" s="5" t="s">
        <v>59</v>
      </c>
      <c r="N8" s="5">
        <v>15512</v>
      </c>
      <c r="O8" s="5">
        <f t="shared" si="0"/>
        <v>1.6</v>
      </c>
      <c r="P8" s="5">
        <v>5</v>
      </c>
      <c r="Q8" s="5" t="s">
        <v>60</v>
      </c>
      <c r="R8" s="21" t="s">
        <v>61</v>
      </c>
      <c r="S8" s="5">
        <v>1</v>
      </c>
      <c r="T8" s="5">
        <v>0</v>
      </c>
      <c r="U8" s="5">
        <v>0</v>
      </c>
      <c r="V8" s="5">
        <v>1</v>
      </c>
      <c r="W8" s="5">
        <v>1</v>
      </c>
      <c r="X8" s="5">
        <v>1</v>
      </c>
      <c r="Y8" s="5">
        <v>0</v>
      </c>
    </row>
    <row r="9" spans="1:25" x14ac:dyDescent="0.35">
      <c r="A9" s="50">
        <v>8</v>
      </c>
      <c r="B9" s="5" t="s">
        <v>62</v>
      </c>
      <c r="C9" s="5" t="s">
        <v>63</v>
      </c>
      <c r="D9" s="7" t="str">
        <f>VLOOKUP('Model Data'!C9,'Location Data'!$A$1:$E$14,2,FALSE)</f>
        <v>49.19465, -123.178985</v>
      </c>
      <c r="E9" s="5" t="s">
        <v>27</v>
      </c>
      <c r="F9" s="5" t="str">
        <f t="shared" ca="1" si="1"/>
        <v>Curvy</v>
      </c>
      <c r="G9" s="5">
        <v>74</v>
      </c>
      <c r="H9" s="5">
        <v>32</v>
      </c>
      <c r="I9" s="5" t="s">
        <v>47</v>
      </c>
      <c r="J9" s="5">
        <v>32</v>
      </c>
      <c r="K9" s="5">
        <v>11</v>
      </c>
      <c r="L9" s="5" t="s">
        <v>29</v>
      </c>
      <c r="M9" s="5" t="s">
        <v>59</v>
      </c>
      <c r="N9" s="5">
        <v>5880</v>
      </c>
      <c r="O9" s="5">
        <f t="shared" si="0"/>
        <v>0.6</v>
      </c>
      <c r="P9" s="5">
        <v>7</v>
      </c>
      <c r="Q9" s="5" t="s">
        <v>48</v>
      </c>
      <c r="R9" s="21" t="s">
        <v>64</v>
      </c>
      <c r="S9" s="5">
        <v>0</v>
      </c>
      <c r="T9" s="5">
        <v>0</v>
      </c>
      <c r="U9" s="5">
        <v>0</v>
      </c>
      <c r="V9" s="5">
        <v>1</v>
      </c>
      <c r="W9" s="5">
        <v>1</v>
      </c>
      <c r="X9" s="5">
        <v>1</v>
      </c>
      <c r="Y9" s="5">
        <v>0</v>
      </c>
    </row>
    <row r="10" spans="1:25" x14ac:dyDescent="0.35">
      <c r="A10" s="50">
        <v>9</v>
      </c>
      <c r="B10" s="5" t="s">
        <v>65</v>
      </c>
      <c r="C10" s="5" t="s">
        <v>34</v>
      </c>
      <c r="D10" s="7" t="str">
        <f>VLOOKUP('Model Data'!C10,'Location Data'!$A$1:$E$14,2,FALSE)</f>
        <v>43.645532, -79.381236</v>
      </c>
      <c r="E10" s="5" t="s">
        <v>35</v>
      </c>
      <c r="F10" s="5" t="str">
        <f t="shared" ca="1" si="1"/>
        <v>Athletic</v>
      </c>
      <c r="G10" s="5">
        <v>72</v>
      </c>
      <c r="H10" s="5">
        <v>30</v>
      </c>
      <c r="I10" s="5" t="s">
        <v>28</v>
      </c>
      <c r="J10" s="5">
        <v>32</v>
      </c>
      <c r="K10" s="5">
        <v>11.5</v>
      </c>
      <c r="L10" s="5" t="s">
        <v>54</v>
      </c>
      <c r="M10" s="5" t="s">
        <v>29</v>
      </c>
      <c r="N10" s="5">
        <v>13583</v>
      </c>
      <c r="O10" s="5">
        <f t="shared" si="0"/>
        <v>1.4</v>
      </c>
      <c r="P10" s="5">
        <v>3</v>
      </c>
      <c r="Q10" s="5" t="s">
        <v>60</v>
      </c>
      <c r="R10" s="21" t="s">
        <v>66</v>
      </c>
      <c r="S10" s="5">
        <v>1</v>
      </c>
      <c r="T10" s="5">
        <v>1</v>
      </c>
      <c r="U10" s="5">
        <v>0</v>
      </c>
      <c r="V10" s="5">
        <v>1</v>
      </c>
      <c r="W10" s="5">
        <v>0</v>
      </c>
      <c r="X10" s="5">
        <v>0</v>
      </c>
      <c r="Y10" s="5">
        <v>1</v>
      </c>
    </row>
    <row r="11" spans="1:25" x14ac:dyDescent="0.35">
      <c r="A11" s="50">
        <v>10</v>
      </c>
      <c r="B11" s="5" t="s">
        <v>67</v>
      </c>
      <c r="C11" s="5" t="s">
        <v>34</v>
      </c>
      <c r="D11" s="7" t="str">
        <f>VLOOKUP('Model Data'!C11,'Location Data'!$A$1:$E$14,2,FALSE)</f>
        <v>43.645532, -79.381236</v>
      </c>
      <c r="E11" s="5" t="s">
        <v>27</v>
      </c>
      <c r="F11" s="5" t="str">
        <f t="shared" ca="1" si="1"/>
        <v>Slim</v>
      </c>
      <c r="G11" s="5">
        <v>73.5</v>
      </c>
      <c r="H11" s="5">
        <v>31</v>
      </c>
      <c r="I11" s="5" t="s">
        <v>28</v>
      </c>
      <c r="J11" s="5">
        <v>30</v>
      </c>
      <c r="K11" s="5">
        <v>11.5</v>
      </c>
      <c r="L11" s="5" t="s">
        <v>68</v>
      </c>
      <c r="M11" s="5" t="s">
        <v>29</v>
      </c>
      <c r="N11" s="5">
        <v>21306</v>
      </c>
      <c r="O11" s="5">
        <f t="shared" si="0"/>
        <v>2.1</v>
      </c>
      <c r="P11" s="5">
        <v>2</v>
      </c>
      <c r="Q11" s="5" t="s">
        <v>37</v>
      </c>
      <c r="R11" s="21" t="s">
        <v>69</v>
      </c>
      <c r="S11" s="5">
        <v>1</v>
      </c>
      <c r="T11" s="5">
        <v>1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</row>
    <row r="12" spans="1:25" x14ac:dyDescent="0.35">
      <c r="A12" s="50">
        <v>11</v>
      </c>
      <c r="B12" s="5" t="s">
        <v>70</v>
      </c>
      <c r="C12" s="5" t="s">
        <v>53</v>
      </c>
      <c r="D12" s="7" t="str">
        <f>VLOOKUP('Model Data'!C12,'Location Data'!$A$1:$E$14,2,FALSE)</f>
        <v>40.777333, -73.872786</v>
      </c>
      <c r="E12" s="5" t="s">
        <v>35</v>
      </c>
      <c r="F12" s="5" t="str">
        <f t="shared" ca="1" si="1"/>
        <v>Athletic</v>
      </c>
      <c r="G12" s="5">
        <v>74.5</v>
      </c>
      <c r="H12" s="5">
        <v>31</v>
      </c>
      <c r="I12" s="5" t="s">
        <v>28</v>
      </c>
      <c r="J12" s="5">
        <v>34</v>
      </c>
      <c r="K12" s="5">
        <v>12</v>
      </c>
      <c r="L12" s="5" t="s">
        <v>42</v>
      </c>
      <c r="M12" s="5" t="s">
        <v>71</v>
      </c>
      <c r="N12" s="5">
        <v>9613</v>
      </c>
      <c r="O12" s="5">
        <f t="shared" si="0"/>
        <v>1</v>
      </c>
      <c r="P12" s="5">
        <v>5</v>
      </c>
      <c r="Q12" s="5" t="s">
        <v>48</v>
      </c>
      <c r="R12" s="21" t="s">
        <v>72</v>
      </c>
      <c r="S12" s="5">
        <v>1</v>
      </c>
      <c r="T12" s="5">
        <v>0</v>
      </c>
      <c r="U12" s="5">
        <v>0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5">
      <c r="A13" s="50">
        <v>12</v>
      </c>
      <c r="B13" s="5" t="s">
        <v>73</v>
      </c>
      <c r="C13" s="5" t="s">
        <v>74</v>
      </c>
      <c r="D13" s="7" t="str">
        <f>VLOOKUP('Model Data'!C13,'Location Data'!$A$1:$E$14,2,FALSE)</f>
        <v>45.629822, 8.725273</v>
      </c>
      <c r="E13" s="5" t="s">
        <v>27</v>
      </c>
      <c r="F13" s="5" t="str">
        <f t="shared" ca="1" si="1"/>
        <v>Slim</v>
      </c>
      <c r="G13" s="5">
        <v>74</v>
      </c>
      <c r="H13" s="5">
        <v>32.5</v>
      </c>
      <c r="I13" s="5" t="s">
        <v>28</v>
      </c>
      <c r="J13" s="5">
        <v>34</v>
      </c>
      <c r="K13" s="5">
        <v>11.5</v>
      </c>
      <c r="L13" s="5" t="s">
        <v>75</v>
      </c>
      <c r="M13" s="5" t="s">
        <v>59</v>
      </c>
      <c r="N13" s="5">
        <v>49542</v>
      </c>
      <c r="O13" s="5">
        <f t="shared" si="0"/>
        <v>5</v>
      </c>
      <c r="P13" s="5">
        <v>4</v>
      </c>
      <c r="Q13" s="5" t="s">
        <v>55</v>
      </c>
      <c r="R13" s="21" t="s">
        <v>76</v>
      </c>
      <c r="S13" s="5">
        <v>0</v>
      </c>
      <c r="T13" s="5">
        <v>1</v>
      </c>
      <c r="U13" s="5">
        <v>1</v>
      </c>
      <c r="V13" s="5">
        <v>1</v>
      </c>
      <c r="W13" s="5">
        <v>0</v>
      </c>
      <c r="X13" s="5">
        <v>0</v>
      </c>
      <c r="Y13" s="5">
        <v>0</v>
      </c>
    </row>
    <row r="14" spans="1:25" x14ac:dyDescent="0.35">
      <c r="A14" s="50">
        <v>13</v>
      </c>
      <c r="B14" s="5" t="s">
        <v>77</v>
      </c>
      <c r="C14" s="5" t="s">
        <v>34</v>
      </c>
      <c r="D14" s="7" t="str">
        <f>VLOOKUP('Model Data'!C14,'Location Data'!$A$1:$E$14,2,FALSE)</f>
        <v>43.645532, -79.381236</v>
      </c>
      <c r="E14" s="5" t="s">
        <v>78</v>
      </c>
      <c r="F14" s="5" t="str">
        <f t="shared" ca="1" si="1"/>
        <v>Slim</v>
      </c>
      <c r="G14" s="5">
        <v>71</v>
      </c>
      <c r="H14" s="5">
        <v>32</v>
      </c>
      <c r="I14" s="5" t="s">
        <v>28</v>
      </c>
      <c r="J14" s="5">
        <v>32</v>
      </c>
      <c r="K14" s="5">
        <v>11</v>
      </c>
      <c r="L14" s="5" t="s">
        <v>68</v>
      </c>
      <c r="M14" s="5" t="s">
        <v>29</v>
      </c>
      <c r="N14" s="5">
        <v>17897</v>
      </c>
      <c r="O14" s="5">
        <f t="shared" si="0"/>
        <v>1.8</v>
      </c>
      <c r="P14" s="5">
        <v>5</v>
      </c>
      <c r="Q14" s="5" t="s">
        <v>60</v>
      </c>
      <c r="R14" s="21" t="s">
        <v>79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</row>
    <row r="15" spans="1:25" x14ac:dyDescent="0.35">
      <c r="A15" s="50">
        <v>14</v>
      </c>
      <c r="B15" s="5" t="s">
        <v>80</v>
      </c>
      <c r="C15" s="5" t="s">
        <v>34</v>
      </c>
      <c r="D15" s="7" t="str">
        <f>VLOOKUP('Model Data'!C15,'Location Data'!$A$1:$E$14,2,FALSE)</f>
        <v>43.645532, -79.381236</v>
      </c>
      <c r="E15" s="5" t="s">
        <v>35</v>
      </c>
      <c r="F15" s="5" t="str">
        <f t="shared" ca="1" si="1"/>
        <v>Slim</v>
      </c>
      <c r="G15" s="5">
        <v>72</v>
      </c>
      <c r="H15" s="5">
        <v>31</v>
      </c>
      <c r="I15" s="5" t="s">
        <v>47</v>
      </c>
      <c r="J15" s="5">
        <v>32.5</v>
      </c>
      <c r="K15" s="5">
        <v>13</v>
      </c>
      <c r="L15" s="5" t="s">
        <v>42</v>
      </c>
      <c r="M15" s="5" t="s">
        <v>30</v>
      </c>
      <c r="N15" s="5">
        <v>41605</v>
      </c>
      <c r="O15" s="5">
        <f t="shared" si="0"/>
        <v>4.2</v>
      </c>
      <c r="P15" s="5">
        <v>0</v>
      </c>
      <c r="Q15" s="5" t="s">
        <v>31</v>
      </c>
      <c r="R15" s="21" t="s">
        <v>81</v>
      </c>
      <c r="S15" s="5">
        <v>1</v>
      </c>
      <c r="T15" s="5">
        <v>0</v>
      </c>
      <c r="U15" s="5">
        <v>0</v>
      </c>
      <c r="V15" s="5">
        <v>1</v>
      </c>
      <c r="W15" s="5">
        <v>0</v>
      </c>
      <c r="X15" s="5">
        <v>1</v>
      </c>
      <c r="Y15" s="5">
        <v>0</v>
      </c>
    </row>
    <row r="16" spans="1:25" x14ac:dyDescent="0.35">
      <c r="A16" s="50">
        <v>15</v>
      </c>
      <c r="B16" s="5" t="s">
        <v>82</v>
      </c>
      <c r="C16" s="5" t="s">
        <v>40</v>
      </c>
      <c r="D16" s="7" t="str">
        <f>VLOOKUP('Model Data'!C16,'Location Data'!$A$1:$E$14,2,FALSE)</f>
        <v>45.454949, -73.751445</v>
      </c>
      <c r="E16" s="5" t="s">
        <v>35</v>
      </c>
      <c r="F16" s="5" t="str">
        <f t="shared" ca="1" si="1"/>
        <v>Athletic</v>
      </c>
      <c r="G16" s="5">
        <v>75</v>
      </c>
      <c r="H16" s="5">
        <v>28.5</v>
      </c>
      <c r="I16" s="5" t="s">
        <v>83</v>
      </c>
      <c r="J16" s="5">
        <v>32.5</v>
      </c>
      <c r="K16" s="5">
        <v>11</v>
      </c>
      <c r="L16" s="5" t="s">
        <v>42</v>
      </c>
      <c r="M16" s="5" t="s">
        <v>71</v>
      </c>
      <c r="N16" s="5">
        <v>21689</v>
      </c>
      <c r="O16" s="5">
        <f t="shared" si="0"/>
        <v>2.2000000000000002</v>
      </c>
      <c r="P16" s="5">
        <v>1</v>
      </c>
      <c r="Q16" s="5" t="s">
        <v>37</v>
      </c>
      <c r="R16" s="21" t="s">
        <v>84</v>
      </c>
      <c r="S16" s="5">
        <v>1</v>
      </c>
      <c r="T16" s="5">
        <v>1</v>
      </c>
      <c r="U16" s="5">
        <v>1</v>
      </c>
      <c r="V16" s="5">
        <v>0</v>
      </c>
      <c r="W16" s="5">
        <v>1</v>
      </c>
      <c r="X16" s="5">
        <v>0</v>
      </c>
      <c r="Y16" s="5">
        <v>1</v>
      </c>
    </row>
    <row r="17" spans="1:25" x14ac:dyDescent="0.35">
      <c r="A17" s="50">
        <v>16</v>
      </c>
      <c r="B17" s="5" t="s">
        <v>85</v>
      </c>
      <c r="C17" s="5" t="s">
        <v>34</v>
      </c>
      <c r="D17" s="7" t="str">
        <f>VLOOKUP('Model Data'!C17,'Location Data'!$A$1:$E$14,2,FALSE)</f>
        <v>43.645532, -79.381236</v>
      </c>
      <c r="E17" s="5" t="s">
        <v>78</v>
      </c>
      <c r="F17" s="5" t="str">
        <f t="shared" ca="1" si="1"/>
        <v>Slim</v>
      </c>
      <c r="G17" s="5">
        <v>75</v>
      </c>
      <c r="H17" s="5">
        <v>34</v>
      </c>
      <c r="I17" s="5" t="s">
        <v>86</v>
      </c>
      <c r="J17" s="5">
        <v>32</v>
      </c>
      <c r="K17" s="5">
        <v>12</v>
      </c>
      <c r="L17" s="5" t="s">
        <v>54</v>
      </c>
      <c r="M17" s="5" t="s">
        <v>29</v>
      </c>
      <c r="N17" s="5">
        <v>18935</v>
      </c>
      <c r="O17" s="5">
        <f t="shared" si="0"/>
        <v>1.9</v>
      </c>
      <c r="P17" s="5">
        <v>8</v>
      </c>
      <c r="Q17" s="5" t="s">
        <v>48</v>
      </c>
      <c r="R17" s="21" t="s">
        <v>87</v>
      </c>
      <c r="S17" s="5">
        <v>0</v>
      </c>
      <c r="T17" s="5">
        <v>0</v>
      </c>
      <c r="U17" s="5">
        <v>1</v>
      </c>
      <c r="V17" s="5">
        <v>1</v>
      </c>
      <c r="W17" s="5">
        <v>1</v>
      </c>
      <c r="X17" s="5">
        <v>0</v>
      </c>
      <c r="Y17" s="5">
        <v>1</v>
      </c>
    </row>
    <row r="18" spans="1:25" x14ac:dyDescent="0.35">
      <c r="A18" s="50">
        <v>17</v>
      </c>
      <c r="B18" s="5" t="s">
        <v>88</v>
      </c>
      <c r="C18" s="5" t="s">
        <v>34</v>
      </c>
      <c r="D18" s="7" t="str">
        <f>VLOOKUP('Model Data'!C18,'Location Data'!$A$1:$E$14,2,FALSE)</f>
        <v>43.645532, -79.381236</v>
      </c>
      <c r="E18" s="5" t="s">
        <v>35</v>
      </c>
      <c r="F18" s="5" t="str">
        <f t="shared" ca="1" si="1"/>
        <v>Plus Size</v>
      </c>
      <c r="G18" s="5">
        <v>72</v>
      </c>
      <c r="H18" s="5">
        <v>29</v>
      </c>
      <c r="I18" s="5" t="s">
        <v>28</v>
      </c>
      <c r="J18" s="5">
        <v>33</v>
      </c>
      <c r="K18" s="5">
        <v>10.5</v>
      </c>
      <c r="L18" s="5" t="s">
        <v>29</v>
      </c>
      <c r="M18" s="5" t="s">
        <v>29</v>
      </c>
      <c r="N18" s="5">
        <v>24018</v>
      </c>
      <c r="O18" s="5">
        <f t="shared" si="0"/>
        <v>2.4</v>
      </c>
      <c r="P18" s="5">
        <v>3</v>
      </c>
      <c r="Q18" s="5" t="s">
        <v>31</v>
      </c>
      <c r="R18" s="21" t="s">
        <v>89</v>
      </c>
      <c r="S18" s="5">
        <v>0</v>
      </c>
      <c r="T18" s="5">
        <v>1</v>
      </c>
      <c r="U18" s="5">
        <v>1</v>
      </c>
      <c r="V18" s="5">
        <v>1</v>
      </c>
      <c r="W18" s="5">
        <v>0</v>
      </c>
      <c r="X18" s="5">
        <v>0</v>
      </c>
      <c r="Y18" s="5">
        <v>0</v>
      </c>
    </row>
    <row r="19" spans="1:25" x14ac:dyDescent="0.35">
      <c r="A19" s="50">
        <v>18</v>
      </c>
      <c r="B19" s="5" t="s">
        <v>90</v>
      </c>
      <c r="C19" s="5" t="s">
        <v>34</v>
      </c>
      <c r="D19" s="7" t="str">
        <f>VLOOKUP('Model Data'!C19,'Location Data'!$A$1:$E$14,2,FALSE)</f>
        <v>43.645532, -79.381236</v>
      </c>
      <c r="E19" s="5" t="s">
        <v>78</v>
      </c>
      <c r="F19" s="5" t="str">
        <f t="shared" ca="1" si="1"/>
        <v>Slim</v>
      </c>
      <c r="G19" s="5">
        <v>73</v>
      </c>
      <c r="H19" s="5">
        <v>32</v>
      </c>
      <c r="I19" s="5" t="s">
        <v>47</v>
      </c>
      <c r="J19" s="5">
        <v>33</v>
      </c>
      <c r="K19" s="5">
        <v>10.5</v>
      </c>
      <c r="L19" s="5" t="s">
        <v>75</v>
      </c>
      <c r="M19" s="5" t="s">
        <v>59</v>
      </c>
      <c r="N19" s="5">
        <v>18880</v>
      </c>
      <c r="O19" s="5">
        <f t="shared" si="0"/>
        <v>1.9</v>
      </c>
      <c r="P19" s="5">
        <v>7</v>
      </c>
      <c r="Q19" s="5" t="s">
        <v>31</v>
      </c>
      <c r="R19" s="21" t="s">
        <v>91</v>
      </c>
      <c r="S19" s="5">
        <v>1</v>
      </c>
      <c r="T19" s="5">
        <v>0</v>
      </c>
      <c r="U19" s="5">
        <v>0</v>
      </c>
      <c r="V19" s="5">
        <v>1</v>
      </c>
      <c r="W19" s="5">
        <v>0</v>
      </c>
      <c r="X19" s="5">
        <v>1</v>
      </c>
      <c r="Y19" s="5">
        <v>1</v>
      </c>
    </row>
    <row r="20" spans="1:25" x14ac:dyDescent="0.35">
      <c r="A20" s="50">
        <v>19</v>
      </c>
      <c r="B20" s="5" t="s">
        <v>92</v>
      </c>
      <c r="C20" s="5" t="s">
        <v>34</v>
      </c>
      <c r="D20" s="7" t="str">
        <f>VLOOKUP('Model Data'!C20,'Location Data'!$A$1:$E$14,2,FALSE)</f>
        <v>43.645532, -79.381236</v>
      </c>
      <c r="E20" s="5" t="s">
        <v>35</v>
      </c>
      <c r="F20" s="5" t="str">
        <f t="shared" ca="1" si="1"/>
        <v>Slim</v>
      </c>
      <c r="G20" s="5">
        <v>75</v>
      </c>
      <c r="H20" s="5">
        <v>30.5</v>
      </c>
      <c r="I20" s="5" t="s">
        <v>86</v>
      </c>
      <c r="J20" s="5">
        <v>32</v>
      </c>
      <c r="K20" s="5">
        <v>11</v>
      </c>
      <c r="L20" s="5" t="s">
        <v>93</v>
      </c>
      <c r="M20" s="5" t="s">
        <v>59</v>
      </c>
      <c r="N20" s="5">
        <v>31425</v>
      </c>
      <c r="O20" s="5">
        <f t="shared" si="0"/>
        <v>3.1</v>
      </c>
      <c r="P20" s="5">
        <v>4</v>
      </c>
      <c r="Q20" s="5" t="s">
        <v>37</v>
      </c>
      <c r="R20" s="21" t="s">
        <v>94</v>
      </c>
      <c r="S20" s="5">
        <v>1</v>
      </c>
      <c r="T20" s="5">
        <v>0</v>
      </c>
      <c r="U20" s="5">
        <v>0</v>
      </c>
      <c r="V20" s="5">
        <v>1</v>
      </c>
      <c r="W20" s="5">
        <v>1</v>
      </c>
      <c r="X20" s="5">
        <v>1</v>
      </c>
      <c r="Y20" s="5">
        <v>0</v>
      </c>
    </row>
    <row r="21" spans="1:25" x14ac:dyDescent="0.35">
      <c r="A21" s="50">
        <v>20</v>
      </c>
      <c r="B21" s="5" t="s">
        <v>95</v>
      </c>
      <c r="C21" s="5" t="s">
        <v>34</v>
      </c>
      <c r="D21" s="7" t="str">
        <f>VLOOKUP('Model Data'!C21,'Location Data'!$A$1:$E$14,2,FALSE)</f>
        <v>43.645532, -79.381236</v>
      </c>
      <c r="E21" s="5" t="s">
        <v>35</v>
      </c>
      <c r="F21" s="5" t="str">
        <f t="shared" ca="1" si="1"/>
        <v>Curvy</v>
      </c>
      <c r="G21" s="5">
        <v>74.5</v>
      </c>
      <c r="H21" s="5">
        <v>30</v>
      </c>
      <c r="I21" s="5" t="s">
        <v>28</v>
      </c>
      <c r="J21" s="5">
        <v>34</v>
      </c>
      <c r="K21" s="5">
        <v>12</v>
      </c>
      <c r="L21" s="5" t="s">
        <v>96</v>
      </c>
      <c r="M21" s="5" t="s">
        <v>59</v>
      </c>
      <c r="N21" s="5">
        <v>20747</v>
      </c>
      <c r="O21" s="5">
        <f t="shared" si="0"/>
        <v>2.1</v>
      </c>
      <c r="P21" s="5">
        <v>2</v>
      </c>
      <c r="Q21" s="5" t="s">
        <v>55</v>
      </c>
      <c r="R21" s="21" t="s">
        <v>97</v>
      </c>
      <c r="S21" s="5">
        <v>0</v>
      </c>
      <c r="T21" s="5">
        <v>0</v>
      </c>
      <c r="U21" s="5">
        <v>1</v>
      </c>
      <c r="V21" s="5">
        <v>0</v>
      </c>
      <c r="W21" s="5">
        <v>1</v>
      </c>
      <c r="X21" s="5">
        <v>1</v>
      </c>
      <c r="Y21" s="5">
        <v>0</v>
      </c>
    </row>
    <row r="22" spans="1:25" x14ac:dyDescent="0.35">
      <c r="A22" s="50">
        <v>21</v>
      </c>
      <c r="B22" s="5" t="s">
        <v>98</v>
      </c>
      <c r="C22" s="5" t="s">
        <v>99</v>
      </c>
      <c r="D22" s="7" t="str">
        <f>VLOOKUP('Model Data'!C22,'Location Data'!$A$1:$E$14,2,FALSE)</f>
        <v>49.00819, 2.549924</v>
      </c>
      <c r="E22" s="5" t="s">
        <v>35</v>
      </c>
      <c r="F22" s="5" t="str">
        <f t="shared" ca="1" si="1"/>
        <v>Athletic</v>
      </c>
      <c r="G22" s="5">
        <v>73</v>
      </c>
      <c r="H22" s="5">
        <v>30</v>
      </c>
      <c r="I22" s="5" t="s">
        <v>28</v>
      </c>
      <c r="J22" s="5">
        <v>32</v>
      </c>
      <c r="K22" s="5">
        <v>11</v>
      </c>
      <c r="L22" s="5" t="s">
        <v>54</v>
      </c>
      <c r="M22" s="5" t="s">
        <v>71</v>
      </c>
      <c r="N22" s="5">
        <v>12315</v>
      </c>
      <c r="O22" s="5">
        <f t="shared" si="0"/>
        <v>1.2</v>
      </c>
      <c r="P22" s="5">
        <v>2</v>
      </c>
      <c r="Q22" s="5" t="s">
        <v>31</v>
      </c>
      <c r="R22" s="21" t="s">
        <v>100</v>
      </c>
      <c r="S22" s="5">
        <v>0</v>
      </c>
      <c r="T22" s="5">
        <v>0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</row>
    <row r="23" spans="1:25" x14ac:dyDescent="0.35">
      <c r="A23" s="50">
        <v>22</v>
      </c>
      <c r="B23" s="5" t="s">
        <v>101</v>
      </c>
      <c r="C23" s="5" t="s">
        <v>34</v>
      </c>
      <c r="D23" s="7" t="str">
        <f>VLOOKUP('Model Data'!C23,'Location Data'!$A$1:$E$14,2,FALSE)</f>
        <v>43.645532, -79.381236</v>
      </c>
      <c r="E23" s="5" t="s">
        <v>27</v>
      </c>
      <c r="F23" s="5" t="str">
        <f t="shared" ca="1" si="1"/>
        <v>Slim</v>
      </c>
      <c r="G23" s="5">
        <v>72</v>
      </c>
      <c r="H23" s="5">
        <v>32</v>
      </c>
      <c r="I23" s="5" t="s">
        <v>28</v>
      </c>
      <c r="J23" s="5">
        <v>29</v>
      </c>
      <c r="K23" s="5">
        <v>10</v>
      </c>
      <c r="L23" s="5" t="s">
        <v>36</v>
      </c>
      <c r="M23" s="5" t="s">
        <v>29</v>
      </c>
      <c r="N23" s="5">
        <v>41260</v>
      </c>
      <c r="O23" s="5">
        <f t="shared" si="0"/>
        <v>4.0999999999999996</v>
      </c>
      <c r="P23" s="5">
        <v>2</v>
      </c>
      <c r="Q23" s="5" t="s">
        <v>31</v>
      </c>
      <c r="R23" s="21" t="s">
        <v>102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>
        <v>1</v>
      </c>
    </row>
    <row r="24" spans="1:25" x14ac:dyDescent="0.35">
      <c r="A24" s="50">
        <v>23</v>
      </c>
      <c r="B24" s="5" t="s">
        <v>103</v>
      </c>
      <c r="C24" s="5" t="s">
        <v>34</v>
      </c>
      <c r="D24" s="7" t="str">
        <f>VLOOKUP('Model Data'!C24,'Location Data'!$A$1:$E$14,2,FALSE)</f>
        <v>43.645532, -79.381236</v>
      </c>
      <c r="E24" s="5" t="s">
        <v>35</v>
      </c>
      <c r="F24" s="5" t="str">
        <f t="shared" ca="1" si="1"/>
        <v>Slim</v>
      </c>
      <c r="G24" s="5">
        <v>73</v>
      </c>
      <c r="H24" s="5">
        <v>31</v>
      </c>
      <c r="I24" s="5" t="s">
        <v>104</v>
      </c>
      <c r="J24" s="5">
        <v>32</v>
      </c>
      <c r="K24" s="5">
        <v>11</v>
      </c>
      <c r="L24" s="5" t="s">
        <v>29</v>
      </c>
      <c r="M24" s="5" t="s">
        <v>29</v>
      </c>
      <c r="N24" s="5">
        <v>23602</v>
      </c>
      <c r="O24" s="5">
        <f t="shared" si="0"/>
        <v>2.4</v>
      </c>
      <c r="P24" s="5">
        <v>2</v>
      </c>
      <c r="Q24" s="5" t="s">
        <v>48</v>
      </c>
      <c r="R24" s="21" t="s">
        <v>105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1</v>
      </c>
    </row>
    <row r="25" spans="1:25" x14ac:dyDescent="0.35">
      <c r="A25" s="50">
        <v>24</v>
      </c>
      <c r="B25" s="5" t="s">
        <v>106</v>
      </c>
      <c r="C25" s="5" t="s">
        <v>34</v>
      </c>
      <c r="D25" s="7" t="str">
        <f>VLOOKUP('Model Data'!C25,'Location Data'!$A$1:$E$14,2,FALSE)</f>
        <v>43.645532, -79.381236</v>
      </c>
      <c r="E25" s="5" t="s">
        <v>27</v>
      </c>
      <c r="F25" s="5" t="str">
        <f t="shared" ca="1" si="1"/>
        <v>Athletic</v>
      </c>
      <c r="G25" s="5">
        <v>74</v>
      </c>
      <c r="H25" s="5">
        <v>32</v>
      </c>
      <c r="I25" s="5" t="s">
        <v>107</v>
      </c>
      <c r="J25" s="5">
        <v>24</v>
      </c>
      <c r="K25" s="5">
        <v>12.5</v>
      </c>
      <c r="L25" s="5" t="s">
        <v>29</v>
      </c>
      <c r="M25" s="5" t="s">
        <v>59</v>
      </c>
      <c r="N25" s="5">
        <v>13779</v>
      </c>
      <c r="O25" s="5">
        <f t="shared" si="0"/>
        <v>1.4</v>
      </c>
      <c r="P25" s="5">
        <v>7</v>
      </c>
      <c r="Q25" s="5" t="s">
        <v>48</v>
      </c>
      <c r="R25" s="21" t="s">
        <v>108</v>
      </c>
      <c r="S25" s="5">
        <v>1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0</v>
      </c>
    </row>
    <row r="26" spans="1:25" x14ac:dyDescent="0.35">
      <c r="A26" s="50">
        <v>25</v>
      </c>
      <c r="B26" s="5" t="s">
        <v>109</v>
      </c>
      <c r="C26" s="5" t="s">
        <v>34</v>
      </c>
      <c r="D26" s="7" t="str">
        <f>VLOOKUP('Model Data'!C26,'Location Data'!$A$1:$E$14,2,FALSE)</f>
        <v>43.645532, -79.381236</v>
      </c>
      <c r="E26" s="5" t="s">
        <v>46</v>
      </c>
      <c r="F26" s="5" t="str">
        <f t="shared" ca="1" si="1"/>
        <v>Athletic</v>
      </c>
      <c r="G26" s="5">
        <v>72</v>
      </c>
      <c r="H26" s="5">
        <v>33</v>
      </c>
      <c r="I26" s="5" t="s">
        <v>47</v>
      </c>
      <c r="J26" s="5">
        <v>33</v>
      </c>
      <c r="K26" s="5">
        <v>10</v>
      </c>
      <c r="L26" s="5" t="s">
        <v>110</v>
      </c>
      <c r="M26" s="5" t="s">
        <v>111</v>
      </c>
      <c r="N26" s="5">
        <v>37610</v>
      </c>
      <c r="O26" s="5">
        <f t="shared" si="0"/>
        <v>3.8</v>
      </c>
      <c r="P26" s="5">
        <v>9</v>
      </c>
      <c r="Q26" s="5" t="s">
        <v>55</v>
      </c>
      <c r="R26" s="21" t="s">
        <v>112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1</v>
      </c>
      <c r="Y26" s="5">
        <v>1</v>
      </c>
    </row>
    <row r="27" spans="1:25" x14ac:dyDescent="0.35">
      <c r="A27" s="50">
        <v>26</v>
      </c>
      <c r="B27" s="5" t="s">
        <v>113</v>
      </c>
      <c r="C27" s="5" t="s">
        <v>53</v>
      </c>
      <c r="D27" s="7" t="str">
        <f>VLOOKUP('Model Data'!C27,'Location Data'!$A$1:$E$14,2,FALSE)</f>
        <v>40.777333, -73.872786</v>
      </c>
      <c r="E27" s="5" t="s">
        <v>35</v>
      </c>
      <c r="F27" s="5" t="str">
        <f t="shared" ca="1" si="1"/>
        <v>Petite</v>
      </c>
      <c r="G27" s="5">
        <v>73</v>
      </c>
      <c r="H27" s="5">
        <v>30</v>
      </c>
      <c r="I27" s="5" t="s">
        <v>28</v>
      </c>
      <c r="J27" s="5">
        <v>34</v>
      </c>
      <c r="K27" s="5">
        <v>11.5</v>
      </c>
      <c r="L27" s="5" t="s">
        <v>29</v>
      </c>
      <c r="M27" s="5" t="s">
        <v>59</v>
      </c>
      <c r="N27" s="5">
        <v>5470</v>
      </c>
      <c r="O27" s="5">
        <f t="shared" si="0"/>
        <v>0.5</v>
      </c>
      <c r="P27" s="5">
        <v>0</v>
      </c>
      <c r="Q27" s="5" t="s">
        <v>60</v>
      </c>
      <c r="R27" s="21" t="s">
        <v>114</v>
      </c>
      <c r="S27" s="5">
        <v>1</v>
      </c>
      <c r="T27" s="5">
        <v>0</v>
      </c>
      <c r="U27" s="5">
        <v>1</v>
      </c>
      <c r="V27" s="5">
        <v>1</v>
      </c>
      <c r="W27" s="5">
        <v>0</v>
      </c>
      <c r="X27" s="5">
        <v>1</v>
      </c>
      <c r="Y27" s="5">
        <v>0</v>
      </c>
    </row>
    <row r="28" spans="1:25" x14ac:dyDescent="0.35">
      <c r="A28" s="50">
        <v>27</v>
      </c>
      <c r="B28" s="5" t="s">
        <v>115</v>
      </c>
      <c r="C28" s="5" t="s">
        <v>34</v>
      </c>
      <c r="D28" s="7" t="str">
        <f>VLOOKUP('Model Data'!C28,'Location Data'!$A$1:$E$14,2,FALSE)</f>
        <v>43.645532, -79.381236</v>
      </c>
      <c r="E28" s="5" t="s">
        <v>35</v>
      </c>
      <c r="F28" s="5" t="str">
        <f t="shared" ca="1" si="1"/>
        <v>Slim</v>
      </c>
      <c r="G28" s="5">
        <v>74</v>
      </c>
      <c r="H28" s="5">
        <v>32</v>
      </c>
      <c r="I28" s="5" t="s">
        <v>104</v>
      </c>
      <c r="J28" s="5">
        <v>33</v>
      </c>
      <c r="K28" s="5">
        <v>12</v>
      </c>
      <c r="L28" s="5" t="s">
        <v>36</v>
      </c>
      <c r="M28" s="5" t="s">
        <v>29</v>
      </c>
      <c r="N28" s="5">
        <v>25829</v>
      </c>
      <c r="O28" s="5">
        <f t="shared" si="0"/>
        <v>2.6</v>
      </c>
      <c r="P28" s="5">
        <v>3</v>
      </c>
      <c r="Q28" s="5" t="s">
        <v>31</v>
      </c>
      <c r="R28" s="21" t="s">
        <v>49</v>
      </c>
      <c r="S28" s="5">
        <v>0</v>
      </c>
      <c r="T28" s="5">
        <v>1</v>
      </c>
      <c r="U28" s="5">
        <v>0</v>
      </c>
      <c r="V28" s="5">
        <v>0</v>
      </c>
      <c r="W28" s="5">
        <v>1</v>
      </c>
      <c r="X28" s="5">
        <v>1</v>
      </c>
      <c r="Y28" s="5">
        <v>0</v>
      </c>
    </row>
    <row r="29" spans="1:25" x14ac:dyDescent="0.35">
      <c r="A29" s="50">
        <v>28</v>
      </c>
      <c r="B29" s="5" t="s">
        <v>116</v>
      </c>
      <c r="C29" s="5" t="s">
        <v>34</v>
      </c>
      <c r="D29" s="7" t="str">
        <f>VLOOKUP('Model Data'!C29,'Location Data'!$A$1:$E$14,2,FALSE)</f>
        <v>43.645532, -79.381236</v>
      </c>
      <c r="E29" s="5" t="s">
        <v>27</v>
      </c>
      <c r="F29" s="5" t="str">
        <f t="shared" ca="1" si="1"/>
        <v>Athletic</v>
      </c>
      <c r="G29" s="5">
        <v>72.5</v>
      </c>
      <c r="H29" s="5">
        <v>32</v>
      </c>
      <c r="I29" s="5" t="s">
        <v>47</v>
      </c>
      <c r="J29" s="5">
        <v>31</v>
      </c>
      <c r="K29" s="5">
        <v>11</v>
      </c>
      <c r="L29" s="5" t="s">
        <v>54</v>
      </c>
      <c r="M29" s="5" t="s">
        <v>29</v>
      </c>
      <c r="N29" s="5">
        <v>44387</v>
      </c>
      <c r="O29" s="5">
        <f t="shared" si="0"/>
        <v>4.4000000000000004</v>
      </c>
      <c r="P29" s="5">
        <v>3</v>
      </c>
      <c r="Q29" s="5" t="s">
        <v>31</v>
      </c>
      <c r="R29" s="21" t="s">
        <v>117</v>
      </c>
      <c r="S29" s="5">
        <v>0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</row>
    <row r="30" spans="1:25" x14ac:dyDescent="0.35">
      <c r="A30" s="50">
        <v>29</v>
      </c>
      <c r="B30" s="5" t="s">
        <v>118</v>
      </c>
      <c r="C30" s="5" t="s">
        <v>34</v>
      </c>
      <c r="D30" s="7" t="str">
        <f>VLOOKUP('Model Data'!C30,'Location Data'!$A$1:$E$14,2,FALSE)</f>
        <v>43.645532, -79.381236</v>
      </c>
      <c r="E30" s="5" t="s">
        <v>35</v>
      </c>
      <c r="F30" s="5" t="str">
        <f t="shared" ca="1" si="1"/>
        <v>Athletic</v>
      </c>
      <c r="G30" s="5">
        <v>74</v>
      </c>
      <c r="H30" s="5">
        <v>30</v>
      </c>
      <c r="I30" s="5" t="s">
        <v>28</v>
      </c>
      <c r="J30" s="5">
        <v>32</v>
      </c>
      <c r="K30" s="5">
        <v>11</v>
      </c>
      <c r="L30" s="5" t="s">
        <v>36</v>
      </c>
      <c r="M30" s="5" t="s">
        <v>29</v>
      </c>
      <c r="N30" s="5">
        <v>7579</v>
      </c>
      <c r="O30" s="5">
        <f t="shared" si="0"/>
        <v>0.8</v>
      </c>
      <c r="P30" s="5">
        <v>1</v>
      </c>
      <c r="Q30" s="5" t="s">
        <v>31</v>
      </c>
      <c r="R30" s="21" t="s">
        <v>119</v>
      </c>
      <c r="S30" s="5">
        <v>1</v>
      </c>
      <c r="T30" s="5">
        <v>0</v>
      </c>
      <c r="U30" s="5">
        <v>0</v>
      </c>
      <c r="V30" s="5">
        <v>0</v>
      </c>
      <c r="W30" s="5">
        <v>1</v>
      </c>
      <c r="X30" s="5">
        <v>0</v>
      </c>
      <c r="Y30" s="5">
        <v>1</v>
      </c>
    </row>
    <row r="31" spans="1:25" x14ac:dyDescent="0.35">
      <c r="A31" s="50">
        <v>30</v>
      </c>
      <c r="B31" s="5" t="s">
        <v>120</v>
      </c>
      <c r="C31" s="5" t="s">
        <v>34</v>
      </c>
      <c r="D31" s="7" t="str">
        <f>VLOOKUP('Model Data'!C31,'Location Data'!$A$1:$E$14,2,FALSE)</f>
        <v>43.645532, -79.381236</v>
      </c>
      <c r="E31" s="5" t="s">
        <v>35</v>
      </c>
      <c r="F31" s="5" t="str">
        <f t="shared" ca="1" si="1"/>
        <v>Athletic</v>
      </c>
      <c r="G31" s="5">
        <v>74.5</v>
      </c>
      <c r="H31" s="5">
        <v>32</v>
      </c>
      <c r="I31" s="5" t="s">
        <v>104</v>
      </c>
      <c r="J31" s="5">
        <v>34</v>
      </c>
      <c r="K31" s="5">
        <v>12.5</v>
      </c>
      <c r="L31" s="5" t="s">
        <v>36</v>
      </c>
      <c r="M31" s="5" t="s">
        <v>29</v>
      </c>
      <c r="N31" s="5">
        <v>36676</v>
      </c>
      <c r="O31" s="5">
        <f t="shared" si="0"/>
        <v>3.7</v>
      </c>
      <c r="P31" s="5">
        <v>5</v>
      </c>
      <c r="Q31" s="5" t="s">
        <v>55</v>
      </c>
      <c r="R31" s="21" t="s">
        <v>121</v>
      </c>
      <c r="S31" s="5">
        <v>1</v>
      </c>
      <c r="T31" s="5">
        <v>0</v>
      </c>
      <c r="U31" s="5">
        <v>1</v>
      </c>
      <c r="V31" s="5">
        <v>1</v>
      </c>
      <c r="W31" s="5">
        <v>0</v>
      </c>
      <c r="X31" s="5">
        <v>0</v>
      </c>
      <c r="Y31" s="5">
        <v>0</v>
      </c>
    </row>
    <row r="32" spans="1:25" x14ac:dyDescent="0.35">
      <c r="A32" s="50">
        <v>31</v>
      </c>
      <c r="B32" s="5" t="s">
        <v>122</v>
      </c>
      <c r="C32" s="5" t="s">
        <v>34</v>
      </c>
      <c r="D32" s="7" t="str">
        <f>VLOOKUP('Model Data'!C32,'Location Data'!$A$1:$E$14,2,FALSE)</f>
        <v>43.645532, -79.381236</v>
      </c>
      <c r="E32" s="5" t="s">
        <v>35</v>
      </c>
      <c r="F32" s="5" t="str">
        <f t="shared" ca="1" si="1"/>
        <v>Petite</v>
      </c>
      <c r="G32" s="5">
        <v>73</v>
      </c>
      <c r="H32" s="5">
        <v>30</v>
      </c>
      <c r="I32" s="5" t="s">
        <v>28</v>
      </c>
      <c r="J32" s="5">
        <v>32</v>
      </c>
      <c r="K32" s="5">
        <v>11</v>
      </c>
      <c r="L32" s="5" t="s">
        <v>29</v>
      </c>
      <c r="M32" s="5" t="s">
        <v>29</v>
      </c>
      <c r="N32" s="5">
        <v>48609</v>
      </c>
      <c r="O32" s="5">
        <f t="shared" si="0"/>
        <v>4.9000000000000004</v>
      </c>
      <c r="P32" s="5">
        <v>0</v>
      </c>
      <c r="Q32" s="5" t="s">
        <v>55</v>
      </c>
      <c r="R32" s="21" t="s">
        <v>123</v>
      </c>
      <c r="S32" s="5">
        <v>0</v>
      </c>
      <c r="T32" s="5">
        <v>0</v>
      </c>
      <c r="U32" s="5">
        <v>1</v>
      </c>
      <c r="V32" s="5">
        <v>0</v>
      </c>
      <c r="W32" s="5">
        <v>0</v>
      </c>
      <c r="X32" s="5">
        <v>1</v>
      </c>
      <c r="Y32" s="5">
        <v>1</v>
      </c>
    </row>
    <row r="33" spans="1:25" x14ac:dyDescent="0.35">
      <c r="A33" s="50">
        <v>32</v>
      </c>
      <c r="B33" s="5" t="s">
        <v>124</v>
      </c>
      <c r="C33" s="5" t="s">
        <v>34</v>
      </c>
      <c r="D33" s="7" t="str">
        <f>VLOOKUP('Model Data'!C33,'Location Data'!$A$1:$E$14,2,FALSE)</f>
        <v>43.645532, -79.381236</v>
      </c>
      <c r="E33" s="5" t="s">
        <v>78</v>
      </c>
      <c r="F33" s="5" t="str">
        <f t="shared" ca="1" si="1"/>
        <v>Slim</v>
      </c>
      <c r="G33" s="5">
        <v>72</v>
      </c>
      <c r="H33" s="5">
        <v>32</v>
      </c>
      <c r="I33" s="5" t="s">
        <v>28</v>
      </c>
      <c r="J33" s="5">
        <v>33</v>
      </c>
      <c r="K33" s="5">
        <v>9</v>
      </c>
      <c r="L33" s="5" t="s">
        <v>42</v>
      </c>
      <c r="M33" s="5" t="s">
        <v>59</v>
      </c>
      <c r="N33" s="5">
        <v>10648</v>
      </c>
      <c r="O33" s="5">
        <f t="shared" si="0"/>
        <v>1.1000000000000001</v>
      </c>
      <c r="P33" s="5">
        <v>8</v>
      </c>
      <c r="Q33" s="5" t="s">
        <v>48</v>
      </c>
      <c r="R33" s="21" t="s">
        <v>81</v>
      </c>
      <c r="S33" s="5">
        <v>1</v>
      </c>
      <c r="T33" s="5">
        <v>0</v>
      </c>
      <c r="U33" s="5">
        <v>1</v>
      </c>
      <c r="V33" s="5">
        <v>1</v>
      </c>
      <c r="W33" s="5">
        <v>0</v>
      </c>
      <c r="X33" s="5">
        <v>0</v>
      </c>
      <c r="Y33" s="5">
        <v>0</v>
      </c>
    </row>
    <row r="34" spans="1:25" x14ac:dyDescent="0.35">
      <c r="A34" s="50">
        <v>33</v>
      </c>
      <c r="B34" s="5" t="s">
        <v>125</v>
      </c>
      <c r="C34" s="5" t="s">
        <v>34</v>
      </c>
      <c r="D34" s="7" t="str">
        <f>VLOOKUP('Model Data'!C34,'Location Data'!$A$1:$E$14,2,FALSE)</f>
        <v>43.645532, -79.381236</v>
      </c>
      <c r="E34" s="5" t="s">
        <v>35</v>
      </c>
      <c r="F34" s="5" t="str">
        <f t="shared" ca="1" si="1"/>
        <v>Slim</v>
      </c>
      <c r="G34" s="5">
        <v>76</v>
      </c>
      <c r="H34" s="5">
        <v>32</v>
      </c>
      <c r="I34" s="5" t="s">
        <v>104</v>
      </c>
      <c r="J34" s="5">
        <v>34</v>
      </c>
      <c r="K34" s="5">
        <v>10.5</v>
      </c>
      <c r="L34" s="5" t="s">
        <v>126</v>
      </c>
      <c r="M34" s="5" t="s">
        <v>43</v>
      </c>
      <c r="N34" s="5">
        <v>35018</v>
      </c>
      <c r="O34" s="5">
        <f t="shared" ref="O34:O65" si="2">ROUND((N34/MAX($N$2:$N$101))*10,1)</f>
        <v>3.5</v>
      </c>
      <c r="P34" s="5">
        <v>0</v>
      </c>
      <c r="Q34" s="5" t="s">
        <v>60</v>
      </c>
      <c r="R34" s="21" t="s">
        <v>127</v>
      </c>
      <c r="S34" s="5">
        <v>1</v>
      </c>
      <c r="T34" s="5">
        <v>1</v>
      </c>
      <c r="U34" s="5">
        <v>0</v>
      </c>
      <c r="V34" s="5">
        <v>0</v>
      </c>
      <c r="W34" s="5">
        <v>1</v>
      </c>
      <c r="X34" s="5">
        <v>0</v>
      </c>
      <c r="Y34" s="5">
        <v>1</v>
      </c>
    </row>
    <row r="35" spans="1:25" x14ac:dyDescent="0.35">
      <c r="A35" s="50">
        <v>34</v>
      </c>
      <c r="B35" s="5" t="s">
        <v>128</v>
      </c>
      <c r="C35" s="5" t="s">
        <v>34</v>
      </c>
      <c r="D35" s="7" t="str">
        <f>VLOOKUP('Model Data'!C35,'Location Data'!$A$1:$E$14,2,FALSE)</f>
        <v>43.645532, -79.381236</v>
      </c>
      <c r="E35" s="5" t="s">
        <v>35</v>
      </c>
      <c r="F35" s="5" t="str">
        <f t="shared" ca="1" si="1"/>
        <v>Athletic</v>
      </c>
      <c r="G35" s="5">
        <v>74</v>
      </c>
      <c r="H35" s="5">
        <v>29</v>
      </c>
      <c r="I35" s="5" t="s">
        <v>129</v>
      </c>
      <c r="J35" s="5">
        <v>33</v>
      </c>
      <c r="K35" s="5">
        <v>10.5</v>
      </c>
      <c r="L35" s="5" t="s">
        <v>36</v>
      </c>
      <c r="M35" s="5" t="s">
        <v>29</v>
      </c>
      <c r="N35" s="5">
        <v>15891</v>
      </c>
      <c r="O35" s="5">
        <f t="shared" si="2"/>
        <v>1.6</v>
      </c>
      <c r="P35" s="5">
        <v>4</v>
      </c>
      <c r="Q35" s="5" t="s">
        <v>37</v>
      </c>
      <c r="R35" s="21" t="s">
        <v>130</v>
      </c>
      <c r="S35" s="5">
        <v>1</v>
      </c>
      <c r="T35" s="5">
        <v>0</v>
      </c>
      <c r="U35" s="5">
        <v>1</v>
      </c>
      <c r="V35" s="5">
        <v>0</v>
      </c>
      <c r="W35" s="5">
        <v>0</v>
      </c>
      <c r="X35" s="5">
        <v>1</v>
      </c>
      <c r="Y35" s="5">
        <v>0</v>
      </c>
    </row>
    <row r="36" spans="1:25" x14ac:dyDescent="0.35">
      <c r="A36" s="50">
        <v>35</v>
      </c>
      <c r="B36" s="5" t="s">
        <v>131</v>
      </c>
      <c r="C36" s="5" t="s">
        <v>53</v>
      </c>
      <c r="D36" s="7" t="str">
        <f>VLOOKUP('Model Data'!C36,'Location Data'!$A$1:$E$14,2,FALSE)</f>
        <v>40.777333, -73.872786</v>
      </c>
      <c r="E36" s="5" t="s">
        <v>27</v>
      </c>
      <c r="F36" s="5" t="str">
        <f t="shared" ca="1" si="1"/>
        <v>Slim</v>
      </c>
      <c r="G36" s="5">
        <v>73</v>
      </c>
      <c r="H36" s="5">
        <v>30</v>
      </c>
      <c r="I36" s="5" t="s">
        <v>47</v>
      </c>
      <c r="J36" s="5">
        <v>32</v>
      </c>
      <c r="K36" s="5">
        <v>11.5</v>
      </c>
      <c r="L36" s="5" t="s">
        <v>54</v>
      </c>
      <c r="M36" s="5" t="s">
        <v>29</v>
      </c>
      <c r="N36" s="5">
        <v>39496</v>
      </c>
      <c r="O36" s="5">
        <f t="shared" si="2"/>
        <v>4</v>
      </c>
      <c r="P36" s="5">
        <v>11</v>
      </c>
      <c r="Q36" s="5" t="s">
        <v>55</v>
      </c>
      <c r="R36" s="21" t="s">
        <v>132</v>
      </c>
      <c r="S36" s="5">
        <v>0</v>
      </c>
      <c r="T36" s="5">
        <v>1</v>
      </c>
      <c r="U36" s="5">
        <v>0</v>
      </c>
      <c r="V36" s="5">
        <v>1</v>
      </c>
      <c r="W36" s="5">
        <v>0</v>
      </c>
      <c r="X36" s="5">
        <v>0</v>
      </c>
      <c r="Y36" s="5">
        <v>0</v>
      </c>
    </row>
    <row r="37" spans="1:25" x14ac:dyDescent="0.35">
      <c r="A37" s="50">
        <v>36</v>
      </c>
      <c r="B37" s="5" t="s">
        <v>133</v>
      </c>
      <c r="C37" s="5" t="s">
        <v>34</v>
      </c>
      <c r="D37" s="7" t="str">
        <f>VLOOKUP('Model Data'!C37,'Location Data'!$A$1:$E$14,2,FALSE)</f>
        <v>43.645532, -79.381236</v>
      </c>
      <c r="E37" s="5" t="s">
        <v>27</v>
      </c>
      <c r="F37" s="5" t="str">
        <f t="shared" ca="1" si="1"/>
        <v>Athletic</v>
      </c>
      <c r="G37" s="5">
        <v>72</v>
      </c>
      <c r="H37" s="5">
        <v>32</v>
      </c>
      <c r="I37" s="5" t="s">
        <v>47</v>
      </c>
      <c r="J37" s="5">
        <v>32</v>
      </c>
      <c r="K37" s="5">
        <v>12</v>
      </c>
      <c r="L37" s="5" t="s">
        <v>36</v>
      </c>
      <c r="M37" s="5" t="s">
        <v>29</v>
      </c>
      <c r="N37" s="5">
        <v>5016</v>
      </c>
      <c r="O37" s="5">
        <f t="shared" si="2"/>
        <v>0.5</v>
      </c>
      <c r="P37" s="5">
        <v>7</v>
      </c>
      <c r="Q37" s="5" t="s">
        <v>48</v>
      </c>
      <c r="R37" s="21" t="s">
        <v>134</v>
      </c>
      <c r="S37" s="5">
        <v>0</v>
      </c>
      <c r="T37" s="5">
        <v>1</v>
      </c>
      <c r="U37" s="5">
        <v>1</v>
      </c>
      <c r="V37" s="5">
        <v>0</v>
      </c>
      <c r="W37" s="5">
        <v>1</v>
      </c>
      <c r="X37" s="5">
        <v>1</v>
      </c>
      <c r="Y37" s="5">
        <v>0</v>
      </c>
    </row>
    <row r="38" spans="1:25" x14ac:dyDescent="0.35">
      <c r="A38" s="50">
        <v>37</v>
      </c>
      <c r="B38" s="5" t="s">
        <v>135</v>
      </c>
      <c r="C38" s="5" t="s">
        <v>34</v>
      </c>
      <c r="D38" s="7" t="str">
        <f>VLOOKUP('Model Data'!C38,'Location Data'!$A$1:$E$14,2,FALSE)</f>
        <v>43.645532, -79.381236</v>
      </c>
      <c r="E38" s="5" t="s">
        <v>35</v>
      </c>
      <c r="F38" s="5" t="str">
        <f t="shared" ca="1" si="1"/>
        <v>Athletic</v>
      </c>
      <c r="G38" s="5">
        <v>75</v>
      </c>
      <c r="H38" s="5">
        <v>30</v>
      </c>
      <c r="I38" s="5" t="s">
        <v>47</v>
      </c>
      <c r="J38" s="5">
        <v>32</v>
      </c>
      <c r="K38" s="5">
        <v>11</v>
      </c>
      <c r="L38" s="5" t="s">
        <v>54</v>
      </c>
      <c r="M38" s="5" t="s">
        <v>29</v>
      </c>
      <c r="N38" s="5">
        <v>23297</v>
      </c>
      <c r="O38" s="5">
        <f t="shared" si="2"/>
        <v>2.2999999999999998</v>
      </c>
      <c r="P38" s="5">
        <v>5</v>
      </c>
      <c r="Q38" s="5" t="s">
        <v>60</v>
      </c>
      <c r="R38" s="21" t="s">
        <v>136</v>
      </c>
      <c r="S38" s="5">
        <v>1</v>
      </c>
      <c r="T38" s="5">
        <v>1</v>
      </c>
      <c r="U38" s="5">
        <v>1</v>
      </c>
      <c r="V38" s="5">
        <v>1</v>
      </c>
      <c r="W38" s="5">
        <v>0</v>
      </c>
      <c r="X38" s="5">
        <v>1</v>
      </c>
      <c r="Y38" s="5">
        <v>0</v>
      </c>
    </row>
    <row r="39" spans="1:25" x14ac:dyDescent="0.35">
      <c r="A39" s="50">
        <v>38</v>
      </c>
      <c r="B39" s="5" t="s">
        <v>137</v>
      </c>
      <c r="C39" s="5" t="s">
        <v>53</v>
      </c>
      <c r="D39" s="7" t="str">
        <f>VLOOKUP('Model Data'!C39,'Location Data'!$A$1:$E$14,2,FALSE)</f>
        <v>40.777333, -73.872786</v>
      </c>
      <c r="E39" s="5" t="s">
        <v>27</v>
      </c>
      <c r="F39" s="5" t="str">
        <f t="shared" ca="1" si="1"/>
        <v>Petite</v>
      </c>
      <c r="G39" s="5">
        <v>73.5</v>
      </c>
      <c r="H39" s="5">
        <v>31</v>
      </c>
      <c r="I39" s="5" t="s">
        <v>47</v>
      </c>
      <c r="J39" s="5">
        <v>34</v>
      </c>
      <c r="K39" s="5">
        <v>11.5</v>
      </c>
      <c r="L39" s="5" t="s">
        <v>29</v>
      </c>
      <c r="M39" s="5" t="s">
        <v>43</v>
      </c>
      <c r="N39" s="5">
        <v>33876</v>
      </c>
      <c r="O39" s="5">
        <f t="shared" si="2"/>
        <v>3.4</v>
      </c>
      <c r="P39" s="5">
        <v>5</v>
      </c>
      <c r="Q39" s="5" t="s">
        <v>31</v>
      </c>
      <c r="R39" s="21" t="s">
        <v>138</v>
      </c>
      <c r="S39" s="5">
        <v>1</v>
      </c>
      <c r="T39" s="5">
        <v>0</v>
      </c>
      <c r="U39" s="5">
        <v>0</v>
      </c>
      <c r="V39" s="5">
        <v>0</v>
      </c>
      <c r="W39" s="5">
        <v>1</v>
      </c>
      <c r="X39" s="5">
        <v>1</v>
      </c>
      <c r="Y39" s="5">
        <v>1</v>
      </c>
    </row>
    <row r="40" spans="1:25" x14ac:dyDescent="0.35">
      <c r="A40" s="50">
        <v>39</v>
      </c>
      <c r="B40" s="5" t="s">
        <v>139</v>
      </c>
      <c r="C40" s="5" t="s">
        <v>34</v>
      </c>
      <c r="D40" s="7" t="str">
        <f>VLOOKUP('Model Data'!C40,'Location Data'!$A$1:$E$14,2,FALSE)</f>
        <v>43.645532, -79.381236</v>
      </c>
      <c r="E40" s="5" t="s">
        <v>35</v>
      </c>
      <c r="F40" s="5" t="str">
        <f t="shared" ca="1" si="1"/>
        <v>Athletic</v>
      </c>
      <c r="G40" s="5">
        <v>74.5</v>
      </c>
      <c r="H40" s="5">
        <v>32</v>
      </c>
      <c r="I40" s="5" t="s">
        <v>28</v>
      </c>
      <c r="J40" s="5">
        <v>32</v>
      </c>
      <c r="K40" s="5">
        <v>10.5</v>
      </c>
      <c r="L40" s="5" t="s">
        <v>29</v>
      </c>
      <c r="M40" s="5" t="s">
        <v>30</v>
      </c>
      <c r="N40" s="5">
        <v>40164</v>
      </c>
      <c r="O40" s="5">
        <f t="shared" si="2"/>
        <v>4</v>
      </c>
      <c r="P40" s="5">
        <v>4</v>
      </c>
      <c r="Q40" s="5" t="s">
        <v>55</v>
      </c>
      <c r="R40" s="21" t="s">
        <v>140</v>
      </c>
      <c r="S40" s="5">
        <v>0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</row>
    <row r="41" spans="1:25" x14ac:dyDescent="0.35">
      <c r="A41" s="50">
        <v>40</v>
      </c>
      <c r="B41" s="5" t="s">
        <v>141</v>
      </c>
      <c r="C41" s="5" t="s">
        <v>142</v>
      </c>
      <c r="D41" s="7" t="str">
        <f>VLOOKUP('Model Data'!C41,'Location Data'!$A$1:$E$14,2,FALSE)</f>
        <v>52.364414, 13.500843</v>
      </c>
      <c r="E41" s="5" t="s">
        <v>27</v>
      </c>
      <c r="F41" s="5" t="str">
        <f t="shared" ca="1" si="1"/>
        <v>Curvy</v>
      </c>
      <c r="G41" s="5">
        <v>73.5</v>
      </c>
      <c r="H41" s="5">
        <v>29</v>
      </c>
      <c r="I41" s="5" t="s">
        <v>83</v>
      </c>
      <c r="J41" s="5">
        <v>32</v>
      </c>
      <c r="K41" s="5">
        <v>11</v>
      </c>
      <c r="L41" s="5" t="s">
        <v>36</v>
      </c>
      <c r="M41" s="5" t="s">
        <v>43</v>
      </c>
      <c r="N41" s="5">
        <v>2660</v>
      </c>
      <c r="O41" s="5">
        <f t="shared" si="2"/>
        <v>0.3</v>
      </c>
      <c r="P41" s="5">
        <v>2</v>
      </c>
      <c r="Q41" s="5" t="s">
        <v>60</v>
      </c>
      <c r="R41" s="21" t="s">
        <v>143</v>
      </c>
      <c r="S41" s="5">
        <v>0</v>
      </c>
      <c r="T41" s="5">
        <v>0</v>
      </c>
      <c r="U41" s="5">
        <v>1</v>
      </c>
      <c r="V41" s="5">
        <v>0</v>
      </c>
      <c r="W41" s="5">
        <v>1</v>
      </c>
      <c r="X41" s="5">
        <v>1</v>
      </c>
      <c r="Y41" s="5">
        <v>1</v>
      </c>
    </row>
    <row r="42" spans="1:25" x14ac:dyDescent="0.35">
      <c r="A42" s="50">
        <v>41</v>
      </c>
      <c r="B42" s="5" t="s">
        <v>144</v>
      </c>
      <c r="C42" s="5" t="s">
        <v>34</v>
      </c>
      <c r="D42" s="7" t="str">
        <f>VLOOKUP('Model Data'!C42,'Location Data'!$A$1:$E$14,2,FALSE)</f>
        <v>43.645532, -79.381236</v>
      </c>
      <c r="E42" s="5" t="s">
        <v>27</v>
      </c>
      <c r="F42" s="5" t="str">
        <f t="shared" ca="1" si="1"/>
        <v>Athletic</v>
      </c>
      <c r="G42" s="5">
        <v>75</v>
      </c>
      <c r="H42" s="5">
        <v>32.5</v>
      </c>
      <c r="I42" s="5" t="s">
        <v>145</v>
      </c>
      <c r="J42" s="5">
        <v>32</v>
      </c>
      <c r="K42" s="5">
        <v>12</v>
      </c>
      <c r="L42" s="5" t="s">
        <v>29</v>
      </c>
      <c r="M42" s="5" t="s">
        <v>29</v>
      </c>
      <c r="N42" s="5">
        <v>14157</v>
      </c>
      <c r="O42" s="5">
        <f t="shared" si="2"/>
        <v>1.4</v>
      </c>
      <c r="P42" s="5">
        <v>6</v>
      </c>
      <c r="Q42" s="5" t="s">
        <v>55</v>
      </c>
      <c r="R42" s="21" t="s">
        <v>146</v>
      </c>
      <c r="S42" s="5">
        <v>0</v>
      </c>
      <c r="T42" s="5">
        <v>1</v>
      </c>
      <c r="U42" s="5">
        <v>1</v>
      </c>
      <c r="V42" s="5">
        <v>1</v>
      </c>
      <c r="W42" s="5">
        <v>0</v>
      </c>
      <c r="X42" s="5">
        <v>1</v>
      </c>
      <c r="Y42" s="5">
        <v>1</v>
      </c>
    </row>
    <row r="43" spans="1:25" x14ac:dyDescent="0.35">
      <c r="A43" s="50">
        <v>42</v>
      </c>
      <c r="B43" s="5" t="s">
        <v>147</v>
      </c>
      <c r="C43" s="5" t="s">
        <v>34</v>
      </c>
      <c r="D43" s="7" t="str">
        <f>VLOOKUP('Model Data'!C43,'Location Data'!$A$1:$E$14,2,FALSE)</f>
        <v>43.645532, -79.381236</v>
      </c>
      <c r="E43" s="5" t="s">
        <v>27</v>
      </c>
      <c r="F43" s="5" t="str">
        <f t="shared" ca="1" si="1"/>
        <v>Athletic</v>
      </c>
      <c r="G43" s="5">
        <v>73</v>
      </c>
      <c r="H43" s="5">
        <v>31</v>
      </c>
      <c r="I43" s="5" t="s">
        <v>28</v>
      </c>
      <c r="J43" s="5">
        <v>32</v>
      </c>
      <c r="K43" s="5">
        <v>10</v>
      </c>
      <c r="L43" s="5" t="s">
        <v>36</v>
      </c>
      <c r="M43" s="5" t="s">
        <v>29</v>
      </c>
      <c r="N43" s="5">
        <v>8476</v>
      </c>
      <c r="O43" s="5">
        <f t="shared" si="2"/>
        <v>0.8</v>
      </c>
      <c r="P43" s="5">
        <v>2</v>
      </c>
      <c r="Q43" s="5" t="s">
        <v>55</v>
      </c>
      <c r="R43" s="21" t="s">
        <v>148</v>
      </c>
      <c r="S43" s="5">
        <v>1</v>
      </c>
      <c r="T43" s="5">
        <v>1</v>
      </c>
      <c r="U43" s="5">
        <v>0</v>
      </c>
      <c r="V43" s="5">
        <v>1</v>
      </c>
      <c r="W43" s="5">
        <v>1</v>
      </c>
      <c r="X43" s="5">
        <v>0</v>
      </c>
      <c r="Y43" s="5">
        <v>1</v>
      </c>
    </row>
    <row r="44" spans="1:25" x14ac:dyDescent="0.35">
      <c r="A44" s="50">
        <v>43</v>
      </c>
      <c r="B44" s="5" t="s">
        <v>149</v>
      </c>
      <c r="C44" s="5" t="s">
        <v>40</v>
      </c>
      <c r="D44" s="7" t="str">
        <f>VLOOKUP('Model Data'!C44,'Location Data'!$A$1:$E$14,2,FALSE)</f>
        <v>45.454949, -73.751445</v>
      </c>
      <c r="E44" s="5" t="s">
        <v>35</v>
      </c>
      <c r="F44" s="5" t="str">
        <f t="shared" ca="1" si="1"/>
        <v>Plus Size</v>
      </c>
      <c r="G44" s="5">
        <v>73.5</v>
      </c>
      <c r="H44" s="5">
        <v>32</v>
      </c>
      <c r="I44" s="5" t="s">
        <v>86</v>
      </c>
      <c r="J44" s="5">
        <v>34</v>
      </c>
      <c r="K44" s="5">
        <v>12</v>
      </c>
      <c r="L44" s="5" t="s">
        <v>36</v>
      </c>
      <c r="M44" s="5" t="s">
        <v>29</v>
      </c>
      <c r="N44" s="5">
        <v>23476</v>
      </c>
      <c r="O44" s="5">
        <f t="shared" si="2"/>
        <v>2.4</v>
      </c>
      <c r="P44" s="5">
        <v>5</v>
      </c>
      <c r="Q44" s="5" t="s">
        <v>55</v>
      </c>
      <c r="R44" s="21" t="s">
        <v>150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0</v>
      </c>
      <c r="Y44" s="5">
        <v>0</v>
      </c>
    </row>
    <row r="45" spans="1:25" x14ac:dyDescent="0.35">
      <c r="A45" s="32">
        <v>44</v>
      </c>
      <c r="B45" s="2" t="s">
        <v>151</v>
      </c>
      <c r="C45" s="2" t="s">
        <v>40</v>
      </c>
      <c r="D45" s="2" t="s">
        <v>152</v>
      </c>
      <c r="E45" s="2" t="s">
        <v>27</v>
      </c>
      <c r="F45" s="2" t="s">
        <v>153</v>
      </c>
      <c r="G45" s="2">
        <v>76</v>
      </c>
      <c r="H45" s="2">
        <v>32.5</v>
      </c>
      <c r="I45" s="2" t="s">
        <v>41</v>
      </c>
      <c r="J45" s="2">
        <v>28</v>
      </c>
      <c r="K45" s="2">
        <v>9</v>
      </c>
      <c r="L45" s="2" t="s">
        <v>36</v>
      </c>
      <c r="M45" s="2" t="s">
        <v>59</v>
      </c>
      <c r="N45" s="2">
        <v>74195</v>
      </c>
      <c r="O45" s="5">
        <f t="shared" si="2"/>
        <v>7.4</v>
      </c>
      <c r="P45" s="2">
        <v>3</v>
      </c>
      <c r="Q45" s="2" t="s">
        <v>60</v>
      </c>
      <c r="R45" s="2" t="s">
        <v>154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</row>
    <row r="46" spans="1:25" x14ac:dyDescent="0.35">
      <c r="A46" s="32">
        <v>45</v>
      </c>
      <c r="B46" s="2" t="s">
        <v>155</v>
      </c>
      <c r="C46" s="2" t="s">
        <v>74</v>
      </c>
      <c r="D46" s="2" t="s">
        <v>156</v>
      </c>
      <c r="E46" s="2" t="s">
        <v>27</v>
      </c>
      <c r="F46" s="2" t="s">
        <v>157</v>
      </c>
      <c r="G46" s="2">
        <v>72</v>
      </c>
      <c r="H46" s="2">
        <v>32.5</v>
      </c>
      <c r="I46" s="2" t="s">
        <v>28</v>
      </c>
      <c r="J46" s="2">
        <v>27</v>
      </c>
      <c r="K46" s="2">
        <v>10</v>
      </c>
      <c r="L46" s="2" t="s">
        <v>36</v>
      </c>
      <c r="M46" s="2" t="s">
        <v>43</v>
      </c>
      <c r="N46" s="2">
        <v>70888</v>
      </c>
      <c r="O46" s="5">
        <f t="shared" si="2"/>
        <v>7.1</v>
      </c>
      <c r="P46" s="2">
        <v>5</v>
      </c>
      <c r="Q46" s="2" t="s">
        <v>55</v>
      </c>
      <c r="R46" s="2" t="s">
        <v>158</v>
      </c>
      <c r="S46" s="5">
        <v>1</v>
      </c>
      <c r="T46" s="5">
        <v>0</v>
      </c>
      <c r="U46" s="5">
        <v>1</v>
      </c>
      <c r="V46" s="5">
        <v>1</v>
      </c>
      <c r="W46" s="5">
        <v>0</v>
      </c>
      <c r="X46" s="5">
        <v>1</v>
      </c>
      <c r="Y46" s="5">
        <v>0</v>
      </c>
    </row>
    <row r="47" spans="1:25" x14ac:dyDescent="0.35">
      <c r="A47" s="32">
        <v>46</v>
      </c>
      <c r="B47" s="2" t="s">
        <v>159</v>
      </c>
      <c r="C47" s="2" t="s">
        <v>40</v>
      </c>
      <c r="D47" s="2" t="s">
        <v>152</v>
      </c>
      <c r="E47" s="2" t="s">
        <v>78</v>
      </c>
      <c r="F47" s="2" t="s">
        <v>153</v>
      </c>
      <c r="G47" s="2">
        <v>75.5</v>
      </c>
      <c r="H47" s="2">
        <v>33.5</v>
      </c>
      <c r="I47" s="2" t="s">
        <v>47</v>
      </c>
      <c r="J47" s="2">
        <v>31</v>
      </c>
      <c r="K47" s="2">
        <v>11</v>
      </c>
      <c r="L47" s="2" t="s">
        <v>29</v>
      </c>
      <c r="M47" s="2" t="s">
        <v>43</v>
      </c>
      <c r="N47" s="2">
        <v>53410</v>
      </c>
      <c r="O47" s="5">
        <f t="shared" si="2"/>
        <v>5.4</v>
      </c>
      <c r="P47" s="2">
        <v>6</v>
      </c>
      <c r="Q47" s="2" t="s">
        <v>48</v>
      </c>
      <c r="R47" s="2" t="s">
        <v>143</v>
      </c>
      <c r="S47" s="5">
        <v>1</v>
      </c>
      <c r="T47" s="5">
        <v>1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</row>
    <row r="48" spans="1:25" x14ac:dyDescent="0.35">
      <c r="A48" s="32">
        <v>47</v>
      </c>
      <c r="B48" s="2" t="s">
        <v>160</v>
      </c>
      <c r="C48" s="2" t="s">
        <v>34</v>
      </c>
      <c r="D48" s="2" t="s">
        <v>161</v>
      </c>
      <c r="E48" s="2" t="s">
        <v>46</v>
      </c>
      <c r="F48" s="2" t="s">
        <v>162</v>
      </c>
      <c r="G48" s="2">
        <v>74.5</v>
      </c>
      <c r="H48" s="2">
        <v>31</v>
      </c>
      <c r="I48" s="2" t="s">
        <v>145</v>
      </c>
      <c r="J48" s="2">
        <v>32</v>
      </c>
      <c r="K48" s="2">
        <v>12</v>
      </c>
      <c r="L48" s="2" t="s">
        <v>29</v>
      </c>
      <c r="M48" s="2" t="s">
        <v>163</v>
      </c>
      <c r="N48" s="2">
        <v>28660</v>
      </c>
      <c r="O48" s="5">
        <f t="shared" si="2"/>
        <v>2.9</v>
      </c>
      <c r="P48" s="2">
        <v>8</v>
      </c>
      <c r="Q48" s="2" t="s">
        <v>37</v>
      </c>
      <c r="R48" s="2" t="s">
        <v>164</v>
      </c>
      <c r="S48" s="5">
        <v>1</v>
      </c>
      <c r="T48" s="5">
        <v>0</v>
      </c>
      <c r="U48" s="5">
        <v>0</v>
      </c>
      <c r="V48" s="5">
        <v>1</v>
      </c>
      <c r="W48" s="5">
        <v>1</v>
      </c>
      <c r="X48" s="5">
        <v>0</v>
      </c>
      <c r="Y48" s="5">
        <v>0</v>
      </c>
    </row>
    <row r="49" spans="1:25" x14ac:dyDescent="0.35">
      <c r="A49" s="32">
        <v>48</v>
      </c>
      <c r="B49" s="2" t="s">
        <v>165</v>
      </c>
      <c r="C49" s="2" t="s">
        <v>53</v>
      </c>
      <c r="D49" s="2" t="s">
        <v>166</v>
      </c>
      <c r="E49" s="2" t="s">
        <v>46</v>
      </c>
      <c r="F49" s="2" t="s">
        <v>167</v>
      </c>
      <c r="G49" s="2">
        <v>74.5</v>
      </c>
      <c r="H49" s="2">
        <v>33.5</v>
      </c>
      <c r="I49" s="2" t="s">
        <v>83</v>
      </c>
      <c r="J49" s="2">
        <v>26</v>
      </c>
      <c r="K49" s="2">
        <v>10.5</v>
      </c>
      <c r="L49" s="2" t="s">
        <v>29</v>
      </c>
      <c r="M49" s="2" t="s">
        <v>59</v>
      </c>
      <c r="N49" s="2">
        <v>81683</v>
      </c>
      <c r="O49" s="5">
        <f t="shared" si="2"/>
        <v>8.1999999999999993</v>
      </c>
      <c r="P49" s="2">
        <v>10</v>
      </c>
      <c r="Q49" s="2" t="s">
        <v>31</v>
      </c>
      <c r="R49" s="2" t="s">
        <v>168</v>
      </c>
      <c r="S49" s="5">
        <v>0</v>
      </c>
      <c r="T49" s="5">
        <v>0</v>
      </c>
      <c r="U49" s="5">
        <v>1</v>
      </c>
      <c r="V49" s="5">
        <v>1</v>
      </c>
      <c r="W49" s="5">
        <v>1</v>
      </c>
      <c r="X49" s="5">
        <v>0</v>
      </c>
      <c r="Y49" s="5">
        <v>1</v>
      </c>
    </row>
    <row r="50" spans="1:25" x14ac:dyDescent="0.35">
      <c r="A50" s="32">
        <v>49</v>
      </c>
      <c r="B50" s="2" t="s">
        <v>169</v>
      </c>
      <c r="C50" s="2" t="s">
        <v>170</v>
      </c>
      <c r="D50" s="2" t="s">
        <v>171</v>
      </c>
      <c r="E50" s="2" t="s">
        <v>78</v>
      </c>
      <c r="F50" s="2" t="s">
        <v>153</v>
      </c>
      <c r="G50" s="2">
        <v>72.5</v>
      </c>
      <c r="H50" s="2">
        <v>34</v>
      </c>
      <c r="I50" s="2" t="s">
        <v>107</v>
      </c>
      <c r="J50" s="2">
        <v>33</v>
      </c>
      <c r="K50" s="2">
        <v>12.5</v>
      </c>
      <c r="L50" s="2" t="s">
        <v>163</v>
      </c>
      <c r="M50" s="2" t="s">
        <v>30</v>
      </c>
      <c r="N50" s="2">
        <v>6046</v>
      </c>
      <c r="O50" s="5">
        <f t="shared" si="2"/>
        <v>0.6</v>
      </c>
      <c r="P50" s="2">
        <v>7</v>
      </c>
      <c r="Q50" s="2" t="s">
        <v>55</v>
      </c>
      <c r="R50" s="2" t="s">
        <v>172</v>
      </c>
      <c r="S50" s="5">
        <v>1</v>
      </c>
      <c r="T50" s="5">
        <v>1</v>
      </c>
      <c r="U50" s="5">
        <v>0</v>
      </c>
      <c r="V50" s="5">
        <v>1</v>
      </c>
      <c r="W50" s="5">
        <v>0</v>
      </c>
      <c r="X50" s="5">
        <v>1</v>
      </c>
      <c r="Y50" s="5">
        <v>1</v>
      </c>
    </row>
    <row r="51" spans="1:25" x14ac:dyDescent="0.35">
      <c r="A51" s="32">
        <v>50</v>
      </c>
      <c r="B51" s="2" t="s">
        <v>173</v>
      </c>
      <c r="C51" s="2" t="s">
        <v>170</v>
      </c>
      <c r="D51" s="2" t="s">
        <v>171</v>
      </c>
      <c r="E51" s="2" t="s">
        <v>35</v>
      </c>
      <c r="F51" s="2" t="s">
        <v>157</v>
      </c>
      <c r="G51" s="2">
        <v>73.5</v>
      </c>
      <c r="H51" s="2">
        <v>33.5</v>
      </c>
      <c r="I51" s="2" t="s">
        <v>83</v>
      </c>
      <c r="J51" s="2">
        <v>34</v>
      </c>
      <c r="K51" s="2">
        <v>9.5</v>
      </c>
      <c r="L51" s="2" t="s">
        <v>126</v>
      </c>
      <c r="M51" s="2" t="s">
        <v>43</v>
      </c>
      <c r="N51" s="2">
        <v>97637</v>
      </c>
      <c r="O51" s="5">
        <f t="shared" si="2"/>
        <v>9.8000000000000007</v>
      </c>
      <c r="P51" s="2">
        <v>4</v>
      </c>
      <c r="Q51" s="2" t="s">
        <v>31</v>
      </c>
      <c r="R51" s="2" t="s">
        <v>174</v>
      </c>
      <c r="S51" s="5">
        <v>1</v>
      </c>
      <c r="T51" s="5">
        <v>0</v>
      </c>
      <c r="U51" s="5">
        <v>0</v>
      </c>
      <c r="V51" s="5">
        <v>1</v>
      </c>
      <c r="W51" s="5">
        <v>0</v>
      </c>
      <c r="X51" s="5">
        <v>0</v>
      </c>
      <c r="Y51" s="5">
        <v>1</v>
      </c>
    </row>
    <row r="52" spans="1:25" x14ac:dyDescent="0.35">
      <c r="A52" s="32">
        <v>51</v>
      </c>
      <c r="B52" s="2" t="s">
        <v>175</v>
      </c>
      <c r="C52" s="2" t="s">
        <v>176</v>
      </c>
      <c r="D52" s="2" t="s">
        <v>177</v>
      </c>
      <c r="E52" s="2" t="s">
        <v>46</v>
      </c>
      <c r="F52" s="2" t="s">
        <v>157</v>
      </c>
      <c r="G52" s="2">
        <v>73</v>
      </c>
      <c r="H52" s="2">
        <v>33.5</v>
      </c>
      <c r="I52" s="2" t="s">
        <v>83</v>
      </c>
      <c r="J52" s="2">
        <v>30</v>
      </c>
      <c r="K52" s="2">
        <v>9.5</v>
      </c>
      <c r="L52" s="2" t="s">
        <v>29</v>
      </c>
      <c r="M52" s="2" t="s">
        <v>43</v>
      </c>
      <c r="N52" s="2">
        <v>91543</v>
      </c>
      <c r="O52" s="5">
        <f t="shared" si="2"/>
        <v>9.1999999999999993</v>
      </c>
      <c r="P52" s="2">
        <v>11</v>
      </c>
      <c r="Q52" s="2" t="s">
        <v>31</v>
      </c>
      <c r="R52" s="2" t="s">
        <v>178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  <c r="X52" s="5">
        <v>1</v>
      </c>
      <c r="Y52" s="5">
        <v>0</v>
      </c>
    </row>
    <row r="53" spans="1:25" x14ac:dyDescent="0.35">
      <c r="A53" s="32">
        <v>52</v>
      </c>
      <c r="B53" s="2" t="s">
        <v>179</v>
      </c>
      <c r="C53" s="2" t="s">
        <v>34</v>
      </c>
      <c r="D53" s="2" t="s">
        <v>161</v>
      </c>
      <c r="E53" s="2" t="s">
        <v>35</v>
      </c>
      <c r="F53" s="2" t="s">
        <v>157</v>
      </c>
      <c r="G53" s="2">
        <v>76</v>
      </c>
      <c r="H53" s="2">
        <v>33</v>
      </c>
      <c r="I53" s="2" t="s">
        <v>104</v>
      </c>
      <c r="J53" s="2">
        <v>34</v>
      </c>
      <c r="K53" s="2">
        <v>9.5</v>
      </c>
      <c r="L53" s="2" t="s">
        <v>163</v>
      </c>
      <c r="M53" s="2" t="s">
        <v>29</v>
      </c>
      <c r="N53" s="2">
        <v>75518</v>
      </c>
      <c r="O53" s="5">
        <f t="shared" si="2"/>
        <v>7.6</v>
      </c>
      <c r="P53" s="2">
        <v>0</v>
      </c>
      <c r="Q53" s="2" t="s">
        <v>55</v>
      </c>
      <c r="R53" s="2" t="s">
        <v>180</v>
      </c>
      <c r="S53" s="5">
        <v>0</v>
      </c>
      <c r="T53" s="5">
        <v>0</v>
      </c>
      <c r="U53" s="5">
        <v>1</v>
      </c>
      <c r="V53" s="5">
        <v>1</v>
      </c>
      <c r="W53" s="5">
        <v>0</v>
      </c>
      <c r="X53" s="5">
        <v>1</v>
      </c>
      <c r="Y53" s="5">
        <v>1</v>
      </c>
    </row>
    <row r="54" spans="1:25" x14ac:dyDescent="0.35">
      <c r="A54" s="32">
        <v>53</v>
      </c>
      <c r="B54" s="2" t="s">
        <v>181</v>
      </c>
      <c r="C54" s="2" t="s">
        <v>34</v>
      </c>
      <c r="D54" s="2" t="s">
        <v>161</v>
      </c>
      <c r="E54" s="2" t="s">
        <v>46</v>
      </c>
      <c r="F54" s="2" t="s">
        <v>167</v>
      </c>
      <c r="G54" s="2">
        <v>73</v>
      </c>
      <c r="H54" s="2">
        <v>33.5</v>
      </c>
      <c r="I54" s="2" t="s">
        <v>83</v>
      </c>
      <c r="J54" s="2">
        <v>29</v>
      </c>
      <c r="K54" s="2">
        <v>9</v>
      </c>
      <c r="L54" s="2" t="s">
        <v>36</v>
      </c>
      <c r="M54" s="2" t="s">
        <v>29</v>
      </c>
      <c r="N54" s="2">
        <v>48903</v>
      </c>
      <c r="O54" s="5">
        <f t="shared" si="2"/>
        <v>4.9000000000000004</v>
      </c>
      <c r="P54" s="2">
        <v>8</v>
      </c>
      <c r="Q54" s="2" t="s">
        <v>55</v>
      </c>
      <c r="R54" s="2" t="s">
        <v>182</v>
      </c>
      <c r="S54" s="5">
        <v>1</v>
      </c>
      <c r="T54" s="5">
        <v>0</v>
      </c>
      <c r="U54" s="5">
        <v>0</v>
      </c>
      <c r="V54" s="5">
        <v>1</v>
      </c>
      <c r="W54" s="5">
        <v>0</v>
      </c>
      <c r="X54" s="5">
        <v>1</v>
      </c>
      <c r="Y54" s="5">
        <v>1</v>
      </c>
    </row>
    <row r="55" spans="1:25" x14ac:dyDescent="0.35">
      <c r="A55" s="32">
        <v>54</v>
      </c>
      <c r="B55" s="2" t="s">
        <v>183</v>
      </c>
      <c r="C55" s="2" t="s">
        <v>99</v>
      </c>
      <c r="D55" s="2" t="s">
        <v>184</v>
      </c>
      <c r="E55" s="2" t="s">
        <v>78</v>
      </c>
      <c r="F55" s="2" t="s">
        <v>157</v>
      </c>
      <c r="G55" s="2">
        <v>74</v>
      </c>
      <c r="H55" s="2">
        <v>32</v>
      </c>
      <c r="I55" s="2" t="s">
        <v>41</v>
      </c>
      <c r="J55" s="2">
        <v>31</v>
      </c>
      <c r="K55" s="2">
        <v>11</v>
      </c>
      <c r="L55" s="2" t="s">
        <v>126</v>
      </c>
      <c r="M55" s="2" t="s">
        <v>163</v>
      </c>
      <c r="N55" s="2">
        <v>79196</v>
      </c>
      <c r="O55" s="5">
        <f t="shared" si="2"/>
        <v>7.9</v>
      </c>
      <c r="P55" s="2">
        <v>5</v>
      </c>
      <c r="Q55" s="2" t="s">
        <v>60</v>
      </c>
      <c r="R55" s="2" t="s">
        <v>185</v>
      </c>
      <c r="S55" s="5">
        <v>0</v>
      </c>
      <c r="T55" s="5">
        <v>0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</row>
    <row r="56" spans="1:25" x14ac:dyDescent="0.35">
      <c r="A56" s="32">
        <v>55</v>
      </c>
      <c r="B56" s="2" t="s">
        <v>186</v>
      </c>
      <c r="C56" s="2" t="s">
        <v>74</v>
      </c>
      <c r="D56" s="2" t="s">
        <v>156</v>
      </c>
      <c r="E56" s="2" t="s">
        <v>27</v>
      </c>
      <c r="F56" s="2" t="s">
        <v>153</v>
      </c>
      <c r="G56" s="2">
        <v>74.5</v>
      </c>
      <c r="H56" s="2">
        <v>31</v>
      </c>
      <c r="I56" s="2" t="s">
        <v>28</v>
      </c>
      <c r="J56" s="2">
        <v>28</v>
      </c>
      <c r="K56" s="2">
        <v>12.5</v>
      </c>
      <c r="L56" s="2" t="s">
        <v>163</v>
      </c>
      <c r="M56" s="2" t="s">
        <v>43</v>
      </c>
      <c r="N56" s="2">
        <v>62226</v>
      </c>
      <c r="O56" s="5">
        <f t="shared" si="2"/>
        <v>6.2</v>
      </c>
      <c r="P56" s="2">
        <v>6</v>
      </c>
      <c r="Q56" s="2" t="s">
        <v>48</v>
      </c>
      <c r="R56" s="2" t="s">
        <v>187</v>
      </c>
      <c r="S56" s="5">
        <v>1</v>
      </c>
      <c r="T56" s="5">
        <v>0</v>
      </c>
      <c r="U56" s="5">
        <v>1</v>
      </c>
      <c r="V56" s="5">
        <v>1</v>
      </c>
      <c r="W56" s="5">
        <v>0</v>
      </c>
      <c r="X56" s="5">
        <v>0</v>
      </c>
      <c r="Y56" s="5">
        <v>0</v>
      </c>
    </row>
    <row r="57" spans="1:25" x14ac:dyDescent="0.35">
      <c r="A57" s="32">
        <v>56</v>
      </c>
      <c r="B57" s="2" t="s">
        <v>188</v>
      </c>
      <c r="C57" s="2" t="s">
        <v>74</v>
      </c>
      <c r="D57" s="2" t="s">
        <v>156</v>
      </c>
      <c r="E57" s="2" t="s">
        <v>27</v>
      </c>
      <c r="F57" s="2" t="s">
        <v>162</v>
      </c>
      <c r="G57" s="2">
        <v>73</v>
      </c>
      <c r="H57" s="2">
        <v>34</v>
      </c>
      <c r="I57" s="2" t="s">
        <v>107</v>
      </c>
      <c r="J57" s="2">
        <v>27</v>
      </c>
      <c r="K57" s="2">
        <v>12</v>
      </c>
      <c r="L57" s="2" t="s">
        <v>36</v>
      </c>
      <c r="M57" s="2" t="s">
        <v>43</v>
      </c>
      <c r="N57" s="2">
        <v>69932</v>
      </c>
      <c r="O57" s="5">
        <f t="shared" si="2"/>
        <v>7</v>
      </c>
      <c r="P57" s="2">
        <v>3</v>
      </c>
      <c r="Q57" s="2" t="s">
        <v>37</v>
      </c>
      <c r="R57" s="2" t="s">
        <v>189</v>
      </c>
      <c r="S57" s="5">
        <v>1</v>
      </c>
      <c r="T57" s="5">
        <v>1</v>
      </c>
      <c r="U57" s="5">
        <v>0</v>
      </c>
      <c r="V57" s="5">
        <v>1</v>
      </c>
      <c r="W57" s="5">
        <v>0</v>
      </c>
      <c r="X57" s="5">
        <v>1</v>
      </c>
      <c r="Y57" s="5">
        <v>0</v>
      </c>
    </row>
    <row r="58" spans="1:25" x14ac:dyDescent="0.35">
      <c r="A58" s="32">
        <v>57</v>
      </c>
      <c r="B58" s="2" t="s">
        <v>190</v>
      </c>
      <c r="C58" s="2" t="s">
        <v>53</v>
      </c>
      <c r="D58" s="2" t="s">
        <v>166</v>
      </c>
      <c r="E58" s="2" t="s">
        <v>27</v>
      </c>
      <c r="F58" s="2" t="s">
        <v>162</v>
      </c>
      <c r="G58" s="2">
        <v>74</v>
      </c>
      <c r="H58" s="2">
        <v>30.5</v>
      </c>
      <c r="I58" s="2" t="s">
        <v>47</v>
      </c>
      <c r="J58" s="2">
        <v>29</v>
      </c>
      <c r="K58" s="2">
        <v>12.5</v>
      </c>
      <c r="L58" s="2" t="s">
        <v>96</v>
      </c>
      <c r="M58" s="2" t="s">
        <v>59</v>
      </c>
      <c r="N58" s="2">
        <v>37730</v>
      </c>
      <c r="O58" s="5">
        <f t="shared" si="2"/>
        <v>3.8</v>
      </c>
      <c r="P58" s="2">
        <v>3</v>
      </c>
      <c r="Q58" s="2" t="s">
        <v>48</v>
      </c>
      <c r="R58" s="2" t="s">
        <v>191</v>
      </c>
      <c r="S58" s="5">
        <v>0</v>
      </c>
      <c r="T58" s="5">
        <v>1</v>
      </c>
      <c r="U58" s="5">
        <v>0</v>
      </c>
      <c r="V58" s="5">
        <v>1</v>
      </c>
      <c r="W58" s="5">
        <v>1</v>
      </c>
      <c r="X58" s="5">
        <v>1</v>
      </c>
      <c r="Y58" s="5">
        <v>1</v>
      </c>
    </row>
    <row r="59" spans="1:25" x14ac:dyDescent="0.35">
      <c r="A59" s="32">
        <v>58</v>
      </c>
      <c r="B59" s="2" t="s">
        <v>192</v>
      </c>
      <c r="C59" s="2" t="s">
        <v>99</v>
      </c>
      <c r="D59" s="2" t="s">
        <v>184</v>
      </c>
      <c r="E59" s="2" t="s">
        <v>46</v>
      </c>
      <c r="F59" s="2" t="s">
        <v>153</v>
      </c>
      <c r="G59" s="2">
        <v>73</v>
      </c>
      <c r="H59" s="2">
        <v>29.5</v>
      </c>
      <c r="I59" s="2" t="s">
        <v>104</v>
      </c>
      <c r="J59" s="2">
        <v>34</v>
      </c>
      <c r="K59" s="2">
        <v>13</v>
      </c>
      <c r="L59" s="2" t="s">
        <v>96</v>
      </c>
      <c r="M59" s="2" t="s">
        <v>29</v>
      </c>
      <c r="N59" s="2">
        <v>95035</v>
      </c>
      <c r="O59" s="5">
        <f t="shared" si="2"/>
        <v>9.5</v>
      </c>
      <c r="P59" s="2">
        <v>8</v>
      </c>
      <c r="Q59" s="2" t="s">
        <v>37</v>
      </c>
      <c r="R59" s="2" t="s">
        <v>193</v>
      </c>
      <c r="S59" s="5">
        <v>1</v>
      </c>
      <c r="T59" s="5">
        <v>1</v>
      </c>
      <c r="U59" s="5">
        <v>0</v>
      </c>
      <c r="V59" s="5">
        <v>1</v>
      </c>
      <c r="W59" s="5">
        <v>1</v>
      </c>
      <c r="X59" s="5">
        <v>0</v>
      </c>
      <c r="Y59" s="5">
        <v>1</v>
      </c>
    </row>
    <row r="60" spans="1:25" x14ac:dyDescent="0.35">
      <c r="A60" s="32">
        <v>59</v>
      </c>
      <c r="B60" s="2" t="s">
        <v>194</v>
      </c>
      <c r="C60" s="2" t="s">
        <v>34</v>
      </c>
      <c r="D60" s="2" t="s">
        <v>161</v>
      </c>
      <c r="E60" s="2" t="s">
        <v>78</v>
      </c>
      <c r="F60" s="2" t="s">
        <v>162</v>
      </c>
      <c r="G60" s="2">
        <v>72.5</v>
      </c>
      <c r="H60" s="2">
        <v>34</v>
      </c>
      <c r="I60" s="2" t="s">
        <v>104</v>
      </c>
      <c r="J60" s="2">
        <v>29</v>
      </c>
      <c r="K60" s="2">
        <v>10</v>
      </c>
      <c r="L60" s="2" t="s">
        <v>126</v>
      </c>
      <c r="M60" s="2" t="s">
        <v>29</v>
      </c>
      <c r="N60" s="2">
        <v>93332</v>
      </c>
      <c r="O60" s="5">
        <f t="shared" si="2"/>
        <v>9.4</v>
      </c>
      <c r="P60" s="2">
        <v>6</v>
      </c>
      <c r="Q60" s="2" t="s">
        <v>37</v>
      </c>
      <c r="R60" s="2" t="s">
        <v>195</v>
      </c>
      <c r="S60" s="5">
        <v>1</v>
      </c>
      <c r="T60" s="5">
        <v>0</v>
      </c>
      <c r="U60" s="5">
        <v>0</v>
      </c>
      <c r="V60" s="5">
        <v>0</v>
      </c>
      <c r="W60" s="5">
        <v>1</v>
      </c>
      <c r="X60" s="5">
        <v>0</v>
      </c>
      <c r="Y60" s="5">
        <v>0</v>
      </c>
    </row>
    <row r="61" spans="1:25" x14ac:dyDescent="0.35">
      <c r="A61" s="32">
        <v>60</v>
      </c>
      <c r="B61" s="2" t="s">
        <v>196</v>
      </c>
      <c r="C61" s="2" t="s">
        <v>99</v>
      </c>
      <c r="D61" s="2" t="s">
        <v>184</v>
      </c>
      <c r="E61" s="2" t="s">
        <v>35</v>
      </c>
      <c r="F61" s="2" t="s">
        <v>157</v>
      </c>
      <c r="G61" s="2">
        <v>76</v>
      </c>
      <c r="H61" s="2">
        <v>32</v>
      </c>
      <c r="I61" s="2" t="s">
        <v>107</v>
      </c>
      <c r="J61" s="2">
        <v>31</v>
      </c>
      <c r="K61" s="2">
        <v>12</v>
      </c>
      <c r="L61" s="2" t="s">
        <v>163</v>
      </c>
      <c r="M61" s="2" t="s">
        <v>43</v>
      </c>
      <c r="N61" s="2">
        <v>9913</v>
      </c>
      <c r="O61" s="5">
        <f t="shared" si="2"/>
        <v>1</v>
      </c>
      <c r="P61" s="2">
        <v>4</v>
      </c>
      <c r="Q61" s="2" t="s">
        <v>60</v>
      </c>
      <c r="R61" s="2" t="s">
        <v>197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35">
      <c r="A62" s="32">
        <v>61</v>
      </c>
      <c r="B62" s="2" t="s">
        <v>198</v>
      </c>
      <c r="C62" s="2" t="s">
        <v>58</v>
      </c>
      <c r="D62" s="2" t="s">
        <v>199</v>
      </c>
      <c r="E62" s="2" t="s">
        <v>27</v>
      </c>
      <c r="F62" s="2" t="s">
        <v>167</v>
      </c>
      <c r="G62" s="2">
        <v>73</v>
      </c>
      <c r="H62" s="2">
        <v>31</v>
      </c>
      <c r="I62" s="2" t="s">
        <v>129</v>
      </c>
      <c r="J62" s="2">
        <v>34</v>
      </c>
      <c r="K62" s="2">
        <v>11.5</v>
      </c>
      <c r="L62" s="2" t="s">
        <v>163</v>
      </c>
      <c r="M62" s="2" t="s">
        <v>163</v>
      </c>
      <c r="N62" s="2">
        <v>77016</v>
      </c>
      <c r="O62" s="5">
        <f t="shared" si="2"/>
        <v>7.7</v>
      </c>
      <c r="P62" s="2">
        <v>5</v>
      </c>
      <c r="Q62" s="2" t="s">
        <v>48</v>
      </c>
      <c r="R62" s="2" t="s">
        <v>200</v>
      </c>
      <c r="S62" s="5">
        <v>0</v>
      </c>
      <c r="T62" s="5">
        <v>1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</row>
    <row r="63" spans="1:25" x14ac:dyDescent="0.35">
      <c r="A63" s="32">
        <v>62</v>
      </c>
      <c r="B63" s="2" t="s">
        <v>201</v>
      </c>
      <c r="C63" s="2" t="s">
        <v>202</v>
      </c>
      <c r="D63" s="2" t="s">
        <v>203</v>
      </c>
      <c r="E63" s="2" t="s">
        <v>35</v>
      </c>
      <c r="F63" s="2" t="s">
        <v>162</v>
      </c>
      <c r="G63" s="2">
        <v>72.5</v>
      </c>
      <c r="H63" s="2">
        <v>29.5</v>
      </c>
      <c r="I63" s="2" t="s">
        <v>47</v>
      </c>
      <c r="J63" s="2">
        <v>28</v>
      </c>
      <c r="K63" s="2">
        <v>10</v>
      </c>
      <c r="L63" s="2" t="s">
        <v>36</v>
      </c>
      <c r="M63" s="2" t="s">
        <v>43</v>
      </c>
      <c r="N63" s="2">
        <v>82263</v>
      </c>
      <c r="O63" s="5">
        <f t="shared" si="2"/>
        <v>8.1999999999999993</v>
      </c>
      <c r="P63" s="2">
        <v>0</v>
      </c>
      <c r="Q63" s="2" t="s">
        <v>55</v>
      </c>
      <c r="R63" s="2" t="s">
        <v>204</v>
      </c>
      <c r="S63" s="5">
        <v>0</v>
      </c>
      <c r="T63" s="5">
        <v>0</v>
      </c>
      <c r="U63" s="5">
        <v>1</v>
      </c>
      <c r="V63" s="5">
        <v>1</v>
      </c>
      <c r="W63" s="5">
        <v>1</v>
      </c>
      <c r="X63" s="5">
        <v>1</v>
      </c>
      <c r="Y63" s="5">
        <v>0</v>
      </c>
    </row>
    <row r="64" spans="1:25" x14ac:dyDescent="0.35">
      <c r="A64" s="32">
        <v>63</v>
      </c>
      <c r="B64" s="2" t="s">
        <v>205</v>
      </c>
      <c r="C64" s="2" t="s">
        <v>58</v>
      </c>
      <c r="D64" s="2" t="s">
        <v>199</v>
      </c>
      <c r="E64" s="2" t="s">
        <v>27</v>
      </c>
      <c r="F64" s="2" t="s">
        <v>157</v>
      </c>
      <c r="G64" s="2">
        <v>76</v>
      </c>
      <c r="H64" s="2">
        <v>32.5</v>
      </c>
      <c r="I64" s="2" t="s">
        <v>145</v>
      </c>
      <c r="J64" s="2">
        <v>26</v>
      </c>
      <c r="K64" s="2">
        <v>13</v>
      </c>
      <c r="L64" s="2" t="s">
        <v>96</v>
      </c>
      <c r="M64" s="2" t="s">
        <v>30</v>
      </c>
      <c r="N64" s="2">
        <v>25838</v>
      </c>
      <c r="O64" s="5">
        <f t="shared" si="2"/>
        <v>2.6</v>
      </c>
      <c r="P64" s="2">
        <v>5</v>
      </c>
      <c r="Q64" s="2" t="s">
        <v>31</v>
      </c>
      <c r="R64" s="2" t="s">
        <v>206</v>
      </c>
      <c r="S64" s="5">
        <v>0</v>
      </c>
      <c r="T64" s="5">
        <v>1</v>
      </c>
      <c r="U64" s="5">
        <v>1</v>
      </c>
      <c r="V64" s="5">
        <v>0</v>
      </c>
      <c r="W64" s="5">
        <v>1</v>
      </c>
      <c r="X64" s="5">
        <v>0</v>
      </c>
      <c r="Y64" s="5">
        <v>0</v>
      </c>
    </row>
    <row r="65" spans="1:25" x14ac:dyDescent="0.35">
      <c r="A65" s="32">
        <v>64</v>
      </c>
      <c r="B65" s="2" t="s">
        <v>207</v>
      </c>
      <c r="C65" s="2" t="s">
        <v>176</v>
      </c>
      <c r="D65" s="2" t="s">
        <v>177</v>
      </c>
      <c r="E65" s="2" t="s">
        <v>35</v>
      </c>
      <c r="F65" s="2" t="s">
        <v>162</v>
      </c>
      <c r="G65" s="2">
        <v>75.5</v>
      </c>
      <c r="H65" s="2">
        <v>30.5</v>
      </c>
      <c r="I65" s="2" t="s">
        <v>86</v>
      </c>
      <c r="J65" s="2">
        <v>32</v>
      </c>
      <c r="K65" s="2">
        <v>12</v>
      </c>
      <c r="L65" s="2" t="s">
        <v>96</v>
      </c>
      <c r="M65" s="2" t="s">
        <v>29</v>
      </c>
      <c r="N65" s="2">
        <v>70040</v>
      </c>
      <c r="O65" s="5">
        <f t="shared" si="2"/>
        <v>7</v>
      </c>
      <c r="P65" s="2">
        <v>1</v>
      </c>
      <c r="Q65" s="2" t="s">
        <v>60</v>
      </c>
      <c r="R65" s="2" t="s">
        <v>208</v>
      </c>
      <c r="S65" s="5">
        <v>1</v>
      </c>
      <c r="T65" s="5">
        <v>0</v>
      </c>
      <c r="U65" s="5">
        <v>1</v>
      </c>
      <c r="V65" s="5">
        <v>1</v>
      </c>
      <c r="W65" s="5">
        <v>0</v>
      </c>
      <c r="X65" s="5">
        <v>1</v>
      </c>
      <c r="Y65" s="5">
        <v>1</v>
      </c>
    </row>
    <row r="66" spans="1:25" x14ac:dyDescent="0.35">
      <c r="A66" s="32">
        <v>65</v>
      </c>
      <c r="B66" s="2" t="s">
        <v>209</v>
      </c>
      <c r="C66" s="2" t="s">
        <v>40</v>
      </c>
      <c r="D66" s="2" t="s">
        <v>152</v>
      </c>
      <c r="E66" s="2" t="s">
        <v>46</v>
      </c>
      <c r="F66" s="2" t="s">
        <v>153</v>
      </c>
      <c r="G66" s="2">
        <v>75</v>
      </c>
      <c r="H66" s="2">
        <v>29</v>
      </c>
      <c r="I66" s="2" t="s">
        <v>104</v>
      </c>
      <c r="J66" s="2">
        <v>26</v>
      </c>
      <c r="K66" s="2">
        <v>13</v>
      </c>
      <c r="L66" s="2" t="s">
        <v>29</v>
      </c>
      <c r="M66" s="2" t="s">
        <v>29</v>
      </c>
      <c r="N66" s="2">
        <v>64160</v>
      </c>
      <c r="O66" s="5">
        <f t="shared" ref="O66:O97" si="3">ROUND((N66/MAX($N$2:$N$101))*10,1)</f>
        <v>6.4</v>
      </c>
      <c r="P66" s="2">
        <v>11</v>
      </c>
      <c r="Q66" s="2" t="s">
        <v>60</v>
      </c>
      <c r="R66" s="2" t="s">
        <v>210</v>
      </c>
      <c r="S66" s="5">
        <v>0</v>
      </c>
      <c r="T66" s="5">
        <v>1</v>
      </c>
      <c r="U66" s="5">
        <v>0</v>
      </c>
      <c r="V66" s="5">
        <v>1</v>
      </c>
      <c r="W66" s="5">
        <v>1</v>
      </c>
      <c r="X66" s="5">
        <v>1</v>
      </c>
      <c r="Y66" s="5">
        <v>1</v>
      </c>
    </row>
    <row r="67" spans="1:25" x14ac:dyDescent="0.35">
      <c r="A67" s="32">
        <v>66</v>
      </c>
      <c r="B67" s="2" t="s">
        <v>211</v>
      </c>
      <c r="C67" s="2" t="s">
        <v>176</v>
      </c>
      <c r="D67" s="2" t="s">
        <v>177</v>
      </c>
      <c r="E67" s="2" t="s">
        <v>46</v>
      </c>
      <c r="F67" s="2" t="s">
        <v>153</v>
      </c>
      <c r="G67" s="2">
        <v>75.5</v>
      </c>
      <c r="H67" s="2">
        <v>29</v>
      </c>
      <c r="I67" s="2" t="s">
        <v>104</v>
      </c>
      <c r="J67" s="2">
        <v>31</v>
      </c>
      <c r="K67" s="2">
        <v>11.5</v>
      </c>
      <c r="L67" s="2" t="s">
        <v>163</v>
      </c>
      <c r="M67" s="2" t="s">
        <v>59</v>
      </c>
      <c r="N67" s="2">
        <v>3441</v>
      </c>
      <c r="O67" s="5">
        <f t="shared" si="3"/>
        <v>0.3</v>
      </c>
      <c r="P67" s="2">
        <v>11</v>
      </c>
      <c r="Q67" s="2" t="s">
        <v>60</v>
      </c>
      <c r="R67" s="2" t="s">
        <v>212</v>
      </c>
      <c r="S67" s="5">
        <v>1</v>
      </c>
      <c r="T67" s="5">
        <v>1</v>
      </c>
      <c r="U67" s="5">
        <v>0</v>
      </c>
      <c r="V67" s="5">
        <v>0</v>
      </c>
      <c r="W67" s="5">
        <v>1</v>
      </c>
      <c r="X67" s="5">
        <v>0</v>
      </c>
      <c r="Y67" s="5">
        <v>0</v>
      </c>
    </row>
    <row r="68" spans="1:25" x14ac:dyDescent="0.35">
      <c r="A68" s="32">
        <v>67</v>
      </c>
      <c r="B68" s="2" t="s">
        <v>213</v>
      </c>
      <c r="C68" s="2" t="s">
        <v>202</v>
      </c>
      <c r="D68" s="2" t="s">
        <v>203</v>
      </c>
      <c r="E68" s="2" t="s">
        <v>35</v>
      </c>
      <c r="F68" s="2" t="s">
        <v>162</v>
      </c>
      <c r="G68" s="2">
        <v>75</v>
      </c>
      <c r="H68" s="2">
        <v>31</v>
      </c>
      <c r="I68" s="2" t="s">
        <v>107</v>
      </c>
      <c r="J68" s="2">
        <v>29</v>
      </c>
      <c r="K68" s="2">
        <v>9</v>
      </c>
      <c r="L68" s="2" t="s">
        <v>126</v>
      </c>
      <c r="M68" s="2" t="s">
        <v>163</v>
      </c>
      <c r="N68" s="2">
        <v>99773</v>
      </c>
      <c r="O68" s="5">
        <f t="shared" si="3"/>
        <v>10</v>
      </c>
      <c r="P68" s="2">
        <v>1</v>
      </c>
      <c r="Q68" s="2" t="s">
        <v>55</v>
      </c>
      <c r="R68" s="2" t="s">
        <v>214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v>1</v>
      </c>
    </row>
    <row r="69" spans="1:25" x14ac:dyDescent="0.35">
      <c r="A69" s="32">
        <v>68</v>
      </c>
      <c r="B69" s="2" t="s">
        <v>215</v>
      </c>
      <c r="C69" s="2" t="s">
        <v>40</v>
      </c>
      <c r="D69" s="2" t="s">
        <v>152</v>
      </c>
      <c r="E69" s="2" t="s">
        <v>46</v>
      </c>
      <c r="F69" s="2" t="s">
        <v>162</v>
      </c>
      <c r="G69" s="2">
        <v>72</v>
      </c>
      <c r="H69" s="2">
        <v>33.5</v>
      </c>
      <c r="I69" s="2" t="s">
        <v>129</v>
      </c>
      <c r="J69" s="2">
        <v>30</v>
      </c>
      <c r="K69" s="2">
        <v>13</v>
      </c>
      <c r="L69" s="2" t="s">
        <v>96</v>
      </c>
      <c r="M69" s="2" t="s">
        <v>59</v>
      </c>
      <c r="N69" s="2">
        <v>60202</v>
      </c>
      <c r="O69" s="5">
        <f t="shared" si="3"/>
        <v>6</v>
      </c>
      <c r="P69" s="2">
        <v>11</v>
      </c>
      <c r="Q69" s="2" t="s">
        <v>31</v>
      </c>
      <c r="R69" s="2" t="s">
        <v>216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0</v>
      </c>
      <c r="Y69" s="5">
        <v>0</v>
      </c>
    </row>
    <row r="70" spans="1:25" x14ac:dyDescent="0.35">
      <c r="A70" s="32">
        <v>69</v>
      </c>
      <c r="B70" s="2" t="s">
        <v>217</v>
      </c>
      <c r="C70" s="2" t="s">
        <v>53</v>
      </c>
      <c r="D70" s="2" t="s">
        <v>166</v>
      </c>
      <c r="E70" s="2" t="s">
        <v>35</v>
      </c>
      <c r="F70" s="2" t="s">
        <v>157</v>
      </c>
      <c r="G70" s="2">
        <v>72.5</v>
      </c>
      <c r="H70" s="2">
        <v>29</v>
      </c>
      <c r="I70" s="2" t="s">
        <v>47</v>
      </c>
      <c r="J70" s="2">
        <v>28</v>
      </c>
      <c r="K70" s="2">
        <v>10.5</v>
      </c>
      <c r="L70" s="2" t="s">
        <v>126</v>
      </c>
      <c r="M70" s="2" t="s">
        <v>29</v>
      </c>
      <c r="N70" s="2">
        <v>2188</v>
      </c>
      <c r="O70" s="5">
        <f t="shared" si="3"/>
        <v>0.2</v>
      </c>
      <c r="P70" s="2">
        <v>3</v>
      </c>
      <c r="Q70" s="2" t="s">
        <v>37</v>
      </c>
      <c r="R70" s="2" t="s">
        <v>218</v>
      </c>
      <c r="S70" s="5">
        <v>1</v>
      </c>
      <c r="T70" s="5">
        <v>1</v>
      </c>
      <c r="U70" s="5">
        <v>1</v>
      </c>
      <c r="V70" s="5">
        <v>0</v>
      </c>
      <c r="W70" s="5">
        <v>1</v>
      </c>
      <c r="X70" s="5">
        <v>0</v>
      </c>
      <c r="Y70" s="5">
        <v>0</v>
      </c>
    </row>
    <row r="71" spans="1:25" x14ac:dyDescent="0.35">
      <c r="A71" s="32">
        <v>70</v>
      </c>
      <c r="B71" s="2" t="s">
        <v>219</v>
      </c>
      <c r="C71" s="2" t="s">
        <v>176</v>
      </c>
      <c r="D71" s="2" t="s">
        <v>177</v>
      </c>
      <c r="E71" s="2" t="s">
        <v>46</v>
      </c>
      <c r="F71" s="2" t="s">
        <v>162</v>
      </c>
      <c r="G71" s="2">
        <v>76</v>
      </c>
      <c r="H71" s="2">
        <v>30.5</v>
      </c>
      <c r="I71" s="2" t="s">
        <v>83</v>
      </c>
      <c r="J71" s="2">
        <v>30</v>
      </c>
      <c r="K71" s="2">
        <v>11.5</v>
      </c>
      <c r="L71" s="2" t="s">
        <v>126</v>
      </c>
      <c r="M71" s="2" t="s">
        <v>163</v>
      </c>
      <c r="N71" s="2">
        <v>55772</v>
      </c>
      <c r="O71" s="5">
        <f t="shared" si="3"/>
        <v>5.6</v>
      </c>
      <c r="P71" s="2">
        <v>10</v>
      </c>
      <c r="Q71" s="2" t="s">
        <v>55</v>
      </c>
      <c r="R71" s="2" t="s">
        <v>220</v>
      </c>
      <c r="S71" s="5">
        <v>0</v>
      </c>
      <c r="T71" s="5">
        <v>1</v>
      </c>
      <c r="U71" s="5">
        <v>0</v>
      </c>
      <c r="V71" s="5">
        <v>1</v>
      </c>
      <c r="W71" s="5">
        <v>0</v>
      </c>
      <c r="X71" s="5">
        <v>0</v>
      </c>
      <c r="Y71" s="5">
        <v>1</v>
      </c>
    </row>
    <row r="72" spans="1:25" x14ac:dyDescent="0.35">
      <c r="A72" s="32">
        <v>71</v>
      </c>
      <c r="B72" s="2" t="s">
        <v>221</v>
      </c>
      <c r="C72" s="2" t="s">
        <v>202</v>
      </c>
      <c r="D72" s="2" t="s">
        <v>203</v>
      </c>
      <c r="E72" s="2" t="s">
        <v>46</v>
      </c>
      <c r="F72" s="2" t="s">
        <v>167</v>
      </c>
      <c r="G72" s="2">
        <v>73</v>
      </c>
      <c r="H72" s="2">
        <v>31.5</v>
      </c>
      <c r="I72" s="2" t="s">
        <v>28</v>
      </c>
      <c r="J72" s="2">
        <v>32</v>
      </c>
      <c r="K72" s="2">
        <v>11.5</v>
      </c>
      <c r="L72" s="2" t="s">
        <v>29</v>
      </c>
      <c r="M72" s="2" t="s">
        <v>43</v>
      </c>
      <c r="N72" s="2">
        <v>16424</v>
      </c>
      <c r="O72" s="5">
        <f t="shared" si="3"/>
        <v>1.6</v>
      </c>
      <c r="P72" s="2">
        <v>9</v>
      </c>
      <c r="Q72" s="2" t="s">
        <v>48</v>
      </c>
      <c r="R72" s="2" t="s">
        <v>222</v>
      </c>
      <c r="S72" s="5">
        <v>1</v>
      </c>
      <c r="T72" s="5">
        <v>0</v>
      </c>
      <c r="U72" s="5">
        <v>1</v>
      </c>
      <c r="V72" s="5">
        <v>0</v>
      </c>
      <c r="W72" s="5">
        <v>0</v>
      </c>
      <c r="X72" s="5">
        <v>1</v>
      </c>
      <c r="Y72" s="5">
        <v>0</v>
      </c>
    </row>
    <row r="73" spans="1:25" x14ac:dyDescent="0.35">
      <c r="A73" s="32">
        <v>72</v>
      </c>
      <c r="B73" s="2" t="s">
        <v>223</v>
      </c>
      <c r="C73" s="2" t="s">
        <v>58</v>
      </c>
      <c r="D73" s="2" t="s">
        <v>199</v>
      </c>
      <c r="E73" s="2" t="s">
        <v>35</v>
      </c>
      <c r="F73" s="2" t="s">
        <v>162</v>
      </c>
      <c r="G73" s="2">
        <v>73.5</v>
      </c>
      <c r="H73" s="2">
        <v>31</v>
      </c>
      <c r="I73" s="2" t="s">
        <v>86</v>
      </c>
      <c r="J73" s="2">
        <v>30</v>
      </c>
      <c r="K73" s="2">
        <v>12</v>
      </c>
      <c r="L73" s="2" t="s">
        <v>96</v>
      </c>
      <c r="M73" s="2" t="s">
        <v>43</v>
      </c>
      <c r="N73" s="2">
        <v>83890</v>
      </c>
      <c r="O73" s="5">
        <f t="shared" si="3"/>
        <v>8.4</v>
      </c>
      <c r="P73" s="2">
        <v>3</v>
      </c>
      <c r="Q73" s="2" t="s">
        <v>48</v>
      </c>
      <c r="R73" s="2" t="s">
        <v>224</v>
      </c>
      <c r="S73" s="5">
        <v>1</v>
      </c>
      <c r="T73" s="5">
        <v>0</v>
      </c>
      <c r="U73" s="5">
        <v>1</v>
      </c>
      <c r="V73" s="5">
        <v>1</v>
      </c>
      <c r="W73" s="5">
        <v>1</v>
      </c>
      <c r="X73" s="5">
        <v>1</v>
      </c>
      <c r="Y73" s="5">
        <v>0</v>
      </c>
    </row>
    <row r="74" spans="1:25" x14ac:dyDescent="0.35">
      <c r="A74" s="32">
        <v>73</v>
      </c>
      <c r="B74" s="2" t="s">
        <v>225</v>
      </c>
      <c r="C74" s="2" t="s">
        <v>176</v>
      </c>
      <c r="D74" s="2" t="s">
        <v>177</v>
      </c>
      <c r="E74" s="2" t="s">
        <v>27</v>
      </c>
      <c r="F74" s="2" t="s">
        <v>153</v>
      </c>
      <c r="G74" s="2">
        <v>75</v>
      </c>
      <c r="H74" s="2">
        <v>29.5</v>
      </c>
      <c r="I74" s="2" t="s">
        <v>104</v>
      </c>
      <c r="J74" s="2">
        <v>28</v>
      </c>
      <c r="K74" s="2">
        <v>10.5</v>
      </c>
      <c r="L74" s="2" t="s">
        <v>126</v>
      </c>
      <c r="M74" s="2" t="s">
        <v>163</v>
      </c>
      <c r="N74" s="2">
        <v>30837</v>
      </c>
      <c r="O74" s="5">
        <f t="shared" si="3"/>
        <v>3.1</v>
      </c>
      <c r="P74" s="2">
        <v>7</v>
      </c>
      <c r="Q74" s="2" t="s">
        <v>55</v>
      </c>
      <c r="R74" s="2" t="s">
        <v>226</v>
      </c>
      <c r="S74" s="5">
        <v>1</v>
      </c>
      <c r="T74" s="5">
        <v>0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</row>
    <row r="75" spans="1:25" x14ac:dyDescent="0.35">
      <c r="A75" s="32">
        <v>74</v>
      </c>
      <c r="B75" s="2" t="s">
        <v>227</v>
      </c>
      <c r="C75" s="2" t="s">
        <v>176</v>
      </c>
      <c r="D75" s="2" t="s">
        <v>177</v>
      </c>
      <c r="E75" s="2" t="s">
        <v>27</v>
      </c>
      <c r="F75" s="2" t="s">
        <v>167</v>
      </c>
      <c r="G75" s="2">
        <v>74</v>
      </c>
      <c r="H75" s="2">
        <v>33.5</v>
      </c>
      <c r="I75" s="2" t="s">
        <v>107</v>
      </c>
      <c r="J75" s="2">
        <v>29</v>
      </c>
      <c r="K75" s="2">
        <v>11.5</v>
      </c>
      <c r="L75" s="2" t="s">
        <v>96</v>
      </c>
      <c r="M75" s="2" t="s">
        <v>30</v>
      </c>
      <c r="N75" s="2">
        <v>32979</v>
      </c>
      <c r="O75" s="5">
        <f t="shared" si="3"/>
        <v>3.3</v>
      </c>
      <c r="P75" s="2">
        <v>6</v>
      </c>
      <c r="Q75" s="2" t="s">
        <v>60</v>
      </c>
      <c r="R75" s="2" t="s">
        <v>228</v>
      </c>
      <c r="S75" s="5">
        <v>1</v>
      </c>
      <c r="T75" s="5">
        <v>1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</row>
    <row r="76" spans="1:25" x14ac:dyDescent="0.35">
      <c r="A76" s="32">
        <v>75</v>
      </c>
      <c r="B76" s="2" t="s">
        <v>229</v>
      </c>
      <c r="C76" s="2" t="s">
        <v>58</v>
      </c>
      <c r="D76" s="2" t="s">
        <v>199</v>
      </c>
      <c r="E76" s="2" t="s">
        <v>78</v>
      </c>
      <c r="F76" s="2" t="s">
        <v>162</v>
      </c>
      <c r="G76" s="2">
        <v>73</v>
      </c>
      <c r="H76" s="2">
        <v>30</v>
      </c>
      <c r="I76" s="2" t="s">
        <v>145</v>
      </c>
      <c r="J76" s="2">
        <v>32</v>
      </c>
      <c r="K76" s="2">
        <v>12</v>
      </c>
      <c r="L76" s="2" t="s">
        <v>29</v>
      </c>
      <c r="M76" s="2" t="s">
        <v>43</v>
      </c>
      <c r="N76" s="2">
        <v>59882</v>
      </c>
      <c r="O76" s="5">
        <f t="shared" si="3"/>
        <v>6</v>
      </c>
      <c r="P76" s="2">
        <v>7</v>
      </c>
      <c r="Q76" s="2" t="s">
        <v>55</v>
      </c>
      <c r="R76" s="2" t="s">
        <v>230</v>
      </c>
      <c r="S76" s="5">
        <v>0</v>
      </c>
      <c r="T76" s="5">
        <v>0</v>
      </c>
      <c r="U76" s="5">
        <v>1</v>
      </c>
      <c r="V76" s="5">
        <v>1</v>
      </c>
      <c r="W76" s="5">
        <v>0</v>
      </c>
      <c r="X76" s="5">
        <v>0</v>
      </c>
      <c r="Y76" s="5">
        <v>1</v>
      </c>
    </row>
    <row r="77" spans="1:25" x14ac:dyDescent="0.35">
      <c r="A77" s="32">
        <v>76</v>
      </c>
      <c r="B77" s="2" t="s">
        <v>231</v>
      </c>
      <c r="C77" s="2" t="s">
        <v>232</v>
      </c>
      <c r="D77" s="2" t="s">
        <v>233</v>
      </c>
      <c r="E77" s="2" t="s">
        <v>78</v>
      </c>
      <c r="F77" s="2" t="s">
        <v>157</v>
      </c>
      <c r="G77" s="2">
        <v>75.5</v>
      </c>
      <c r="H77" s="2">
        <v>32</v>
      </c>
      <c r="I77" s="2" t="s">
        <v>47</v>
      </c>
      <c r="J77" s="2">
        <v>34</v>
      </c>
      <c r="K77" s="2">
        <v>9.5</v>
      </c>
      <c r="L77" s="2" t="s">
        <v>36</v>
      </c>
      <c r="M77" s="2" t="s">
        <v>59</v>
      </c>
      <c r="N77" s="2">
        <v>69005</v>
      </c>
      <c r="O77" s="5">
        <f t="shared" si="3"/>
        <v>6.9</v>
      </c>
      <c r="P77" s="2">
        <v>7</v>
      </c>
      <c r="Q77" s="2" t="s">
        <v>31</v>
      </c>
      <c r="R77" s="2" t="s">
        <v>234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</row>
    <row r="78" spans="1:25" x14ac:dyDescent="0.35">
      <c r="A78" s="32">
        <v>77</v>
      </c>
      <c r="B78" s="2" t="s">
        <v>235</v>
      </c>
      <c r="C78" s="2" t="s">
        <v>99</v>
      </c>
      <c r="D78" s="2" t="s">
        <v>184</v>
      </c>
      <c r="E78" s="2" t="s">
        <v>27</v>
      </c>
      <c r="F78" s="2" t="s">
        <v>162</v>
      </c>
      <c r="G78" s="2">
        <v>74.5</v>
      </c>
      <c r="H78" s="2">
        <v>29</v>
      </c>
      <c r="I78" s="2" t="s">
        <v>104</v>
      </c>
      <c r="J78" s="2">
        <v>29</v>
      </c>
      <c r="K78" s="2">
        <v>12</v>
      </c>
      <c r="L78" s="2" t="s">
        <v>36</v>
      </c>
      <c r="M78" s="2" t="s">
        <v>43</v>
      </c>
      <c r="N78" s="2">
        <v>90031</v>
      </c>
      <c r="O78" s="5">
        <f t="shared" si="3"/>
        <v>9</v>
      </c>
      <c r="P78" s="2">
        <v>5</v>
      </c>
      <c r="Q78" s="2" t="s">
        <v>37</v>
      </c>
      <c r="R78" s="2" t="s">
        <v>236</v>
      </c>
      <c r="S78" s="5">
        <v>1</v>
      </c>
      <c r="T78" s="5">
        <v>0</v>
      </c>
      <c r="U78" s="5">
        <v>1</v>
      </c>
      <c r="V78" s="5">
        <v>1</v>
      </c>
      <c r="W78" s="5">
        <v>0</v>
      </c>
      <c r="X78" s="5">
        <v>1</v>
      </c>
      <c r="Y78" s="5">
        <v>1</v>
      </c>
    </row>
    <row r="79" spans="1:25" x14ac:dyDescent="0.35">
      <c r="A79" s="32">
        <v>78</v>
      </c>
      <c r="B79" s="2" t="s">
        <v>237</v>
      </c>
      <c r="C79" s="2" t="s">
        <v>176</v>
      </c>
      <c r="D79" s="2" t="s">
        <v>177</v>
      </c>
      <c r="E79" s="2" t="s">
        <v>35</v>
      </c>
      <c r="F79" s="2" t="s">
        <v>153</v>
      </c>
      <c r="G79" s="2">
        <v>75</v>
      </c>
      <c r="H79" s="2">
        <v>33</v>
      </c>
      <c r="I79" s="2" t="s">
        <v>104</v>
      </c>
      <c r="J79" s="2">
        <v>33</v>
      </c>
      <c r="K79" s="2">
        <v>11.5</v>
      </c>
      <c r="L79" s="2" t="s">
        <v>36</v>
      </c>
      <c r="M79" s="2" t="s">
        <v>43</v>
      </c>
      <c r="N79" s="2">
        <v>35526</v>
      </c>
      <c r="O79" s="5">
        <f t="shared" si="3"/>
        <v>3.6</v>
      </c>
      <c r="P79" s="2">
        <v>0</v>
      </c>
      <c r="Q79" s="2" t="s">
        <v>37</v>
      </c>
      <c r="R79" s="2" t="s">
        <v>238</v>
      </c>
      <c r="S79" s="5">
        <v>1</v>
      </c>
      <c r="T79" s="5">
        <v>1</v>
      </c>
      <c r="U79" s="5">
        <v>1</v>
      </c>
      <c r="V79" s="5">
        <v>0</v>
      </c>
      <c r="W79" s="5">
        <v>1</v>
      </c>
      <c r="X79" s="5">
        <v>0</v>
      </c>
      <c r="Y79" s="5">
        <v>1</v>
      </c>
    </row>
    <row r="80" spans="1:25" x14ac:dyDescent="0.35">
      <c r="A80" s="32">
        <v>79</v>
      </c>
      <c r="B80" s="2" t="s">
        <v>239</v>
      </c>
      <c r="C80" s="2" t="s">
        <v>26</v>
      </c>
      <c r="D80" s="2" t="s">
        <v>240</v>
      </c>
      <c r="E80" s="2" t="s">
        <v>78</v>
      </c>
      <c r="F80" s="2" t="s">
        <v>153</v>
      </c>
      <c r="G80" s="2">
        <v>72.5</v>
      </c>
      <c r="H80" s="2">
        <v>32.5</v>
      </c>
      <c r="I80" s="2" t="s">
        <v>28</v>
      </c>
      <c r="J80" s="2">
        <v>26</v>
      </c>
      <c r="K80" s="2">
        <v>11.5</v>
      </c>
      <c r="L80" s="2" t="s">
        <v>126</v>
      </c>
      <c r="M80" s="2" t="s">
        <v>30</v>
      </c>
      <c r="N80" s="2">
        <v>37817</v>
      </c>
      <c r="O80" s="5">
        <f t="shared" si="3"/>
        <v>3.8</v>
      </c>
      <c r="P80" s="2">
        <v>8</v>
      </c>
      <c r="Q80" s="2" t="s">
        <v>37</v>
      </c>
      <c r="R80" s="2" t="s">
        <v>241</v>
      </c>
      <c r="S80" s="5">
        <v>1</v>
      </c>
      <c r="T80" s="5">
        <v>1</v>
      </c>
      <c r="U80" s="5">
        <v>1</v>
      </c>
      <c r="V80" s="5">
        <v>0</v>
      </c>
      <c r="W80" s="5">
        <v>1</v>
      </c>
      <c r="X80" s="5">
        <v>0</v>
      </c>
      <c r="Y80" s="5">
        <v>1</v>
      </c>
    </row>
    <row r="81" spans="1:25" x14ac:dyDescent="0.35">
      <c r="A81" s="32">
        <v>80</v>
      </c>
      <c r="B81" s="2" t="s">
        <v>242</v>
      </c>
      <c r="C81" s="2" t="s">
        <v>176</v>
      </c>
      <c r="D81" s="2" t="s">
        <v>177</v>
      </c>
      <c r="E81" s="2" t="s">
        <v>27</v>
      </c>
      <c r="F81" s="2" t="s">
        <v>153</v>
      </c>
      <c r="G81" s="2">
        <v>72</v>
      </c>
      <c r="H81" s="2">
        <v>32.5</v>
      </c>
      <c r="I81" s="2" t="s">
        <v>41</v>
      </c>
      <c r="J81" s="2">
        <v>31</v>
      </c>
      <c r="K81" s="2">
        <v>10.5</v>
      </c>
      <c r="L81" s="2" t="s">
        <v>126</v>
      </c>
      <c r="M81" s="2" t="s">
        <v>43</v>
      </c>
      <c r="N81" s="2">
        <v>59883</v>
      </c>
      <c r="O81" s="5">
        <f t="shared" si="3"/>
        <v>6</v>
      </c>
      <c r="P81" s="2">
        <v>6</v>
      </c>
      <c r="Q81" s="2" t="s">
        <v>37</v>
      </c>
      <c r="R81" s="2" t="s">
        <v>243</v>
      </c>
      <c r="S81" s="5">
        <v>1</v>
      </c>
      <c r="T81" s="5">
        <v>0</v>
      </c>
      <c r="U81" s="5">
        <v>0</v>
      </c>
      <c r="V81" s="5">
        <v>1</v>
      </c>
      <c r="W81" s="5">
        <v>1</v>
      </c>
      <c r="X81" s="5">
        <v>1</v>
      </c>
      <c r="Y81" s="5">
        <v>0</v>
      </c>
    </row>
    <row r="82" spans="1:25" x14ac:dyDescent="0.35">
      <c r="A82" s="32">
        <v>81</v>
      </c>
      <c r="B82" s="2" t="s">
        <v>244</v>
      </c>
      <c r="C82" s="2" t="s">
        <v>99</v>
      </c>
      <c r="D82" s="2" t="s">
        <v>184</v>
      </c>
      <c r="E82" s="2" t="s">
        <v>46</v>
      </c>
      <c r="F82" s="2" t="s">
        <v>153</v>
      </c>
      <c r="G82" s="2">
        <v>74</v>
      </c>
      <c r="H82" s="2">
        <v>30.5</v>
      </c>
      <c r="I82" s="2" t="s">
        <v>83</v>
      </c>
      <c r="J82" s="2">
        <v>32</v>
      </c>
      <c r="K82" s="2">
        <v>10</v>
      </c>
      <c r="L82" s="2" t="s">
        <v>126</v>
      </c>
      <c r="M82" s="2" t="s">
        <v>59</v>
      </c>
      <c r="N82" s="2">
        <v>17495</v>
      </c>
      <c r="O82" s="5">
        <f t="shared" si="3"/>
        <v>1.8</v>
      </c>
      <c r="P82" s="2">
        <v>11</v>
      </c>
      <c r="Q82" s="2" t="s">
        <v>60</v>
      </c>
      <c r="R82" s="2" t="s">
        <v>245</v>
      </c>
      <c r="S82" s="5">
        <v>0</v>
      </c>
      <c r="T82" s="5">
        <v>1</v>
      </c>
      <c r="U82" s="5">
        <v>0</v>
      </c>
      <c r="V82" s="5">
        <v>0</v>
      </c>
      <c r="W82" s="5">
        <v>1</v>
      </c>
      <c r="X82" s="5">
        <v>1</v>
      </c>
      <c r="Y82" s="5">
        <v>1</v>
      </c>
    </row>
    <row r="83" spans="1:25" x14ac:dyDescent="0.35">
      <c r="A83" s="32">
        <v>82</v>
      </c>
      <c r="B83" s="2" t="s">
        <v>246</v>
      </c>
      <c r="C83" s="2" t="s">
        <v>170</v>
      </c>
      <c r="D83" s="2" t="s">
        <v>171</v>
      </c>
      <c r="E83" s="2" t="s">
        <v>27</v>
      </c>
      <c r="F83" s="2" t="s">
        <v>162</v>
      </c>
      <c r="G83" s="2">
        <v>73.5</v>
      </c>
      <c r="H83" s="2">
        <v>30.5</v>
      </c>
      <c r="I83" s="2" t="s">
        <v>47</v>
      </c>
      <c r="J83" s="2">
        <v>29</v>
      </c>
      <c r="K83" s="2">
        <v>9</v>
      </c>
      <c r="L83" s="2" t="s">
        <v>96</v>
      </c>
      <c r="M83" s="2" t="s">
        <v>59</v>
      </c>
      <c r="N83" s="2">
        <v>80842</v>
      </c>
      <c r="O83" s="5">
        <f t="shared" si="3"/>
        <v>8.1</v>
      </c>
      <c r="P83" s="2">
        <v>3</v>
      </c>
      <c r="Q83" s="2" t="s">
        <v>48</v>
      </c>
      <c r="R83" s="2" t="s">
        <v>247</v>
      </c>
      <c r="S83" s="5">
        <v>0</v>
      </c>
      <c r="T83" s="5">
        <v>1</v>
      </c>
      <c r="U83" s="5">
        <v>0</v>
      </c>
      <c r="V83" s="5">
        <v>1</v>
      </c>
      <c r="W83" s="5">
        <v>1</v>
      </c>
      <c r="X83" s="5">
        <v>0</v>
      </c>
      <c r="Y83" s="5">
        <v>1</v>
      </c>
    </row>
    <row r="84" spans="1:25" x14ac:dyDescent="0.35">
      <c r="A84" s="32">
        <v>83</v>
      </c>
      <c r="B84" s="2" t="s">
        <v>248</v>
      </c>
      <c r="C84" s="2" t="s">
        <v>176</v>
      </c>
      <c r="D84" s="2" t="s">
        <v>177</v>
      </c>
      <c r="E84" s="2" t="s">
        <v>78</v>
      </c>
      <c r="F84" s="2" t="s">
        <v>153</v>
      </c>
      <c r="G84" s="2">
        <v>76</v>
      </c>
      <c r="H84" s="2">
        <v>33</v>
      </c>
      <c r="I84" s="2" t="s">
        <v>104</v>
      </c>
      <c r="J84" s="2">
        <v>33</v>
      </c>
      <c r="K84" s="2">
        <v>11.5</v>
      </c>
      <c r="L84" s="2" t="s">
        <v>163</v>
      </c>
      <c r="M84" s="2" t="s">
        <v>59</v>
      </c>
      <c r="N84" s="2">
        <v>73528</v>
      </c>
      <c r="O84" s="5">
        <f t="shared" si="3"/>
        <v>7.4</v>
      </c>
      <c r="P84" s="2">
        <v>5</v>
      </c>
      <c r="Q84" s="2" t="s">
        <v>48</v>
      </c>
      <c r="R84" s="2" t="s">
        <v>206</v>
      </c>
      <c r="S84" s="5">
        <v>0</v>
      </c>
      <c r="T84" s="5">
        <v>1</v>
      </c>
      <c r="U84" s="5">
        <v>0</v>
      </c>
      <c r="V84" s="5">
        <v>1</v>
      </c>
      <c r="W84" s="5">
        <v>1</v>
      </c>
      <c r="X84" s="5">
        <v>1</v>
      </c>
      <c r="Y84" s="5">
        <v>1</v>
      </c>
    </row>
    <row r="85" spans="1:25" x14ac:dyDescent="0.35">
      <c r="A85" s="32">
        <v>84</v>
      </c>
      <c r="B85" s="2" t="s">
        <v>249</v>
      </c>
      <c r="C85" s="2" t="s">
        <v>202</v>
      </c>
      <c r="D85" s="2" t="s">
        <v>203</v>
      </c>
      <c r="E85" s="2" t="s">
        <v>46</v>
      </c>
      <c r="F85" s="2" t="s">
        <v>153</v>
      </c>
      <c r="G85" s="2">
        <v>75.5</v>
      </c>
      <c r="H85" s="2">
        <v>29</v>
      </c>
      <c r="I85" s="2" t="s">
        <v>104</v>
      </c>
      <c r="J85" s="2">
        <v>29</v>
      </c>
      <c r="K85" s="2">
        <v>13</v>
      </c>
      <c r="L85" s="2" t="s">
        <v>96</v>
      </c>
      <c r="M85" s="2" t="s">
        <v>29</v>
      </c>
      <c r="N85" s="2">
        <v>68315</v>
      </c>
      <c r="O85" s="5">
        <f t="shared" si="3"/>
        <v>6.8</v>
      </c>
      <c r="P85" s="2">
        <v>10</v>
      </c>
      <c r="Q85" s="2" t="s">
        <v>55</v>
      </c>
      <c r="R85" s="2" t="s">
        <v>250</v>
      </c>
      <c r="S85" s="5">
        <v>1</v>
      </c>
      <c r="T85" s="5">
        <v>0</v>
      </c>
      <c r="U85" s="5">
        <v>0</v>
      </c>
      <c r="V85" s="5">
        <v>1</v>
      </c>
      <c r="W85" s="5">
        <v>0</v>
      </c>
      <c r="X85" s="5">
        <v>0</v>
      </c>
      <c r="Y85" s="5">
        <v>0</v>
      </c>
    </row>
    <row r="86" spans="1:25" x14ac:dyDescent="0.35">
      <c r="A86" s="32">
        <v>85</v>
      </c>
      <c r="B86" s="2" t="s">
        <v>251</v>
      </c>
      <c r="C86" s="2" t="s">
        <v>26</v>
      </c>
      <c r="D86" s="2" t="s">
        <v>240</v>
      </c>
      <c r="E86" s="2" t="s">
        <v>27</v>
      </c>
      <c r="F86" s="2" t="s">
        <v>157</v>
      </c>
      <c r="G86" s="2">
        <v>73.5</v>
      </c>
      <c r="H86" s="2">
        <v>33.5</v>
      </c>
      <c r="I86" s="2" t="s">
        <v>107</v>
      </c>
      <c r="J86" s="2">
        <v>33</v>
      </c>
      <c r="K86" s="2">
        <v>12</v>
      </c>
      <c r="L86" s="2" t="s">
        <v>36</v>
      </c>
      <c r="M86" s="2" t="s">
        <v>43</v>
      </c>
      <c r="N86" s="2">
        <v>71226</v>
      </c>
      <c r="O86" s="5">
        <f t="shared" si="3"/>
        <v>7.1</v>
      </c>
      <c r="P86" s="2">
        <v>4</v>
      </c>
      <c r="Q86" s="2" t="s">
        <v>37</v>
      </c>
      <c r="R86" s="2" t="s">
        <v>252</v>
      </c>
      <c r="S86" s="5">
        <v>0</v>
      </c>
      <c r="T86" s="5">
        <v>1</v>
      </c>
      <c r="U86" s="5">
        <v>0</v>
      </c>
      <c r="V86" s="5">
        <v>0</v>
      </c>
      <c r="W86" s="5">
        <v>1</v>
      </c>
      <c r="X86" s="5">
        <v>1</v>
      </c>
      <c r="Y86" s="5">
        <v>0</v>
      </c>
    </row>
    <row r="87" spans="1:25" x14ac:dyDescent="0.35">
      <c r="A87" s="32">
        <v>86</v>
      </c>
      <c r="B87" s="2" t="s">
        <v>253</v>
      </c>
      <c r="C87" s="2" t="s">
        <v>40</v>
      </c>
      <c r="D87" s="2" t="s">
        <v>152</v>
      </c>
      <c r="E87" s="2" t="s">
        <v>27</v>
      </c>
      <c r="F87" s="2" t="s">
        <v>162</v>
      </c>
      <c r="G87" s="2">
        <v>75.5</v>
      </c>
      <c r="H87" s="2">
        <v>31</v>
      </c>
      <c r="I87" s="2" t="s">
        <v>28</v>
      </c>
      <c r="J87" s="2">
        <v>33</v>
      </c>
      <c r="K87" s="2">
        <v>10</v>
      </c>
      <c r="L87" s="2" t="s">
        <v>163</v>
      </c>
      <c r="M87" s="2" t="s">
        <v>43</v>
      </c>
      <c r="N87" s="2">
        <v>87834</v>
      </c>
      <c r="O87" s="5">
        <f t="shared" si="3"/>
        <v>8.8000000000000007</v>
      </c>
      <c r="P87" s="2">
        <v>7</v>
      </c>
      <c r="Q87" s="2" t="s">
        <v>48</v>
      </c>
      <c r="R87" s="2" t="s">
        <v>254</v>
      </c>
      <c r="S87" s="5">
        <v>1</v>
      </c>
      <c r="T87" s="5">
        <v>0</v>
      </c>
      <c r="U87" s="5">
        <v>1</v>
      </c>
      <c r="V87" s="5">
        <v>0</v>
      </c>
      <c r="W87" s="5">
        <v>1</v>
      </c>
      <c r="X87" s="5">
        <v>0</v>
      </c>
      <c r="Y87" s="5">
        <v>1</v>
      </c>
    </row>
    <row r="88" spans="1:25" x14ac:dyDescent="0.35">
      <c r="A88" s="32">
        <v>87</v>
      </c>
      <c r="B88" s="2" t="s">
        <v>255</v>
      </c>
      <c r="C88" s="2" t="s">
        <v>232</v>
      </c>
      <c r="D88" s="2" t="s">
        <v>233</v>
      </c>
      <c r="E88" s="2" t="s">
        <v>35</v>
      </c>
      <c r="F88" s="2" t="s">
        <v>153</v>
      </c>
      <c r="G88" s="2">
        <v>76</v>
      </c>
      <c r="H88" s="2">
        <v>33</v>
      </c>
      <c r="I88" s="2" t="s">
        <v>145</v>
      </c>
      <c r="J88" s="2">
        <v>28</v>
      </c>
      <c r="K88" s="2">
        <v>9</v>
      </c>
      <c r="L88" s="2" t="s">
        <v>29</v>
      </c>
      <c r="M88" s="2" t="s">
        <v>163</v>
      </c>
      <c r="N88" s="2">
        <v>52133</v>
      </c>
      <c r="O88" s="5">
        <f t="shared" si="3"/>
        <v>5.2</v>
      </c>
      <c r="P88" s="2">
        <v>4</v>
      </c>
      <c r="Q88" s="2" t="s">
        <v>31</v>
      </c>
      <c r="R88" s="2" t="s">
        <v>256</v>
      </c>
      <c r="S88" s="5">
        <v>1</v>
      </c>
      <c r="T88" s="5">
        <v>1</v>
      </c>
      <c r="U88" s="5">
        <v>0</v>
      </c>
      <c r="V88" s="5">
        <v>1</v>
      </c>
      <c r="W88" s="5">
        <v>1</v>
      </c>
      <c r="X88" s="5">
        <v>0</v>
      </c>
      <c r="Y88" s="5">
        <v>1</v>
      </c>
    </row>
    <row r="89" spans="1:25" x14ac:dyDescent="0.35">
      <c r="A89" s="32">
        <v>88</v>
      </c>
      <c r="B89" s="2" t="s">
        <v>257</v>
      </c>
      <c r="C89" s="2" t="s">
        <v>170</v>
      </c>
      <c r="D89" s="2" t="s">
        <v>171</v>
      </c>
      <c r="E89" s="2" t="s">
        <v>46</v>
      </c>
      <c r="F89" s="2" t="s">
        <v>153</v>
      </c>
      <c r="G89" s="2">
        <v>72.5</v>
      </c>
      <c r="H89" s="2">
        <v>32</v>
      </c>
      <c r="I89" s="2" t="s">
        <v>107</v>
      </c>
      <c r="J89" s="2">
        <v>29</v>
      </c>
      <c r="K89" s="2">
        <v>9.5</v>
      </c>
      <c r="L89" s="2" t="s">
        <v>163</v>
      </c>
      <c r="M89" s="2" t="s">
        <v>30</v>
      </c>
      <c r="N89" s="2">
        <v>69074</v>
      </c>
      <c r="O89" s="5">
        <f t="shared" si="3"/>
        <v>6.9</v>
      </c>
      <c r="P89" s="2">
        <v>10</v>
      </c>
      <c r="Q89" s="2" t="s">
        <v>55</v>
      </c>
      <c r="R89" s="2" t="s">
        <v>243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0</v>
      </c>
    </row>
    <row r="90" spans="1:25" x14ac:dyDescent="0.35">
      <c r="A90" s="32">
        <v>89</v>
      </c>
      <c r="B90" s="2" t="s">
        <v>258</v>
      </c>
      <c r="C90" s="2" t="s">
        <v>63</v>
      </c>
      <c r="D90" s="2" t="s">
        <v>259</v>
      </c>
      <c r="E90" s="2" t="s">
        <v>46</v>
      </c>
      <c r="F90" s="2" t="s">
        <v>157</v>
      </c>
      <c r="G90" s="2">
        <v>72</v>
      </c>
      <c r="H90" s="2">
        <v>32</v>
      </c>
      <c r="I90" s="2" t="s">
        <v>83</v>
      </c>
      <c r="J90" s="2">
        <v>31</v>
      </c>
      <c r="K90" s="2">
        <v>13</v>
      </c>
      <c r="L90" s="2" t="s">
        <v>29</v>
      </c>
      <c r="M90" s="2" t="s">
        <v>29</v>
      </c>
      <c r="N90" s="2">
        <v>63418</v>
      </c>
      <c r="O90" s="5">
        <f t="shared" si="3"/>
        <v>6.4</v>
      </c>
      <c r="P90" s="2">
        <v>8</v>
      </c>
      <c r="Q90" s="2" t="s">
        <v>60</v>
      </c>
      <c r="R90" s="2" t="s">
        <v>260</v>
      </c>
      <c r="S90" s="5">
        <v>0</v>
      </c>
      <c r="T90" s="5">
        <v>1</v>
      </c>
      <c r="U90" s="5">
        <v>0</v>
      </c>
      <c r="V90" s="5">
        <v>1</v>
      </c>
      <c r="W90" s="5">
        <v>0</v>
      </c>
      <c r="X90" s="5">
        <v>0</v>
      </c>
      <c r="Y90" s="5">
        <v>0</v>
      </c>
    </row>
    <row r="91" spans="1:25" x14ac:dyDescent="0.35">
      <c r="A91" s="32">
        <v>90</v>
      </c>
      <c r="B91" s="2" t="s">
        <v>261</v>
      </c>
      <c r="C91" s="2" t="s">
        <v>142</v>
      </c>
      <c r="D91" s="2" t="s">
        <v>262</v>
      </c>
      <c r="E91" s="2" t="s">
        <v>46</v>
      </c>
      <c r="F91" s="2" t="s">
        <v>153</v>
      </c>
      <c r="G91" s="2">
        <v>74.5</v>
      </c>
      <c r="H91" s="2">
        <v>30.5</v>
      </c>
      <c r="I91" s="2" t="s">
        <v>104</v>
      </c>
      <c r="J91" s="2">
        <v>27</v>
      </c>
      <c r="K91" s="2">
        <v>11.5</v>
      </c>
      <c r="L91" s="2" t="s">
        <v>126</v>
      </c>
      <c r="M91" s="2" t="s">
        <v>43</v>
      </c>
      <c r="N91" s="2">
        <v>78852</v>
      </c>
      <c r="O91" s="5">
        <f t="shared" si="3"/>
        <v>7.9</v>
      </c>
      <c r="P91" s="2">
        <v>8</v>
      </c>
      <c r="Q91" s="2" t="s">
        <v>48</v>
      </c>
      <c r="R91" s="2" t="s">
        <v>263</v>
      </c>
      <c r="S91" s="5">
        <v>1</v>
      </c>
      <c r="T91" s="5">
        <v>1</v>
      </c>
      <c r="U91" s="5">
        <v>0</v>
      </c>
      <c r="V91" s="5">
        <v>1</v>
      </c>
      <c r="W91" s="5">
        <v>0</v>
      </c>
      <c r="X91" s="5">
        <v>0</v>
      </c>
      <c r="Y91" s="5">
        <v>0</v>
      </c>
    </row>
    <row r="92" spans="1:25" x14ac:dyDescent="0.35">
      <c r="A92" s="32">
        <v>91</v>
      </c>
      <c r="B92" s="2" t="s">
        <v>264</v>
      </c>
      <c r="C92" s="2" t="s">
        <v>142</v>
      </c>
      <c r="D92" s="2" t="s">
        <v>262</v>
      </c>
      <c r="E92" s="2" t="s">
        <v>27</v>
      </c>
      <c r="F92" s="2" t="s">
        <v>153</v>
      </c>
      <c r="G92" s="2">
        <v>76</v>
      </c>
      <c r="H92" s="2">
        <v>33.5</v>
      </c>
      <c r="I92" s="2" t="s">
        <v>104</v>
      </c>
      <c r="J92" s="2">
        <v>29</v>
      </c>
      <c r="K92" s="2">
        <v>11</v>
      </c>
      <c r="L92" s="2" t="s">
        <v>36</v>
      </c>
      <c r="M92" s="2" t="s">
        <v>59</v>
      </c>
      <c r="N92" s="2">
        <v>35595</v>
      </c>
      <c r="O92" s="5">
        <f t="shared" si="3"/>
        <v>3.6</v>
      </c>
      <c r="P92" s="2">
        <v>4</v>
      </c>
      <c r="Q92" s="2" t="s">
        <v>37</v>
      </c>
      <c r="R92" s="2" t="s">
        <v>265</v>
      </c>
      <c r="S92" s="5">
        <v>1</v>
      </c>
      <c r="T92" s="5">
        <v>1</v>
      </c>
      <c r="U92" s="5">
        <v>0</v>
      </c>
      <c r="V92" s="5">
        <v>1</v>
      </c>
      <c r="W92" s="5">
        <v>0</v>
      </c>
      <c r="X92" s="5">
        <v>1</v>
      </c>
      <c r="Y92" s="5">
        <v>0</v>
      </c>
    </row>
    <row r="93" spans="1:25" x14ac:dyDescent="0.35">
      <c r="A93" s="32">
        <v>92</v>
      </c>
      <c r="B93" s="2" t="s">
        <v>266</v>
      </c>
      <c r="C93" s="2" t="s">
        <v>99</v>
      </c>
      <c r="D93" s="2" t="s">
        <v>184</v>
      </c>
      <c r="E93" s="2" t="s">
        <v>27</v>
      </c>
      <c r="F93" s="2" t="s">
        <v>157</v>
      </c>
      <c r="G93" s="2">
        <v>72.5</v>
      </c>
      <c r="H93" s="2">
        <v>29.5</v>
      </c>
      <c r="I93" s="2" t="s">
        <v>107</v>
      </c>
      <c r="J93" s="2">
        <v>26</v>
      </c>
      <c r="K93" s="2">
        <v>9.5</v>
      </c>
      <c r="L93" s="2" t="s">
        <v>126</v>
      </c>
      <c r="M93" s="2" t="s">
        <v>29</v>
      </c>
      <c r="N93" s="2">
        <v>45826</v>
      </c>
      <c r="O93" s="5">
        <f t="shared" si="3"/>
        <v>4.5999999999999996</v>
      </c>
      <c r="P93" s="2">
        <v>3</v>
      </c>
      <c r="Q93" s="2" t="s">
        <v>60</v>
      </c>
      <c r="R93" s="2" t="s">
        <v>210</v>
      </c>
      <c r="S93" s="5">
        <v>0</v>
      </c>
      <c r="T93" s="5">
        <v>1</v>
      </c>
      <c r="U93" s="5">
        <v>0</v>
      </c>
      <c r="V93" s="5">
        <v>0</v>
      </c>
      <c r="W93" s="5">
        <v>0</v>
      </c>
      <c r="X93" s="5">
        <v>1</v>
      </c>
      <c r="Y93" s="5">
        <v>1</v>
      </c>
    </row>
    <row r="94" spans="1:25" x14ac:dyDescent="0.35">
      <c r="A94" s="32">
        <v>93</v>
      </c>
      <c r="B94" s="2" t="s">
        <v>267</v>
      </c>
      <c r="C94" s="2" t="s">
        <v>142</v>
      </c>
      <c r="D94" s="2" t="s">
        <v>262</v>
      </c>
      <c r="E94" s="2" t="s">
        <v>78</v>
      </c>
      <c r="F94" s="2" t="s">
        <v>153</v>
      </c>
      <c r="G94" s="2">
        <v>74</v>
      </c>
      <c r="H94" s="2">
        <v>31.5</v>
      </c>
      <c r="I94" s="2" t="s">
        <v>107</v>
      </c>
      <c r="J94" s="2">
        <v>29</v>
      </c>
      <c r="K94" s="2">
        <v>13</v>
      </c>
      <c r="L94" s="2" t="s">
        <v>96</v>
      </c>
      <c r="M94" s="2" t="s">
        <v>29</v>
      </c>
      <c r="N94" s="2">
        <v>69977</v>
      </c>
      <c r="O94" s="5">
        <f t="shared" si="3"/>
        <v>7</v>
      </c>
      <c r="P94" s="2">
        <v>8</v>
      </c>
      <c r="Q94" s="2" t="s">
        <v>31</v>
      </c>
      <c r="R94" s="2" t="s">
        <v>268</v>
      </c>
      <c r="S94" s="5">
        <v>1</v>
      </c>
      <c r="T94" s="5">
        <v>0</v>
      </c>
      <c r="U94" s="5">
        <v>0</v>
      </c>
      <c r="V94" s="5">
        <v>1</v>
      </c>
      <c r="W94" s="5">
        <v>1</v>
      </c>
      <c r="X94" s="5">
        <v>1</v>
      </c>
      <c r="Y94" s="5">
        <v>0</v>
      </c>
    </row>
    <row r="95" spans="1:25" x14ac:dyDescent="0.35">
      <c r="A95" s="32">
        <v>94</v>
      </c>
      <c r="B95" s="2" t="s">
        <v>269</v>
      </c>
      <c r="C95" s="2" t="s">
        <v>232</v>
      </c>
      <c r="D95" s="2" t="s">
        <v>233</v>
      </c>
      <c r="E95" s="2" t="s">
        <v>35</v>
      </c>
      <c r="F95" s="2" t="s">
        <v>153</v>
      </c>
      <c r="G95" s="2">
        <v>76</v>
      </c>
      <c r="H95" s="2">
        <v>29</v>
      </c>
      <c r="I95" s="2" t="s">
        <v>47</v>
      </c>
      <c r="J95" s="2">
        <v>29</v>
      </c>
      <c r="K95" s="2">
        <v>12</v>
      </c>
      <c r="L95" s="2" t="s">
        <v>126</v>
      </c>
      <c r="M95" s="2" t="s">
        <v>59</v>
      </c>
      <c r="N95" s="2">
        <v>6479</v>
      </c>
      <c r="O95" s="5">
        <f t="shared" si="3"/>
        <v>0.6</v>
      </c>
      <c r="P95" s="2">
        <v>3</v>
      </c>
      <c r="Q95" s="2" t="s">
        <v>31</v>
      </c>
      <c r="R95" s="2" t="s">
        <v>270</v>
      </c>
      <c r="S95" s="5">
        <v>1</v>
      </c>
      <c r="T95" s="5">
        <v>0</v>
      </c>
      <c r="U95" s="5">
        <v>1</v>
      </c>
      <c r="V95" s="5">
        <v>1</v>
      </c>
      <c r="W95" s="5">
        <v>1</v>
      </c>
      <c r="X95" s="5">
        <v>1</v>
      </c>
      <c r="Y95" s="5">
        <v>0</v>
      </c>
    </row>
    <row r="96" spans="1:25" x14ac:dyDescent="0.35">
      <c r="A96" s="32">
        <v>95</v>
      </c>
      <c r="B96" s="2" t="s">
        <v>271</v>
      </c>
      <c r="C96" s="2" t="s">
        <v>53</v>
      </c>
      <c r="D96" s="2" t="s">
        <v>166</v>
      </c>
      <c r="E96" s="2" t="s">
        <v>78</v>
      </c>
      <c r="F96" s="2" t="s">
        <v>157</v>
      </c>
      <c r="G96" s="2">
        <v>73.5</v>
      </c>
      <c r="H96" s="2">
        <v>33.5</v>
      </c>
      <c r="I96" s="2" t="s">
        <v>41</v>
      </c>
      <c r="J96" s="2">
        <v>29</v>
      </c>
      <c r="K96" s="2">
        <v>9.5</v>
      </c>
      <c r="L96" s="2" t="s">
        <v>126</v>
      </c>
      <c r="M96" s="2" t="s">
        <v>163</v>
      </c>
      <c r="N96" s="2">
        <v>6674</v>
      </c>
      <c r="O96" s="5">
        <f t="shared" si="3"/>
        <v>0.7</v>
      </c>
      <c r="P96" s="2">
        <v>5</v>
      </c>
      <c r="Q96" s="2" t="s">
        <v>31</v>
      </c>
      <c r="R96" s="2" t="s">
        <v>272</v>
      </c>
      <c r="S96" s="5">
        <v>1</v>
      </c>
      <c r="T96" s="5">
        <v>1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35">
      <c r="A97" s="32">
        <v>96</v>
      </c>
      <c r="B97" s="2" t="s">
        <v>273</v>
      </c>
      <c r="C97" s="2" t="s">
        <v>34</v>
      </c>
      <c r="D97" s="2" t="s">
        <v>161</v>
      </c>
      <c r="E97" s="2" t="s">
        <v>35</v>
      </c>
      <c r="F97" s="2" t="s">
        <v>153</v>
      </c>
      <c r="G97" s="2">
        <v>73.5</v>
      </c>
      <c r="H97" s="2">
        <v>34</v>
      </c>
      <c r="I97" s="2" t="s">
        <v>86</v>
      </c>
      <c r="J97" s="2">
        <v>33</v>
      </c>
      <c r="K97" s="2">
        <v>12</v>
      </c>
      <c r="L97" s="2" t="s">
        <v>163</v>
      </c>
      <c r="M97" s="2" t="s">
        <v>43</v>
      </c>
      <c r="N97" s="2">
        <v>62230</v>
      </c>
      <c r="O97" s="5">
        <f t="shared" si="3"/>
        <v>6.2</v>
      </c>
      <c r="P97" s="2">
        <v>3</v>
      </c>
      <c r="Q97" s="2" t="s">
        <v>60</v>
      </c>
      <c r="R97" s="2" t="s">
        <v>274</v>
      </c>
      <c r="S97" s="5">
        <v>1</v>
      </c>
      <c r="T97" s="5">
        <v>1</v>
      </c>
      <c r="U97" s="5">
        <v>1</v>
      </c>
      <c r="V97" s="5">
        <v>1</v>
      </c>
      <c r="W97" s="5">
        <v>0</v>
      </c>
      <c r="X97" s="5">
        <v>0</v>
      </c>
      <c r="Y97" s="5">
        <v>0</v>
      </c>
    </row>
    <row r="98" spans="1:25" x14ac:dyDescent="0.35">
      <c r="A98" s="32">
        <v>97</v>
      </c>
      <c r="B98" s="2" t="s">
        <v>275</v>
      </c>
      <c r="C98" s="2" t="s">
        <v>34</v>
      </c>
      <c r="D98" s="2" t="s">
        <v>161</v>
      </c>
      <c r="E98" s="2" t="s">
        <v>78</v>
      </c>
      <c r="F98" s="2" t="s">
        <v>157</v>
      </c>
      <c r="G98" s="2">
        <v>74</v>
      </c>
      <c r="H98" s="2">
        <v>32</v>
      </c>
      <c r="I98" s="2" t="s">
        <v>107</v>
      </c>
      <c r="J98" s="2">
        <v>33</v>
      </c>
      <c r="K98" s="2">
        <v>12.5</v>
      </c>
      <c r="L98" s="2" t="s">
        <v>29</v>
      </c>
      <c r="M98" s="2" t="s">
        <v>30</v>
      </c>
      <c r="N98" s="2">
        <v>95405</v>
      </c>
      <c r="O98" s="5">
        <f t="shared" ref="O98:O101" si="4">ROUND((N98/MAX($N$2:$N$101))*10,1)</f>
        <v>9.6</v>
      </c>
      <c r="P98" s="2">
        <v>6</v>
      </c>
      <c r="Q98" s="2" t="s">
        <v>48</v>
      </c>
      <c r="R98" s="2" t="s">
        <v>276</v>
      </c>
      <c r="S98" s="5">
        <v>0</v>
      </c>
      <c r="T98" s="5">
        <v>1</v>
      </c>
      <c r="U98" s="5">
        <v>0</v>
      </c>
      <c r="V98" s="5">
        <v>1</v>
      </c>
      <c r="W98" s="5">
        <v>0</v>
      </c>
      <c r="X98" s="5">
        <v>0</v>
      </c>
      <c r="Y98" s="5">
        <v>0</v>
      </c>
    </row>
    <row r="99" spans="1:25" x14ac:dyDescent="0.35">
      <c r="A99" s="32">
        <v>98</v>
      </c>
      <c r="B99" s="2" t="s">
        <v>277</v>
      </c>
      <c r="C99" s="2" t="s">
        <v>40</v>
      </c>
      <c r="D99" s="2" t="s">
        <v>152</v>
      </c>
      <c r="E99" s="2" t="s">
        <v>35</v>
      </c>
      <c r="F99" s="2" t="s">
        <v>153</v>
      </c>
      <c r="G99" s="2">
        <v>72</v>
      </c>
      <c r="H99" s="2">
        <v>33.5</v>
      </c>
      <c r="I99" s="2" t="s">
        <v>86</v>
      </c>
      <c r="J99" s="2">
        <v>30</v>
      </c>
      <c r="K99" s="2">
        <v>9</v>
      </c>
      <c r="L99" s="2" t="s">
        <v>36</v>
      </c>
      <c r="M99" s="2" t="s">
        <v>163</v>
      </c>
      <c r="N99" s="2">
        <v>91239</v>
      </c>
      <c r="O99" s="5">
        <f t="shared" si="4"/>
        <v>9.1</v>
      </c>
      <c r="P99" s="2">
        <v>0</v>
      </c>
      <c r="Q99" s="2" t="s">
        <v>48</v>
      </c>
      <c r="R99" s="2" t="s">
        <v>274</v>
      </c>
      <c r="S99" s="5">
        <v>0</v>
      </c>
      <c r="T99" s="5">
        <v>1</v>
      </c>
      <c r="U99" s="5">
        <v>0</v>
      </c>
      <c r="V99" s="5">
        <v>0</v>
      </c>
      <c r="W99" s="5">
        <v>0</v>
      </c>
      <c r="X99" s="5">
        <v>0</v>
      </c>
      <c r="Y99" s="5">
        <v>1</v>
      </c>
    </row>
    <row r="100" spans="1:25" x14ac:dyDescent="0.35">
      <c r="A100" s="32">
        <v>99</v>
      </c>
      <c r="B100" s="2" t="s">
        <v>278</v>
      </c>
      <c r="C100" s="2" t="s">
        <v>53</v>
      </c>
      <c r="D100" s="2" t="s">
        <v>166</v>
      </c>
      <c r="E100" s="2" t="s">
        <v>78</v>
      </c>
      <c r="F100" s="2" t="s">
        <v>162</v>
      </c>
      <c r="G100" s="2">
        <v>73.5</v>
      </c>
      <c r="H100" s="2">
        <v>31</v>
      </c>
      <c r="I100" s="2" t="s">
        <v>107</v>
      </c>
      <c r="J100" s="2">
        <v>29</v>
      </c>
      <c r="K100" s="2">
        <v>11.5</v>
      </c>
      <c r="L100" s="2" t="s">
        <v>126</v>
      </c>
      <c r="M100" s="2" t="s">
        <v>30</v>
      </c>
      <c r="N100" s="2">
        <v>58515</v>
      </c>
      <c r="O100" s="5">
        <f t="shared" si="4"/>
        <v>5.9</v>
      </c>
      <c r="P100" s="2">
        <v>8</v>
      </c>
      <c r="Q100" s="2" t="s">
        <v>37</v>
      </c>
      <c r="R100" s="2" t="s">
        <v>279</v>
      </c>
      <c r="S100" s="5">
        <v>1</v>
      </c>
      <c r="T100" s="5">
        <v>0</v>
      </c>
      <c r="U100" s="5">
        <v>1</v>
      </c>
      <c r="V100" s="5">
        <v>1</v>
      </c>
      <c r="W100" s="5">
        <v>1</v>
      </c>
      <c r="X100" s="5">
        <v>0</v>
      </c>
      <c r="Y100" s="5">
        <v>0</v>
      </c>
    </row>
    <row r="101" spans="1:25" x14ac:dyDescent="0.35">
      <c r="A101" s="32">
        <v>100</v>
      </c>
      <c r="B101" s="2" t="s">
        <v>280</v>
      </c>
      <c r="C101" s="2" t="s">
        <v>26</v>
      </c>
      <c r="D101" s="2" t="s">
        <v>240</v>
      </c>
      <c r="E101" s="2" t="s">
        <v>27</v>
      </c>
      <c r="F101" s="2" t="s">
        <v>162</v>
      </c>
      <c r="G101" s="2">
        <v>72.5</v>
      </c>
      <c r="H101" s="2">
        <v>30.5</v>
      </c>
      <c r="I101" s="2" t="s">
        <v>107</v>
      </c>
      <c r="J101" s="2">
        <v>29</v>
      </c>
      <c r="K101" s="2">
        <v>11.5</v>
      </c>
      <c r="L101" s="2" t="s">
        <v>126</v>
      </c>
      <c r="M101" s="2" t="s">
        <v>30</v>
      </c>
      <c r="N101" s="2">
        <v>75835</v>
      </c>
      <c r="O101" s="5">
        <f t="shared" si="4"/>
        <v>7.6</v>
      </c>
      <c r="P101" s="2">
        <v>6</v>
      </c>
      <c r="Q101" s="2" t="s">
        <v>60</v>
      </c>
      <c r="R101" s="2" t="s">
        <v>250</v>
      </c>
      <c r="S101" s="5">
        <v>1</v>
      </c>
      <c r="T101" s="5">
        <v>0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128C-C2BC-154E-9ACB-E1DFE7CA0008}">
  <dimension ref="A1:AA22"/>
  <sheetViews>
    <sheetView tabSelected="1" workbookViewId="0">
      <selection activeCell="E26" sqref="E26"/>
    </sheetView>
  </sheetViews>
  <sheetFormatPr defaultColWidth="12.6328125" defaultRowHeight="15.75" customHeight="1" x14ac:dyDescent="0.35"/>
  <cols>
    <col min="1" max="1" width="26.81640625" style="2" customWidth="1"/>
    <col min="2" max="2" width="20.6328125" style="2" customWidth="1"/>
    <col min="3" max="3" width="21.453125" style="2" customWidth="1"/>
    <col min="4" max="4" width="34.36328125" style="2" customWidth="1"/>
    <col min="5" max="5" width="19.36328125" style="2" customWidth="1"/>
    <col min="6" max="6" width="19.453125" style="2" customWidth="1"/>
    <col min="7" max="7" width="23.453125" style="2" customWidth="1"/>
    <col min="8" max="8" width="12.6328125" style="2" bestFit="1" customWidth="1"/>
    <col min="9" max="9" width="19.36328125" style="2" customWidth="1"/>
    <col min="10" max="10" width="12.6328125" style="2" bestFit="1" customWidth="1"/>
    <col min="11" max="11" width="24" style="2" customWidth="1"/>
    <col min="12" max="12" width="19.1796875" style="2" customWidth="1"/>
    <col min="13" max="19" width="12.6328125" style="2"/>
  </cols>
  <sheetData>
    <row r="1" spans="1:27" ht="14.5" x14ac:dyDescent="0.35">
      <c r="A1" s="8" t="s">
        <v>281</v>
      </c>
      <c r="B1" s="3" t="s">
        <v>282</v>
      </c>
      <c r="C1" s="3" t="s">
        <v>283</v>
      </c>
      <c r="D1" s="3" t="s">
        <v>284</v>
      </c>
      <c r="E1" s="3" t="s">
        <v>406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18" t="s">
        <v>291</v>
      </c>
      <c r="M1" s="19" t="s">
        <v>18</v>
      </c>
      <c r="N1" s="19" t="s">
        <v>19</v>
      </c>
      <c r="O1" s="19" t="s">
        <v>20</v>
      </c>
      <c r="P1" s="19" t="s">
        <v>21</v>
      </c>
      <c r="Q1" s="19" t="s">
        <v>22</v>
      </c>
      <c r="R1" s="19" t="s">
        <v>23</v>
      </c>
      <c r="S1" s="19" t="s">
        <v>24</v>
      </c>
      <c r="T1" s="1"/>
      <c r="U1" s="1"/>
      <c r="V1" s="1"/>
      <c r="W1" s="1"/>
      <c r="X1" s="1"/>
      <c r="Y1" s="1"/>
      <c r="Z1" s="1"/>
      <c r="AA1" s="1"/>
    </row>
    <row r="2" spans="1:27" ht="14.5" x14ac:dyDescent="0.35">
      <c r="A2" s="44" t="s">
        <v>292</v>
      </c>
      <c r="B2" s="5" t="s">
        <v>63</v>
      </c>
      <c r="C2" s="5" t="s">
        <v>293</v>
      </c>
      <c r="D2" s="5" t="s">
        <v>35</v>
      </c>
      <c r="E2" s="5" t="s">
        <v>293</v>
      </c>
      <c r="F2" s="5">
        <v>3500</v>
      </c>
      <c r="G2" s="5">
        <v>7000</v>
      </c>
      <c r="H2" s="5" t="s">
        <v>294</v>
      </c>
      <c r="I2" s="5">
        <v>3</v>
      </c>
      <c r="J2" s="5" t="s">
        <v>295</v>
      </c>
      <c r="K2" s="5" t="s">
        <v>296</v>
      </c>
      <c r="L2" s="21" t="s">
        <v>294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</row>
    <row r="3" spans="1:27" ht="14.5" x14ac:dyDescent="0.35">
      <c r="A3" s="44" t="s">
        <v>297</v>
      </c>
      <c r="B3" s="5" t="s">
        <v>40</v>
      </c>
      <c r="C3" s="5" t="s">
        <v>298</v>
      </c>
      <c r="D3" s="5" t="s">
        <v>35</v>
      </c>
      <c r="E3" s="5" t="s">
        <v>293</v>
      </c>
      <c r="F3" s="5">
        <v>3000</v>
      </c>
      <c r="G3" s="5">
        <v>8200</v>
      </c>
      <c r="H3" s="5" t="s">
        <v>294</v>
      </c>
      <c r="I3" s="5">
        <v>2</v>
      </c>
      <c r="J3" s="5" t="s">
        <v>299</v>
      </c>
      <c r="K3" s="5" t="s">
        <v>300</v>
      </c>
      <c r="L3" s="21" t="s">
        <v>294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0</v>
      </c>
      <c r="S3" s="5">
        <v>0</v>
      </c>
    </row>
    <row r="4" spans="1:27" ht="14.5" x14ac:dyDescent="0.35">
      <c r="A4" s="44" t="s">
        <v>301</v>
      </c>
      <c r="B4" s="5" t="s">
        <v>34</v>
      </c>
      <c r="C4" s="5" t="s">
        <v>302</v>
      </c>
      <c r="D4" s="5" t="s">
        <v>27</v>
      </c>
      <c r="E4" s="5" t="s">
        <v>55</v>
      </c>
      <c r="F4" s="5">
        <v>2500</v>
      </c>
      <c r="G4" s="5">
        <v>7500</v>
      </c>
      <c r="H4" s="5" t="s">
        <v>303</v>
      </c>
      <c r="I4" s="5">
        <v>3</v>
      </c>
      <c r="J4" s="5" t="s">
        <v>304</v>
      </c>
      <c r="K4" s="5" t="s">
        <v>298</v>
      </c>
      <c r="L4" s="21" t="s">
        <v>303</v>
      </c>
      <c r="M4" s="5">
        <v>0</v>
      </c>
      <c r="N4" s="5">
        <v>1</v>
      </c>
      <c r="O4" s="5">
        <v>1</v>
      </c>
      <c r="P4" s="5">
        <v>1</v>
      </c>
      <c r="Q4" s="5">
        <v>0</v>
      </c>
      <c r="R4" s="5">
        <v>0</v>
      </c>
      <c r="S4" s="5">
        <v>0</v>
      </c>
    </row>
    <row r="5" spans="1:27" ht="14.5" x14ac:dyDescent="0.35">
      <c r="A5" s="44" t="s">
        <v>305</v>
      </c>
      <c r="B5" s="5" t="s">
        <v>63</v>
      </c>
      <c r="C5" s="5" t="s">
        <v>306</v>
      </c>
      <c r="D5" s="5" t="s">
        <v>46</v>
      </c>
      <c r="E5" s="5" t="s">
        <v>60</v>
      </c>
      <c r="F5" s="5">
        <v>4500</v>
      </c>
      <c r="G5" s="5">
        <v>7000</v>
      </c>
      <c r="H5" s="5" t="s">
        <v>294</v>
      </c>
      <c r="I5" s="5">
        <v>1</v>
      </c>
      <c r="J5" s="5" t="s">
        <v>307</v>
      </c>
      <c r="K5" s="5" t="s">
        <v>302</v>
      </c>
      <c r="L5" s="21" t="s">
        <v>294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27" ht="14.5" x14ac:dyDescent="0.35">
      <c r="A6" s="44" t="s">
        <v>308</v>
      </c>
      <c r="B6" s="5" t="s">
        <v>40</v>
      </c>
      <c r="C6" s="5" t="s">
        <v>309</v>
      </c>
      <c r="D6" s="5" t="s">
        <v>27</v>
      </c>
      <c r="E6" s="5" t="s">
        <v>31</v>
      </c>
      <c r="F6" s="5">
        <v>4000</v>
      </c>
      <c r="G6" s="5">
        <v>9600</v>
      </c>
      <c r="H6" s="5" t="s">
        <v>303</v>
      </c>
      <c r="I6" s="5">
        <v>4</v>
      </c>
      <c r="J6" s="5" t="s">
        <v>295</v>
      </c>
      <c r="K6" s="5" t="s">
        <v>310</v>
      </c>
      <c r="L6" s="21" t="s">
        <v>303</v>
      </c>
      <c r="M6" s="5">
        <v>0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0</v>
      </c>
    </row>
    <row r="7" spans="1:27" ht="14.5" x14ac:dyDescent="0.35">
      <c r="A7" s="44" t="s">
        <v>311</v>
      </c>
      <c r="B7" s="5" t="s">
        <v>34</v>
      </c>
      <c r="C7" s="5" t="s">
        <v>302</v>
      </c>
      <c r="D7" s="5" t="s">
        <v>78</v>
      </c>
      <c r="E7" s="5" t="s">
        <v>60</v>
      </c>
      <c r="F7" s="5">
        <v>4800</v>
      </c>
      <c r="G7" s="5">
        <v>6800</v>
      </c>
      <c r="H7" s="5" t="s">
        <v>294</v>
      </c>
      <c r="I7" s="5">
        <v>3</v>
      </c>
      <c r="J7" s="5" t="s">
        <v>304</v>
      </c>
      <c r="K7" s="5" t="s">
        <v>300</v>
      </c>
      <c r="L7" s="21" t="s">
        <v>294</v>
      </c>
      <c r="M7" s="5">
        <v>1</v>
      </c>
      <c r="N7" s="5">
        <v>1</v>
      </c>
      <c r="O7" s="5">
        <v>1</v>
      </c>
      <c r="P7" s="5">
        <v>0</v>
      </c>
      <c r="Q7" s="5">
        <v>0</v>
      </c>
      <c r="R7" s="5">
        <v>0</v>
      </c>
      <c r="S7" s="5">
        <v>0</v>
      </c>
    </row>
    <row r="8" spans="1:27" ht="14.5" x14ac:dyDescent="0.35">
      <c r="A8" s="44" t="s">
        <v>312</v>
      </c>
      <c r="B8" s="5" t="s">
        <v>63</v>
      </c>
      <c r="C8" s="5" t="s">
        <v>313</v>
      </c>
      <c r="D8" s="5" t="s">
        <v>35</v>
      </c>
      <c r="E8" s="5" t="s">
        <v>314</v>
      </c>
      <c r="F8" s="5">
        <v>3500</v>
      </c>
      <c r="G8" s="5">
        <v>6900</v>
      </c>
      <c r="H8" s="5" t="s">
        <v>303</v>
      </c>
      <c r="I8" s="5">
        <v>2</v>
      </c>
      <c r="J8" s="5" t="s">
        <v>299</v>
      </c>
      <c r="K8" s="5" t="s">
        <v>315</v>
      </c>
      <c r="L8" s="21" t="s">
        <v>303</v>
      </c>
      <c r="M8" s="5">
        <v>0</v>
      </c>
      <c r="N8" s="5">
        <v>0</v>
      </c>
      <c r="O8" s="5">
        <v>0</v>
      </c>
      <c r="P8" s="5">
        <v>1</v>
      </c>
      <c r="Q8" s="5">
        <v>1</v>
      </c>
      <c r="R8" s="5">
        <v>0</v>
      </c>
      <c r="S8" s="5">
        <v>0</v>
      </c>
    </row>
    <row r="9" spans="1:27" ht="14.5" x14ac:dyDescent="0.35">
      <c r="A9" s="44" t="s">
        <v>316</v>
      </c>
      <c r="B9" s="5" t="s">
        <v>34</v>
      </c>
      <c r="C9" s="5" t="s">
        <v>309</v>
      </c>
      <c r="D9" s="5" t="s">
        <v>27</v>
      </c>
      <c r="E9" s="5" t="s">
        <v>31</v>
      </c>
      <c r="F9" s="5">
        <v>3200</v>
      </c>
      <c r="G9" s="5">
        <v>5100</v>
      </c>
      <c r="H9" s="5" t="s">
        <v>294</v>
      </c>
      <c r="I9" s="5">
        <v>1</v>
      </c>
      <c r="J9" s="5" t="s">
        <v>299</v>
      </c>
      <c r="K9" s="5" t="s">
        <v>298</v>
      </c>
      <c r="L9" s="21" t="s">
        <v>294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</row>
    <row r="10" spans="1:27" ht="14.5" x14ac:dyDescent="0.35">
      <c r="A10" s="44" t="s">
        <v>317</v>
      </c>
      <c r="B10" s="5" t="s">
        <v>40</v>
      </c>
      <c r="C10" s="5" t="s">
        <v>298</v>
      </c>
      <c r="D10" s="5" t="s">
        <v>46</v>
      </c>
      <c r="E10" s="5" t="s">
        <v>37</v>
      </c>
      <c r="F10" s="5">
        <v>5000</v>
      </c>
      <c r="G10" s="5">
        <v>9000</v>
      </c>
      <c r="H10" s="5" t="s">
        <v>303</v>
      </c>
      <c r="I10" s="5">
        <v>5</v>
      </c>
      <c r="J10" s="5" t="s">
        <v>307</v>
      </c>
      <c r="K10" s="5" t="s">
        <v>298</v>
      </c>
      <c r="L10" s="21" t="s">
        <v>303</v>
      </c>
      <c r="M10" s="5">
        <v>0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0</v>
      </c>
    </row>
    <row r="11" spans="1:27" ht="14.5" x14ac:dyDescent="0.35">
      <c r="A11" s="44" t="s">
        <v>318</v>
      </c>
      <c r="B11" s="5" t="s">
        <v>63</v>
      </c>
      <c r="C11" s="5" t="s">
        <v>306</v>
      </c>
      <c r="D11" s="5" t="s">
        <v>35</v>
      </c>
      <c r="E11" s="5" t="s">
        <v>60</v>
      </c>
      <c r="F11" s="5">
        <v>4200</v>
      </c>
      <c r="G11" s="5">
        <v>5500</v>
      </c>
      <c r="H11" s="5" t="s">
        <v>294</v>
      </c>
      <c r="I11" s="5">
        <v>2</v>
      </c>
      <c r="J11" s="5" t="s">
        <v>299</v>
      </c>
      <c r="K11" s="5" t="s">
        <v>310</v>
      </c>
      <c r="L11" s="21" t="s">
        <v>294</v>
      </c>
      <c r="M11" s="5">
        <v>1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27" ht="14.5" x14ac:dyDescent="0.35">
      <c r="A12" s="44" t="s">
        <v>319</v>
      </c>
      <c r="B12" s="5" t="s">
        <v>34</v>
      </c>
      <c r="C12" s="5" t="s">
        <v>320</v>
      </c>
      <c r="D12" s="5" t="s">
        <v>78</v>
      </c>
      <c r="E12" s="5" t="s">
        <v>55</v>
      </c>
      <c r="F12" s="5">
        <v>4800</v>
      </c>
      <c r="G12" s="5">
        <v>8000</v>
      </c>
      <c r="H12" s="5" t="s">
        <v>303</v>
      </c>
      <c r="I12" s="5">
        <v>4</v>
      </c>
      <c r="J12" s="5" t="s">
        <v>307</v>
      </c>
      <c r="K12" s="5" t="s">
        <v>321</v>
      </c>
      <c r="L12" s="21" t="s">
        <v>294</v>
      </c>
      <c r="M12" s="5">
        <v>0</v>
      </c>
      <c r="N12" s="5">
        <v>0</v>
      </c>
      <c r="O12" s="5">
        <v>1</v>
      </c>
      <c r="P12" s="5">
        <v>1</v>
      </c>
      <c r="Q12" s="5">
        <v>1</v>
      </c>
      <c r="R12" s="5">
        <v>1</v>
      </c>
      <c r="S12" s="5">
        <v>0</v>
      </c>
    </row>
    <row r="13" spans="1:27" ht="14.5" x14ac:dyDescent="0.35">
      <c r="A13" s="44" t="s">
        <v>322</v>
      </c>
      <c r="B13" s="5" t="s">
        <v>34</v>
      </c>
      <c r="C13" s="5" t="s">
        <v>309</v>
      </c>
      <c r="D13" s="5" t="s">
        <v>27</v>
      </c>
      <c r="E13" s="5" t="s">
        <v>37</v>
      </c>
      <c r="F13" s="5">
        <v>3200</v>
      </c>
      <c r="G13" s="5">
        <v>5800</v>
      </c>
      <c r="H13" s="5" t="s">
        <v>294</v>
      </c>
      <c r="I13" s="5">
        <v>3</v>
      </c>
      <c r="J13" s="5" t="s">
        <v>304</v>
      </c>
      <c r="K13" s="5" t="s">
        <v>302</v>
      </c>
      <c r="L13" s="21" t="s">
        <v>303</v>
      </c>
      <c r="M13" s="5">
        <v>0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</row>
    <row r="14" spans="1:27" ht="14.5" x14ac:dyDescent="0.35">
      <c r="A14" s="44" t="s">
        <v>323</v>
      </c>
      <c r="B14" s="5" t="s">
        <v>63</v>
      </c>
      <c r="C14" s="5" t="s">
        <v>298</v>
      </c>
      <c r="D14" s="5" t="s">
        <v>35</v>
      </c>
      <c r="E14" s="5" t="s">
        <v>293</v>
      </c>
      <c r="F14" s="5">
        <v>3500</v>
      </c>
      <c r="G14" s="5">
        <v>7000</v>
      </c>
      <c r="H14" s="5" t="s">
        <v>303</v>
      </c>
      <c r="I14" s="5">
        <v>2</v>
      </c>
      <c r="J14" s="5" t="s">
        <v>299</v>
      </c>
      <c r="K14" s="5" t="s">
        <v>296</v>
      </c>
      <c r="L14" s="21" t="s">
        <v>294</v>
      </c>
      <c r="M14" s="5">
        <v>1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27" ht="14.5" x14ac:dyDescent="0.35">
      <c r="A15" s="44" t="s">
        <v>324</v>
      </c>
      <c r="B15" s="5" t="s">
        <v>40</v>
      </c>
      <c r="C15" s="5" t="s">
        <v>306</v>
      </c>
      <c r="D15" s="5" t="s">
        <v>46</v>
      </c>
      <c r="E15" s="5" t="s">
        <v>55</v>
      </c>
      <c r="F15" s="5">
        <v>4600</v>
      </c>
      <c r="G15" s="5">
        <v>8000</v>
      </c>
      <c r="H15" s="5" t="s">
        <v>294</v>
      </c>
      <c r="I15" s="5">
        <v>4</v>
      </c>
      <c r="J15" s="5" t="s">
        <v>295</v>
      </c>
      <c r="K15" s="5" t="s">
        <v>296</v>
      </c>
      <c r="L15" s="21" t="s">
        <v>303</v>
      </c>
      <c r="M15" s="5">
        <v>1</v>
      </c>
      <c r="N15" s="5">
        <v>1</v>
      </c>
      <c r="O15" s="5">
        <v>1</v>
      </c>
      <c r="P15" s="5">
        <v>1</v>
      </c>
      <c r="Q15" s="5">
        <v>0</v>
      </c>
      <c r="R15" s="5">
        <v>0</v>
      </c>
      <c r="S15" s="5">
        <v>0</v>
      </c>
    </row>
    <row r="16" spans="1:27" ht="14.5" x14ac:dyDescent="0.35">
      <c r="A16" s="44" t="s">
        <v>325</v>
      </c>
      <c r="B16" s="5" t="s">
        <v>34</v>
      </c>
      <c r="C16" s="5" t="s">
        <v>302</v>
      </c>
      <c r="D16" s="5" t="s">
        <v>78</v>
      </c>
      <c r="E16" s="5" t="s">
        <v>60</v>
      </c>
      <c r="F16" s="5">
        <v>2800</v>
      </c>
      <c r="G16" s="5">
        <v>6400</v>
      </c>
      <c r="H16" s="5" t="s">
        <v>303</v>
      </c>
      <c r="I16" s="5">
        <v>1</v>
      </c>
      <c r="J16" s="5" t="s">
        <v>307</v>
      </c>
      <c r="K16" s="5" t="s">
        <v>300</v>
      </c>
      <c r="L16" s="21" t="s">
        <v>294</v>
      </c>
      <c r="M16" s="5">
        <v>0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</row>
    <row r="17" spans="1:19" ht="14.5" x14ac:dyDescent="0.35">
      <c r="A17" s="44" t="s">
        <v>326</v>
      </c>
      <c r="B17" s="5" t="s">
        <v>63</v>
      </c>
      <c r="C17" s="5" t="s">
        <v>313</v>
      </c>
      <c r="D17" s="5" t="s">
        <v>27</v>
      </c>
      <c r="E17" s="5" t="s">
        <v>31</v>
      </c>
      <c r="F17" s="5">
        <v>4000</v>
      </c>
      <c r="G17" s="5">
        <v>7500</v>
      </c>
      <c r="H17" s="5" t="s">
        <v>294</v>
      </c>
      <c r="I17" s="5">
        <v>2</v>
      </c>
      <c r="J17" s="5" t="s">
        <v>299</v>
      </c>
      <c r="K17" s="5" t="s">
        <v>310</v>
      </c>
      <c r="L17" s="21" t="s">
        <v>303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</row>
    <row r="18" spans="1:19" ht="14.5" x14ac:dyDescent="0.35">
      <c r="A18" s="44" t="s">
        <v>327</v>
      </c>
      <c r="B18" s="5" t="s">
        <v>40</v>
      </c>
      <c r="C18" s="5" t="s">
        <v>320</v>
      </c>
      <c r="D18" s="5" t="s">
        <v>35</v>
      </c>
      <c r="E18" s="5" t="s">
        <v>293</v>
      </c>
      <c r="F18" s="5">
        <v>5000</v>
      </c>
      <c r="G18" s="5">
        <v>8500</v>
      </c>
      <c r="H18" s="5" t="s">
        <v>303</v>
      </c>
      <c r="I18" s="5">
        <v>3</v>
      </c>
      <c r="J18" s="5" t="s">
        <v>304</v>
      </c>
      <c r="K18" s="5" t="s">
        <v>321</v>
      </c>
      <c r="L18" s="21" t="s">
        <v>294</v>
      </c>
      <c r="M18" s="5">
        <v>1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</row>
    <row r="19" spans="1:19" ht="14.5" x14ac:dyDescent="0.35">
      <c r="A19" s="44" t="s">
        <v>328</v>
      </c>
      <c r="B19" s="5" t="s">
        <v>34</v>
      </c>
      <c r="C19" s="5" t="s">
        <v>309</v>
      </c>
      <c r="D19" s="5" t="s">
        <v>27</v>
      </c>
      <c r="E19" s="5" t="s">
        <v>37</v>
      </c>
      <c r="F19" s="5">
        <v>3000</v>
      </c>
      <c r="G19" s="5">
        <v>5500</v>
      </c>
      <c r="H19" s="5" t="s">
        <v>294</v>
      </c>
      <c r="I19" s="5">
        <v>1</v>
      </c>
      <c r="J19" s="5" t="s">
        <v>299</v>
      </c>
      <c r="K19" s="5" t="s">
        <v>298</v>
      </c>
      <c r="L19" s="21" t="s">
        <v>303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  <c r="R19" s="5">
        <v>0</v>
      </c>
      <c r="S19" s="5">
        <v>0</v>
      </c>
    </row>
    <row r="20" spans="1:19" ht="14.5" x14ac:dyDescent="0.35">
      <c r="A20" s="44" t="s">
        <v>329</v>
      </c>
      <c r="B20" s="5" t="s">
        <v>63</v>
      </c>
      <c r="C20" s="5" t="s">
        <v>298</v>
      </c>
      <c r="D20" s="5" t="s">
        <v>46</v>
      </c>
      <c r="E20" s="5" t="s">
        <v>60</v>
      </c>
      <c r="F20" s="5">
        <v>5500</v>
      </c>
      <c r="G20" s="5">
        <v>9000</v>
      </c>
      <c r="H20" s="5" t="s">
        <v>303</v>
      </c>
      <c r="I20" s="5">
        <v>4</v>
      </c>
      <c r="J20" s="5" t="s">
        <v>307</v>
      </c>
      <c r="K20" s="5" t="s">
        <v>298</v>
      </c>
      <c r="L20" s="21" t="s">
        <v>294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</row>
    <row r="21" spans="1:19" ht="14.5" x14ac:dyDescent="0.35">
      <c r="A21" s="44" t="s">
        <v>330</v>
      </c>
      <c r="B21" s="5" t="s">
        <v>34</v>
      </c>
      <c r="C21" s="5" t="s">
        <v>306</v>
      </c>
      <c r="D21" s="5" t="s">
        <v>78</v>
      </c>
      <c r="E21" s="5" t="s">
        <v>55</v>
      </c>
      <c r="F21" s="5">
        <v>3300</v>
      </c>
      <c r="G21" s="5">
        <v>6800</v>
      </c>
      <c r="H21" s="5" t="s">
        <v>294</v>
      </c>
      <c r="I21" s="5">
        <v>2</v>
      </c>
      <c r="J21" s="5" t="s">
        <v>299</v>
      </c>
      <c r="K21" s="5" t="s">
        <v>310</v>
      </c>
      <c r="L21" s="21" t="s">
        <v>294</v>
      </c>
      <c r="M21" s="5">
        <v>0</v>
      </c>
      <c r="N21" s="5">
        <v>0</v>
      </c>
      <c r="O21" s="5">
        <v>1</v>
      </c>
      <c r="P21" s="5">
        <v>1</v>
      </c>
      <c r="Q21" s="5">
        <v>0</v>
      </c>
      <c r="R21" s="5">
        <v>0</v>
      </c>
      <c r="S21" s="5">
        <v>0</v>
      </c>
    </row>
    <row r="22" spans="1:19" ht="14.5" x14ac:dyDescent="0.35">
      <c r="A22" s="44" t="s">
        <v>331</v>
      </c>
      <c r="B22" s="5" t="s">
        <v>40</v>
      </c>
      <c r="C22" s="5" t="s">
        <v>313</v>
      </c>
      <c r="D22" s="5" t="s">
        <v>35</v>
      </c>
      <c r="E22" s="5" t="s">
        <v>293</v>
      </c>
      <c r="F22" s="5">
        <v>2900</v>
      </c>
      <c r="G22" s="5">
        <v>6000</v>
      </c>
      <c r="H22" s="5" t="s">
        <v>303</v>
      </c>
      <c r="I22" s="5">
        <v>3</v>
      </c>
      <c r="J22" s="5" t="s">
        <v>304</v>
      </c>
      <c r="K22" s="5" t="s">
        <v>315</v>
      </c>
      <c r="L22" s="21" t="s">
        <v>303</v>
      </c>
      <c r="M22" s="5">
        <v>0</v>
      </c>
      <c r="N22" s="5">
        <v>0</v>
      </c>
      <c r="O22" s="5">
        <v>1</v>
      </c>
      <c r="P22" s="5">
        <v>1</v>
      </c>
      <c r="Q22" s="5">
        <v>1</v>
      </c>
      <c r="R22" s="5">
        <v>0</v>
      </c>
      <c r="S2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B89F-35C1-DC43-945C-396403CDED32}">
  <dimension ref="A1:E14"/>
  <sheetViews>
    <sheetView workbookViewId="0">
      <selection activeCell="C29" sqref="C29"/>
    </sheetView>
  </sheetViews>
  <sheetFormatPr defaultColWidth="11.453125" defaultRowHeight="14.5" x14ac:dyDescent="0.35"/>
  <cols>
    <col min="1" max="1" width="18.81640625" customWidth="1"/>
    <col min="2" max="2" width="34.453125" style="2" customWidth="1"/>
    <col min="3" max="3" width="25.453125" customWidth="1"/>
    <col min="4" max="4" width="27.36328125" customWidth="1"/>
    <col min="5" max="5" width="28.453125" customWidth="1"/>
  </cols>
  <sheetData>
    <row r="1" spans="1:5" x14ac:dyDescent="0.35">
      <c r="A1" s="12" t="s">
        <v>2</v>
      </c>
      <c r="B1" s="6" t="s">
        <v>332</v>
      </c>
      <c r="C1" s="11"/>
      <c r="D1" s="11"/>
      <c r="E1" s="11"/>
    </row>
    <row r="2" spans="1:5" x14ac:dyDescent="0.35">
      <c r="A2" s="45" t="s">
        <v>34</v>
      </c>
      <c r="B2" s="9" t="s">
        <v>161</v>
      </c>
      <c r="C2" s="13"/>
      <c r="D2" s="13"/>
      <c r="E2" s="13"/>
    </row>
    <row r="3" spans="1:5" x14ac:dyDescent="0.35">
      <c r="A3" s="45" t="s">
        <v>99</v>
      </c>
      <c r="B3" s="14" t="s">
        <v>184</v>
      </c>
      <c r="C3" s="13"/>
      <c r="D3" s="13"/>
      <c r="E3" s="13"/>
    </row>
    <row r="4" spans="1:5" x14ac:dyDescent="0.35">
      <c r="A4" s="45" t="s">
        <v>53</v>
      </c>
      <c r="B4" s="14" t="s">
        <v>166</v>
      </c>
      <c r="C4" s="13"/>
      <c r="D4" s="13"/>
      <c r="E4" s="13"/>
    </row>
    <row r="5" spans="1:5" x14ac:dyDescent="0.35">
      <c r="A5" s="45" t="s">
        <v>176</v>
      </c>
      <c r="B5" s="14" t="s">
        <v>177</v>
      </c>
      <c r="C5" s="13"/>
      <c r="D5" s="13"/>
      <c r="E5" s="13"/>
    </row>
    <row r="6" spans="1:5" x14ac:dyDescent="0.35">
      <c r="A6" s="45" t="s">
        <v>40</v>
      </c>
      <c r="B6" s="14" t="s">
        <v>152</v>
      </c>
      <c r="C6" s="13"/>
      <c r="D6" s="13"/>
      <c r="E6" s="13"/>
    </row>
    <row r="7" spans="1:5" x14ac:dyDescent="0.35">
      <c r="A7" s="45" t="s">
        <v>170</v>
      </c>
      <c r="B7" s="14" t="s">
        <v>171</v>
      </c>
      <c r="C7" s="13"/>
      <c r="D7" s="13"/>
      <c r="E7" s="13"/>
    </row>
    <row r="8" spans="1:5" x14ac:dyDescent="0.35">
      <c r="A8" s="45" t="s">
        <v>202</v>
      </c>
      <c r="B8" s="14" t="s">
        <v>203</v>
      </c>
      <c r="C8" s="13"/>
      <c r="D8" s="13"/>
      <c r="E8" s="13"/>
    </row>
    <row r="9" spans="1:5" x14ac:dyDescent="0.35">
      <c r="A9" s="45" t="s">
        <v>63</v>
      </c>
      <c r="B9" s="14" t="s">
        <v>259</v>
      </c>
      <c r="C9" s="13"/>
      <c r="D9" s="13"/>
      <c r="E9" s="13"/>
    </row>
    <row r="10" spans="1:5" x14ac:dyDescent="0.35">
      <c r="A10" s="45" t="s">
        <v>232</v>
      </c>
      <c r="B10" s="14" t="s">
        <v>233</v>
      </c>
      <c r="C10" s="13"/>
      <c r="D10" s="13"/>
      <c r="E10" s="13"/>
    </row>
    <row r="11" spans="1:5" x14ac:dyDescent="0.35">
      <c r="A11" s="45" t="s">
        <v>74</v>
      </c>
      <c r="B11" s="14" t="s">
        <v>156</v>
      </c>
      <c r="C11" s="13"/>
      <c r="D11" s="13"/>
      <c r="E11" s="13"/>
    </row>
    <row r="12" spans="1:5" x14ac:dyDescent="0.35">
      <c r="A12" s="45" t="s">
        <v>142</v>
      </c>
      <c r="B12" s="14" t="s">
        <v>262</v>
      </c>
      <c r="C12" s="13"/>
      <c r="D12" s="13"/>
      <c r="E12" s="13"/>
    </row>
    <row r="13" spans="1:5" x14ac:dyDescent="0.35">
      <c r="A13" s="45" t="s">
        <v>26</v>
      </c>
      <c r="B13" s="14" t="s">
        <v>240</v>
      </c>
      <c r="C13" s="13"/>
      <c r="D13" s="13"/>
      <c r="E13" s="13"/>
    </row>
    <row r="14" spans="1:5" x14ac:dyDescent="0.35">
      <c r="A14" s="45" t="s">
        <v>58</v>
      </c>
      <c r="B14" s="14" t="s">
        <v>199</v>
      </c>
      <c r="C14" s="13"/>
      <c r="D14" s="13"/>
      <c r="E1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947A-30BE-444B-9A8E-4AC132A56FDB}">
  <dimension ref="A1:F14"/>
  <sheetViews>
    <sheetView workbookViewId="0">
      <selection activeCell="C26" sqref="C26"/>
    </sheetView>
  </sheetViews>
  <sheetFormatPr defaultColWidth="11.453125" defaultRowHeight="14.5" x14ac:dyDescent="0.35"/>
  <cols>
    <col min="1" max="1" width="18.81640625" customWidth="1"/>
    <col min="2" max="3" width="34.453125" style="2" customWidth="1"/>
    <col min="4" max="4" width="25.453125" customWidth="1"/>
    <col min="5" max="5" width="27.36328125" customWidth="1"/>
    <col min="6" max="6" width="28.453125" customWidth="1"/>
  </cols>
  <sheetData>
    <row r="1" spans="1:6" x14ac:dyDescent="0.35">
      <c r="A1" s="8" t="s">
        <v>2</v>
      </c>
      <c r="B1" s="6" t="s">
        <v>333</v>
      </c>
      <c r="C1" s="6" t="s">
        <v>334</v>
      </c>
      <c r="D1" s="3" t="s">
        <v>335</v>
      </c>
      <c r="E1" s="3" t="s">
        <v>336</v>
      </c>
      <c r="F1" s="3" t="s">
        <v>337</v>
      </c>
    </row>
    <row r="2" spans="1:6" x14ac:dyDescent="0.35">
      <c r="A2" s="16" t="s">
        <v>34</v>
      </c>
      <c r="B2" s="9">
        <v>43.645532000000003</v>
      </c>
      <c r="C2" s="10">
        <v>-79.381236000000001</v>
      </c>
      <c r="D2" s="15">
        <v>40</v>
      </c>
      <c r="E2" s="15">
        <v>0</v>
      </c>
      <c r="F2" s="15">
        <v>229</v>
      </c>
    </row>
    <row r="3" spans="1:6" x14ac:dyDescent="0.35">
      <c r="A3" s="16" t="s">
        <v>99</v>
      </c>
      <c r="B3" s="14">
        <v>49.008189999999999</v>
      </c>
      <c r="C3" s="14">
        <v>2.5499239999999999</v>
      </c>
      <c r="D3" s="15">
        <v>376</v>
      </c>
      <c r="E3" s="15">
        <v>397</v>
      </c>
      <c r="F3" s="15">
        <v>579</v>
      </c>
    </row>
    <row r="4" spans="1:6" x14ac:dyDescent="0.35">
      <c r="A4" s="16" t="s">
        <v>53</v>
      </c>
      <c r="B4" s="14">
        <v>40.777332999999999</v>
      </c>
      <c r="C4" s="14">
        <v>-73.872786000000005</v>
      </c>
      <c r="D4" s="15">
        <v>83</v>
      </c>
      <c r="E4" s="15">
        <v>54</v>
      </c>
      <c r="F4" s="15">
        <v>257</v>
      </c>
    </row>
    <row r="5" spans="1:6" x14ac:dyDescent="0.35">
      <c r="A5" s="16" t="s">
        <v>176</v>
      </c>
      <c r="B5" s="14">
        <v>51.469600999999997</v>
      </c>
      <c r="C5" s="14">
        <v>-0.45407199999999998</v>
      </c>
      <c r="D5" s="15">
        <v>421</v>
      </c>
      <c r="E5" s="15">
        <v>366</v>
      </c>
      <c r="F5" s="15">
        <v>497</v>
      </c>
    </row>
    <row r="6" spans="1:6" x14ac:dyDescent="0.35">
      <c r="A6" s="16" t="s">
        <v>40</v>
      </c>
      <c r="B6" s="14">
        <v>45.454948999999999</v>
      </c>
      <c r="C6" s="14">
        <v>-73.751445000000004</v>
      </c>
      <c r="D6" s="15">
        <v>0</v>
      </c>
      <c r="E6" s="15">
        <v>40</v>
      </c>
      <c r="F6" s="15">
        <v>252</v>
      </c>
    </row>
    <row r="7" spans="1:6" x14ac:dyDescent="0.35">
      <c r="A7" s="16" t="s">
        <v>170</v>
      </c>
      <c r="B7" s="14">
        <v>33.943410999999998</v>
      </c>
      <c r="C7" s="14">
        <v>-118.41231500000001</v>
      </c>
      <c r="D7" s="15">
        <v>311</v>
      </c>
      <c r="E7" s="15">
        <v>244</v>
      </c>
      <c r="F7" s="15">
        <v>117</v>
      </c>
    </row>
    <row r="8" spans="1:6" x14ac:dyDescent="0.35">
      <c r="A8" s="16" t="s">
        <v>202</v>
      </c>
      <c r="B8" s="14">
        <v>25.794508</v>
      </c>
      <c r="C8" s="14">
        <v>-80.279838999999996</v>
      </c>
      <c r="D8" s="15">
        <v>205</v>
      </c>
      <c r="E8" s="15">
        <v>167</v>
      </c>
      <c r="F8" s="15">
        <v>342</v>
      </c>
    </row>
    <row r="9" spans="1:6" x14ac:dyDescent="0.35">
      <c r="A9" s="16" t="s">
        <v>63</v>
      </c>
      <c r="B9" s="14">
        <v>49.194650000000003</v>
      </c>
      <c r="C9" s="14">
        <v>-123.178985</v>
      </c>
      <c r="D9" s="15">
        <v>243</v>
      </c>
      <c r="E9" s="15">
        <v>229</v>
      </c>
      <c r="F9" s="15">
        <v>0</v>
      </c>
    </row>
    <row r="10" spans="1:6" x14ac:dyDescent="0.35">
      <c r="A10" s="16" t="s">
        <v>232</v>
      </c>
      <c r="B10" s="14">
        <v>40.489980000000003</v>
      </c>
      <c r="C10" s="14">
        <v>-3.5658099999999999</v>
      </c>
      <c r="D10" s="15">
        <v>445</v>
      </c>
      <c r="E10" s="15">
        <v>437</v>
      </c>
      <c r="F10" s="15">
        <v>624</v>
      </c>
    </row>
    <row r="11" spans="1:6" x14ac:dyDescent="0.35">
      <c r="A11" s="16" t="s">
        <v>74</v>
      </c>
      <c r="B11" s="14">
        <v>45.629821999999997</v>
      </c>
      <c r="C11" s="14">
        <v>8.7252729999999996</v>
      </c>
      <c r="D11" s="15">
        <v>427</v>
      </c>
      <c r="E11" s="15">
        <v>468</v>
      </c>
      <c r="F11" s="15">
        <v>541</v>
      </c>
    </row>
    <row r="12" spans="1:6" x14ac:dyDescent="0.35">
      <c r="A12" s="16" t="s">
        <v>142</v>
      </c>
      <c r="B12" s="14">
        <v>52.364413999999996</v>
      </c>
      <c r="C12" s="14">
        <v>13.500843</v>
      </c>
      <c r="D12" s="15">
        <v>411</v>
      </c>
      <c r="E12" s="15">
        <v>430</v>
      </c>
      <c r="F12" s="15">
        <v>540</v>
      </c>
    </row>
    <row r="13" spans="1:6" x14ac:dyDescent="0.35">
      <c r="A13" s="16" t="s">
        <v>26</v>
      </c>
      <c r="B13" s="14">
        <v>59.648710000000001</v>
      </c>
      <c r="C13" s="14">
        <v>17.934498000000001</v>
      </c>
      <c r="D13" s="15">
        <v>485</v>
      </c>
      <c r="E13" s="15">
        <v>455</v>
      </c>
      <c r="F13" s="15">
        <v>603</v>
      </c>
    </row>
    <row r="14" spans="1:6" x14ac:dyDescent="0.35">
      <c r="A14" s="16" t="s">
        <v>58</v>
      </c>
      <c r="B14" s="14">
        <v>35.548304999999999</v>
      </c>
      <c r="C14" s="14">
        <v>139.778175</v>
      </c>
      <c r="D14" s="15">
        <v>929</v>
      </c>
      <c r="E14" s="15">
        <v>782</v>
      </c>
      <c r="F14" s="15">
        <v>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FFC0-730F-0C4D-9327-A6FBE48520AF}">
  <dimension ref="A1:F15"/>
  <sheetViews>
    <sheetView workbookViewId="0">
      <selection activeCell="C24" sqref="C24"/>
    </sheetView>
  </sheetViews>
  <sheetFormatPr defaultColWidth="11.453125" defaultRowHeight="14.5" x14ac:dyDescent="0.35"/>
  <cols>
    <col min="1" max="1" width="23.7265625" customWidth="1"/>
    <col min="2" max="2" width="36.7265625" customWidth="1"/>
    <col min="3" max="3" width="34.26953125" customWidth="1"/>
    <col min="4" max="4" width="34.90625" customWidth="1"/>
    <col min="5" max="5" width="31.453125" customWidth="1"/>
    <col min="6" max="6" width="36.90625" customWidth="1"/>
  </cols>
  <sheetData>
    <row r="1" spans="1:6" x14ac:dyDescent="0.35">
      <c r="A1" s="56" t="s">
        <v>338</v>
      </c>
      <c r="B1" s="57" t="s">
        <v>333</v>
      </c>
      <c r="C1" s="57" t="s">
        <v>334</v>
      </c>
      <c r="D1" s="17" t="s">
        <v>339</v>
      </c>
      <c r="E1" s="17" t="s">
        <v>340</v>
      </c>
      <c r="F1" s="17" t="s">
        <v>341</v>
      </c>
    </row>
    <row r="2" spans="1:6" x14ac:dyDescent="0.35">
      <c r="A2" s="58" t="s">
        <v>34</v>
      </c>
      <c r="B2" s="59">
        <v>43.645532000000003</v>
      </c>
      <c r="C2" s="60">
        <v>-79.381240000000005</v>
      </c>
      <c r="D2" s="61">
        <v>300</v>
      </c>
      <c r="E2" s="61">
        <v>0</v>
      </c>
      <c r="F2" s="61">
        <v>227</v>
      </c>
    </row>
    <row r="3" spans="1:6" x14ac:dyDescent="0.35">
      <c r="A3" s="58" t="s">
        <v>99</v>
      </c>
      <c r="B3" s="59">
        <v>49.008189999999999</v>
      </c>
      <c r="C3" s="59">
        <v>2.5499239999999999</v>
      </c>
      <c r="D3" s="61">
        <v>775</v>
      </c>
      <c r="E3" s="61">
        <v>650</v>
      </c>
      <c r="F3" s="61">
        <v>1135</v>
      </c>
    </row>
    <row r="4" spans="1:6" x14ac:dyDescent="0.35">
      <c r="A4" s="58" t="s">
        <v>53</v>
      </c>
      <c r="B4" s="59">
        <v>40.777332999999999</v>
      </c>
      <c r="C4" s="59">
        <v>-73.872786000000005</v>
      </c>
      <c r="D4" s="61">
        <v>365</v>
      </c>
      <c r="E4" s="61">
        <v>315</v>
      </c>
      <c r="F4" s="61">
        <v>625</v>
      </c>
    </row>
    <row r="5" spans="1:6" x14ac:dyDescent="0.35">
      <c r="A5" s="58" t="s">
        <v>176</v>
      </c>
      <c r="B5" s="59">
        <v>51.469600999999997</v>
      </c>
      <c r="C5" s="59">
        <v>-0.45407199999999998</v>
      </c>
      <c r="D5" s="61">
        <v>970</v>
      </c>
      <c r="E5" s="61">
        <v>790</v>
      </c>
      <c r="F5" s="61">
        <v>1135</v>
      </c>
    </row>
    <row r="6" spans="1:6" x14ac:dyDescent="0.35">
      <c r="A6" s="58" t="s">
        <v>40</v>
      </c>
      <c r="B6" s="59">
        <v>45.454948999999999</v>
      </c>
      <c r="C6" s="59">
        <v>-73.751445000000004</v>
      </c>
      <c r="D6" s="61">
        <v>0</v>
      </c>
      <c r="E6" s="61">
        <v>250</v>
      </c>
      <c r="F6" s="61">
        <v>323</v>
      </c>
    </row>
    <row r="7" spans="1:6" x14ac:dyDescent="0.35">
      <c r="A7" s="58" t="s">
        <v>170</v>
      </c>
      <c r="B7" s="59">
        <v>33.943410999999998</v>
      </c>
      <c r="C7" s="59">
        <v>-118.41231500000001</v>
      </c>
      <c r="D7" s="61">
        <v>660</v>
      </c>
      <c r="E7" s="61">
        <v>420</v>
      </c>
      <c r="F7" s="61">
        <v>295</v>
      </c>
    </row>
    <row r="8" spans="1:6" x14ac:dyDescent="0.35">
      <c r="A8" s="58" t="s">
        <v>202</v>
      </c>
      <c r="B8" s="59">
        <v>25.794508</v>
      </c>
      <c r="C8" s="59">
        <v>-80.279838999999996</v>
      </c>
      <c r="D8" s="61">
        <v>425</v>
      </c>
      <c r="E8" s="61">
        <v>330</v>
      </c>
      <c r="F8" s="61">
        <v>760</v>
      </c>
    </row>
    <row r="9" spans="1:6" x14ac:dyDescent="0.35">
      <c r="A9" s="58" t="s">
        <v>63</v>
      </c>
      <c r="B9" s="59">
        <v>49.194650000000003</v>
      </c>
      <c r="C9" s="59">
        <v>-123.178985</v>
      </c>
      <c r="D9" s="61">
        <v>315</v>
      </c>
      <c r="E9" s="61">
        <v>200</v>
      </c>
      <c r="F9" s="61">
        <v>0</v>
      </c>
    </row>
    <row r="10" spans="1:6" x14ac:dyDescent="0.35">
      <c r="A10" s="58" t="s">
        <v>232</v>
      </c>
      <c r="B10" s="59">
        <v>40.489980000000003</v>
      </c>
      <c r="C10" s="59">
        <v>-3.5658099999999999</v>
      </c>
      <c r="D10" s="61">
        <v>1275</v>
      </c>
      <c r="E10" s="61">
        <v>930</v>
      </c>
      <c r="F10" s="61">
        <v>1600</v>
      </c>
    </row>
    <row r="11" spans="1:6" x14ac:dyDescent="0.35">
      <c r="A11" s="58" t="s">
        <v>74</v>
      </c>
      <c r="B11" s="59">
        <v>45.629821999999997</v>
      </c>
      <c r="C11" s="59">
        <v>8.7252729999999996</v>
      </c>
      <c r="D11" s="61">
        <v>1000</v>
      </c>
      <c r="E11" s="61">
        <v>780</v>
      </c>
      <c r="F11" s="61">
        <v>1475</v>
      </c>
    </row>
    <row r="12" spans="1:6" x14ac:dyDescent="0.35">
      <c r="A12" s="58" t="s">
        <v>142</v>
      </c>
      <c r="B12" s="59">
        <v>52.364413999999996</v>
      </c>
      <c r="C12" s="59">
        <v>13.500843</v>
      </c>
      <c r="D12" s="61">
        <v>1230</v>
      </c>
      <c r="E12" s="61">
        <v>860</v>
      </c>
      <c r="F12" s="61">
        <v>1445</v>
      </c>
    </row>
    <row r="13" spans="1:6" x14ac:dyDescent="0.35">
      <c r="A13" s="58" t="s">
        <v>26</v>
      </c>
      <c r="B13" s="59">
        <v>59.648710000000001</v>
      </c>
      <c r="C13" s="59">
        <v>17.934498000000001</v>
      </c>
      <c r="D13" s="61">
        <v>1140</v>
      </c>
      <c r="E13" s="61">
        <v>840</v>
      </c>
      <c r="F13" s="61">
        <v>1700</v>
      </c>
    </row>
    <row r="14" spans="1:6" x14ac:dyDescent="0.35">
      <c r="A14" s="58" t="s">
        <v>58</v>
      </c>
      <c r="B14" s="59">
        <v>35.548304999999999</v>
      </c>
      <c r="C14" s="59">
        <v>139.778175</v>
      </c>
      <c r="D14" s="61">
        <v>1980</v>
      </c>
      <c r="E14" s="61">
        <v>1980</v>
      </c>
      <c r="F14" s="61">
        <v>2100</v>
      </c>
    </row>
    <row r="15" spans="1:6" x14ac:dyDescent="0.35">
      <c r="A15" s="64" t="s">
        <v>342</v>
      </c>
      <c r="B15" s="63"/>
      <c r="C15" s="63"/>
      <c r="D15" s="62">
        <v>144</v>
      </c>
      <c r="E15" s="62">
        <v>149</v>
      </c>
      <c r="F15" s="62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8EE4-CCE3-A242-9789-953D3AC3222E}">
  <dimension ref="A1:D57"/>
  <sheetViews>
    <sheetView topLeftCell="A14" zoomScale="256" zoomScaleNormal="256" workbookViewId="0">
      <selection activeCell="B20" sqref="B20"/>
    </sheetView>
  </sheetViews>
  <sheetFormatPr defaultColWidth="11.453125" defaultRowHeight="14.5" x14ac:dyDescent="0.35"/>
  <cols>
    <col min="1" max="1" width="28.36328125" customWidth="1"/>
    <col min="2" max="2" width="25.81640625" style="49" bestFit="1" customWidth="1"/>
    <col min="3" max="3" width="148" bestFit="1" customWidth="1"/>
    <col min="4" max="4" width="31.6328125" customWidth="1"/>
  </cols>
  <sheetData>
    <row r="1" spans="1:4" s="26" customFormat="1" ht="33.5" x14ac:dyDescent="0.75">
      <c r="A1" s="75" t="s">
        <v>343</v>
      </c>
      <c r="B1" s="76"/>
      <c r="C1" s="76"/>
      <c r="D1" s="77"/>
    </row>
    <row r="2" spans="1:4" ht="15.5" x14ac:dyDescent="0.35">
      <c r="A2" s="27" t="s">
        <v>344</v>
      </c>
      <c r="B2" s="28" t="s">
        <v>345</v>
      </c>
      <c r="C2" s="28" t="s">
        <v>346</v>
      </c>
      <c r="D2" s="25" t="s">
        <v>347</v>
      </c>
    </row>
    <row r="3" spans="1:4" ht="15.5" x14ac:dyDescent="0.35">
      <c r="A3" s="66" t="s">
        <v>348</v>
      </c>
      <c r="B3" s="51" t="s">
        <v>349</v>
      </c>
      <c r="C3" s="40" t="s">
        <v>350</v>
      </c>
      <c r="D3" s="41" t="s">
        <v>351</v>
      </c>
    </row>
    <row r="4" spans="1:4" ht="15.5" x14ac:dyDescent="0.35">
      <c r="A4" s="67"/>
      <c r="B4" s="52" t="s">
        <v>1</v>
      </c>
      <c r="C4" s="39" t="s">
        <v>352</v>
      </c>
      <c r="D4" s="43" t="s">
        <v>353</v>
      </c>
    </row>
    <row r="5" spans="1:4" ht="15.5" x14ac:dyDescent="0.35">
      <c r="A5" s="67"/>
      <c r="B5" s="52" t="s">
        <v>2</v>
      </c>
      <c r="C5" s="39" t="s">
        <v>354</v>
      </c>
      <c r="D5" s="43" t="s">
        <v>353</v>
      </c>
    </row>
    <row r="6" spans="1:4" ht="15.5" x14ac:dyDescent="0.35">
      <c r="A6" s="67"/>
      <c r="B6" s="52" t="s">
        <v>3</v>
      </c>
      <c r="C6" s="39" t="s">
        <v>355</v>
      </c>
      <c r="D6" s="43" t="s">
        <v>351</v>
      </c>
    </row>
    <row r="7" spans="1:4" ht="15.5" x14ac:dyDescent="0.35">
      <c r="A7" s="67"/>
      <c r="B7" s="52" t="s">
        <v>4</v>
      </c>
      <c r="C7" s="39" t="s">
        <v>356</v>
      </c>
      <c r="D7" s="43" t="s">
        <v>357</v>
      </c>
    </row>
    <row r="8" spans="1:4" ht="15.5" x14ac:dyDescent="0.35">
      <c r="A8" s="67"/>
      <c r="B8" s="52" t="s">
        <v>5</v>
      </c>
      <c r="C8" s="39" t="s">
        <v>358</v>
      </c>
      <c r="D8" s="43" t="s">
        <v>357</v>
      </c>
    </row>
    <row r="9" spans="1:4" ht="15.5" x14ac:dyDescent="0.35">
      <c r="A9" s="67"/>
      <c r="B9" s="52" t="s">
        <v>6</v>
      </c>
      <c r="C9" s="39" t="s">
        <v>359</v>
      </c>
      <c r="D9" s="43" t="s">
        <v>351</v>
      </c>
    </row>
    <row r="10" spans="1:4" ht="15.5" x14ac:dyDescent="0.35">
      <c r="A10" s="67"/>
      <c r="B10" s="52" t="s">
        <v>7</v>
      </c>
      <c r="C10" s="39" t="s">
        <v>360</v>
      </c>
      <c r="D10" s="43" t="s">
        <v>351</v>
      </c>
    </row>
    <row r="11" spans="1:4" ht="15.5" x14ac:dyDescent="0.35">
      <c r="A11" s="67"/>
      <c r="B11" s="52" t="s">
        <v>8</v>
      </c>
      <c r="C11" s="39" t="s">
        <v>361</v>
      </c>
      <c r="D11" s="43" t="s">
        <v>357</v>
      </c>
    </row>
    <row r="12" spans="1:4" ht="15.5" x14ac:dyDescent="0.35">
      <c r="A12" s="67"/>
      <c r="B12" s="52" t="s">
        <v>9</v>
      </c>
      <c r="C12" s="39" t="s">
        <v>362</v>
      </c>
      <c r="D12" s="43" t="s">
        <v>351</v>
      </c>
    </row>
    <row r="13" spans="1:4" ht="15.5" x14ac:dyDescent="0.35">
      <c r="A13" s="67"/>
      <c r="B13" s="52" t="s">
        <v>10</v>
      </c>
      <c r="C13" s="39" t="s">
        <v>363</v>
      </c>
      <c r="D13" s="43" t="s">
        <v>351</v>
      </c>
    </row>
    <row r="14" spans="1:4" ht="15.5" x14ac:dyDescent="0.35">
      <c r="A14" s="67"/>
      <c r="B14" s="52" t="s">
        <v>11</v>
      </c>
      <c r="C14" s="39" t="s">
        <v>364</v>
      </c>
      <c r="D14" s="43" t="s">
        <v>353</v>
      </c>
    </row>
    <row r="15" spans="1:4" ht="15.5" x14ac:dyDescent="0.35">
      <c r="A15" s="67"/>
      <c r="B15" s="52" t="s">
        <v>12</v>
      </c>
      <c r="C15" s="39" t="s">
        <v>365</v>
      </c>
      <c r="D15" s="43" t="s">
        <v>353</v>
      </c>
    </row>
    <row r="16" spans="1:4" ht="15.5" x14ac:dyDescent="0.35">
      <c r="A16" s="67"/>
      <c r="B16" s="52" t="s">
        <v>13</v>
      </c>
      <c r="C16" s="39" t="s">
        <v>366</v>
      </c>
      <c r="D16" s="43" t="s">
        <v>351</v>
      </c>
    </row>
    <row r="17" spans="1:4" ht="15.5" x14ac:dyDescent="0.35">
      <c r="A17" s="67"/>
      <c r="B17" s="52" t="s">
        <v>15</v>
      </c>
      <c r="C17" s="39" t="s">
        <v>367</v>
      </c>
      <c r="D17" s="43" t="s">
        <v>351</v>
      </c>
    </row>
    <row r="18" spans="1:4" ht="15.5" x14ac:dyDescent="0.35">
      <c r="A18" s="67"/>
      <c r="B18" s="52" t="s">
        <v>14</v>
      </c>
      <c r="C18" s="39" t="s">
        <v>368</v>
      </c>
      <c r="D18" s="43" t="s">
        <v>351</v>
      </c>
    </row>
    <row r="19" spans="1:4" ht="15.5" x14ac:dyDescent="0.35">
      <c r="A19" s="67"/>
      <c r="B19" s="52" t="s">
        <v>16</v>
      </c>
      <c r="C19" s="39" t="s">
        <v>369</v>
      </c>
      <c r="D19" s="43" t="s">
        <v>357</v>
      </c>
    </row>
    <row r="20" spans="1:4" ht="15.5" x14ac:dyDescent="0.35">
      <c r="A20" s="67"/>
      <c r="B20" s="52" t="s">
        <v>17</v>
      </c>
      <c r="C20" s="39" t="s">
        <v>370</v>
      </c>
      <c r="D20" s="43" t="s">
        <v>357</v>
      </c>
    </row>
    <row r="21" spans="1:4" ht="15.5" x14ac:dyDescent="0.35">
      <c r="A21" s="67"/>
      <c r="B21" s="52" t="s">
        <v>371</v>
      </c>
      <c r="C21" s="39" t="s">
        <v>372</v>
      </c>
      <c r="D21" s="43" t="s">
        <v>351</v>
      </c>
    </row>
    <row r="22" spans="1:4" ht="15.5" x14ac:dyDescent="0.35">
      <c r="A22" s="67"/>
      <c r="B22" s="52" t="s">
        <v>373</v>
      </c>
      <c r="C22" s="39" t="s">
        <v>374</v>
      </c>
      <c r="D22" s="43" t="s">
        <v>351</v>
      </c>
    </row>
    <row r="23" spans="1:4" ht="15.5" x14ac:dyDescent="0.35">
      <c r="A23" s="67"/>
      <c r="B23" s="53" t="s">
        <v>18</v>
      </c>
      <c r="C23" s="39" t="s">
        <v>375</v>
      </c>
      <c r="D23" s="43" t="s">
        <v>376</v>
      </c>
    </row>
    <row r="24" spans="1:4" ht="15.5" x14ac:dyDescent="0.35">
      <c r="A24" s="67"/>
      <c r="B24" s="53" t="s">
        <v>19</v>
      </c>
      <c r="C24" s="39" t="s">
        <v>377</v>
      </c>
      <c r="D24" s="43" t="s">
        <v>376</v>
      </c>
    </row>
    <row r="25" spans="1:4" ht="15.5" x14ac:dyDescent="0.35">
      <c r="A25" s="67"/>
      <c r="B25" s="53" t="s">
        <v>20</v>
      </c>
      <c r="C25" s="39" t="s">
        <v>378</v>
      </c>
      <c r="D25" s="43" t="s">
        <v>376</v>
      </c>
    </row>
    <row r="26" spans="1:4" ht="15.5" x14ac:dyDescent="0.35">
      <c r="A26" s="67"/>
      <c r="B26" s="53" t="s">
        <v>21</v>
      </c>
      <c r="C26" s="39" t="s">
        <v>379</v>
      </c>
      <c r="D26" s="43" t="s">
        <v>376</v>
      </c>
    </row>
    <row r="27" spans="1:4" ht="15.5" x14ac:dyDescent="0.35">
      <c r="A27" s="67"/>
      <c r="B27" s="53" t="s">
        <v>22</v>
      </c>
      <c r="C27" s="39" t="s">
        <v>380</v>
      </c>
      <c r="D27" s="43" t="s">
        <v>376</v>
      </c>
    </row>
    <row r="28" spans="1:4" ht="15.5" x14ac:dyDescent="0.35">
      <c r="A28" s="67"/>
      <c r="B28" s="53" t="s">
        <v>23</v>
      </c>
      <c r="C28" s="39" t="s">
        <v>381</v>
      </c>
      <c r="D28" s="43" t="s">
        <v>376</v>
      </c>
    </row>
    <row r="29" spans="1:4" ht="15.5" x14ac:dyDescent="0.35">
      <c r="A29" s="68"/>
      <c r="B29" s="53" t="s">
        <v>24</v>
      </c>
      <c r="C29" s="39" t="s">
        <v>382</v>
      </c>
      <c r="D29" s="43" t="s">
        <v>376</v>
      </c>
    </row>
    <row r="30" spans="1:4" ht="32" customHeight="1" x14ac:dyDescent="0.35">
      <c r="A30" s="72" t="s">
        <v>383</v>
      </c>
      <c r="B30" s="51" t="s">
        <v>2</v>
      </c>
      <c r="C30" s="40" t="s">
        <v>384</v>
      </c>
      <c r="D30" s="41" t="s">
        <v>353</v>
      </c>
    </row>
    <row r="31" spans="1:4" ht="15.5" x14ac:dyDescent="0.35">
      <c r="A31" s="73"/>
      <c r="B31" s="52" t="s">
        <v>385</v>
      </c>
      <c r="C31" s="39" t="s">
        <v>386</v>
      </c>
      <c r="D31" s="43" t="s">
        <v>351</v>
      </c>
    </row>
    <row r="32" spans="1:4" ht="15.5" x14ac:dyDescent="0.35">
      <c r="A32" s="73"/>
      <c r="B32" s="52" t="s">
        <v>387</v>
      </c>
      <c r="C32" s="39" t="s">
        <v>388</v>
      </c>
      <c r="D32" s="43" t="s">
        <v>351</v>
      </c>
    </row>
    <row r="33" spans="1:4" ht="15.5" x14ac:dyDescent="0.35">
      <c r="A33" s="73"/>
      <c r="B33" s="52" t="s">
        <v>335</v>
      </c>
      <c r="C33" s="39" t="s">
        <v>389</v>
      </c>
      <c r="D33" s="43" t="s">
        <v>351</v>
      </c>
    </row>
    <row r="34" spans="1:4" ht="15.5" x14ac:dyDescent="0.35">
      <c r="A34" s="73"/>
      <c r="B34" s="52" t="s">
        <v>336</v>
      </c>
      <c r="C34" s="39" t="s">
        <v>390</v>
      </c>
      <c r="D34" s="43" t="s">
        <v>351</v>
      </c>
    </row>
    <row r="35" spans="1:4" ht="15.5" x14ac:dyDescent="0.35">
      <c r="A35" s="74"/>
      <c r="B35" s="54" t="s">
        <v>337</v>
      </c>
      <c r="C35" s="39" t="s">
        <v>391</v>
      </c>
      <c r="D35" s="43" t="s">
        <v>351</v>
      </c>
    </row>
    <row r="36" spans="1:4" ht="15.5" x14ac:dyDescent="0.35">
      <c r="A36" s="69" t="s">
        <v>392</v>
      </c>
      <c r="B36" s="52" t="s">
        <v>281</v>
      </c>
      <c r="C36" s="22" t="s">
        <v>393</v>
      </c>
      <c r="D36" s="30" t="s">
        <v>353</v>
      </c>
    </row>
    <row r="37" spans="1:4" ht="15.5" x14ac:dyDescent="0.35">
      <c r="A37" s="70"/>
      <c r="B37" s="52" t="s">
        <v>282</v>
      </c>
      <c r="C37" s="23" t="s">
        <v>394</v>
      </c>
      <c r="D37" s="29" t="s">
        <v>353</v>
      </c>
    </row>
    <row r="38" spans="1:4" ht="15.5" x14ac:dyDescent="0.35">
      <c r="A38" s="70"/>
      <c r="B38" s="52" t="s">
        <v>283</v>
      </c>
      <c r="C38" s="23" t="s">
        <v>395</v>
      </c>
      <c r="D38" s="29" t="s">
        <v>357</v>
      </c>
    </row>
    <row r="39" spans="1:4" ht="15.5" x14ac:dyDescent="0.35">
      <c r="A39" s="70"/>
      <c r="B39" s="52" t="s">
        <v>4</v>
      </c>
      <c r="C39" s="23" t="s">
        <v>396</v>
      </c>
      <c r="D39" s="29" t="s">
        <v>357</v>
      </c>
    </row>
    <row r="40" spans="1:4" ht="15.5" x14ac:dyDescent="0.35">
      <c r="A40" s="70"/>
      <c r="B40" s="52" t="s">
        <v>16</v>
      </c>
      <c r="C40" s="23" t="s">
        <v>397</v>
      </c>
      <c r="D40" s="29" t="s">
        <v>353</v>
      </c>
    </row>
    <row r="41" spans="1:4" ht="15.5" x14ac:dyDescent="0.35">
      <c r="A41" s="70"/>
      <c r="B41" s="52" t="s">
        <v>285</v>
      </c>
      <c r="C41" s="23" t="s">
        <v>398</v>
      </c>
      <c r="D41" s="29" t="s">
        <v>351</v>
      </c>
    </row>
    <row r="42" spans="1:4" ht="15.5" x14ac:dyDescent="0.35">
      <c r="A42" s="70"/>
      <c r="B42" s="52" t="s">
        <v>286</v>
      </c>
      <c r="C42" s="23" t="s">
        <v>399</v>
      </c>
      <c r="D42" s="29" t="s">
        <v>351</v>
      </c>
    </row>
    <row r="43" spans="1:4" ht="15.5" x14ac:dyDescent="0.35">
      <c r="A43" s="70"/>
      <c r="B43" s="52" t="s">
        <v>287</v>
      </c>
      <c r="C43" s="23" t="s">
        <v>400</v>
      </c>
      <c r="D43" s="29" t="s">
        <v>376</v>
      </c>
    </row>
    <row r="44" spans="1:4" ht="15.5" x14ac:dyDescent="0.35">
      <c r="A44" s="70"/>
      <c r="B44" s="52" t="s">
        <v>288</v>
      </c>
      <c r="C44" s="23" t="s">
        <v>401</v>
      </c>
      <c r="D44" s="29" t="s">
        <v>351</v>
      </c>
    </row>
    <row r="45" spans="1:4" ht="15.5" x14ac:dyDescent="0.35">
      <c r="A45" s="70"/>
      <c r="B45" s="52" t="s">
        <v>289</v>
      </c>
      <c r="C45" s="23" t="s">
        <v>402</v>
      </c>
      <c r="D45" s="29" t="s">
        <v>357</v>
      </c>
    </row>
    <row r="46" spans="1:4" ht="15.5" x14ac:dyDescent="0.35">
      <c r="A46" s="70"/>
      <c r="B46" s="52" t="s">
        <v>290</v>
      </c>
      <c r="C46" s="23" t="s">
        <v>403</v>
      </c>
      <c r="D46" s="29" t="s">
        <v>353</v>
      </c>
    </row>
    <row r="47" spans="1:4" ht="15.5" x14ac:dyDescent="0.35">
      <c r="A47" s="70"/>
      <c r="B47" s="52" t="s">
        <v>291</v>
      </c>
      <c r="C47" s="23" t="s">
        <v>404</v>
      </c>
      <c r="D47" s="29" t="s">
        <v>376</v>
      </c>
    </row>
    <row r="48" spans="1:4" ht="15.5" x14ac:dyDescent="0.35">
      <c r="A48" s="70"/>
      <c r="B48" s="53" t="s">
        <v>18</v>
      </c>
      <c r="C48" s="23" t="s">
        <v>375</v>
      </c>
      <c r="D48" s="29" t="s">
        <v>376</v>
      </c>
    </row>
    <row r="49" spans="1:4" ht="15.5" x14ac:dyDescent="0.35">
      <c r="A49" s="70"/>
      <c r="B49" s="53" t="s">
        <v>19</v>
      </c>
      <c r="C49" s="23" t="s">
        <v>377</v>
      </c>
      <c r="D49" s="29" t="s">
        <v>376</v>
      </c>
    </row>
    <row r="50" spans="1:4" ht="15.5" x14ac:dyDescent="0.35">
      <c r="A50" s="70"/>
      <c r="B50" s="53" t="s">
        <v>20</v>
      </c>
      <c r="C50" s="23" t="s">
        <v>378</v>
      </c>
      <c r="D50" s="29" t="s">
        <v>376</v>
      </c>
    </row>
    <row r="51" spans="1:4" ht="15.5" x14ac:dyDescent="0.35">
      <c r="A51" s="70"/>
      <c r="B51" s="53" t="s">
        <v>21</v>
      </c>
      <c r="C51" s="23" t="s">
        <v>379</v>
      </c>
      <c r="D51" s="29" t="s">
        <v>376</v>
      </c>
    </row>
    <row r="52" spans="1:4" ht="15.5" x14ac:dyDescent="0.35">
      <c r="A52" s="70"/>
      <c r="B52" s="53" t="s">
        <v>22</v>
      </c>
      <c r="C52" s="23" t="s">
        <v>380</v>
      </c>
      <c r="D52" s="29" t="s">
        <v>376</v>
      </c>
    </row>
    <row r="53" spans="1:4" ht="15.5" x14ac:dyDescent="0.35">
      <c r="A53" s="70"/>
      <c r="B53" s="53" t="s">
        <v>23</v>
      </c>
      <c r="C53" s="23" t="s">
        <v>381</v>
      </c>
      <c r="D53" s="29" t="s">
        <v>376</v>
      </c>
    </row>
    <row r="54" spans="1:4" ht="15.5" x14ac:dyDescent="0.35">
      <c r="A54" s="71"/>
      <c r="B54" s="55" t="s">
        <v>24</v>
      </c>
      <c r="C54" s="24" t="s">
        <v>382</v>
      </c>
      <c r="D54" s="31" t="s">
        <v>376</v>
      </c>
    </row>
    <row r="55" spans="1:4" x14ac:dyDescent="0.35">
      <c r="A55" s="33"/>
      <c r="B55" s="47"/>
      <c r="C55" s="46"/>
      <c r="D55" s="42"/>
    </row>
    <row r="56" spans="1:4" ht="21" x14ac:dyDescent="0.5">
      <c r="A56" s="34"/>
      <c r="B56" s="65" t="s">
        <v>405</v>
      </c>
      <c r="C56" s="65"/>
      <c r="D56" s="35"/>
    </row>
    <row r="57" spans="1:4" x14ac:dyDescent="0.35">
      <c r="A57" s="36"/>
      <c r="B57" s="48"/>
      <c r="C57" s="37"/>
      <c r="D57" s="38"/>
    </row>
  </sheetData>
  <mergeCells count="5">
    <mergeCell ref="B56:C56"/>
    <mergeCell ref="A3:A29"/>
    <mergeCell ref="A36:A54"/>
    <mergeCell ref="A30:A35"/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9DF2573EC8E648A903699CFD3FCE94" ma:contentTypeVersion="5" ma:contentTypeDescription="Create a new document." ma:contentTypeScope="" ma:versionID="42931eeb05bd7d21722f6cd1b45b5a0e">
  <xsd:schema xmlns:xsd="http://www.w3.org/2001/XMLSchema" xmlns:xs="http://www.w3.org/2001/XMLSchema" xmlns:p="http://schemas.microsoft.com/office/2006/metadata/properties" xmlns:ns2="2c8b7a42-fa6e-487f-8f3c-7fef030ff1ff" xmlns:ns3="1554eda9-ce2c-4ee8-a392-aa2f245eef34" targetNamespace="http://schemas.microsoft.com/office/2006/metadata/properties" ma:root="true" ma:fieldsID="554586783e48bc4f15021783fd0059bb" ns2:_="" ns3:_="">
    <xsd:import namespace="2c8b7a42-fa6e-487f-8f3c-7fef030ff1ff"/>
    <xsd:import namespace="1554eda9-ce2c-4ee8-a392-aa2f245eef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b7a42-fa6e-487f-8f3c-7fef030ff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4eda9-ce2c-4ee8-a392-aa2f245eef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40BAC-6BDF-48CC-A83D-46B95508E9C6}">
  <ds:schemaRefs>
    <ds:schemaRef ds:uri="http://schemas.microsoft.com/office/2006/metadata/properties"/>
    <ds:schemaRef ds:uri="2c8b7a42-fa6e-487f-8f3c-7fef030ff1ff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1554eda9-ce2c-4ee8-a392-aa2f245eef3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F5D0C1-8757-4980-9E2E-40638E6E6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b7a42-fa6e-487f-8f3c-7fef030ff1ff"/>
    <ds:schemaRef ds:uri="1554eda9-ce2c-4ee8-a392-aa2f245ee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D1A63D-B73D-456C-A865-E1D8865E16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Jobs Data</vt:lpstr>
      <vt:lpstr>Location Data</vt:lpstr>
      <vt:lpstr>CO2 Data - Airplane</vt:lpstr>
      <vt:lpstr>Package</vt:lpstr>
      <vt:lpstr>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Meriem Mehri</cp:lastModifiedBy>
  <cp:revision/>
  <dcterms:created xsi:type="dcterms:W3CDTF">2023-11-17T23:17:01Z</dcterms:created>
  <dcterms:modified xsi:type="dcterms:W3CDTF">2023-11-24T03:44:35Z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0x010100F09DF2573EC8E648A903699CFD3FCE94</vt:lpwstr>
  </property>
</Properties>
</file>