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20" yWindow="120" windowWidth="15320" windowHeight="924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8" i="1"/>
  <c r="B19"/>
  <c r="B20"/>
  <c r="B21"/>
  <c r="C23"/>
  <c r="C18"/>
  <c r="C20"/>
  <c r="C21"/>
  <c r="C24"/>
  <c r="B9"/>
  <c r="B10"/>
  <c r="B11"/>
</calcChain>
</file>

<file path=xl/sharedStrings.xml><?xml version="1.0" encoding="utf-8"?>
<sst xmlns="http://schemas.openxmlformats.org/spreadsheetml/2006/main" count="18" uniqueCount="18">
  <si>
    <t>Glucose</t>
  </si>
  <si>
    <t>mg/L</t>
  </si>
  <si>
    <t>g/mol</t>
  </si>
  <si>
    <t>mol/mg</t>
  </si>
  <si>
    <t>mol/L</t>
  </si>
  <si>
    <t>Added 9/30/10:</t>
  </si>
  <si>
    <t>Cell yield (g) per mol carbon</t>
  </si>
  <si>
    <t>carbons per molecul</t>
  </si>
  <si>
    <t>mmol/ml</t>
  </si>
  <si>
    <t>g cells per mol molecule</t>
  </si>
  <si>
    <t>(from Andersen and von Meyenburg 1980)</t>
  </si>
  <si>
    <t>g molecule per mol molecul</t>
  </si>
  <si>
    <t>g cells per gram molecule</t>
  </si>
  <si>
    <t>g cell per mg molecule</t>
  </si>
  <si>
    <t>Yield of cells (g) in 25 mg glucose</t>
  </si>
  <si>
    <t>Sodium acetate</t>
  </si>
  <si>
    <t>Amount of acetate with equivalent yield:</t>
  </si>
  <si>
    <t>Calculations for DM acetate solution with equivalent potential for ATP production to DM 25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</si>
</sst>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D24"/>
  <sheetViews>
    <sheetView tabSelected="1" workbookViewId="0">
      <selection activeCell="A4" sqref="A4"/>
    </sheetView>
  </sheetViews>
  <sheetFormatPr baseColWidth="10" defaultColWidth="8.83203125" defaultRowHeight="12"/>
  <cols>
    <col min="1" max="1" width="24.1640625" customWidth="1"/>
    <col min="2" max="2" width="12.6640625" customWidth="1"/>
    <col min="3" max="3" width="12.5" bestFit="1" customWidth="1"/>
    <col min="5" max="5" width="11.5" customWidth="1"/>
  </cols>
  <sheetData>
    <row r="3" spans="1:4">
      <c r="A3" t="s">
        <v>17</v>
      </c>
    </row>
    <row r="6" spans="1:4">
      <c r="B6" t="s">
        <v>0</v>
      </c>
    </row>
    <row r="7" spans="1:4">
      <c r="A7" t="s">
        <v>1</v>
      </c>
      <c r="B7">
        <v>25</v>
      </c>
    </row>
    <row r="8" spans="1:4">
      <c r="A8" t="s">
        <v>2</v>
      </c>
      <c r="B8">
        <v>180.16</v>
      </c>
    </row>
    <row r="9" spans="1:4">
      <c r="A9" t="s">
        <v>3</v>
      </c>
      <c r="B9">
        <f>1/(B8*1000)</f>
        <v>5.5506216696269979E-6</v>
      </c>
    </row>
    <row r="10" spans="1:4">
      <c r="A10" t="s">
        <v>4</v>
      </c>
      <c r="B10">
        <f>B9*B7</f>
        <v>1.3876554174067495E-4</v>
      </c>
    </row>
    <row r="11" spans="1:4">
      <c r="A11" t="s">
        <v>8</v>
      </c>
      <c r="B11">
        <f>B10*1000</f>
        <v>0.13876554174067496</v>
      </c>
    </row>
    <row r="14" spans="1:4" ht="21.75" customHeight="1">
      <c r="A14" t="s">
        <v>5</v>
      </c>
    </row>
    <row r="15" spans="1:4" ht="13.5" customHeight="1">
      <c r="C15" t="s">
        <v>15</v>
      </c>
    </row>
    <row r="16" spans="1:4">
      <c r="A16" t="s">
        <v>6</v>
      </c>
      <c r="B16">
        <v>11.8</v>
      </c>
      <c r="C16">
        <v>11.7</v>
      </c>
      <c r="D16" t="s">
        <v>10</v>
      </c>
    </row>
    <row r="17" spans="1:3">
      <c r="A17" t="s">
        <v>7</v>
      </c>
      <c r="B17">
        <v>6</v>
      </c>
      <c r="C17">
        <v>2</v>
      </c>
    </row>
    <row r="18" spans="1:3">
      <c r="A18" t="s">
        <v>9</v>
      </c>
      <c r="B18">
        <f>B16*B17</f>
        <v>70.800000000000011</v>
      </c>
      <c r="C18">
        <f>C16*C17</f>
        <v>23.4</v>
      </c>
    </row>
    <row r="19" spans="1:3">
      <c r="A19" t="s">
        <v>11</v>
      </c>
      <c r="B19">
        <f>B8</f>
        <v>180.16</v>
      </c>
      <c r="C19">
        <v>82.03</v>
      </c>
    </row>
    <row r="20" spans="1:3">
      <c r="A20" t="s">
        <v>12</v>
      </c>
      <c r="B20">
        <f>B18/B19</f>
        <v>0.39298401420959156</v>
      </c>
      <c r="C20">
        <f>C18/C19</f>
        <v>0.28526148969889065</v>
      </c>
    </row>
    <row r="21" spans="1:3">
      <c r="A21" t="s">
        <v>13</v>
      </c>
      <c r="B21">
        <f>B20*1000</f>
        <v>392.98401420959158</v>
      </c>
      <c r="C21">
        <f>C20*1000</f>
        <v>285.26148969889067</v>
      </c>
    </row>
    <row r="23" spans="1:3">
      <c r="A23" t="s">
        <v>14</v>
      </c>
      <c r="C23">
        <f>B21*25</f>
        <v>9824.6003552397888</v>
      </c>
    </row>
    <row r="24" spans="1:3">
      <c r="A24" t="s">
        <v>16</v>
      </c>
      <c r="C24">
        <f>C23/C21</f>
        <v>34.44068235642392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Turner</dc:creator>
  <cp:lastModifiedBy>Bob</cp:lastModifiedBy>
  <dcterms:created xsi:type="dcterms:W3CDTF">2010-08-16T14:32:41Z</dcterms:created>
  <dcterms:modified xsi:type="dcterms:W3CDTF">2013-06-27T18:00:06Z</dcterms:modified>
</cp:coreProperties>
</file>