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rohan\Desktop\excel\"/>
    </mc:Choice>
  </mc:AlternateContent>
  <xr:revisionPtr revIDLastSave="0" documentId="13_ncr:1_{26A30724-58CA-4912-8BA4-A6397D36BD53}" xr6:coauthVersionLast="47" xr6:coauthVersionMax="47" xr10:uidLastSave="{00000000-0000-0000-0000-000000000000}"/>
  <bookViews>
    <workbookView xWindow="-110" yWindow="-110" windowWidth="19420" windowHeight="10300" tabRatio="763" xr2:uid="{D647A82A-3A8B-42C4-983C-E44127390A15}"/>
  </bookViews>
  <sheets>
    <sheet name="Dashboard" sheetId="12" r:id="rId1"/>
    <sheet name="IPL Matches 2008-2020" sheetId="2" r:id="rId2"/>
    <sheet name="Winner" sheetId="5" r:id="rId3"/>
    <sheet name="Venue" sheetId="6" r:id="rId4"/>
    <sheet name="playerOfMatch" sheetId="10" r:id="rId5"/>
    <sheet name="tosswin" sheetId="8" r:id="rId6"/>
    <sheet name="winprob" sheetId="11" r:id="rId7"/>
  </sheets>
  <definedNames>
    <definedName name="ExternalData_1" localSheetId="1" hidden="1">'IPL Matches 2008-2020'!$A$1:$M$817</definedName>
    <definedName name="Slicer_city">#N/A</definedName>
    <definedName name="Slicer_team1">#N/A</definedName>
    <definedName name="Slicer_Years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1" l="1"/>
  <c r="C21" i="11"/>
  <c r="C22" i="11"/>
  <c r="C23" i="11"/>
  <c r="C24" i="11"/>
  <c r="C25" i="11"/>
  <c r="C26" i="11"/>
  <c r="C27" i="11"/>
  <c r="C28" i="11"/>
  <c r="C29" i="11"/>
  <c r="C30" i="11"/>
  <c r="C31" i="11"/>
  <c r="C32" i="11"/>
  <c r="C33" i="11"/>
  <c r="C20" i="11"/>
  <c r="B21" i="11"/>
  <c r="B22" i="11"/>
  <c r="B23" i="11"/>
  <c r="B24" i="11"/>
  <c r="B25" i="11"/>
  <c r="B26" i="11"/>
  <c r="B27" i="11"/>
  <c r="B28" i="11"/>
  <c r="B29" i="11"/>
  <c r="B30" i="11"/>
  <c r="B31" i="11"/>
  <c r="B32" i="11"/>
  <c r="B33" i="11"/>
  <c r="B20" i="11"/>
  <c r="D33" i="11"/>
  <c r="D32" i="11"/>
  <c r="D31" i="11"/>
  <c r="D30" i="11"/>
  <c r="D29" i="11"/>
  <c r="D28" i="11"/>
  <c r="D27" i="11"/>
  <c r="D26" i="11"/>
  <c r="D25" i="11"/>
  <c r="D24" i="11"/>
  <c r="D23" i="11"/>
  <c r="D22" i="11"/>
  <c r="D21" i="11"/>
  <c r="D20" i="11"/>
  <c r="D3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581123-7E5B-418C-B956-F185F19635DA}" keepAlive="1" name="Query - IPL Ball-by-Ball 2008-2020" description="Connection to the 'IPL Ball-by-Ball 2008-2020' query in the workbook." type="5" refreshedVersion="0" background="1">
    <dbPr connection="Provider=Microsoft.Mashup.OleDb.1;Data Source=$Workbook$;Location=&quot;IPL Ball-by-Ball 2008-2020&quot;;Extended Properties=&quot;&quot;" command="SELECT * FROM [IPL Ball-by-Ball 2008-2020]"/>
  </connection>
  <connection id="2" xr16:uid="{28EBC1BF-E3A2-4019-A6AC-46AEC881987D}" keepAlive="1" name="Query - IPL Matches 2008-2020" description="Connection to the 'IPL Matches 2008-2020' query in the workbook." type="5" refreshedVersion="7" background="1" saveData="1">
    <dbPr connection="Provider=Microsoft.Mashup.OleDb.1;Data Source=$Workbook$;Location=&quot;IPL Matches 2008-2020&quot;;Extended Properties=&quot;&quot;" command="SELECT * FROM [IPL Matches 2008-2020]"/>
  </connection>
</connections>
</file>

<file path=xl/sharedStrings.xml><?xml version="1.0" encoding="utf-8"?>
<sst xmlns="http://schemas.openxmlformats.org/spreadsheetml/2006/main" count="9149" uniqueCount="457">
  <si>
    <t>id</t>
  </si>
  <si>
    <t>city</t>
  </si>
  <si>
    <t>date</t>
  </si>
  <si>
    <t>player_of_match</t>
  </si>
  <si>
    <t>venue</t>
  </si>
  <si>
    <t>team1</t>
  </si>
  <si>
    <t>team2</t>
  </si>
  <si>
    <t>toss_winner</t>
  </si>
  <si>
    <t>toss_decision</t>
  </si>
  <si>
    <t>winner</t>
  </si>
  <si>
    <t>result</t>
  </si>
  <si>
    <t>result_margin</t>
  </si>
  <si>
    <t>method</t>
  </si>
  <si>
    <t>Bangalore</t>
  </si>
  <si>
    <t>BB McCullum</t>
  </si>
  <si>
    <t>M Chinnaswamy Stadium</t>
  </si>
  <si>
    <t>Royal Challengers Bangalore</t>
  </si>
  <si>
    <t>Kolkata Knight Riders</t>
  </si>
  <si>
    <t>field</t>
  </si>
  <si>
    <t>runs</t>
  </si>
  <si>
    <t>140</t>
  </si>
  <si>
    <t>NA</t>
  </si>
  <si>
    <t>Chandigarh</t>
  </si>
  <si>
    <t>MEK Hussey</t>
  </si>
  <si>
    <t>Punjab Cricket Association Stadium, Mohali</t>
  </si>
  <si>
    <t>Kings XI Punjab</t>
  </si>
  <si>
    <t>Chennai Super Kings</t>
  </si>
  <si>
    <t>bat</t>
  </si>
  <si>
    <t>33</t>
  </si>
  <si>
    <t>Delhi</t>
  </si>
  <si>
    <t>MF Maharoof</t>
  </si>
  <si>
    <t>Feroz Shah Kotla</t>
  </si>
  <si>
    <t>Delhi Daredevils</t>
  </si>
  <si>
    <t>Rajasthan Royals</t>
  </si>
  <si>
    <t>wickets</t>
  </si>
  <si>
    <t>9</t>
  </si>
  <si>
    <t>Mumbai</t>
  </si>
  <si>
    <t>MV Boucher</t>
  </si>
  <si>
    <t>Wankhede Stadium</t>
  </si>
  <si>
    <t>Mumbai Indians</t>
  </si>
  <si>
    <t>5</t>
  </si>
  <si>
    <t>Kolkata</t>
  </si>
  <si>
    <t>DJ Hussey</t>
  </si>
  <si>
    <t>Eden Gardens</t>
  </si>
  <si>
    <t>Deccan Chargers</t>
  </si>
  <si>
    <t>Jaipur</t>
  </si>
  <si>
    <t>SR Watson</t>
  </si>
  <si>
    <t>Sawai Mansingh Stadium</t>
  </si>
  <si>
    <t>6</t>
  </si>
  <si>
    <t>Hyderabad</t>
  </si>
  <si>
    <t>V Sehwag</t>
  </si>
  <si>
    <t>Rajiv Gandhi International Stadium, Uppal</t>
  </si>
  <si>
    <t>Chennai</t>
  </si>
  <si>
    <t>ML Hayden</t>
  </si>
  <si>
    <t>MA Chidambaram Stadium, Chepauk</t>
  </si>
  <si>
    <t>YK Pathan</t>
  </si>
  <si>
    <t>3</t>
  </si>
  <si>
    <t>KC Sangakkara</t>
  </si>
  <si>
    <t>66</t>
  </si>
  <si>
    <t>7</t>
  </si>
  <si>
    <t>JDP Oram</t>
  </si>
  <si>
    <t>AC Gilchrist</t>
  </si>
  <si>
    <t>Dr DY Patil Sports Academy</t>
  </si>
  <si>
    <t>10</t>
  </si>
  <si>
    <t>SM Katich</t>
  </si>
  <si>
    <t>4</t>
  </si>
  <si>
    <t>MS Dhoni</t>
  </si>
  <si>
    <t>13</t>
  </si>
  <si>
    <t>ST Jayasuriya</t>
  </si>
  <si>
    <t>GD McGrath</t>
  </si>
  <si>
    <t>SE Marsh</t>
  </si>
  <si>
    <t>SA Asnodkar</t>
  </si>
  <si>
    <t>45</t>
  </si>
  <si>
    <t>8</t>
  </si>
  <si>
    <t>R Vinay Kumar</t>
  </si>
  <si>
    <t>IK Pathan</t>
  </si>
  <si>
    <t>SM Pollock</t>
  </si>
  <si>
    <t>29</t>
  </si>
  <si>
    <t>Sohail Tanvir</t>
  </si>
  <si>
    <t>S Sreesanth</t>
  </si>
  <si>
    <t>A Nehra</t>
  </si>
  <si>
    <t>SC Ganguly</t>
  </si>
  <si>
    <t>CRD Fernando</t>
  </si>
  <si>
    <t>L Balaji</t>
  </si>
  <si>
    <t>18</t>
  </si>
  <si>
    <t>23</t>
  </si>
  <si>
    <t>Shoaib Akhtar</t>
  </si>
  <si>
    <t>41</t>
  </si>
  <si>
    <t>A Mishra</t>
  </si>
  <si>
    <t>12</t>
  </si>
  <si>
    <t>DPMD Jayawardene</t>
  </si>
  <si>
    <t>D/L</t>
  </si>
  <si>
    <t>GC Smith</t>
  </si>
  <si>
    <t>65</t>
  </si>
  <si>
    <t>DJ Bravo</t>
  </si>
  <si>
    <t>25</t>
  </si>
  <si>
    <t>M Ntini</t>
  </si>
  <si>
    <t>SP Goswami</t>
  </si>
  <si>
    <t>1</t>
  </si>
  <si>
    <t>A Kumble</t>
  </si>
  <si>
    <t>14</t>
  </si>
  <si>
    <t>KD Karthik</t>
  </si>
  <si>
    <t>JA Morkel</t>
  </si>
  <si>
    <t>P Kumar</t>
  </si>
  <si>
    <t>Umar Gul</t>
  </si>
  <si>
    <t>SK Raina</t>
  </si>
  <si>
    <t>105</t>
  </si>
  <si>
    <t>Cape Town</t>
  </si>
  <si>
    <t>SR Tendulkar</t>
  </si>
  <si>
    <t>Newlands</t>
  </si>
  <si>
    <t>19</t>
  </si>
  <si>
    <t>R Dravid</t>
  </si>
  <si>
    <t>75</t>
  </si>
  <si>
    <t>DL Vettori</t>
  </si>
  <si>
    <t>RP Singh</t>
  </si>
  <si>
    <t>Port Elizabeth</t>
  </si>
  <si>
    <t>M Muralitharan</t>
  </si>
  <si>
    <t>St George's Park</t>
  </si>
  <si>
    <t>92</t>
  </si>
  <si>
    <t>Durban</t>
  </si>
  <si>
    <t>CH Gayle</t>
  </si>
  <si>
    <t>Kingsmead</t>
  </si>
  <si>
    <t>11</t>
  </si>
  <si>
    <t>24</t>
  </si>
  <si>
    <t>AB de Villiers</t>
  </si>
  <si>
    <t>tie</t>
  </si>
  <si>
    <t>RS Bopara</t>
  </si>
  <si>
    <t>PP Ojha</t>
  </si>
  <si>
    <t>TM Dilshan</t>
  </si>
  <si>
    <t>27</t>
  </si>
  <si>
    <t>HH Gibbs</t>
  </si>
  <si>
    <t>Centurion</t>
  </si>
  <si>
    <t>SuperSport Park</t>
  </si>
  <si>
    <t>DP Nannes</t>
  </si>
  <si>
    <t>38</t>
  </si>
  <si>
    <t>East London</t>
  </si>
  <si>
    <t>JP Duminy</t>
  </si>
  <si>
    <t>Buffalo Park</t>
  </si>
  <si>
    <t>Yuvraj Singh</t>
  </si>
  <si>
    <t>Johannesburg</t>
  </si>
  <si>
    <t>SB Jakati</t>
  </si>
  <si>
    <t>New Wanderers Stadium</t>
  </si>
  <si>
    <t>JH Kallis</t>
  </si>
  <si>
    <t>78</t>
  </si>
  <si>
    <t>G Gambhir</t>
  </si>
  <si>
    <t>RG Sharma</t>
  </si>
  <si>
    <t>A Singh</t>
  </si>
  <si>
    <t>Kimberley</t>
  </si>
  <si>
    <t>De Beers Diamond Oval</t>
  </si>
  <si>
    <t>S Badrinath</t>
  </si>
  <si>
    <t>16</t>
  </si>
  <si>
    <t>DR Smith</t>
  </si>
  <si>
    <t>53</t>
  </si>
  <si>
    <t>LRPL Taylor</t>
  </si>
  <si>
    <t>Harbhajan Singh</t>
  </si>
  <si>
    <t>R Bhatia</t>
  </si>
  <si>
    <t>2</t>
  </si>
  <si>
    <t>SK Warne</t>
  </si>
  <si>
    <t>Bloemfontein</t>
  </si>
  <si>
    <t>B Lee</t>
  </si>
  <si>
    <t>OUTsurance Oval</t>
  </si>
  <si>
    <t>BJ Hodge</t>
  </si>
  <si>
    <t>LR Shukla</t>
  </si>
  <si>
    <t>MK Pandey</t>
  </si>
  <si>
    <t>AD Mathews</t>
  </si>
  <si>
    <t>Brabourne Stadium</t>
  </si>
  <si>
    <t>MK Tiwary</t>
  </si>
  <si>
    <t>WPUJC Vaas</t>
  </si>
  <si>
    <t>31</t>
  </si>
  <si>
    <t>Ahmedabad</t>
  </si>
  <si>
    <t>Sardar Patel Stadium, Motera</t>
  </si>
  <si>
    <t>55</t>
  </si>
  <si>
    <t>98</t>
  </si>
  <si>
    <t>Cuttack</t>
  </si>
  <si>
    <t>A Symonds</t>
  </si>
  <si>
    <t>Barabati Stadium</t>
  </si>
  <si>
    <t>AA Jhunjhunwala</t>
  </si>
  <si>
    <t>34</t>
  </si>
  <si>
    <t>J Theron</t>
  </si>
  <si>
    <t>RV Uthappa</t>
  </si>
  <si>
    <t>36</t>
  </si>
  <si>
    <t>AC Voges</t>
  </si>
  <si>
    <t>39</t>
  </si>
  <si>
    <t>KM Jadhav</t>
  </si>
  <si>
    <t>17</t>
  </si>
  <si>
    <t>NV Ojha</t>
  </si>
  <si>
    <t>DA Warner</t>
  </si>
  <si>
    <t>40</t>
  </si>
  <si>
    <t>SL Malinga</t>
  </si>
  <si>
    <t>M Vijay</t>
  </si>
  <si>
    <t>67</t>
  </si>
  <si>
    <t>KP Pietersen</t>
  </si>
  <si>
    <t>AT Rayudu</t>
  </si>
  <si>
    <t>63</t>
  </si>
  <si>
    <t>PD Collingwood</t>
  </si>
  <si>
    <t>37</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</si>
  <si>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</si>
  <si>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</si>
  <si>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</si>
  <si>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</si>
  <si>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</si>
  <si>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</si>
  <si>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</si>
  <si>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</si>
  <si>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</si>
  <si>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</si>
  <si>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</si>
  <si>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</si>
  <si>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57</t>
  </si>
  <si>
    <t>JD Unadkat</t>
  </si>
  <si>
    <t>M Kartik</t>
  </si>
  <si>
    <t>35</t>
  </si>
  <si>
    <t>DE Bollinger</t>
  </si>
  <si>
    <t>22</t>
  </si>
  <si>
    <t>S Anirudha</t>
  </si>
  <si>
    <t>SK Trivedi</t>
  </si>
  <si>
    <t>Kochi</t>
  </si>
  <si>
    <t>Nehru Stadium</t>
  </si>
  <si>
    <t>Kochi Tuskers Kerala</t>
  </si>
  <si>
    <t>SB Wagh</t>
  </si>
  <si>
    <t>Pune Warriors</t>
  </si>
  <si>
    <t>PC Valthaty</t>
  </si>
  <si>
    <t>MD Mishra</t>
  </si>
  <si>
    <t>DW Steyn</t>
  </si>
  <si>
    <t>21</t>
  </si>
  <si>
    <t>S Sohal</t>
  </si>
  <si>
    <t>MM Patel</t>
  </si>
  <si>
    <t>48</t>
  </si>
  <si>
    <t>V Kohli</t>
  </si>
  <si>
    <t>I Sharma</t>
  </si>
  <si>
    <t>J Botha</t>
  </si>
  <si>
    <t>26</t>
  </si>
  <si>
    <t>Iqbal Abdulla</t>
  </si>
  <si>
    <t>P Parameswaran</t>
  </si>
  <si>
    <t>20</t>
  </si>
  <si>
    <t>R Sharma</t>
  </si>
  <si>
    <t>85</t>
  </si>
  <si>
    <t>32</t>
  </si>
  <si>
    <t>MR Marsh</t>
  </si>
  <si>
    <t>BA Bhatt</t>
  </si>
  <si>
    <t>76</t>
  </si>
  <si>
    <t>S Aravind</t>
  </si>
  <si>
    <t>Indore</t>
  </si>
  <si>
    <t>Holkar Cricket Stadium</t>
  </si>
  <si>
    <t>111</t>
  </si>
  <si>
    <t>WP Saha</t>
  </si>
  <si>
    <t>S Dhawan</t>
  </si>
  <si>
    <t>82</t>
  </si>
  <si>
    <t>JEC Franklin</t>
  </si>
  <si>
    <t>43</t>
  </si>
  <si>
    <t>58</t>
  </si>
  <si>
    <t>RE Levi</t>
  </si>
  <si>
    <t>SPD Smith</t>
  </si>
  <si>
    <t>28</t>
  </si>
  <si>
    <t>AM Rahane</t>
  </si>
  <si>
    <t>Visakhapatnam</t>
  </si>
  <si>
    <t>RA Jadeja</t>
  </si>
  <si>
    <t>Dr. Y.S. Rajasekhara Reddy ACA-VDCA Cricket Stadium</t>
  </si>
  <si>
    <t>74</t>
  </si>
  <si>
    <t>Pune</t>
  </si>
  <si>
    <t>MN Samuels</t>
  </si>
  <si>
    <t>Subrata Roy Sahara Stadium</t>
  </si>
  <si>
    <t>42</t>
  </si>
  <si>
    <t>M Morkel</t>
  </si>
  <si>
    <t>F du Plessis</t>
  </si>
  <si>
    <t>AD Mascarenhas</t>
  </si>
  <si>
    <t>Shakib Al Hasan</t>
  </si>
  <si>
    <t>JD Ryder</t>
  </si>
  <si>
    <t>SP Narine</t>
  </si>
  <si>
    <t>59</t>
  </si>
  <si>
    <t>S Nadeem</t>
  </si>
  <si>
    <t>KMDN Kulasekara</t>
  </si>
  <si>
    <t>46</t>
  </si>
  <si>
    <t>CL White</t>
  </si>
  <si>
    <t>Mandeep Singh</t>
  </si>
  <si>
    <t>47</t>
  </si>
  <si>
    <t>P Negi</t>
  </si>
  <si>
    <t>Azhar Mahmood</t>
  </si>
  <si>
    <t>BW Hilfenhaus</t>
  </si>
  <si>
    <t>A Chandila</t>
  </si>
  <si>
    <t>UT Yadav</t>
  </si>
  <si>
    <t>86</t>
  </si>
  <si>
    <t>MS Bisla</t>
  </si>
  <si>
    <t>Sunrisers Hyderabad</t>
  </si>
  <si>
    <t>M Vohra</t>
  </si>
  <si>
    <t>GH Vihari</t>
  </si>
  <si>
    <t>44</t>
  </si>
  <si>
    <t>AJ Finch</t>
  </si>
  <si>
    <t>JP Faulkner</t>
  </si>
  <si>
    <t>MS Gony</t>
  </si>
  <si>
    <t>87</t>
  </si>
  <si>
    <t>DA Miller</t>
  </si>
  <si>
    <t>130</t>
  </si>
  <si>
    <t>Raipur</t>
  </si>
  <si>
    <t>Shaheed Veer Narayan Singh International Stadium</t>
  </si>
  <si>
    <t>15</t>
  </si>
  <si>
    <t>SV Samson</t>
  </si>
  <si>
    <t>DJG Sammy</t>
  </si>
  <si>
    <t>MG Johnson</t>
  </si>
  <si>
    <t>60</t>
  </si>
  <si>
    <t>77</t>
  </si>
  <si>
    <t>KK Cooper</t>
  </si>
  <si>
    <t>PA Patel</t>
  </si>
  <si>
    <t>30</t>
  </si>
  <si>
    <t>Ranchi</t>
  </si>
  <si>
    <t>JSCA International Stadium Complex</t>
  </si>
  <si>
    <t>AP Tare</t>
  </si>
  <si>
    <t>50</t>
  </si>
  <si>
    <t>LJ Wright</t>
  </si>
  <si>
    <t>Abu Dhabi</t>
  </si>
  <si>
    <t>Sheikh Zayed Stadium</t>
  </si>
  <si>
    <t>YS Chahal</t>
  </si>
  <si>
    <t>Sharjah Cricket Stadium</t>
  </si>
  <si>
    <t>GJ Maxwell</t>
  </si>
  <si>
    <t>Dubai International Cricket Stadium</t>
  </si>
  <si>
    <t>93</t>
  </si>
  <si>
    <t>72</t>
  </si>
  <si>
    <t>CA Lynn</t>
  </si>
  <si>
    <t>MM Sharma</t>
  </si>
  <si>
    <t>PV Tambe</t>
  </si>
  <si>
    <t>Sandeep Sharma</t>
  </si>
  <si>
    <t>B Kumar</t>
  </si>
  <si>
    <t>CJ Anderson</t>
  </si>
  <si>
    <t>KK Nair</t>
  </si>
  <si>
    <t>62</t>
  </si>
  <si>
    <t>AR Patel</t>
  </si>
  <si>
    <t>LMP Simmons</t>
  </si>
  <si>
    <t>Maharashtra Cricket Association Stadium</t>
  </si>
  <si>
    <t>DJ Hooda</t>
  </si>
  <si>
    <t>GJ Bailey</t>
  </si>
  <si>
    <t>AD Russell</t>
  </si>
  <si>
    <t>MA Agarwal</t>
  </si>
  <si>
    <t>SS Iyer</t>
  </si>
  <si>
    <t>MA Starc</t>
  </si>
  <si>
    <t>97</t>
  </si>
  <si>
    <t>VR Aaron</t>
  </si>
  <si>
    <t>TA Boult</t>
  </si>
  <si>
    <t>NM Coulter-Nile</t>
  </si>
  <si>
    <t>138</t>
  </si>
  <si>
    <t>EJG Morgan</t>
  </si>
  <si>
    <t>HH Pandya</t>
  </si>
  <si>
    <t>MC Henriques</t>
  </si>
  <si>
    <t>Z Khan</t>
  </si>
  <si>
    <t>MJ McClenaghan</t>
  </si>
  <si>
    <t>71</t>
  </si>
  <si>
    <t>Punjab Cricket Association IS Bindra Stadium, Mohali</t>
  </si>
  <si>
    <t>Gujarat Lions</t>
  </si>
  <si>
    <t>Rajkot</t>
  </si>
  <si>
    <t>Saurashtra Cricket Association Stadium</t>
  </si>
  <si>
    <t>Q de Kock</t>
  </si>
  <si>
    <t>Mustafizur Rahman</t>
  </si>
  <si>
    <t>SA Yadav</t>
  </si>
  <si>
    <t>AB Dinda</t>
  </si>
  <si>
    <t>CH Morris</t>
  </si>
  <si>
    <t>CR Brathwaite</t>
  </si>
  <si>
    <t>RR Pant</t>
  </si>
  <si>
    <t>MP Stoinis</t>
  </si>
  <si>
    <t>A Zampa</t>
  </si>
  <si>
    <t>KH Pandya</t>
  </si>
  <si>
    <t>144</t>
  </si>
  <si>
    <t>HM Amla</t>
  </si>
  <si>
    <t>80</t>
  </si>
  <si>
    <t>Kanpur</t>
  </si>
  <si>
    <t>Green Park</t>
  </si>
  <si>
    <t>BCJ Cutting</t>
  </si>
  <si>
    <t>Rising Pune Supergiant</t>
  </si>
  <si>
    <t>Bengaluru</t>
  </si>
  <si>
    <t>M.Chinnaswamy Stadium</t>
  </si>
  <si>
    <t>Rashid Khan</t>
  </si>
  <si>
    <t>N Rana</t>
  </si>
  <si>
    <t>JJ Bumrah</t>
  </si>
  <si>
    <t>AJ Tye</t>
  </si>
  <si>
    <t>51</t>
  </si>
  <si>
    <t>BA Stokes</t>
  </si>
  <si>
    <t>KS Williamson</t>
  </si>
  <si>
    <t>JC Buttler</t>
  </si>
  <si>
    <t>LH Ferguson</t>
  </si>
  <si>
    <t>61</t>
  </si>
  <si>
    <t>Mohammed Shami</t>
  </si>
  <si>
    <t>RA Tripathi</t>
  </si>
  <si>
    <t>146</t>
  </si>
  <si>
    <t>Mohammed Siraj</t>
  </si>
  <si>
    <t>HV Patel</t>
  </si>
  <si>
    <t>Washington Sundar</t>
  </si>
  <si>
    <t>KV Sharma</t>
  </si>
  <si>
    <t>KL Rahul</t>
  </si>
  <si>
    <t>SW Billings</t>
  </si>
  <si>
    <t>JJ Roy</t>
  </si>
  <si>
    <t>B Stanlake</t>
  </si>
  <si>
    <t>64</t>
  </si>
  <si>
    <t>JC Archer</t>
  </si>
  <si>
    <t>AS Rajpoot</t>
  </si>
  <si>
    <t>TG Southee</t>
  </si>
  <si>
    <t>Mujeeb Ur Rahman</t>
  </si>
  <si>
    <t>Ishan Kishan</t>
  </si>
  <si>
    <t>102</t>
  </si>
  <si>
    <t>Kuldeep Yadav</t>
  </si>
  <si>
    <t>S Gopal</t>
  </si>
  <si>
    <t>L Ngidi</t>
  </si>
  <si>
    <t>Delhi Capitals</t>
  </si>
  <si>
    <t>PP Shaw</t>
  </si>
  <si>
    <t>JM Bairstow</t>
  </si>
  <si>
    <t>118</t>
  </si>
  <si>
    <t>SM Curran</t>
  </si>
  <si>
    <t>AS Joseph</t>
  </si>
  <si>
    <t>K Rabada</t>
  </si>
  <si>
    <t>HF Gurney</t>
  </si>
  <si>
    <t>DL Chahar</t>
  </si>
  <si>
    <t>Imran Tahir</t>
  </si>
  <si>
    <t>KMA Paul</t>
  </si>
  <si>
    <t>KK Ahmed</t>
  </si>
  <si>
    <t>Shubman Gill</t>
  </si>
  <si>
    <t>SO Hetmyer</t>
  </si>
  <si>
    <t>Dubai</t>
  </si>
  <si>
    <t>Sharjah</t>
  </si>
  <si>
    <t>CV Varun</t>
  </si>
  <si>
    <t>CJ Jordan</t>
  </si>
  <si>
    <t>Shivam Mavi</t>
  </si>
  <si>
    <t>A Nortje</t>
  </si>
  <si>
    <t>RD Gaikwad</t>
  </si>
  <si>
    <t>R Tewatia</t>
  </si>
  <si>
    <t>49</t>
  </si>
  <si>
    <t>PK Garg</t>
  </si>
  <si>
    <t>88</t>
  </si>
  <si>
    <t>PJ Cummins</t>
  </si>
  <si>
    <t>69</t>
  </si>
  <si>
    <t>Row Labels</t>
  </si>
  <si>
    <t>Grand Total</t>
  </si>
  <si>
    <t>2008</t>
  </si>
  <si>
    <t>2009</t>
  </si>
  <si>
    <t>2010</t>
  </si>
  <si>
    <t>2011</t>
  </si>
  <si>
    <t>2012</t>
  </si>
  <si>
    <t>2013</t>
  </si>
  <si>
    <t>2014</t>
  </si>
  <si>
    <t>2015</t>
  </si>
  <si>
    <t>2016</t>
  </si>
  <si>
    <t>2017</t>
  </si>
  <si>
    <t>2018</t>
  </si>
  <si>
    <t>2019</t>
  </si>
  <si>
    <t>2020</t>
  </si>
  <si>
    <t>Column Labels</t>
  </si>
  <si>
    <t>Count of winner</t>
  </si>
  <si>
    <t>Count of venue</t>
  </si>
  <si>
    <t>Teams</t>
  </si>
  <si>
    <t>Count of toss_decision</t>
  </si>
  <si>
    <t>Years</t>
  </si>
  <si>
    <t>Count of player_of_match</t>
  </si>
  <si>
    <t>toss win =win</t>
  </si>
  <si>
    <t>Times Won Toss</t>
  </si>
  <si>
    <t>Sum of Times Won Toss</t>
  </si>
  <si>
    <t>Data Analysis of IPL Matches (2008-2020)</t>
  </si>
  <si>
    <t xml:space="preserve"> Times Won Match</t>
  </si>
  <si>
    <t>Total</t>
  </si>
  <si>
    <t>Probability to win if won toss</t>
  </si>
  <si>
    <t>Sum of  Times Won Match</t>
  </si>
  <si>
    <t>Sum of toss win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</si>
</sst>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entury Gothic"/>
      <family val="2"/>
      <scheme val="minor"/>
    </font>
    <font>
      <b/>
      <sz val="11"/>
      <color theme="1"/>
      <name val="Century Gothic"/>
      <family val="2"/>
      <scheme val="minor"/>
    </font>
    <font>
      <sz val="22"/>
      <color theme="0" tint="-4.9989318521683403E-2"/>
      <name val="Segoe UI Light"/>
      <family val="2"/>
    </font>
    <font>
      <b/>
      <sz val="22"/>
      <color theme="0"/>
      <name val="Bahnschrift SemiBold"/>
      <family val="2"/>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xf numFmtId="0" fontId="0" fillId="0" borderId="0" xfId="0" applyAlignment="1">
      <alignment wrapText="1"/>
    </xf>
    <xf numFmtId="10" fontId="0" fillId="0" borderId="0" xfId="0" applyNumberFormat="1" applyAlignment="1">
      <alignment horizontal="right"/>
    </xf>
    <xf numFmtId="10"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2A35B90D-034D-4236-A425-BAF65E58E0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[Dashboard_ipl.xlsx]Winner!Season Winners</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SEASON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Winner!$B$3:$B$4</c:f>
              <c:strCache>
                <c:ptCount val="1"/>
                <c:pt idx="0">
                  <c:v>Chennai Super Kings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Winner!$B$5:$B$18</c:f>
              <c:numCache>
                <c:formatCode>General</c:formatCode>
                <c:ptCount val="13"/>
                <c:pt idx="0">
                  <c:v>9</c:v>
                </c:pt>
                <c:pt idx="1">
                  <c:v>11</c:v>
                </c:pt>
                <c:pt idx="2">
                  <c:v>9</c:v>
                </c:pt>
                <c:pt idx="3">
                  <c:v>8</c:v>
                </c:pt>
                <c:pt idx="4">
                  <c:v>9</c:v>
                </c:pt>
                <c:pt idx="5">
                  <c:v>10</c:v>
                </c:pt>
                <c:pt idx="6">
                  <c:v>9</c:v>
                </c:pt>
                <c:pt idx="7">
                  <c:v>9</c:v>
                </c:pt>
                <c:pt idx="10">
                  <c:v>8</c:v>
                </c:pt>
                <c:pt idx="11">
                  <c:v>8</c:v>
                </c:pt>
                <c:pt idx="12">
                  <c:v>4</c:v>
                </c:pt>
              </c:numCache>
            </c:numRef>
          </c:val>
          <c:extLst>
            <c:ext xmlns:c16="http://schemas.microsoft.com/office/drawing/2014/chart" uri="{C3380CC4-5D6E-409C-BE32-E72D297353CC}">
              <c16:uniqueId val="{00000000-9AFC-4EDB-91D0-4DE0CFE524D7}"/>
            </c:ext>
          </c:extLst>
        </c:ser>
        <c:ser>
          <c:idx val="1"/>
          <c:order val="1"/>
          <c:tx>
            <c:strRef>
              <c:f>Winner!$C$3:$C$4</c:f>
              <c:strCache>
                <c:ptCount val="1"/>
                <c:pt idx="0">
                  <c:v>Deccan Chargers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Winner!$C$5:$C$18</c:f>
              <c:numCache>
                <c:formatCode>General</c:formatCode>
                <c:ptCount val="13"/>
                <c:pt idx="0">
                  <c:v>7</c:v>
                </c:pt>
                <c:pt idx="1">
                  <c:v>10</c:v>
                </c:pt>
                <c:pt idx="2">
                  <c:v>7</c:v>
                </c:pt>
                <c:pt idx="3">
                  <c:v>7</c:v>
                </c:pt>
                <c:pt idx="4">
                  <c:v>8</c:v>
                </c:pt>
              </c:numCache>
            </c:numRef>
          </c:val>
          <c:extLst>
            <c:ext xmlns:c16="http://schemas.microsoft.com/office/drawing/2014/chart" uri="{C3380CC4-5D6E-409C-BE32-E72D297353CC}">
              <c16:uniqueId val="{0000009E-B6CC-46FD-95D1-3327EDDAC888}"/>
            </c:ext>
          </c:extLst>
        </c:ser>
        <c:ser>
          <c:idx val="2"/>
          <c:order val="2"/>
          <c:tx>
            <c:strRef>
              <c:f>Winner!$D$3:$D$4</c:f>
              <c:strCache>
                <c:ptCount val="1"/>
                <c:pt idx="0">
                  <c:v>Delhi Capitals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Winner!$D$5:$D$18</c:f>
              <c:numCache>
                <c:formatCode>General</c:formatCode>
                <c:ptCount val="13"/>
                <c:pt idx="11">
                  <c:v>8</c:v>
                </c:pt>
                <c:pt idx="12">
                  <c:v>11</c:v>
                </c:pt>
              </c:numCache>
            </c:numRef>
          </c:val>
          <c:extLst>
            <c:ext xmlns:c16="http://schemas.microsoft.com/office/drawing/2014/chart" uri="{C3380CC4-5D6E-409C-BE32-E72D297353CC}">
              <c16:uniqueId val="{0000009F-B6CC-46FD-95D1-3327EDDAC888}"/>
            </c:ext>
          </c:extLst>
        </c:ser>
        <c:ser>
          <c:idx val="3"/>
          <c:order val="3"/>
          <c:tx>
            <c:strRef>
              <c:f>Winner!$E$3:$E$4</c:f>
              <c:strCache>
                <c:ptCount val="1"/>
                <c:pt idx="0">
                  <c:v>Delhi Daredevils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Winner!$E$5:$E$18</c:f>
              <c:numCache>
                <c:formatCode>General</c:formatCode>
                <c:ptCount val="13"/>
                <c:pt idx="0">
                  <c:v>7</c:v>
                </c:pt>
                <c:pt idx="1">
                  <c:v>9</c:v>
                </c:pt>
                <c:pt idx="2">
                  <c:v>7</c:v>
                </c:pt>
                <c:pt idx="3">
                  <c:v>7</c:v>
                </c:pt>
                <c:pt idx="4">
                  <c:v>10</c:v>
                </c:pt>
                <c:pt idx="5">
                  <c:v>8</c:v>
                </c:pt>
                <c:pt idx="6">
                  <c:v>7</c:v>
                </c:pt>
                <c:pt idx="7">
                  <c:v>7</c:v>
                </c:pt>
                <c:pt idx="8">
                  <c:v>7</c:v>
                </c:pt>
                <c:pt idx="9">
                  <c:v>7</c:v>
                </c:pt>
                <c:pt idx="10">
                  <c:v>7</c:v>
                </c:pt>
              </c:numCache>
            </c:numRef>
          </c:val>
          <c:extLst>
            <c:ext xmlns:c16="http://schemas.microsoft.com/office/drawing/2014/chart" uri="{C3380CC4-5D6E-409C-BE32-E72D297353CC}">
              <c16:uniqueId val="{000000A0-B6CC-46FD-95D1-3327EDDAC888}"/>
            </c:ext>
          </c:extLst>
        </c:ser>
        <c:ser>
          <c:idx val="4"/>
          <c:order val="4"/>
          <c:tx>
            <c:strRef>
              <c:f>Winner!$F$3:$F$4</c:f>
              <c:strCache>
                <c:ptCount val="1"/>
                <c:pt idx="0">
                  <c:v>Gujarat Lions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Winner!$F$5:$F$18</c:f>
              <c:numCache>
                <c:formatCode>General</c:formatCode>
                <c:ptCount val="13"/>
                <c:pt idx="8">
                  <c:v>9</c:v>
                </c:pt>
                <c:pt idx="9">
                  <c:v>7</c:v>
                </c:pt>
              </c:numCache>
            </c:numRef>
          </c:val>
          <c:extLst>
            <c:ext xmlns:c16="http://schemas.microsoft.com/office/drawing/2014/chart" uri="{C3380CC4-5D6E-409C-BE32-E72D297353CC}">
              <c16:uniqueId val="{000000A1-B6CC-46FD-95D1-3327EDDAC888}"/>
            </c:ext>
          </c:extLst>
        </c:ser>
        <c:ser>
          <c:idx val="5"/>
          <c:order val="5"/>
          <c:tx>
            <c:strRef>
              <c:f>Winner!$G$3:$G$4</c:f>
              <c:strCache>
                <c:ptCount val="1"/>
                <c:pt idx="0">
                  <c:v>Kings XI Punjab</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Winner!$G$5:$G$18</c:f>
              <c:numCache>
                <c:formatCode>General</c:formatCode>
                <c:ptCount val="13"/>
                <c:pt idx="0">
                  <c:v>7</c:v>
                </c:pt>
                <c:pt idx="1">
                  <c:v>6</c:v>
                </c:pt>
                <c:pt idx="2">
                  <c:v>7</c:v>
                </c:pt>
                <c:pt idx="3">
                  <c:v>7</c:v>
                </c:pt>
                <c:pt idx="4">
                  <c:v>8</c:v>
                </c:pt>
                <c:pt idx="5">
                  <c:v>8</c:v>
                </c:pt>
                <c:pt idx="6">
                  <c:v>8</c:v>
                </c:pt>
                <c:pt idx="7">
                  <c:v>7</c:v>
                </c:pt>
                <c:pt idx="8">
                  <c:v>7</c:v>
                </c:pt>
                <c:pt idx="9">
                  <c:v>7</c:v>
                </c:pt>
                <c:pt idx="10">
                  <c:v>7</c:v>
                </c:pt>
                <c:pt idx="11">
                  <c:v>7</c:v>
                </c:pt>
                <c:pt idx="12">
                  <c:v>6</c:v>
                </c:pt>
              </c:numCache>
            </c:numRef>
          </c:val>
          <c:extLst>
            <c:ext xmlns:c16="http://schemas.microsoft.com/office/drawing/2014/chart" uri="{C3380CC4-5D6E-409C-BE32-E72D297353CC}">
              <c16:uniqueId val="{000000A2-B6CC-46FD-95D1-3327EDDAC888}"/>
            </c:ext>
          </c:extLst>
        </c:ser>
        <c:ser>
          <c:idx val="6"/>
          <c:order val="6"/>
          <c:tx>
            <c:strRef>
              <c:f>Winner!$H$3:$H$4</c:f>
              <c:strCache>
                <c:ptCount val="1"/>
                <c:pt idx="0">
                  <c:v>Kochi Tuskers Kerala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Winner!$H$5:$H$18</c:f>
              <c:numCache>
                <c:formatCode>General</c:formatCode>
                <c:ptCount val="13"/>
                <c:pt idx="3">
                  <c:v>7</c:v>
                </c:pt>
              </c:numCache>
            </c:numRef>
          </c:val>
          <c:extLst>
            <c:ext xmlns:c16="http://schemas.microsoft.com/office/drawing/2014/chart" uri="{C3380CC4-5D6E-409C-BE32-E72D297353CC}">
              <c16:uniqueId val="{000000A3-B6CC-46FD-95D1-3327EDDAC888}"/>
            </c:ext>
          </c:extLst>
        </c:ser>
        <c:ser>
          <c:idx val="7"/>
          <c:order val="7"/>
          <c:tx>
            <c:strRef>
              <c:f>Winner!$I$3:$I$4</c:f>
              <c:strCache>
                <c:ptCount val="1"/>
                <c:pt idx="0">
                  <c:v>Kolkata Knight Riders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Winner!$I$5:$I$18</c:f>
              <c:numCache>
                <c:formatCode>General</c:formatCode>
                <c:ptCount val="13"/>
                <c:pt idx="0">
                  <c:v>7</c:v>
                </c:pt>
                <c:pt idx="1">
                  <c:v>4</c:v>
                </c:pt>
                <c:pt idx="2">
                  <c:v>7</c:v>
                </c:pt>
                <c:pt idx="3">
                  <c:v>7</c:v>
                </c:pt>
                <c:pt idx="4">
                  <c:v>8</c:v>
                </c:pt>
                <c:pt idx="5">
                  <c:v>8</c:v>
                </c:pt>
                <c:pt idx="6">
                  <c:v>8</c:v>
                </c:pt>
                <c:pt idx="7">
                  <c:v>6</c:v>
                </c:pt>
                <c:pt idx="8">
                  <c:v>7</c:v>
                </c:pt>
                <c:pt idx="9">
                  <c:v>7</c:v>
                </c:pt>
                <c:pt idx="10">
                  <c:v>9</c:v>
                </c:pt>
                <c:pt idx="11">
                  <c:v>7</c:v>
                </c:pt>
                <c:pt idx="12">
                  <c:v>10</c:v>
                </c:pt>
              </c:numCache>
            </c:numRef>
          </c:val>
          <c:extLst>
            <c:ext xmlns:c16="http://schemas.microsoft.com/office/drawing/2014/chart" uri="{C3380CC4-5D6E-409C-BE32-E72D297353CC}">
              <c16:uniqueId val="{000000A4-B6CC-46FD-95D1-3327EDDAC888}"/>
            </c:ext>
          </c:extLst>
        </c:ser>
        <c:ser>
          <c:idx val="8"/>
          <c:order val="8"/>
          <c:tx>
            <c:strRef>
              <c:f>Winner!$J$3:$J$4</c:f>
              <c:strCache>
                <c:ptCount val="1"/>
                <c:pt idx="0">
                  <c:v>Mumbai Indians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Winner!$J$5:$J$18</c:f>
              <c:numCache>
                <c:formatCode>General</c:formatCode>
                <c:ptCount val="13"/>
                <c:pt idx="0">
                  <c:v>7</c:v>
                </c:pt>
                <c:pt idx="1">
                  <c:v>1</c:v>
                </c:pt>
                <c:pt idx="2">
                  <c:v>7</c:v>
                </c:pt>
                <c:pt idx="3">
                  <c:v>8</c:v>
                </c:pt>
                <c:pt idx="4">
                  <c:v>8</c:v>
                </c:pt>
                <c:pt idx="5">
                  <c:v>9</c:v>
                </c:pt>
                <c:pt idx="6">
                  <c:v>7</c:v>
                </c:pt>
                <c:pt idx="7">
                  <c:v>8</c:v>
                </c:pt>
                <c:pt idx="8">
                  <c:v>7</c:v>
                </c:pt>
                <c:pt idx="9">
                  <c:v>10</c:v>
                </c:pt>
                <c:pt idx="10">
                  <c:v>7</c:v>
                </c:pt>
                <c:pt idx="11">
                  <c:v>9</c:v>
                </c:pt>
                <c:pt idx="12">
                  <c:v>9</c:v>
                </c:pt>
              </c:numCache>
            </c:numRef>
          </c:val>
          <c:extLst>
            <c:ext xmlns:c16="http://schemas.microsoft.com/office/drawing/2014/chart" uri="{C3380CC4-5D6E-409C-BE32-E72D297353CC}">
              <c16:uniqueId val="{000000A5-B6CC-46FD-95D1-3327EDDAC888}"/>
            </c:ext>
          </c:extLst>
        </c:ser>
        <c:ser>
          <c:idx val="9"/>
          <c:order val="9"/>
          <c:tx>
            <c:strRef>
              <c:f>Winner!$K$3:$K$4</c:f>
              <c:strCache>
                <c:ptCount val="1"/>
                <c:pt idx="0">
                  <c:v>Pune Warriors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Winner!$K$5:$K$18</c:f>
              <c:numCache>
                <c:formatCode>General</c:formatCode>
                <c:ptCount val="13"/>
                <c:pt idx="3">
                  <c:v>7</c:v>
                </c:pt>
                <c:pt idx="4">
                  <c:v>8</c:v>
                </c:pt>
                <c:pt idx="5">
                  <c:v>8</c:v>
                </c:pt>
              </c:numCache>
            </c:numRef>
          </c:val>
          <c:extLst>
            <c:ext xmlns:c16="http://schemas.microsoft.com/office/drawing/2014/chart" uri="{C3380CC4-5D6E-409C-BE32-E72D297353CC}">
              <c16:uniqueId val="{000000A6-B6CC-46FD-95D1-3327EDDAC888}"/>
            </c:ext>
          </c:extLst>
        </c:ser>
        <c:ser>
          <c:idx val="10"/>
          <c:order val="10"/>
          <c:tx>
            <c:strRef>
              <c:f>Winner!$L$3:$L$4</c:f>
              <c:strCache>
                <c:ptCount val="1"/>
                <c:pt idx="0">
                  <c:v>Rajasthan Royals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Winner!$L$5:$L$18</c:f>
              <c:numCache>
                <c:formatCode>General</c:formatCode>
                <c:ptCount val="13"/>
                <c:pt idx="0">
                  <c:v>7</c:v>
                </c:pt>
                <c:pt idx="2">
                  <c:v>7</c:v>
                </c:pt>
                <c:pt idx="3">
                  <c:v>7</c:v>
                </c:pt>
                <c:pt idx="4">
                  <c:v>8</c:v>
                </c:pt>
                <c:pt idx="5">
                  <c:v>9</c:v>
                </c:pt>
                <c:pt idx="6">
                  <c:v>7</c:v>
                </c:pt>
                <c:pt idx="7">
                  <c:v>7</c:v>
                </c:pt>
                <c:pt idx="10">
                  <c:v>7</c:v>
                </c:pt>
                <c:pt idx="11">
                  <c:v>7</c:v>
                </c:pt>
                <c:pt idx="12">
                  <c:v>4</c:v>
                </c:pt>
              </c:numCache>
            </c:numRef>
          </c:val>
          <c:extLst>
            <c:ext xmlns:c16="http://schemas.microsoft.com/office/drawing/2014/chart" uri="{C3380CC4-5D6E-409C-BE32-E72D297353CC}">
              <c16:uniqueId val="{000000A7-B6CC-46FD-95D1-3327EDDAC888}"/>
            </c:ext>
          </c:extLst>
        </c:ser>
        <c:ser>
          <c:idx val="11"/>
          <c:order val="11"/>
          <c:tx>
            <c:strRef>
              <c:f>Winner!$M$3:$M$4</c:f>
              <c:strCache>
                <c:ptCount val="1"/>
                <c:pt idx="0">
                  <c:v>Rising Pune Supergiant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Winner!$M$5:$M$18</c:f>
              <c:numCache>
                <c:formatCode>General</c:formatCode>
                <c:ptCount val="13"/>
                <c:pt idx="8">
                  <c:v>7</c:v>
                </c:pt>
                <c:pt idx="9">
                  <c:v>7</c:v>
                </c:pt>
              </c:numCache>
            </c:numRef>
          </c:val>
          <c:extLst>
            <c:ext xmlns:c16="http://schemas.microsoft.com/office/drawing/2014/chart" uri="{C3380CC4-5D6E-409C-BE32-E72D297353CC}">
              <c16:uniqueId val="{000000A8-B6CC-46FD-95D1-3327EDDAC888}"/>
            </c:ext>
          </c:extLst>
        </c:ser>
        <c:ser>
          <c:idx val="12"/>
          <c:order val="12"/>
          <c:tx>
            <c:strRef>
              <c:f>Winner!$N$3:$N$4</c:f>
              <c:strCache>
                <c:ptCount val="1"/>
                <c:pt idx="0">
                  <c:v>Royal Challengers Bangalore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Winner!$N$5:$N$18</c:f>
              <c:numCache>
                <c:formatCode>General</c:formatCode>
                <c:ptCount val="13"/>
                <c:pt idx="0">
                  <c:v>7</c:v>
                </c:pt>
                <c:pt idx="1">
                  <c:v>16</c:v>
                </c:pt>
                <c:pt idx="2">
                  <c:v>9</c:v>
                </c:pt>
                <c:pt idx="3">
                  <c:v>8</c:v>
                </c:pt>
                <c:pt idx="4">
                  <c:v>7</c:v>
                </c:pt>
                <c:pt idx="5">
                  <c:v>8</c:v>
                </c:pt>
                <c:pt idx="6">
                  <c:v>7</c:v>
                </c:pt>
                <c:pt idx="7">
                  <c:v>8</c:v>
                </c:pt>
                <c:pt idx="8">
                  <c:v>8</c:v>
                </c:pt>
                <c:pt idx="9">
                  <c:v>6</c:v>
                </c:pt>
                <c:pt idx="10">
                  <c:v>7</c:v>
                </c:pt>
                <c:pt idx="11">
                  <c:v>7</c:v>
                </c:pt>
                <c:pt idx="12">
                  <c:v>10</c:v>
                </c:pt>
              </c:numCache>
            </c:numRef>
          </c:val>
          <c:extLst>
            <c:ext xmlns:c16="http://schemas.microsoft.com/office/drawing/2014/chart" uri="{C3380CC4-5D6E-409C-BE32-E72D297353CC}">
              <c16:uniqueId val="{000000A9-B6CC-46FD-95D1-3327EDDAC888}"/>
            </c:ext>
          </c:extLst>
        </c:ser>
        <c:ser>
          <c:idx val="13"/>
          <c:order val="13"/>
          <c:tx>
            <c:strRef>
              <c:f>Winner!$O$3:$O$4</c:f>
              <c:strCache>
                <c:ptCount val="1"/>
                <c:pt idx="0">
                  <c:v>Sunrisers Hyderabad</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Winner!$O$5:$O$18</c:f>
              <c:numCache>
                <c:formatCode>General</c:formatCode>
                <c:ptCount val="13"/>
                <c:pt idx="5">
                  <c:v>8</c:v>
                </c:pt>
                <c:pt idx="6">
                  <c:v>7</c:v>
                </c:pt>
                <c:pt idx="7">
                  <c:v>7</c:v>
                </c:pt>
                <c:pt idx="8">
                  <c:v>8</c:v>
                </c:pt>
                <c:pt idx="9">
                  <c:v>8</c:v>
                </c:pt>
                <c:pt idx="10">
                  <c:v>8</c:v>
                </c:pt>
                <c:pt idx="11">
                  <c:v>7</c:v>
                </c:pt>
                <c:pt idx="12">
                  <c:v>6</c:v>
                </c:pt>
              </c:numCache>
            </c:numRef>
          </c:val>
          <c:extLst>
            <c:ext xmlns:c16="http://schemas.microsoft.com/office/drawing/2014/chart" uri="{C3380CC4-5D6E-409C-BE32-E72D297353CC}">
              <c16:uniqueId val="{000000AA-B6CC-46FD-95D1-3327EDDAC888}"/>
            </c:ext>
          </c:extLst>
        </c:ser>
        <c:dLbls>
          <c:dLblPos val="ctr"/>
          <c:showLegendKey val="0"/>
          <c:showVal val="1"/>
          <c:showCatName val="0"/>
          <c:showSerName val="0"/>
          <c:showPercent val="0"/>
          <c:showBubbleSize val="0"/>
        </c:dLbls>
        <c:gapWidth val="150"/>
        <c:overlap val="100"/>
        <c:axId val="1115134655"/>
        <c:axId val="1115135903"/>
      </c:barChart>
      <c:catAx>
        <c:axId val="11151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5135903"/>
        <c:crosses val="autoZero"/>
        <c:auto val="1"/>
        <c:lblAlgn val="ctr"/>
        <c:lblOffset val="100"/>
        <c:noMultiLvlLbl val="0"/>
      </c:catAx>
      <c:valAx>
        <c:axId val="111513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5134655"/>
        <c:crosses val="autoZero"/>
        <c:crossBetween val="between"/>
      </c:valAx>
      <c:spPr>
        <a:noFill/>
        <a:ln>
          <a:noFill/>
        </a:ln>
        <a:effectLst/>
      </c:spPr>
    </c:plotArea>
    <c:legend>
      <c:legendPos val="r"/>
      <c:layout>
        <c:manualLayout>
          <c:xMode val="edge"/>
          <c:yMode val="edge"/>
          <c:x val="0.67631624523727052"/>
          <c:y val="0.15726811938839591"/>
          <c:w val="0.32368377018640471"/>
          <c:h val="0.77508855745437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[Dashboard_ipl.xlsx]tosswin!TossDescision</c:name>
    <c:fmtId val="4"/>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IN"/>
              <a:t>Toss Descisions</a:t>
            </a:r>
          </a:p>
        </c:rich>
      </c:tx>
      <c:layout>
        <c:manualLayout>
          <c:xMode val="edge"/>
          <c:yMode val="edge"/>
          <c:x val="0.34545791398555881"/>
          <c:y val="2.380396330366022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240966041528"/>
          <c:y val="0.24819070456651793"/>
          <c:w val="0.74170038348155654"/>
          <c:h val="0.56594203903625062"/>
        </c:manualLayout>
      </c:layout>
      <c:lineChart>
        <c:grouping val="standard"/>
        <c:varyColors val="0"/>
        <c:ser>
          <c:idx val="0"/>
          <c:order val="0"/>
          <c:tx>
            <c:strRef>
              <c:f>tosswin!$B$3:$B$4</c:f>
              <c:strCache>
                <c:ptCount val="1"/>
                <c:pt idx="0">
                  <c:v>bat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tosswin!$A$5:$A$18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tosswin!$B$5:$B$18</c:f>
              <c:numCache>
                <c:formatCode>General</c:formatCode>
                <c:ptCount val="13"/>
                <c:pt idx="0">
                  <c:v>26</c:v>
                </c:pt>
                <c:pt idx="1">
                  <c:v>35</c:v>
                </c:pt>
                <c:pt idx="2">
                  <c:v>39</c:v>
                </c:pt>
                <c:pt idx="3">
                  <c:v>25</c:v>
                </c:pt>
                <c:pt idx="4">
                  <c:v>37</c:v>
                </c:pt>
                <c:pt idx="5">
                  <c:v>45</c:v>
                </c:pt>
                <c:pt idx="6">
                  <c:v>19</c:v>
                </c:pt>
                <c:pt idx="7">
                  <c:v>25</c:v>
                </c:pt>
                <c:pt idx="8">
                  <c:v>11</c:v>
                </c:pt>
                <c:pt idx="9">
                  <c:v>11</c:v>
                </c:pt>
                <c:pt idx="10">
                  <c:v>10</c:v>
                </c:pt>
                <c:pt idx="11">
                  <c:v>10</c:v>
                </c:pt>
                <c:pt idx="12">
                  <c:v>27</c:v>
                </c:pt>
              </c:numCache>
            </c:numRef>
          </c:val>
          <c:smooth val="0"/>
          <c:extLst>
            <c:ext xmlns:c16="http://schemas.microsoft.com/office/drawing/2014/chart" uri="{C3380CC4-5D6E-409C-BE32-E72D297353CC}">
              <c16:uniqueId val="{00000000-863C-4287-B55C-2ACEFECCB10C}"/>
            </c:ext>
          </c:extLst>
        </c:ser>
        <c:ser>
          <c:idx val="1"/>
          <c:order val="1"/>
          <c:tx>
            <c:strRef>
              <c:f>tosswin!$C$3:$C$4</c:f>
              <c:strCache>
                <c:ptCount val="1"/>
                <c:pt idx="0">
                  <c:v>field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tosswin!$A$5:$A$18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tosswin!$C$5:$C$18</c:f>
              <c:numCache>
                <c:formatCode>General</c:formatCode>
                <c:ptCount val="13"/>
                <c:pt idx="0">
                  <c:v>32</c:v>
                </c:pt>
                <c:pt idx="1">
                  <c:v>22</c:v>
                </c:pt>
                <c:pt idx="2">
                  <c:v>21</c:v>
                </c:pt>
                <c:pt idx="3">
                  <c:v>48</c:v>
                </c:pt>
                <c:pt idx="4">
                  <c:v>37</c:v>
                </c:pt>
                <c:pt idx="5">
                  <c:v>31</c:v>
                </c:pt>
                <c:pt idx="6">
                  <c:v>41</c:v>
                </c:pt>
                <c:pt idx="7">
                  <c:v>34</c:v>
                </c:pt>
                <c:pt idx="8">
                  <c:v>49</c:v>
                </c:pt>
                <c:pt idx="9">
                  <c:v>48</c:v>
                </c:pt>
                <c:pt idx="10">
                  <c:v>50</c:v>
                </c:pt>
                <c:pt idx="11">
                  <c:v>50</c:v>
                </c:pt>
                <c:pt idx="12">
                  <c:v>33</c:v>
                </c:pt>
              </c:numCache>
            </c:numRef>
          </c:val>
          <c:smooth val="0"/>
          <c:extLst>
            <c:ext xmlns:c16="http://schemas.microsoft.com/office/drawing/2014/chart" uri="{C3380CC4-5D6E-409C-BE32-E72D297353CC}">
              <c16:uniqueId val="{00000001-48EB-415E-9AFE-50C63FB0AFC2}"/>
            </c:ext>
          </c:extLst>
        </c:ser>
        <c:dLbls>
          <c:showLegendKey val="0"/>
          <c:showVal val="0"/>
          <c:showCatName val="0"/>
          <c:showSerName val="0"/>
          <c:showPercent val="0"/>
          <c:showBubbleSize val="0"/>
        </c:dLbls>
        <c:marker val="1"/>
        <c:smooth val="0"/>
        <c:axId val="2068591359"/>
        <c:axId val="2068575551"/>
      </c:lineChart>
      <c:catAx>
        <c:axId val="20685913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Season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2068575551"/>
        <c:crosses val="autoZero"/>
        <c:auto val="1"/>
        <c:lblAlgn val="ctr"/>
        <c:lblOffset val="100"/>
        <c:noMultiLvlLbl val="0"/>
      </c:catAx>
      <c:valAx>
        <c:axId val="206857555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59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[Dashboard_ipl.xlsx]winprob!PivotTable17</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TOSS WIN VS MATCH WIN</a:t>
            </a:r>
          </a:p>
        </c:rich>
      </c:tx>
      <c:layout>
        <c:manualLayout>
          <c:xMode val="edge"/>
          <c:yMode val="edge"/>
          <c:x val="1.3129936294572495E-2"/>
          <c:y val="5.03555679085482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3306610708207"/>
          <c:y val="0.25776769617041112"/>
          <c:w val="0.77420490114391982"/>
          <c:h val="0.37277334209259827"/>
        </c:manualLayout>
      </c:layout>
      <c:areaChart>
        <c:grouping val="stacked"/>
        <c:varyColors val="0"/>
        <c:ser>
          <c:idx val="0"/>
          <c:order val="0"/>
          <c:tx>
            <c:strRef>
              <c:f>winprob!$B$1</c:f>
              <c:strCache>
                <c:ptCount val="1"/>
                <c:pt idx="0">
                  <c:v>Sum of Times Won Toss</c:v>
                </c:pt>
              </c:strCache>
            </c:strRef>
          </c:tx>
          <c:spPr>
            <a:solidFill>
              <a:schemeClr val="accent1"/>
            </a:solidFill>
            <a:ln>
              <a:noFill/>
            </a:ln>
            <a:effectLst/>
          </c:spPr>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winprob!$B$2:$B$15</c:f>
              <c:numCache>
                <c:formatCode>General</c:formatCode>
                <c:ptCount val="14"/>
                <c:pt idx="0">
                  <c:v>97</c:v>
                </c:pt>
                <c:pt idx="1">
                  <c:v>43</c:v>
                </c:pt>
                <c:pt idx="2">
                  <c:v>20</c:v>
                </c:pt>
                <c:pt idx="3">
                  <c:v>80</c:v>
                </c:pt>
                <c:pt idx="4">
                  <c:v>15</c:v>
                </c:pt>
                <c:pt idx="5">
                  <c:v>85</c:v>
                </c:pt>
                <c:pt idx="6">
                  <c:v>8</c:v>
                </c:pt>
                <c:pt idx="7">
                  <c:v>98</c:v>
                </c:pt>
                <c:pt idx="8">
                  <c:v>106</c:v>
                </c:pt>
                <c:pt idx="9">
                  <c:v>20</c:v>
                </c:pt>
                <c:pt idx="10">
                  <c:v>87</c:v>
                </c:pt>
                <c:pt idx="11">
                  <c:v>13</c:v>
                </c:pt>
                <c:pt idx="12">
                  <c:v>87</c:v>
                </c:pt>
                <c:pt idx="13">
                  <c:v>57</c:v>
                </c:pt>
              </c:numCache>
            </c:numRef>
          </c:val>
          <c:extLst>
            <c:ext xmlns:c16="http://schemas.microsoft.com/office/drawing/2014/chart" uri="{C3380CC4-5D6E-409C-BE32-E72D297353CC}">
              <c16:uniqueId val="{00000000-D170-4D1A-9571-3955D07BE9F4}"/>
            </c:ext>
          </c:extLst>
        </c:ser>
        <c:ser>
          <c:idx val="1"/>
          <c:order val="1"/>
          <c:tx>
            <c:strRef>
              <c:f>winprob!$C$1</c:f>
              <c:strCache>
                <c:ptCount val="1"/>
                <c:pt idx="0">
                  <c:v>Sum of toss win =win</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winprob!$C$2:$C$15</c:f>
              <c:numCache>
                <c:formatCode>General</c:formatCode>
                <c:ptCount val="14"/>
                <c:pt idx="0">
                  <c:v>61</c:v>
                </c:pt>
                <c:pt idx="1">
                  <c:v>19</c:v>
                </c:pt>
                <c:pt idx="2">
                  <c:v>10</c:v>
                </c:pt>
                <c:pt idx="3">
                  <c:v>35</c:v>
                </c:pt>
                <c:pt idx="4">
                  <c:v>10</c:v>
                </c:pt>
                <c:pt idx="5">
                  <c:v>36</c:v>
                </c:pt>
                <c:pt idx="6">
                  <c:v>4</c:v>
                </c:pt>
                <c:pt idx="7">
                  <c:v>55</c:v>
                </c:pt>
                <c:pt idx="8">
                  <c:v>61</c:v>
                </c:pt>
                <c:pt idx="9">
                  <c:v>3</c:v>
                </c:pt>
                <c:pt idx="10">
                  <c:v>44</c:v>
                </c:pt>
                <c:pt idx="11">
                  <c:v>8</c:v>
                </c:pt>
                <c:pt idx="12">
                  <c:v>43</c:v>
                </c:pt>
                <c:pt idx="13">
                  <c:v>29</c:v>
                </c:pt>
              </c:numCache>
            </c:numRef>
          </c:val>
          <c:extLst>
            <c:ext xmlns:c16="http://schemas.microsoft.com/office/drawing/2014/chart" uri="{C3380CC4-5D6E-409C-BE32-E72D297353CC}">
              <c16:uniqueId val="{00000001-D170-4D1A-9571-3955D07BE9F4}"/>
            </c:ext>
          </c:extLst>
        </c:ser>
        <c:ser>
          <c:idx val="2"/>
          <c:order val="2"/>
          <c:tx>
            <c:strRef>
              <c:f>winprob!$D$1</c:f>
              <c:strCache>
                <c:ptCount val="1"/>
                <c:pt idx="0">
                  <c:v>Sum of  Times Won Match</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winprob!$D$2:$D$15</c:f>
              <c:numCache>
                <c:formatCode>General</c:formatCode>
                <c:ptCount val="14"/>
                <c:pt idx="0">
                  <c:v>106</c:v>
                </c:pt>
                <c:pt idx="1">
                  <c:v>29</c:v>
                </c:pt>
                <c:pt idx="2">
                  <c:v>19</c:v>
                </c:pt>
                <c:pt idx="3">
                  <c:v>67</c:v>
                </c:pt>
                <c:pt idx="4">
                  <c:v>13</c:v>
                </c:pt>
                <c:pt idx="5">
                  <c:v>88</c:v>
                </c:pt>
                <c:pt idx="6">
                  <c:v>6</c:v>
                </c:pt>
                <c:pt idx="7">
                  <c:v>99</c:v>
                </c:pt>
                <c:pt idx="8">
                  <c:v>120</c:v>
                </c:pt>
                <c:pt idx="9">
                  <c:v>12</c:v>
                </c:pt>
                <c:pt idx="10">
                  <c:v>81</c:v>
                </c:pt>
                <c:pt idx="11">
                  <c:v>15</c:v>
                </c:pt>
                <c:pt idx="12">
                  <c:v>91</c:v>
                </c:pt>
                <c:pt idx="13">
                  <c:v>66</c:v>
                </c:pt>
              </c:numCache>
            </c:numRef>
          </c:val>
          <c:extLst>
            <c:ext xmlns:c16="http://schemas.microsoft.com/office/drawing/2014/chart" uri="{C3380CC4-5D6E-409C-BE32-E72D297353CC}">
              <c16:uniqueId val="{00000001-32B8-4FED-BF70-F859CE2D7461}"/>
            </c:ext>
          </c:extLst>
        </c:ser>
        <c:dLbls>
          <c:showLegendKey val="0"/>
          <c:showVal val="0"/>
          <c:showCatName val="0"/>
          <c:showSerName val="0"/>
          <c:showPercent val="0"/>
          <c:showBubbleSize val="0"/>
        </c:dLbls>
        <c:axId val="711320304"/>
        <c:axId val="711321552"/>
      </c:areaChart>
      <c:catAx>
        <c:axId val="7113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1321552"/>
        <c:crosses val="autoZero"/>
        <c:auto val="1"/>
        <c:lblAlgn val="ctr"/>
        <c:lblOffset val="100"/>
        <c:noMultiLvlLbl val="0"/>
      </c:catAx>
      <c:valAx>
        <c:axId val="711321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1320304"/>
        <c:crosses val="autoZero"/>
        <c:crossBetween val="midCat"/>
      </c:valAx>
      <c:spPr>
        <a:noFill/>
        <a:ln>
          <a:noFill/>
        </a:ln>
        <a:effectLst/>
      </c:spPr>
    </c:plotArea>
    <c:legend>
      <c:legendPos val="t"/>
      <c:layout>
        <c:manualLayout>
          <c:xMode val="edge"/>
          <c:yMode val="edge"/>
          <c:x val="3.8888868497263647E-2"/>
          <c:y val="0.18418696947591723"/>
          <c:w val="0.89999986281646038"/>
          <c:h val="7.4734094461775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[Dashboard_ipl.xlsx]playerOfMatch!PlayerOfMatch</c:name>
    <c:fmtId val="4"/>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t>Player of the Match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pivotFmt>
      <c:pivotFmt>
        <c:idx val="1"/>
      </c:pivotFmt>
      <c:pivotFmt>
        <c:idx val="2"/>
        <c:spPr>
          <a:solidFill>
            <a:schemeClr val="accent1">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playerOfMatch!$B$3</c:f>
              <c:strCache>
                <c:ptCount val="1"/>
                <c:pt idx="0">
                  <c:v>Total</c:v>
                </c:pt>
              </c:strCache>
            </c:strRef>
          </c:tx>
          <c:spPr>
            <a:solidFill>
              <a:schemeClr val="accent1">
                <a:lumMod val="60000"/>
                <a:lumOff val="40000"/>
              </a:schemeClr>
            </a:solidFill>
            <a:ln>
              <a:noFill/>
            </a:ln>
            <a:effectLst>
              <a:innerShdw blurRad="114300">
                <a:schemeClr val="accent1"/>
              </a:innerShdw>
            </a:effectLst>
          </c:spPr>
          <c:invertIfNegative val="0"/>
          <c:cat>
            <c:strRef>
              <c:f>playerOfMatch!$A$4:$A$31</c:f>
              <c:strCache>
                <c:ptCount val="27"/>
                <c:pt idx="0">
                  <c:v>A Mishra</c:v>
                </c:pt>
                <c:pt idx="1">
                  <c:v>AB de Villiers</c:v>
                </c:pt>
                <c:pt idx="2">
                  <c:v>AD Russell</c:v>
                </c:pt>
                <c:pt idx="3">
                  <c:v>AM Rahane</c:v>
                </c:pt>
                <c:pt idx="4">
                  <c:v>AT Rayudu</c:v>
                </c:pt>
                <c:pt idx="5">
                  <c:v>CH Gayle</c:v>
                </c:pt>
                <c:pt idx="6">
                  <c:v>DA Warner</c:v>
                </c:pt>
                <c:pt idx="7">
                  <c:v>DR Smith</c:v>
                </c:pt>
                <c:pt idx="8">
                  <c:v>G Gambhir</c:v>
                </c:pt>
                <c:pt idx="9">
                  <c:v>Harbhajan Singh</c:v>
                </c:pt>
                <c:pt idx="10">
                  <c:v>JH Kallis</c:v>
                </c:pt>
                <c:pt idx="11">
                  <c:v>KA Pollard</c:v>
                </c:pt>
                <c:pt idx="12">
                  <c:v>MEK Hussey</c:v>
                </c:pt>
                <c:pt idx="13">
                  <c:v>MS Dhoni</c:v>
                </c:pt>
                <c:pt idx="14">
                  <c:v>RA Jadeja</c:v>
                </c:pt>
                <c:pt idx="15">
                  <c:v>Rashid Khan</c:v>
                </c:pt>
                <c:pt idx="16">
                  <c:v>RG Sharma</c:v>
                </c:pt>
                <c:pt idx="17">
                  <c:v>S Dhawan</c:v>
                </c:pt>
                <c:pt idx="18">
                  <c:v>SE Marsh</c:v>
                </c:pt>
                <c:pt idx="19">
                  <c:v>SK Raina</c:v>
                </c:pt>
                <c:pt idx="20">
                  <c:v>SP Narine</c:v>
                </c:pt>
                <c:pt idx="21">
                  <c:v>SR Tendulkar</c:v>
                </c:pt>
                <c:pt idx="22">
                  <c:v>SR Watson</c:v>
                </c:pt>
                <c:pt idx="23">
                  <c:v>UT Yadav</c:v>
                </c:pt>
                <c:pt idx="24">
                  <c:v>V Kohli</c:v>
                </c:pt>
                <c:pt idx="25">
                  <c:v>V Sehwag</c:v>
                </c:pt>
                <c:pt idx="26">
                  <c:v>YK Pathan</c:v>
                </c:pt>
              </c:strCache>
            </c:strRef>
          </c:cat>
          <c:val>
            <c:numRef>
              <c:f>playerOfMatch!$B$4:$B$31</c:f>
              <c:numCache>
                <c:formatCode>0</c:formatCode>
                <c:ptCount val="27"/>
                <c:pt idx="0">
                  <c:v>11</c:v>
                </c:pt>
                <c:pt idx="1">
                  <c:v>23</c:v>
                </c:pt>
                <c:pt idx="2">
                  <c:v>11</c:v>
                </c:pt>
                <c:pt idx="3">
                  <c:v>12</c:v>
                </c:pt>
                <c:pt idx="4">
                  <c:v>10</c:v>
                </c:pt>
                <c:pt idx="5">
                  <c:v>22</c:v>
                </c:pt>
                <c:pt idx="6">
                  <c:v>17</c:v>
                </c:pt>
                <c:pt idx="7">
                  <c:v>11</c:v>
                </c:pt>
                <c:pt idx="8">
                  <c:v>13</c:v>
                </c:pt>
                <c:pt idx="9">
                  <c:v>8</c:v>
                </c:pt>
                <c:pt idx="10">
                  <c:v>10</c:v>
                </c:pt>
                <c:pt idx="11">
                  <c:v>11</c:v>
                </c:pt>
                <c:pt idx="12">
                  <c:v>12</c:v>
                </c:pt>
                <c:pt idx="13">
                  <c:v>17</c:v>
                </c:pt>
                <c:pt idx="14">
                  <c:v>9</c:v>
                </c:pt>
                <c:pt idx="15">
                  <c:v>8</c:v>
                </c:pt>
                <c:pt idx="16">
                  <c:v>18</c:v>
                </c:pt>
                <c:pt idx="17">
                  <c:v>8</c:v>
                </c:pt>
                <c:pt idx="18">
                  <c:v>9</c:v>
                </c:pt>
                <c:pt idx="19">
                  <c:v>14</c:v>
                </c:pt>
                <c:pt idx="20">
                  <c:v>9</c:v>
                </c:pt>
                <c:pt idx="21">
                  <c:v>8</c:v>
                </c:pt>
                <c:pt idx="22">
                  <c:v>16</c:v>
                </c:pt>
                <c:pt idx="23">
                  <c:v>8</c:v>
                </c:pt>
                <c:pt idx="24">
                  <c:v>13</c:v>
                </c:pt>
                <c:pt idx="25">
                  <c:v>11</c:v>
                </c:pt>
                <c:pt idx="26">
                  <c:v>16</c:v>
                </c:pt>
              </c:numCache>
            </c:numRef>
          </c:val>
          <c:extLst>
            <c:ext xmlns:c16="http://schemas.microsoft.com/office/drawing/2014/chart" uri="{C3380CC4-5D6E-409C-BE32-E72D297353CC}">
              <c16:uniqueId val="{00000000-7864-49F9-91DB-BD33F23328DD}"/>
            </c:ext>
          </c:extLst>
        </c:ser>
        <c:dLbls>
          <c:showLegendKey val="0"/>
          <c:showVal val="0"/>
          <c:showCatName val="0"/>
          <c:showSerName val="0"/>
          <c:showPercent val="0"/>
          <c:showBubbleSize val="0"/>
        </c:dLbls>
        <c:gapWidth val="227"/>
        <c:axId val="2048953743"/>
        <c:axId val="2048959151"/>
      </c:barChart>
      <c:catAx>
        <c:axId val="204895374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959151"/>
        <c:crosses val="autoZero"/>
        <c:auto val="1"/>
        <c:lblAlgn val="ctr"/>
        <c:lblOffset val="100"/>
        <c:noMultiLvlLbl val="0"/>
      </c:catAx>
      <c:valAx>
        <c:axId val="20489591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953743"/>
        <c:crosses val="autoZero"/>
        <c:crossBetween val="between"/>
      </c:valAx>
      <c:spPr>
        <a:noFill/>
        <a:ln>
          <a:noFill/>
        </a:ln>
        <a:effectLst/>
      </c:spPr>
    </c:plotArea>
    <c:legend>
      <c:legendPos val="t"/>
      <c:layout>
        <c:manualLayout>
          <c:xMode val="edge"/>
          <c:yMode val="edge"/>
          <c:x val="0.74526659679585017"/>
          <c:y val="8.3888182423967297E-2"/>
          <c:w val="0.14890883273186542"/>
          <c:h val="3.808089652308153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[Dashboard_ipl.xlsx]tosswin!TossDescision</c:name>
    <c:fmtId val="2"/>
  </c:pivotSource>
  <c:chart>
    <c:title>
      <c:tx>
        <c:rich>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r>
              <a:rPr lang="en-IN"/>
              <a:t>Toss Descisions</a:t>
            </a:r>
          </a:p>
        </c:rich>
      </c:tx>
      <c:layout>
        <c:manualLayout>
          <c:xMode val="edge"/>
          <c:yMode val="edge"/>
          <c:x val="0.34545791398555881"/>
          <c:y val="2.380396330366022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240966041528"/>
          <c:y val="0.24819070456651793"/>
          <c:w val="0.74170038348155654"/>
          <c:h val="0.56594203903625062"/>
        </c:manualLayout>
      </c:layout>
      <c:lineChart>
        <c:grouping val="standard"/>
        <c:varyColors val="0"/>
        <c:ser>
          <c:idx val="0"/>
          <c:order val="0"/>
          <c:tx>
            <c:strRef>
              <c:f>tosswin!$B$3:$B$4</c:f>
              <c:strCache>
                <c:ptCount val="1"/>
                <c:pt idx="0">
                  <c:v>bat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tosswin!$A$5:$A$18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tosswin!$B$5:$B$18</c:f>
              <c:numCache>
                <c:formatCode>General</c:formatCode>
                <c:ptCount val="13"/>
                <c:pt idx="0">
                  <c:v>26</c:v>
                </c:pt>
                <c:pt idx="1">
                  <c:v>35</c:v>
                </c:pt>
                <c:pt idx="2">
                  <c:v>39</c:v>
                </c:pt>
                <c:pt idx="3">
                  <c:v>25</c:v>
                </c:pt>
                <c:pt idx="4">
                  <c:v>37</c:v>
                </c:pt>
                <c:pt idx="5">
                  <c:v>45</c:v>
                </c:pt>
                <c:pt idx="6">
                  <c:v>19</c:v>
                </c:pt>
                <c:pt idx="7">
                  <c:v>25</c:v>
                </c:pt>
                <c:pt idx="8">
                  <c:v>11</c:v>
                </c:pt>
                <c:pt idx="9">
                  <c:v>11</c:v>
                </c:pt>
                <c:pt idx="10">
                  <c:v>10</c:v>
                </c:pt>
                <c:pt idx="11">
                  <c:v>10</c:v>
                </c:pt>
                <c:pt idx="12">
                  <c:v>27</c:v>
                </c:pt>
              </c:numCache>
            </c:numRef>
          </c:val>
          <c:smooth val="0"/>
          <c:extLst>
            <c:ext xmlns:c16="http://schemas.microsoft.com/office/drawing/2014/chart" uri="{C3380CC4-5D6E-409C-BE32-E72D297353CC}">
              <c16:uniqueId val="{00000000-CC78-4F52-A225-F4ECA6CCBC54}"/>
            </c:ext>
          </c:extLst>
        </c:ser>
        <c:ser>
          <c:idx val="1"/>
          <c:order val="1"/>
          <c:tx>
            <c:strRef>
              <c:f>tosswin!$C$3:$C$4</c:f>
              <c:strCache>
                <c:ptCount val="1"/>
                <c:pt idx="0">
                  <c:v>field</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tosswin!$A$5:$A$18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tosswin!$C$5:$C$18</c:f>
              <c:numCache>
                <c:formatCode>General</c:formatCode>
                <c:ptCount val="13"/>
                <c:pt idx="0">
                  <c:v>32</c:v>
                </c:pt>
                <c:pt idx="1">
                  <c:v>22</c:v>
                </c:pt>
                <c:pt idx="2">
                  <c:v>21</c:v>
                </c:pt>
                <c:pt idx="3">
                  <c:v>48</c:v>
                </c:pt>
                <c:pt idx="4">
                  <c:v>37</c:v>
                </c:pt>
                <c:pt idx="5">
                  <c:v>31</c:v>
                </c:pt>
                <c:pt idx="6">
                  <c:v>41</c:v>
                </c:pt>
                <c:pt idx="7">
                  <c:v>34</c:v>
                </c:pt>
                <c:pt idx="8">
                  <c:v>49</c:v>
                </c:pt>
                <c:pt idx="9">
                  <c:v>48</c:v>
                </c:pt>
                <c:pt idx="10">
                  <c:v>50</c:v>
                </c:pt>
                <c:pt idx="11">
                  <c:v>50</c:v>
                </c:pt>
                <c:pt idx="12">
                  <c:v>33</c:v>
                </c:pt>
              </c:numCache>
            </c:numRef>
          </c:val>
          <c:smooth val="0"/>
          <c:extLst>
            <c:ext xmlns:c16="http://schemas.microsoft.com/office/drawing/2014/chart" uri="{C3380CC4-5D6E-409C-BE32-E72D297353CC}">
              <c16:uniqueId val="{00000002-4869-415F-960C-1942D8A829BD}"/>
            </c:ext>
          </c:extLst>
        </c:ser>
        <c:dLbls>
          <c:showLegendKey val="0"/>
          <c:showVal val="0"/>
          <c:showCatName val="0"/>
          <c:showSerName val="0"/>
          <c:showPercent val="0"/>
          <c:showBubbleSize val="0"/>
        </c:dLbls>
        <c:marker val="1"/>
        <c:smooth val="0"/>
        <c:axId val="2068591359"/>
        <c:axId val="2068575551"/>
      </c:lineChart>
      <c:catAx>
        <c:axId val="206859135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IN"/>
                  <a:t>Season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2068575551"/>
        <c:crosses val="autoZero"/>
        <c:auto val="1"/>
        <c:lblAlgn val="ctr"/>
        <c:lblOffset val="100"/>
        <c:noMultiLvlLbl val="0"/>
      </c:catAx>
      <c:valAx>
        <c:axId val="206857555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85913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[Dashboard_ipl.xlsx]Venue!Venue</c:name>
    <c:fmtId val="5"/>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rgbClr val="DF2E28">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Venue!$B$3</c:f>
              <c:strCache>
                <c:ptCount val="1"/>
                <c:pt idx="0">
                  <c:v>Total</c:v>
                </c:pt>
              </c:strCache>
            </c:strRef>
          </c:tx>
          <c:spPr>
            <a:solidFill>
              <a:schemeClr val="accent2"/>
            </a:solidFill>
            <a:ln>
              <a:noFill/>
            </a:ln>
            <a:effectLst/>
          </c:spPr>
          <c:invertIfNegative val="0"/>
          <c:cat>
            <c:strRef>
              <c:f>Venue!$A$4:$A$40</c:f>
              <c:strCache>
                <c:ptCount val="36"/>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M.Chinnaswamy Stadium</c:v>
                </c:pt>
                <c:pt idx="16">
                  <c:v>MA Chidambaram Stadium, Chepauk</c:v>
                </c:pt>
                <c:pt idx="17">
                  <c:v>Maharashtra Cricket Association Stadium</c:v>
                </c:pt>
                <c:pt idx="18">
                  <c:v>Nehru Stadium</c:v>
                </c:pt>
                <c:pt idx="19">
                  <c:v>New Wanderers Stadium</c:v>
                </c:pt>
                <c:pt idx="20">
                  <c:v>Newlands</c:v>
                </c:pt>
                <c:pt idx="21">
                  <c:v>OUTsurance Oval</c:v>
                </c:pt>
                <c:pt idx="22">
                  <c:v>Punjab Cricket Association IS Bindra Stadium, Mohali</c:v>
                </c:pt>
                <c:pt idx="23">
                  <c:v>Punjab Cricket Association Stadium, Mohali</c:v>
                </c:pt>
                <c:pt idx="24">
                  <c:v>Rajiv Gandhi International Stadium, Uppal</c:v>
                </c:pt>
                <c:pt idx="25">
                  <c:v>Sardar Patel Stadium, Motera</c:v>
                </c:pt>
                <c:pt idx="26">
                  <c:v>Saurashtra Cricket Association Stadium</c:v>
                </c:pt>
                <c:pt idx="27">
                  <c:v>Sawai Mansingh Stadium</c:v>
                </c:pt>
                <c:pt idx="28">
                  <c:v>Shaheed Veer Narayan Singh International Stadium</c:v>
                </c:pt>
                <c:pt idx="29">
                  <c:v>Sharjah Cricket Stadium</c:v>
                </c:pt>
                <c:pt idx="30">
                  <c:v>Sheikh Zayed Stadium</c:v>
                </c:pt>
                <c:pt idx="31">
                  <c:v>St George's Park</c:v>
                </c:pt>
                <c:pt idx="32">
                  <c:v>Subrata Roy Sahara Stadium</c:v>
                </c:pt>
                <c:pt idx="33">
                  <c:v>SuperSport Park</c:v>
                </c:pt>
                <c:pt idx="34">
                  <c:v>Vidarbha Cricket Association Stadium, Jamtha</c:v>
                </c:pt>
                <c:pt idx="35">
                  <c:v>Wankhede Stadium</c:v>
                </c:pt>
              </c:strCache>
            </c:strRef>
          </c:cat>
          <c:val>
            <c:numRef>
              <c:f>Venue!$B$4:$B$40</c:f>
              <c:numCache>
                <c:formatCode>General</c:formatCode>
                <c:ptCount val="36"/>
                <c:pt idx="0">
                  <c:v>7</c:v>
                </c:pt>
                <c:pt idx="1">
                  <c:v>11</c:v>
                </c:pt>
                <c:pt idx="2">
                  <c:v>3</c:v>
                </c:pt>
                <c:pt idx="3">
                  <c:v>3</c:v>
                </c:pt>
                <c:pt idx="4">
                  <c:v>17</c:v>
                </c:pt>
                <c:pt idx="5">
                  <c:v>13</c:v>
                </c:pt>
                <c:pt idx="6">
                  <c:v>33</c:v>
                </c:pt>
                <c:pt idx="7">
                  <c:v>77</c:v>
                </c:pt>
                <c:pt idx="8">
                  <c:v>74</c:v>
                </c:pt>
                <c:pt idx="9">
                  <c:v>4</c:v>
                </c:pt>
                <c:pt idx="10">
                  <c:v>9</c:v>
                </c:pt>
                <c:pt idx="11">
                  <c:v>9</c:v>
                </c:pt>
                <c:pt idx="12">
                  <c:v>7</c:v>
                </c:pt>
                <c:pt idx="13">
                  <c:v>15</c:v>
                </c:pt>
                <c:pt idx="14">
                  <c:v>65</c:v>
                </c:pt>
                <c:pt idx="15">
                  <c:v>15</c:v>
                </c:pt>
                <c:pt idx="16">
                  <c:v>57</c:v>
                </c:pt>
                <c:pt idx="17">
                  <c:v>21</c:v>
                </c:pt>
                <c:pt idx="18">
                  <c:v>5</c:v>
                </c:pt>
                <c:pt idx="19">
                  <c:v>8</c:v>
                </c:pt>
                <c:pt idx="20">
                  <c:v>7</c:v>
                </c:pt>
                <c:pt idx="21">
                  <c:v>2</c:v>
                </c:pt>
                <c:pt idx="22">
                  <c:v>21</c:v>
                </c:pt>
                <c:pt idx="23">
                  <c:v>35</c:v>
                </c:pt>
                <c:pt idx="24">
                  <c:v>64</c:v>
                </c:pt>
                <c:pt idx="25">
                  <c:v>12</c:v>
                </c:pt>
                <c:pt idx="26">
                  <c:v>10</c:v>
                </c:pt>
                <c:pt idx="27">
                  <c:v>47</c:v>
                </c:pt>
                <c:pt idx="28">
                  <c:v>6</c:v>
                </c:pt>
                <c:pt idx="29">
                  <c:v>18</c:v>
                </c:pt>
                <c:pt idx="30">
                  <c:v>29</c:v>
                </c:pt>
                <c:pt idx="31">
                  <c:v>7</c:v>
                </c:pt>
                <c:pt idx="32">
                  <c:v>17</c:v>
                </c:pt>
                <c:pt idx="33">
                  <c:v>12</c:v>
                </c:pt>
                <c:pt idx="34">
                  <c:v>3</c:v>
                </c:pt>
                <c:pt idx="35">
                  <c:v>73</c:v>
                </c:pt>
              </c:numCache>
            </c:numRef>
          </c:val>
          <c:extLst>
            <c:ext xmlns:c16="http://schemas.microsoft.com/office/drawing/2014/chart" uri="{C3380CC4-5D6E-409C-BE32-E72D297353CC}">
              <c16:uniqueId val="{00000000-8E84-4F05-9099-79473FAB2E5D}"/>
            </c:ext>
          </c:extLst>
        </c:ser>
        <c:dLbls>
          <c:showLegendKey val="0"/>
          <c:showVal val="0"/>
          <c:showCatName val="0"/>
          <c:showSerName val="0"/>
          <c:showPercent val="0"/>
          <c:showBubbleSize val="0"/>
        </c:dLbls>
        <c:gapWidth val="269"/>
        <c:overlap val="-20"/>
        <c:axId val="438483024"/>
        <c:axId val="438485936"/>
      </c:barChart>
      <c:catAx>
        <c:axId val="43848302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mn-lt"/>
                <a:ea typeface="+mn-ea"/>
                <a:cs typeface="+mn-cs"/>
              </a:defRPr>
            </a:pPr>
            <a:endParaRPr lang="en-US"/>
          </a:p>
        </c:txPr>
        <c:crossAx val="438485936"/>
        <c:crosses val="autoZero"/>
        <c:auto val="1"/>
        <c:lblAlgn val="ctr"/>
        <c:lblOffset val="100"/>
        <c:noMultiLvlLbl val="0"/>
      </c:catAx>
      <c:valAx>
        <c:axId val="4384859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483024"/>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bg2"/>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[Dashboard_ipl.xlsx]winprob!PivotTable17</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TOSS WIN VS MATCH WIN</a:t>
            </a:r>
          </a:p>
        </c:rich>
      </c:tx>
      <c:layout>
        <c:manualLayout>
          <c:xMode val="edge"/>
          <c:yMode val="edge"/>
          <c:x val="1.3129936294572495E-2"/>
          <c:y val="5.03555679085482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3306610708207"/>
          <c:y val="0.25776769617041112"/>
          <c:w val="0.77420490114391982"/>
          <c:h val="0.37277334209259827"/>
        </c:manualLayout>
      </c:layout>
      <c:areaChart>
        <c:grouping val="stacked"/>
        <c:varyColors val="0"/>
        <c:ser>
          <c:idx val="0"/>
          <c:order val="0"/>
          <c:tx>
            <c:strRef>
              <c:f>winprob!$B$1</c:f>
              <c:strCache>
                <c:ptCount val="1"/>
                <c:pt idx="0">
                  <c:v>Sum of Times Won Toss</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winprob!$B$2:$B$15</c:f>
              <c:numCache>
                <c:formatCode>General</c:formatCode>
                <c:ptCount val="14"/>
                <c:pt idx="0">
                  <c:v>97</c:v>
                </c:pt>
                <c:pt idx="1">
                  <c:v>43</c:v>
                </c:pt>
                <c:pt idx="2">
                  <c:v>20</c:v>
                </c:pt>
                <c:pt idx="3">
                  <c:v>80</c:v>
                </c:pt>
                <c:pt idx="4">
                  <c:v>15</c:v>
                </c:pt>
                <c:pt idx="5">
                  <c:v>85</c:v>
                </c:pt>
                <c:pt idx="6">
                  <c:v>8</c:v>
                </c:pt>
                <c:pt idx="7">
                  <c:v>98</c:v>
                </c:pt>
                <c:pt idx="8">
                  <c:v>106</c:v>
                </c:pt>
                <c:pt idx="9">
                  <c:v>20</c:v>
                </c:pt>
                <c:pt idx="10">
                  <c:v>87</c:v>
                </c:pt>
                <c:pt idx="11">
                  <c:v>13</c:v>
                </c:pt>
                <c:pt idx="12">
                  <c:v>87</c:v>
                </c:pt>
                <c:pt idx="13">
                  <c:v>57</c:v>
                </c:pt>
              </c:numCache>
            </c:numRef>
          </c:val>
          <c:extLst>
            <c:ext xmlns:c16="http://schemas.microsoft.com/office/drawing/2014/chart" uri="{C3380CC4-5D6E-409C-BE32-E72D297353CC}">
              <c16:uniqueId val="{00000000-067F-43C3-ADE6-E63DD2EED985}"/>
            </c:ext>
          </c:extLst>
        </c:ser>
        <c:ser>
          <c:idx val="1"/>
          <c:order val="1"/>
          <c:tx>
            <c:strRef>
              <c:f>winprob!$C$1</c:f>
              <c:strCache>
                <c:ptCount val="1"/>
                <c:pt idx="0">
                  <c:v>Sum of toss win =win</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winprob!$C$2:$C$15</c:f>
              <c:numCache>
                <c:formatCode>General</c:formatCode>
                <c:ptCount val="14"/>
                <c:pt idx="0">
                  <c:v>61</c:v>
                </c:pt>
                <c:pt idx="1">
                  <c:v>19</c:v>
                </c:pt>
                <c:pt idx="2">
                  <c:v>10</c:v>
                </c:pt>
                <c:pt idx="3">
                  <c:v>35</c:v>
                </c:pt>
                <c:pt idx="4">
                  <c:v>10</c:v>
                </c:pt>
                <c:pt idx="5">
                  <c:v>36</c:v>
                </c:pt>
                <c:pt idx="6">
                  <c:v>4</c:v>
                </c:pt>
                <c:pt idx="7">
                  <c:v>55</c:v>
                </c:pt>
                <c:pt idx="8">
                  <c:v>61</c:v>
                </c:pt>
                <c:pt idx="9">
                  <c:v>3</c:v>
                </c:pt>
                <c:pt idx="10">
                  <c:v>44</c:v>
                </c:pt>
                <c:pt idx="11">
                  <c:v>8</c:v>
                </c:pt>
                <c:pt idx="12">
                  <c:v>43</c:v>
                </c:pt>
                <c:pt idx="13">
                  <c:v>29</c:v>
                </c:pt>
              </c:numCache>
            </c:numRef>
          </c:val>
          <c:extLst>
            <c:ext xmlns:c16="http://schemas.microsoft.com/office/drawing/2014/chart" uri="{C3380CC4-5D6E-409C-BE32-E72D297353CC}">
              <c16:uniqueId val="{00000001-067F-43C3-ADE6-E63DD2EED985}"/>
            </c:ext>
          </c:extLst>
        </c:ser>
        <c:ser>
          <c:idx val="2"/>
          <c:order val="2"/>
          <c:tx>
            <c:strRef>
              <c:f>winprob!$D$1</c:f>
              <c:strCache>
                <c:ptCount val="1"/>
                <c:pt idx="0">
                  <c:v>Sum of  Times Won Match</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winprob!$A$2:$A$15</c:f>
              <c:strCache>
                <c:ptCount val="14"/>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Royal Challengers Bangalore</c:v>
                </c:pt>
                <c:pt idx="13">
                  <c:v>Sunrisers Hyderabad</c:v>
                </c:pt>
              </c:strCache>
            </c:strRef>
          </c:cat>
          <c:val>
            <c:numRef>
              <c:f>winprob!$D$2:$D$15</c:f>
              <c:numCache>
                <c:formatCode>General</c:formatCode>
                <c:ptCount val="14"/>
                <c:pt idx="0">
                  <c:v>106</c:v>
                </c:pt>
                <c:pt idx="1">
                  <c:v>29</c:v>
                </c:pt>
                <c:pt idx="2">
                  <c:v>19</c:v>
                </c:pt>
                <c:pt idx="3">
                  <c:v>67</c:v>
                </c:pt>
                <c:pt idx="4">
                  <c:v>13</c:v>
                </c:pt>
                <c:pt idx="5">
                  <c:v>88</c:v>
                </c:pt>
                <c:pt idx="6">
                  <c:v>6</c:v>
                </c:pt>
                <c:pt idx="7">
                  <c:v>99</c:v>
                </c:pt>
                <c:pt idx="8">
                  <c:v>120</c:v>
                </c:pt>
                <c:pt idx="9">
                  <c:v>12</c:v>
                </c:pt>
                <c:pt idx="10">
                  <c:v>81</c:v>
                </c:pt>
                <c:pt idx="11">
                  <c:v>15</c:v>
                </c:pt>
                <c:pt idx="12">
                  <c:v>91</c:v>
                </c:pt>
                <c:pt idx="13">
                  <c:v>66</c:v>
                </c:pt>
              </c:numCache>
            </c:numRef>
          </c:val>
          <c:extLst>
            <c:ext xmlns:c16="http://schemas.microsoft.com/office/drawing/2014/chart" uri="{C3380CC4-5D6E-409C-BE32-E72D297353CC}">
              <c16:uniqueId val="{00000001-AE92-4E58-AF62-6C15085DB00E}"/>
            </c:ext>
          </c:extLst>
        </c:ser>
        <c:dLbls>
          <c:showLegendKey val="0"/>
          <c:showVal val="0"/>
          <c:showCatName val="0"/>
          <c:showSerName val="0"/>
          <c:showPercent val="0"/>
          <c:showBubbleSize val="0"/>
        </c:dLbls>
        <c:axId val="711320304"/>
        <c:axId val="711321552"/>
      </c:areaChart>
      <c:catAx>
        <c:axId val="7113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1321552"/>
        <c:crosses val="autoZero"/>
        <c:auto val="1"/>
        <c:lblAlgn val="ctr"/>
        <c:lblOffset val="100"/>
        <c:noMultiLvlLbl val="0"/>
      </c:catAx>
      <c:valAx>
        <c:axId val="711321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1320304"/>
        <c:crosses val="autoZero"/>
        <c:crossBetween val="midCat"/>
      </c:valAx>
      <c:spPr>
        <a:noFill/>
        <a:ln>
          <a:noFill/>
        </a:ln>
        <a:effectLst/>
      </c:spPr>
    </c:plotArea>
    <c:legend>
      <c:legendPos val="t"/>
      <c:layout>
        <c:manualLayout>
          <c:xMode val="edge"/>
          <c:yMode val="edge"/>
          <c:x val="3.8888868497263647E-2"/>
          <c:y val="0.18418696947591723"/>
          <c:w val="0.89999988241413198"/>
          <c:h val="7.4734094461775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[Dashboard_ipl.xlsx]Winner!Season Winners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Season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Winner!$B$3:$B$4</c:f>
              <c:strCache>
                <c:ptCount val="1"/>
                <c:pt idx="0">
                  <c:v>Chennai Super Kings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Winner!$B$5:$B$18</c:f>
              <c:numCache>
                <c:formatCode>General</c:formatCode>
                <c:ptCount val="13"/>
                <c:pt idx="0">
                  <c:v>9</c:v>
                </c:pt>
                <c:pt idx="1">
                  <c:v>11</c:v>
                </c:pt>
                <c:pt idx="2">
                  <c:v>9</c:v>
                </c:pt>
                <c:pt idx="3">
                  <c:v>8</c:v>
                </c:pt>
                <c:pt idx="4">
                  <c:v>9</c:v>
                </c:pt>
                <c:pt idx="5">
                  <c:v>10</c:v>
                </c:pt>
                <c:pt idx="6">
                  <c:v>9</c:v>
                </c:pt>
                <c:pt idx="7">
                  <c:v>9</c:v>
                </c:pt>
                <c:pt idx="10">
                  <c:v>8</c:v>
                </c:pt>
                <c:pt idx="11">
                  <c:v>8</c:v>
                </c:pt>
                <c:pt idx="12">
                  <c:v>4</c:v>
                </c:pt>
              </c:numCache>
            </c:numRef>
          </c:val>
          <c:extLst>
            <c:ext xmlns:c16="http://schemas.microsoft.com/office/drawing/2014/chart" uri="{C3380CC4-5D6E-409C-BE32-E72D297353CC}">
              <c16:uniqueId val="{00000000-CCB4-4C0A-A70C-A453BD0FD1DB}"/>
            </c:ext>
          </c:extLst>
        </c:ser>
        <c:ser>
          <c:idx val="1"/>
          <c:order val="1"/>
          <c:tx>
            <c:strRef>
              <c:f>Winner!$C$3:$C$4</c:f>
              <c:strCache>
                <c:ptCount val="1"/>
                <c:pt idx="0">
                  <c:v>Deccan Chargers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Winner!$C$5:$C$18</c:f>
              <c:numCache>
                <c:formatCode>General</c:formatCode>
                <c:ptCount val="13"/>
                <c:pt idx="0">
                  <c:v>7</c:v>
                </c:pt>
                <c:pt idx="1">
                  <c:v>10</c:v>
                </c:pt>
                <c:pt idx="2">
                  <c:v>7</c:v>
                </c:pt>
                <c:pt idx="3">
                  <c:v>7</c:v>
                </c:pt>
                <c:pt idx="4">
                  <c:v>8</c:v>
                </c:pt>
              </c:numCache>
            </c:numRef>
          </c:val>
          <c:extLst>
            <c:ext xmlns:c16="http://schemas.microsoft.com/office/drawing/2014/chart" uri="{C3380CC4-5D6E-409C-BE32-E72D297353CC}">
              <c16:uniqueId val="{0000009D-8E1C-465F-B487-DEBC95204EBB}"/>
            </c:ext>
          </c:extLst>
        </c:ser>
        <c:ser>
          <c:idx val="2"/>
          <c:order val="2"/>
          <c:tx>
            <c:strRef>
              <c:f>Winner!$D$3:$D$4</c:f>
              <c:strCache>
                <c:ptCount val="1"/>
                <c:pt idx="0">
                  <c:v>Delhi Capitals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Winner!$D$5:$D$18</c:f>
              <c:numCache>
                <c:formatCode>General</c:formatCode>
                <c:ptCount val="13"/>
                <c:pt idx="11">
                  <c:v>8</c:v>
                </c:pt>
                <c:pt idx="12">
                  <c:v>11</c:v>
                </c:pt>
              </c:numCache>
            </c:numRef>
          </c:val>
          <c:extLst>
            <c:ext xmlns:c16="http://schemas.microsoft.com/office/drawing/2014/chart" uri="{C3380CC4-5D6E-409C-BE32-E72D297353CC}">
              <c16:uniqueId val="{0000009E-8E1C-465F-B487-DEBC95204EBB}"/>
            </c:ext>
          </c:extLst>
        </c:ser>
        <c:ser>
          <c:idx val="3"/>
          <c:order val="3"/>
          <c:tx>
            <c:strRef>
              <c:f>Winner!$E$3:$E$4</c:f>
              <c:strCache>
                <c:ptCount val="1"/>
                <c:pt idx="0">
                  <c:v>Delhi Daredevils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Winner!$E$5:$E$18</c:f>
              <c:numCache>
                <c:formatCode>General</c:formatCode>
                <c:ptCount val="13"/>
                <c:pt idx="0">
                  <c:v>7</c:v>
                </c:pt>
                <c:pt idx="1">
                  <c:v>9</c:v>
                </c:pt>
                <c:pt idx="2">
                  <c:v>7</c:v>
                </c:pt>
                <c:pt idx="3">
                  <c:v>7</c:v>
                </c:pt>
                <c:pt idx="4">
                  <c:v>10</c:v>
                </c:pt>
                <c:pt idx="5">
                  <c:v>8</c:v>
                </c:pt>
                <c:pt idx="6">
                  <c:v>7</c:v>
                </c:pt>
                <c:pt idx="7">
                  <c:v>7</c:v>
                </c:pt>
                <c:pt idx="8">
                  <c:v>7</c:v>
                </c:pt>
                <c:pt idx="9">
                  <c:v>7</c:v>
                </c:pt>
                <c:pt idx="10">
                  <c:v>7</c:v>
                </c:pt>
              </c:numCache>
            </c:numRef>
          </c:val>
          <c:extLst>
            <c:ext xmlns:c16="http://schemas.microsoft.com/office/drawing/2014/chart" uri="{C3380CC4-5D6E-409C-BE32-E72D297353CC}">
              <c16:uniqueId val="{0000009F-8E1C-465F-B487-DEBC95204EBB}"/>
            </c:ext>
          </c:extLst>
        </c:ser>
        <c:ser>
          <c:idx val="4"/>
          <c:order val="4"/>
          <c:tx>
            <c:strRef>
              <c:f>Winner!$F$3:$F$4</c:f>
              <c:strCache>
                <c:ptCount val="1"/>
                <c:pt idx="0">
                  <c:v>Gujarat Lions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Winner!$F$5:$F$18</c:f>
              <c:numCache>
                <c:formatCode>General</c:formatCode>
                <c:ptCount val="13"/>
                <c:pt idx="8">
                  <c:v>9</c:v>
                </c:pt>
                <c:pt idx="9">
                  <c:v>7</c:v>
                </c:pt>
              </c:numCache>
            </c:numRef>
          </c:val>
          <c:extLst>
            <c:ext xmlns:c16="http://schemas.microsoft.com/office/drawing/2014/chart" uri="{C3380CC4-5D6E-409C-BE32-E72D297353CC}">
              <c16:uniqueId val="{000000A0-8E1C-465F-B487-DEBC95204EBB}"/>
            </c:ext>
          </c:extLst>
        </c:ser>
        <c:ser>
          <c:idx val="5"/>
          <c:order val="5"/>
          <c:tx>
            <c:strRef>
              <c:f>Winner!$G$3:$G$4</c:f>
              <c:strCache>
                <c:ptCount val="1"/>
                <c:pt idx="0">
                  <c:v>Kings XI Punjab</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Winner!$G$5:$G$18</c:f>
              <c:numCache>
                <c:formatCode>General</c:formatCode>
                <c:ptCount val="13"/>
                <c:pt idx="0">
                  <c:v>7</c:v>
                </c:pt>
                <c:pt idx="1">
                  <c:v>6</c:v>
                </c:pt>
                <c:pt idx="2">
                  <c:v>7</c:v>
                </c:pt>
                <c:pt idx="3">
                  <c:v>7</c:v>
                </c:pt>
                <c:pt idx="4">
                  <c:v>8</c:v>
                </c:pt>
                <c:pt idx="5">
                  <c:v>8</c:v>
                </c:pt>
                <c:pt idx="6">
                  <c:v>8</c:v>
                </c:pt>
                <c:pt idx="7">
                  <c:v>7</c:v>
                </c:pt>
                <c:pt idx="8">
                  <c:v>7</c:v>
                </c:pt>
                <c:pt idx="9">
                  <c:v>7</c:v>
                </c:pt>
                <c:pt idx="10">
                  <c:v>7</c:v>
                </c:pt>
                <c:pt idx="11">
                  <c:v>7</c:v>
                </c:pt>
                <c:pt idx="12">
                  <c:v>6</c:v>
                </c:pt>
              </c:numCache>
            </c:numRef>
          </c:val>
          <c:extLst>
            <c:ext xmlns:c16="http://schemas.microsoft.com/office/drawing/2014/chart" uri="{C3380CC4-5D6E-409C-BE32-E72D297353CC}">
              <c16:uniqueId val="{000000A1-8E1C-465F-B487-DEBC95204EBB}"/>
            </c:ext>
          </c:extLst>
        </c:ser>
        <c:ser>
          <c:idx val="6"/>
          <c:order val="6"/>
          <c:tx>
            <c:strRef>
              <c:f>Winner!$H$3:$H$4</c:f>
              <c:strCache>
                <c:ptCount val="1"/>
                <c:pt idx="0">
                  <c:v>Kochi Tuskers Kerala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Winner!$H$5:$H$18</c:f>
              <c:numCache>
                <c:formatCode>General</c:formatCode>
                <c:ptCount val="13"/>
                <c:pt idx="3">
                  <c:v>7</c:v>
                </c:pt>
              </c:numCache>
            </c:numRef>
          </c:val>
          <c:extLst>
            <c:ext xmlns:c16="http://schemas.microsoft.com/office/drawing/2014/chart" uri="{C3380CC4-5D6E-409C-BE32-E72D297353CC}">
              <c16:uniqueId val="{000000A2-8E1C-465F-B487-DEBC95204EBB}"/>
            </c:ext>
          </c:extLst>
        </c:ser>
        <c:ser>
          <c:idx val="7"/>
          <c:order val="7"/>
          <c:tx>
            <c:strRef>
              <c:f>Winner!$I$3:$I$4</c:f>
              <c:strCache>
                <c:ptCount val="1"/>
                <c:pt idx="0">
                  <c:v>Kolkata Knight Riders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Winner!$I$5:$I$18</c:f>
              <c:numCache>
                <c:formatCode>General</c:formatCode>
                <c:ptCount val="13"/>
                <c:pt idx="0">
                  <c:v>7</c:v>
                </c:pt>
                <c:pt idx="1">
                  <c:v>4</c:v>
                </c:pt>
                <c:pt idx="2">
                  <c:v>7</c:v>
                </c:pt>
                <c:pt idx="3">
                  <c:v>7</c:v>
                </c:pt>
                <c:pt idx="4">
                  <c:v>8</c:v>
                </c:pt>
                <c:pt idx="5">
                  <c:v>8</c:v>
                </c:pt>
                <c:pt idx="6">
                  <c:v>8</c:v>
                </c:pt>
                <c:pt idx="7">
                  <c:v>6</c:v>
                </c:pt>
                <c:pt idx="8">
                  <c:v>7</c:v>
                </c:pt>
                <c:pt idx="9">
                  <c:v>7</c:v>
                </c:pt>
                <c:pt idx="10">
                  <c:v>9</c:v>
                </c:pt>
                <c:pt idx="11">
                  <c:v>7</c:v>
                </c:pt>
                <c:pt idx="12">
                  <c:v>10</c:v>
                </c:pt>
              </c:numCache>
            </c:numRef>
          </c:val>
          <c:extLst>
            <c:ext xmlns:c16="http://schemas.microsoft.com/office/drawing/2014/chart" uri="{C3380CC4-5D6E-409C-BE32-E72D297353CC}">
              <c16:uniqueId val="{000000A3-8E1C-465F-B487-DEBC95204EBB}"/>
            </c:ext>
          </c:extLst>
        </c:ser>
        <c:ser>
          <c:idx val="8"/>
          <c:order val="8"/>
          <c:tx>
            <c:strRef>
              <c:f>Winner!$J$3:$J$4</c:f>
              <c:strCache>
                <c:ptCount val="1"/>
                <c:pt idx="0">
                  <c:v>Mumbai Indians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Winner!$J$5:$J$18</c:f>
              <c:numCache>
                <c:formatCode>General</c:formatCode>
                <c:ptCount val="13"/>
                <c:pt idx="0">
                  <c:v>7</c:v>
                </c:pt>
                <c:pt idx="1">
                  <c:v>1</c:v>
                </c:pt>
                <c:pt idx="2">
                  <c:v>7</c:v>
                </c:pt>
                <c:pt idx="3">
                  <c:v>8</c:v>
                </c:pt>
                <c:pt idx="4">
                  <c:v>8</c:v>
                </c:pt>
                <c:pt idx="5">
                  <c:v>9</c:v>
                </c:pt>
                <c:pt idx="6">
                  <c:v>7</c:v>
                </c:pt>
                <c:pt idx="7">
                  <c:v>8</c:v>
                </c:pt>
                <c:pt idx="8">
                  <c:v>7</c:v>
                </c:pt>
                <c:pt idx="9">
                  <c:v>10</c:v>
                </c:pt>
                <c:pt idx="10">
                  <c:v>7</c:v>
                </c:pt>
                <c:pt idx="11">
                  <c:v>9</c:v>
                </c:pt>
                <c:pt idx="12">
                  <c:v>9</c:v>
                </c:pt>
              </c:numCache>
            </c:numRef>
          </c:val>
          <c:extLst>
            <c:ext xmlns:c16="http://schemas.microsoft.com/office/drawing/2014/chart" uri="{C3380CC4-5D6E-409C-BE32-E72D297353CC}">
              <c16:uniqueId val="{000000A4-8E1C-465F-B487-DEBC95204EBB}"/>
            </c:ext>
          </c:extLst>
        </c:ser>
        <c:ser>
          <c:idx val="9"/>
          <c:order val="9"/>
          <c:tx>
            <c:strRef>
              <c:f>Winner!$K$3:$K$4</c:f>
              <c:strCache>
                <c:ptCount val="1"/>
                <c:pt idx="0">
                  <c:v>Pune Warriors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Winner!$K$5:$K$18</c:f>
              <c:numCache>
                <c:formatCode>General</c:formatCode>
                <c:ptCount val="13"/>
                <c:pt idx="3">
                  <c:v>7</c:v>
                </c:pt>
                <c:pt idx="4">
                  <c:v>8</c:v>
                </c:pt>
                <c:pt idx="5">
                  <c:v>8</c:v>
                </c:pt>
              </c:numCache>
            </c:numRef>
          </c:val>
          <c:extLst>
            <c:ext xmlns:c16="http://schemas.microsoft.com/office/drawing/2014/chart" uri="{C3380CC4-5D6E-409C-BE32-E72D297353CC}">
              <c16:uniqueId val="{000000A5-8E1C-465F-B487-DEBC95204EBB}"/>
            </c:ext>
          </c:extLst>
        </c:ser>
        <c:ser>
          <c:idx val="10"/>
          <c:order val="10"/>
          <c:tx>
            <c:strRef>
              <c:f>Winner!$L$3:$L$4</c:f>
              <c:strCache>
                <c:ptCount val="1"/>
                <c:pt idx="0">
                  <c:v>Rajasthan Royals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Winner!$L$5:$L$18</c:f>
              <c:numCache>
                <c:formatCode>General</c:formatCode>
                <c:ptCount val="13"/>
                <c:pt idx="0">
                  <c:v>7</c:v>
                </c:pt>
                <c:pt idx="2">
                  <c:v>7</c:v>
                </c:pt>
                <c:pt idx="3">
                  <c:v>7</c:v>
                </c:pt>
                <c:pt idx="4">
                  <c:v>8</c:v>
                </c:pt>
                <c:pt idx="5">
                  <c:v>9</c:v>
                </c:pt>
                <c:pt idx="6">
                  <c:v>7</c:v>
                </c:pt>
                <c:pt idx="7">
                  <c:v>7</c:v>
                </c:pt>
                <c:pt idx="10">
                  <c:v>7</c:v>
                </c:pt>
                <c:pt idx="11">
                  <c:v>7</c:v>
                </c:pt>
                <c:pt idx="12">
                  <c:v>4</c:v>
                </c:pt>
              </c:numCache>
            </c:numRef>
          </c:val>
          <c:extLst>
            <c:ext xmlns:c16="http://schemas.microsoft.com/office/drawing/2014/chart" uri="{C3380CC4-5D6E-409C-BE32-E72D297353CC}">
              <c16:uniqueId val="{000000A6-8E1C-465F-B487-DEBC95204EBB}"/>
            </c:ext>
          </c:extLst>
        </c:ser>
        <c:ser>
          <c:idx val="11"/>
          <c:order val="11"/>
          <c:tx>
            <c:strRef>
              <c:f>Winner!$M$3:$M$4</c:f>
              <c:strCache>
                <c:ptCount val="1"/>
                <c:pt idx="0">
                  <c:v>Rising Pune Supergiant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Winner!$M$5:$M$18</c:f>
              <c:numCache>
                <c:formatCode>General</c:formatCode>
                <c:ptCount val="13"/>
                <c:pt idx="8">
                  <c:v>7</c:v>
                </c:pt>
                <c:pt idx="9">
                  <c:v>7</c:v>
                </c:pt>
              </c:numCache>
            </c:numRef>
          </c:val>
          <c:extLst>
            <c:ext xmlns:c16="http://schemas.microsoft.com/office/drawing/2014/chart" uri="{C3380CC4-5D6E-409C-BE32-E72D297353CC}">
              <c16:uniqueId val="{000000A7-8E1C-465F-B487-DEBC95204EBB}"/>
            </c:ext>
          </c:extLst>
        </c:ser>
        <c:ser>
          <c:idx val="12"/>
          <c:order val="12"/>
          <c:tx>
            <c:strRef>
              <c:f>Winner!$N$3:$N$4</c:f>
              <c:strCache>
                <c:ptCount val="1"/>
                <c:pt idx="0">
                  <c:v>Royal Challengers Bangalore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Winner!$N$5:$N$18</c:f>
              <c:numCache>
                <c:formatCode>General</c:formatCode>
                <c:ptCount val="13"/>
                <c:pt idx="0">
                  <c:v>7</c:v>
                </c:pt>
                <c:pt idx="1">
                  <c:v>16</c:v>
                </c:pt>
                <c:pt idx="2">
                  <c:v>9</c:v>
                </c:pt>
                <c:pt idx="3">
                  <c:v>8</c:v>
                </c:pt>
                <c:pt idx="4">
                  <c:v>7</c:v>
                </c:pt>
                <c:pt idx="5">
                  <c:v>8</c:v>
                </c:pt>
                <c:pt idx="6">
                  <c:v>7</c:v>
                </c:pt>
                <c:pt idx="7">
                  <c:v>8</c:v>
                </c:pt>
                <c:pt idx="8">
                  <c:v>8</c:v>
                </c:pt>
                <c:pt idx="9">
                  <c:v>6</c:v>
                </c:pt>
                <c:pt idx="10">
                  <c:v>7</c:v>
                </c:pt>
                <c:pt idx="11">
                  <c:v>7</c:v>
                </c:pt>
                <c:pt idx="12">
                  <c:v>10</c:v>
                </c:pt>
              </c:numCache>
            </c:numRef>
          </c:val>
          <c:extLst>
            <c:ext xmlns:c16="http://schemas.microsoft.com/office/drawing/2014/chart" uri="{C3380CC4-5D6E-409C-BE32-E72D297353CC}">
              <c16:uniqueId val="{000000A8-8E1C-465F-B487-DEBC95204EBB}"/>
            </c:ext>
          </c:extLst>
        </c:ser>
        <c:ser>
          <c:idx val="13"/>
          <c:order val="13"/>
          <c:tx>
            <c:strRef>
              <c:f>Winner!$O$3:$O$4</c:f>
              <c:strCache>
                <c:ptCount val="1"/>
                <c:pt idx="0">
                  <c:v>Sunrisers Hyderabad</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Winner!$O$5:$O$18</c:f>
              <c:numCache>
                <c:formatCode>General</c:formatCode>
                <c:ptCount val="13"/>
                <c:pt idx="5">
                  <c:v>8</c:v>
                </c:pt>
                <c:pt idx="6">
                  <c:v>7</c:v>
                </c:pt>
                <c:pt idx="7">
                  <c:v>7</c:v>
                </c:pt>
                <c:pt idx="8">
                  <c:v>8</c:v>
                </c:pt>
                <c:pt idx="9">
                  <c:v>8</c:v>
                </c:pt>
                <c:pt idx="10">
                  <c:v>8</c:v>
                </c:pt>
                <c:pt idx="11">
                  <c:v>7</c:v>
                </c:pt>
                <c:pt idx="12">
                  <c:v>6</c:v>
                </c:pt>
              </c:numCache>
            </c:numRef>
          </c:val>
          <c:extLst>
            <c:ext xmlns:c16="http://schemas.microsoft.com/office/drawing/2014/chart" uri="{C3380CC4-5D6E-409C-BE32-E72D297353CC}">
              <c16:uniqueId val="{000000A9-8E1C-465F-B487-DEBC95204EBB}"/>
            </c:ext>
          </c:extLst>
        </c:ser>
        <c:dLbls>
          <c:dLblPos val="ctr"/>
          <c:showLegendKey val="0"/>
          <c:showVal val="1"/>
          <c:showCatName val="0"/>
          <c:showSerName val="0"/>
          <c:showPercent val="0"/>
          <c:showBubbleSize val="0"/>
        </c:dLbls>
        <c:gapWidth val="150"/>
        <c:overlap val="100"/>
        <c:axId val="1115134655"/>
        <c:axId val="1115135903"/>
      </c:barChart>
      <c:catAx>
        <c:axId val="11151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35903"/>
        <c:crosses val="autoZero"/>
        <c:auto val="1"/>
        <c:lblAlgn val="ctr"/>
        <c:lblOffset val="100"/>
        <c:noMultiLvlLbl val="0"/>
      </c:catAx>
      <c:valAx>
        <c:axId val="111513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3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[Dashboard_ipl.xlsx]Winner!Season Winners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SEASON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pivotFmt>
    </c:pivotFmts>
    <c:plotArea>
      <c:layout/>
      <c:barChart>
        <c:barDir val="col"/>
        <c:grouping val="stacked"/>
        <c:varyColors val="0"/>
        <c:ser>
          <c:idx val="0"/>
          <c:order val="0"/>
          <c:tx>
            <c:strRef>
              <c:f>Winner!$B$3:$B$4</c:f>
              <c:strCache>
                <c:ptCount val="1"/>
                <c:pt idx="0">
                  <c:v>Chennai Super Kings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Winner!$B$5:$B$18</c:f>
              <c:numCache>
                <c:formatCode>General</c:formatCode>
                <c:ptCount val="13"/>
                <c:pt idx="0">
                  <c:v>9</c:v>
                </c:pt>
                <c:pt idx="1">
                  <c:v>11</c:v>
                </c:pt>
                <c:pt idx="2">
                  <c:v>9</c:v>
                </c:pt>
                <c:pt idx="3">
                  <c:v>8</c:v>
                </c:pt>
                <c:pt idx="4">
                  <c:v>9</c:v>
                </c:pt>
                <c:pt idx="5">
                  <c:v>10</c:v>
                </c:pt>
                <c:pt idx="6">
                  <c:v>9</c:v>
                </c:pt>
                <c:pt idx="7">
                  <c:v>9</c:v>
                </c:pt>
                <c:pt idx="10">
                  <c:v>8</c:v>
                </c:pt>
                <c:pt idx="11">
                  <c:v>8</c:v>
                </c:pt>
                <c:pt idx="12">
                  <c:v>4</c:v>
                </c:pt>
              </c:numCache>
            </c:numRef>
          </c:val>
          <c:extLst>
            <c:ext xmlns:c16="http://schemas.microsoft.com/office/drawing/2014/chart" uri="{C3380CC4-5D6E-409C-BE32-E72D297353CC}">
              <c16:uniqueId val="{00000000-1FF5-491C-981C-1BFCCDE4FC51}"/>
            </c:ext>
          </c:extLst>
        </c:ser>
        <c:ser>
          <c:idx val="1"/>
          <c:order val="1"/>
          <c:tx>
            <c:strRef>
              <c:f>Winner!$C$3:$C$4</c:f>
              <c:strCache>
                <c:ptCount val="1"/>
                <c:pt idx="0">
                  <c:v>Deccan Chargers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Winner!$C$5:$C$18</c:f>
              <c:numCache>
                <c:formatCode>General</c:formatCode>
                <c:ptCount val="13"/>
                <c:pt idx="0">
                  <c:v>7</c:v>
                </c:pt>
                <c:pt idx="1">
                  <c:v>10</c:v>
                </c:pt>
                <c:pt idx="2">
                  <c:v>7</c:v>
                </c:pt>
                <c:pt idx="3">
                  <c:v>7</c:v>
                </c:pt>
                <c:pt idx="4">
                  <c:v>8</c:v>
                </c:pt>
              </c:numCache>
            </c:numRef>
          </c:val>
          <c:extLst>
            <c:ext xmlns:c16="http://schemas.microsoft.com/office/drawing/2014/chart" uri="{C3380CC4-5D6E-409C-BE32-E72D297353CC}">
              <c16:uniqueId val="{0000009D-07E6-45CA-9457-CC3F72E1228C}"/>
            </c:ext>
          </c:extLst>
        </c:ser>
        <c:ser>
          <c:idx val="2"/>
          <c:order val="2"/>
          <c:tx>
            <c:strRef>
              <c:f>Winner!$D$3:$D$4</c:f>
              <c:strCache>
                <c:ptCount val="1"/>
                <c:pt idx="0">
                  <c:v>Delhi Capitals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Winner!$D$5:$D$18</c:f>
              <c:numCache>
                <c:formatCode>General</c:formatCode>
                <c:ptCount val="13"/>
                <c:pt idx="11">
                  <c:v>8</c:v>
                </c:pt>
                <c:pt idx="12">
                  <c:v>11</c:v>
                </c:pt>
              </c:numCache>
            </c:numRef>
          </c:val>
          <c:extLst>
            <c:ext xmlns:c16="http://schemas.microsoft.com/office/drawing/2014/chart" uri="{C3380CC4-5D6E-409C-BE32-E72D297353CC}">
              <c16:uniqueId val="{0000009E-07E6-45CA-9457-CC3F72E1228C}"/>
            </c:ext>
          </c:extLst>
        </c:ser>
        <c:ser>
          <c:idx val="3"/>
          <c:order val="3"/>
          <c:tx>
            <c:strRef>
              <c:f>Winner!$E$3:$E$4</c:f>
              <c:strCache>
                <c:ptCount val="1"/>
                <c:pt idx="0">
                  <c:v>Delhi Daredevils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Winner!$E$5:$E$18</c:f>
              <c:numCache>
                <c:formatCode>General</c:formatCode>
                <c:ptCount val="13"/>
                <c:pt idx="0">
                  <c:v>7</c:v>
                </c:pt>
                <c:pt idx="1">
                  <c:v>9</c:v>
                </c:pt>
                <c:pt idx="2">
                  <c:v>7</c:v>
                </c:pt>
                <c:pt idx="3">
                  <c:v>7</c:v>
                </c:pt>
                <c:pt idx="4">
                  <c:v>10</c:v>
                </c:pt>
                <c:pt idx="5">
                  <c:v>8</c:v>
                </c:pt>
                <c:pt idx="6">
                  <c:v>7</c:v>
                </c:pt>
                <c:pt idx="7">
                  <c:v>7</c:v>
                </c:pt>
                <c:pt idx="8">
                  <c:v>7</c:v>
                </c:pt>
                <c:pt idx="9">
                  <c:v>7</c:v>
                </c:pt>
                <c:pt idx="10">
                  <c:v>7</c:v>
                </c:pt>
              </c:numCache>
            </c:numRef>
          </c:val>
          <c:extLst>
            <c:ext xmlns:c16="http://schemas.microsoft.com/office/drawing/2014/chart" uri="{C3380CC4-5D6E-409C-BE32-E72D297353CC}">
              <c16:uniqueId val="{0000009F-07E6-45CA-9457-CC3F72E1228C}"/>
            </c:ext>
          </c:extLst>
        </c:ser>
        <c:ser>
          <c:idx val="4"/>
          <c:order val="4"/>
          <c:tx>
            <c:strRef>
              <c:f>Winner!$F$3:$F$4</c:f>
              <c:strCache>
                <c:ptCount val="1"/>
                <c:pt idx="0">
                  <c:v>Gujarat Lions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Winner!$F$5:$F$18</c:f>
              <c:numCache>
                <c:formatCode>General</c:formatCode>
                <c:ptCount val="13"/>
                <c:pt idx="8">
                  <c:v>9</c:v>
                </c:pt>
                <c:pt idx="9">
                  <c:v>7</c:v>
                </c:pt>
              </c:numCache>
            </c:numRef>
          </c:val>
          <c:extLst>
            <c:ext xmlns:c16="http://schemas.microsoft.com/office/drawing/2014/chart" uri="{C3380CC4-5D6E-409C-BE32-E72D297353CC}">
              <c16:uniqueId val="{000000A0-07E6-45CA-9457-CC3F72E1228C}"/>
            </c:ext>
          </c:extLst>
        </c:ser>
        <c:ser>
          <c:idx val="5"/>
          <c:order val="5"/>
          <c:tx>
            <c:strRef>
              <c:f>Winner!$G$3:$G$4</c:f>
              <c:strCache>
                <c:ptCount val="1"/>
                <c:pt idx="0">
                  <c:v>Kings XI Punjab</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Winner!$G$5:$G$18</c:f>
              <c:numCache>
                <c:formatCode>General</c:formatCode>
                <c:ptCount val="13"/>
                <c:pt idx="0">
                  <c:v>7</c:v>
                </c:pt>
                <c:pt idx="1">
                  <c:v>6</c:v>
                </c:pt>
                <c:pt idx="2">
                  <c:v>7</c:v>
                </c:pt>
                <c:pt idx="3">
                  <c:v>7</c:v>
                </c:pt>
                <c:pt idx="4">
                  <c:v>8</c:v>
                </c:pt>
                <c:pt idx="5">
                  <c:v>8</c:v>
                </c:pt>
                <c:pt idx="6">
                  <c:v>8</c:v>
                </c:pt>
                <c:pt idx="7">
                  <c:v>7</c:v>
                </c:pt>
                <c:pt idx="8">
                  <c:v>7</c:v>
                </c:pt>
                <c:pt idx="9">
                  <c:v>7</c:v>
                </c:pt>
                <c:pt idx="10">
                  <c:v>7</c:v>
                </c:pt>
                <c:pt idx="11">
                  <c:v>7</c:v>
                </c:pt>
                <c:pt idx="12">
                  <c:v>6</c:v>
                </c:pt>
              </c:numCache>
            </c:numRef>
          </c:val>
          <c:extLst>
            <c:ext xmlns:c16="http://schemas.microsoft.com/office/drawing/2014/chart" uri="{C3380CC4-5D6E-409C-BE32-E72D297353CC}">
              <c16:uniqueId val="{000000A1-07E6-45CA-9457-CC3F72E1228C}"/>
            </c:ext>
          </c:extLst>
        </c:ser>
        <c:ser>
          <c:idx val="6"/>
          <c:order val="6"/>
          <c:tx>
            <c:strRef>
              <c:f>Winner!$H$3:$H$4</c:f>
              <c:strCache>
                <c:ptCount val="1"/>
                <c:pt idx="0">
                  <c:v>Kochi Tuskers Kerala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Winner!$H$5:$H$18</c:f>
              <c:numCache>
                <c:formatCode>General</c:formatCode>
                <c:ptCount val="13"/>
                <c:pt idx="3">
                  <c:v>7</c:v>
                </c:pt>
              </c:numCache>
            </c:numRef>
          </c:val>
          <c:extLst>
            <c:ext xmlns:c16="http://schemas.microsoft.com/office/drawing/2014/chart" uri="{C3380CC4-5D6E-409C-BE32-E72D297353CC}">
              <c16:uniqueId val="{000000A2-07E6-45CA-9457-CC3F72E1228C}"/>
            </c:ext>
          </c:extLst>
        </c:ser>
        <c:ser>
          <c:idx val="7"/>
          <c:order val="7"/>
          <c:tx>
            <c:strRef>
              <c:f>Winner!$I$3:$I$4</c:f>
              <c:strCache>
                <c:ptCount val="1"/>
                <c:pt idx="0">
                  <c:v>Kolkata Knight Riders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Winner!$I$5:$I$18</c:f>
              <c:numCache>
                <c:formatCode>General</c:formatCode>
                <c:ptCount val="13"/>
                <c:pt idx="0">
                  <c:v>7</c:v>
                </c:pt>
                <c:pt idx="1">
                  <c:v>4</c:v>
                </c:pt>
                <c:pt idx="2">
                  <c:v>7</c:v>
                </c:pt>
                <c:pt idx="3">
                  <c:v>7</c:v>
                </c:pt>
                <c:pt idx="4">
                  <c:v>8</c:v>
                </c:pt>
                <c:pt idx="5">
                  <c:v>8</c:v>
                </c:pt>
                <c:pt idx="6">
                  <c:v>8</c:v>
                </c:pt>
                <c:pt idx="7">
                  <c:v>6</c:v>
                </c:pt>
                <c:pt idx="8">
                  <c:v>7</c:v>
                </c:pt>
                <c:pt idx="9">
                  <c:v>7</c:v>
                </c:pt>
                <c:pt idx="10">
                  <c:v>9</c:v>
                </c:pt>
                <c:pt idx="11">
                  <c:v>7</c:v>
                </c:pt>
                <c:pt idx="12">
                  <c:v>10</c:v>
                </c:pt>
              </c:numCache>
            </c:numRef>
          </c:val>
          <c:extLst>
            <c:ext xmlns:c16="http://schemas.microsoft.com/office/drawing/2014/chart" uri="{C3380CC4-5D6E-409C-BE32-E72D297353CC}">
              <c16:uniqueId val="{000000A3-07E6-45CA-9457-CC3F72E1228C}"/>
            </c:ext>
          </c:extLst>
        </c:ser>
        <c:ser>
          <c:idx val="8"/>
          <c:order val="8"/>
          <c:tx>
            <c:strRef>
              <c:f>Winner!$J$3:$J$4</c:f>
              <c:strCache>
                <c:ptCount val="1"/>
                <c:pt idx="0">
                  <c:v>Mumbai Indians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Winner!$J$5:$J$18</c:f>
              <c:numCache>
                <c:formatCode>General</c:formatCode>
                <c:ptCount val="13"/>
                <c:pt idx="0">
                  <c:v>7</c:v>
                </c:pt>
                <c:pt idx="1">
                  <c:v>1</c:v>
                </c:pt>
                <c:pt idx="2">
                  <c:v>7</c:v>
                </c:pt>
                <c:pt idx="3">
                  <c:v>8</c:v>
                </c:pt>
                <c:pt idx="4">
                  <c:v>8</c:v>
                </c:pt>
                <c:pt idx="5">
                  <c:v>9</c:v>
                </c:pt>
                <c:pt idx="6">
                  <c:v>7</c:v>
                </c:pt>
                <c:pt idx="7">
                  <c:v>8</c:v>
                </c:pt>
                <c:pt idx="8">
                  <c:v>7</c:v>
                </c:pt>
                <c:pt idx="9">
                  <c:v>10</c:v>
                </c:pt>
                <c:pt idx="10">
                  <c:v>7</c:v>
                </c:pt>
                <c:pt idx="11">
                  <c:v>9</c:v>
                </c:pt>
                <c:pt idx="12">
                  <c:v>9</c:v>
                </c:pt>
              </c:numCache>
            </c:numRef>
          </c:val>
          <c:extLst>
            <c:ext xmlns:c16="http://schemas.microsoft.com/office/drawing/2014/chart" uri="{C3380CC4-5D6E-409C-BE32-E72D297353CC}">
              <c16:uniqueId val="{000000A4-07E6-45CA-9457-CC3F72E1228C}"/>
            </c:ext>
          </c:extLst>
        </c:ser>
        <c:ser>
          <c:idx val="9"/>
          <c:order val="9"/>
          <c:tx>
            <c:strRef>
              <c:f>Winner!$K$3:$K$4</c:f>
              <c:strCache>
                <c:ptCount val="1"/>
                <c:pt idx="0">
                  <c:v>Pune Warriors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Winner!$K$5:$K$18</c:f>
              <c:numCache>
                <c:formatCode>General</c:formatCode>
                <c:ptCount val="13"/>
                <c:pt idx="3">
                  <c:v>7</c:v>
                </c:pt>
                <c:pt idx="4">
                  <c:v>8</c:v>
                </c:pt>
                <c:pt idx="5">
                  <c:v>8</c:v>
                </c:pt>
              </c:numCache>
            </c:numRef>
          </c:val>
          <c:extLst>
            <c:ext xmlns:c16="http://schemas.microsoft.com/office/drawing/2014/chart" uri="{C3380CC4-5D6E-409C-BE32-E72D297353CC}">
              <c16:uniqueId val="{000000A5-07E6-45CA-9457-CC3F72E1228C}"/>
            </c:ext>
          </c:extLst>
        </c:ser>
        <c:ser>
          <c:idx val="10"/>
          <c:order val="10"/>
          <c:tx>
            <c:strRef>
              <c:f>Winner!$L$3:$L$4</c:f>
              <c:strCache>
                <c:ptCount val="1"/>
                <c:pt idx="0">
                  <c:v>Rajasthan Royals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Winner!$L$5:$L$18</c:f>
              <c:numCache>
                <c:formatCode>General</c:formatCode>
                <c:ptCount val="13"/>
                <c:pt idx="0">
                  <c:v>7</c:v>
                </c:pt>
                <c:pt idx="2">
                  <c:v>7</c:v>
                </c:pt>
                <c:pt idx="3">
                  <c:v>7</c:v>
                </c:pt>
                <c:pt idx="4">
                  <c:v>8</c:v>
                </c:pt>
                <c:pt idx="5">
                  <c:v>9</c:v>
                </c:pt>
                <c:pt idx="6">
                  <c:v>7</c:v>
                </c:pt>
                <c:pt idx="7">
                  <c:v>7</c:v>
                </c:pt>
                <c:pt idx="10">
                  <c:v>7</c:v>
                </c:pt>
                <c:pt idx="11">
                  <c:v>7</c:v>
                </c:pt>
                <c:pt idx="12">
                  <c:v>4</c:v>
                </c:pt>
              </c:numCache>
            </c:numRef>
          </c:val>
          <c:extLst>
            <c:ext xmlns:c16="http://schemas.microsoft.com/office/drawing/2014/chart" uri="{C3380CC4-5D6E-409C-BE32-E72D297353CC}">
              <c16:uniqueId val="{000000A6-07E6-45CA-9457-CC3F72E1228C}"/>
            </c:ext>
          </c:extLst>
        </c:ser>
        <c:ser>
          <c:idx val="11"/>
          <c:order val="11"/>
          <c:tx>
            <c:strRef>
              <c:f>Winner!$M$3:$M$4</c:f>
              <c:strCache>
                <c:ptCount val="1"/>
                <c:pt idx="0">
                  <c:v>Rising Pune Supergiant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Winner!$M$5:$M$18</c:f>
              <c:numCache>
                <c:formatCode>General</c:formatCode>
                <c:ptCount val="13"/>
                <c:pt idx="8">
                  <c:v>7</c:v>
                </c:pt>
                <c:pt idx="9">
                  <c:v>7</c:v>
                </c:pt>
              </c:numCache>
            </c:numRef>
          </c:val>
          <c:extLst>
            <c:ext xmlns:c16="http://schemas.microsoft.com/office/drawing/2014/chart" uri="{C3380CC4-5D6E-409C-BE32-E72D297353CC}">
              <c16:uniqueId val="{000000A7-07E6-45CA-9457-CC3F72E1228C}"/>
            </c:ext>
          </c:extLst>
        </c:ser>
        <c:ser>
          <c:idx val="12"/>
          <c:order val="12"/>
          <c:tx>
            <c:strRef>
              <c:f>Winner!$N$3:$N$4</c:f>
              <c:strCache>
                <c:ptCount val="1"/>
                <c:pt idx="0">
                  <c:v>Royal Challengers Bangalore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Winner!$N$5:$N$18</c:f>
              <c:numCache>
                <c:formatCode>General</c:formatCode>
                <c:ptCount val="13"/>
                <c:pt idx="0">
                  <c:v>7</c:v>
                </c:pt>
                <c:pt idx="1">
                  <c:v>16</c:v>
                </c:pt>
                <c:pt idx="2">
                  <c:v>9</c:v>
                </c:pt>
                <c:pt idx="3">
                  <c:v>8</c:v>
                </c:pt>
                <c:pt idx="4">
                  <c:v>7</c:v>
                </c:pt>
                <c:pt idx="5">
                  <c:v>8</c:v>
                </c:pt>
                <c:pt idx="6">
                  <c:v>7</c:v>
                </c:pt>
                <c:pt idx="7">
                  <c:v>8</c:v>
                </c:pt>
                <c:pt idx="8">
                  <c:v>8</c:v>
                </c:pt>
                <c:pt idx="9">
                  <c:v>6</c:v>
                </c:pt>
                <c:pt idx="10">
                  <c:v>7</c:v>
                </c:pt>
                <c:pt idx="11">
                  <c:v>7</c:v>
                </c:pt>
                <c:pt idx="12">
                  <c:v>10</c:v>
                </c:pt>
              </c:numCache>
            </c:numRef>
          </c:val>
          <c:extLst>
            <c:ext xmlns:c16="http://schemas.microsoft.com/office/drawing/2014/chart" uri="{C3380CC4-5D6E-409C-BE32-E72D297353CC}">
              <c16:uniqueId val="{000000A8-07E6-45CA-9457-CC3F72E1228C}"/>
            </c:ext>
          </c:extLst>
        </c:ser>
        <c:ser>
          <c:idx val="13"/>
          <c:order val="13"/>
          <c:tx>
            <c:strRef>
              <c:f>Winner!$O$3:$O$4</c:f>
              <c:strCache>
                <c:ptCount val="1"/>
                <c:pt idx="0">
                  <c:v>Sunrisers Hyderabad</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Winner!$A$5:$A$18</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Winner!$O$5:$O$18</c:f>
              <c:numCache>
                <c:formatCode>General</c:formatCode>
                <c:ptCount val="13"/>
                <c:pt idx="5">
                  <c:v>8</c:v>
                </c:pt>
                <c:pt idx="6">
                  <c:v>7</c:v>
                </c:pt>
                <c:pt idx="7">
                  <c:v>7</c:v>
                </c:pt>
                <c:pt idx="8">
                  <c:v>8</c:v>
                </c:pt>
                <c:pt idx="9">
                  <c:v>8</c:v>
                </c:pt>
                <c:pt idx="10">
                  <c:v>8</c:v>
                </c:pt>
                <c:pt idx="11">
                  <c:v>7</c:v>
                </c:pt>
                <c:pt idx="12">
                  <c:v>6</c:v>
                </c:pt>
              </c:numCache>
            </c:numRef>
          </c:val>
          <c:extLst>
            <c:ext xmlns:c16="http://schemas.microsoft.com/office/drawing/2014/chart" uri="{C3380CC4-5D6E-409C-BE32-E72D297353CC}">
              <c16:uniqueId val="{000000A9-07E6-45CA-9457-CC3F72E1228C}"/>
            </c:ext>
          </c:extLst>
        </c:ser>
        <c:dLbls>
          <c:dLblPos val="ctr"/>
          <c:showLegendKey val="0"/>
          <c:showVal val="1"/>
          <c:showCatName val="0"/>
          <c:showSerName val="0"/>
          <c:showPercent val="0"/>
          <c:showBubbleSize val="0"/>
        </c:dLbls>
        <c:gapWidth val="150"/>
        <c:overlap val="100"/>
        <c:axId val="1115134655"/>
        <c:axId val="1115135903"/>
      </c:barChart>
      <c:catAx>
        <c:axId val="111513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5135903"/>
        <c:crosses val="autoZero"/>
        <c:auto val="1"/>
        <c:lblAlgn val="ctr"/>
        <c:lblOffset val="100"/>
        <c:noMultiLvlLbl val="0"/>
      </c:catAx>
      <c:valAx>
        <c:axId val="1115135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5134655"/>
        <c:crosses val="autoZero"/>
        <c:crossBetween val="between"/>
      </c:valAx>
      <c:spPr>
        <a:noFill/>
        <a:ln>
          <a:noFill/>
        </a:ln>
        <a:effectLst/>
      </c:spPr>
    </c:plotArea>
    <c:legend>
      <c:legendPos val="r"/>
      <c:layout>
        <c:manualLayout>
          <c:xMode val="edge"/>
          <c:yMode val="edge"/>
          <c:x val="0.67631624523727052"/>
          <c:y val="0.15726811938839591"/>
          <c:w val="0.32368377018640471"/>
          <c:h val="0.77508855745437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[Dashboard_ipl.xlsx]Venue!Venue</c:name>
    <c:fmtId val="7"/>
  </c:pivotSource>
  <c:chart>
    <c:title>
      <c:tx>
        <c:rich>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rgbClr val="DF2E28">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solidFill>
              <a:srgbClr val="DF2E28">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solidFill>
              <a:srgbClr val="DF2E28">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Venue!$B$3</c:f>
              <c:strCache>
                <c:ptCount val="1"/>
                <c:pt idx="0">
                  <c:v>Total</c:v>
                </c:pt>
              </c:strCache>
            </c:strRef>
          </c:tx>
          <c:spPr>
            <a:solidFill>
              <a:schemeClr val="accent2"/>
            </a:solidFill>
            <a:ln>
              <a:noFill/>
            </a:ln>
            <a:effectLst/>
          </c:spPr>
          <c:invertIfNegative val="0"/>
          <c:cat>
            <c:strRef>
              <c:f>Venue!$A$4:$A$40</c:f>
              <c:strCache>
                <c:ptCount val="36"/>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M.Chinnaswamy Stadium</c:v>
                </c:pt>
                <c:pt idx="16">
                  <c:v>MA Chidambaram Stadium, Chepauk</c:v>
                </c:pt>
                <c:pt idx="17">
                  <c:v>Maharashtra Cricket Association Stadium</c:v>
                </c:pt>
                <c:pt idx="18">
                  <c:v>Nehru Stadium</c:v>
                </c:pt>
                <c:pt idx="19">
                  <c:v>New Wanderers Stadium</c:v>
                </c:pt>
                <c:pt idx="20">
                  <c:v>Newlands</c:v>
                </c:pt>
                <c:pt idx="21">
                  <c:v>OUTsurance Oval</c:v>
                </c:pt>
                <c:pt idx="22">
                  <c:v>Punjab Cricket Association IS Bindra Stadium, Mohali</c:v>
                </c:pt>
                <c:pt idx="23">
                  <c:v>Punjab Cricket Association Stadium, Mohali</c:v>
                </c:pt>
                <c:pt idx="24">
                  <c:v>Rajiv Gandhi International Stadium, Uppal</c:v>
                </c:pt>
                <c:pt idx="25">
                  <c:v>Sardar Patel Stadium, Motera</c:v>
                </c:pt>
                <c:pt idx="26">
                  <c:v>Saurashtra Cricket Association Stadium</c:v>
                </c:pt>
                <c:pt idx="27">
                  <c:v>Sawai Mansingh Stadium</c:v>
                </c:pt>
                <c:pt idx="28">
                  <c:v>Shaheed Veer Narayan Singh International Stadium</c:v>
                </c:pt>
                <c:pt idx="29">
                  <c:v>Sharjah Cricket Stadium</c:v>
                </c:pt>
                <c:pt idx="30">
                  <c:v>Sheikh Zayed Stadium</c:v>
                </c:pt>
                <c:pt idx="31">
                  <c:v>St George's Park</c:v>
                </c:pt>
                <c:pt idx="32">
                  <c:v>Subrata Roy Sahara Stadium</c:v>
                </c:pt>
                <c:pt idx="33">
                  <c:v>SuperSport Park</c:v>
                </c:pt>
                <c:pt idx="34">
                  <c:v>Vidarbha Cricket Association Stadium, Jamtha</c:v>
                </c:pt>
                <c:pt idx="35">
                  <c:v>Wankhede Stadium</c:v>
                </c:pt>
              </c:strCache>
            </c:strRef>
          </c:cat>
          <c:val>
            <c:numRef>
              <c:f>Venue!$B$4:$B$40</c:f>
              <c:numCache>
                <c:formatCode>General</c:formatCode>
                <c:ptCount val="36"/>
                <c:pt idx="0">
                  <c:v>7</c:v>
                </c:pt>
                <c:pt idx="1">
                  <c:v>11</c:v>
                </c:pt>
                <c:pt idx="2">
                  <c:v>3</c:v>
                </c:pt>
                <c:pt idx="3">
                  <c:v>3</c:v>
                </c:pt>
                <c:pt idx="4">
                  <c:v>17</c:v>
                </c:pt>
                <c:pt idx="5">
                  <c:v>13</c:v>
                </c:pt>
                <c:pt idx="6">
                  <c:v>33</c:v>
                </c:pt>
                <c:pt idx="7">
                  <c:v>77</c:v>
                </c:pt>
                <c:pt idx="8">
                  <c:v>74</c:v>
                </c:pt>
                <c:pt idx="9">
                  <c:v>4</c:v>
                </c:pt>
                <c:pt idx="10">
                  <c:v>9</c:v>
                </c:pt>
                <c:pt idx="11">
                  <c:v>9</c:v>
                </c:pt>
                <c:pt idx="12">
                  <c:v>7</c:v>
                </c:pt>
                <c:pt idx="13">
                  <c:v>15</c:v>
                </c:pt>
                <c:pt idx="14">
                  <c:v>65</c:v>
                </c:pt>
                <c:pt idx="15">
                  <c:v>15</c:v>
                </c:pt>
                <c:pt idx="16">
                  <c:v>57</c:v>
                </c:pt>
                <c:pt idx="17">
                  <c:v>21</c:v>
                </c:pt>
                <c:pt idx="18">
                  <c:v>5</c:v>
                </c:pt>
                <c:pt idx="19">
                  <c:v>8</c:v>
                </c:pt>
                <c:pt idx="20">
                  <c:v>7</c:v>
                </c:pt>
                <c:pt idx="21">
                  <c:v>2</c:v>
                </c:pt>
                <c:pt idx="22">
                  <c:v>21</c:v>
                </c:pt>
                <c:pt idx="23">
                  <c:v>35</c:v>
                </c:pt>
                <c:pt idx="24">
                  <c:v>64</c:v>
                </c:pt>
                <c:pt idx="25">
                  <c:v>12</c:v>
                </c:pt>
                <c:pt idx="26">
                  <c:v>10</c:v>
                </c:pt>
                <c:pt idx="27">
                  <c:v>47</c:v>
                </c:pt>
                <c:pt idx="28">
                  <c:v>6</c:v>
                </c:pt>
                <c:pt idx="29">
                  <c:v>18</c:v>
                </c:pt>
                <c:pt idx="30">
                  <c:v>29</c:v>
                </c:pt>
                <c:pt idx="31">
                  <c:v>7</c:v>
                </c:pt>
                <c:pt idx="32">
                  <c:v>17</c:v>
                </c:pt>
                <c:pt idx="33">
                  <c:v>12</c:v>
                </c:pt>
                <c:pt idx="34">
                  <c:v>3</c:v>
                </c:pt>
                <c:pt idx="35">
                  <c:v>73</c:v>
                </c:pt>
              </c:numCache>
            </c:numRef>
          </c:val>
          <c:extLst>
            <c:ext xmlns:c16="http://schemas.microsoft.com/office/drawing/2014/chart" uri="{C3380CC4-5D6E-409C-BE32-E72D297353CC}">
              <c16:uniqueId val="{00000000-3698-49D7-9B8B-E67555DCFA1B}"/>
            </c:ext>
          </c:extLst>
        </c:ser>
        <c:dLbls>
          <c:showLegendKey val="0"/>
          <c:showVal val="0"/>
          <c:showCatName val="0"/>
          <c:showSerName val="0"/>
          <c:showPercent val="0"/>
          <c:showBubbleSize val="0"/>
        </c:dLbls>
        <c:gapWidth val="269"/>
        <c:overlap val="-20"/>
        <c:axId val="438483024"/>
        <c:axId val="438485936"/>
      </c:barChart>
      <c:catAx>
        <c:axId val="43848302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bg1"/>
                </a:solidFill>
                <a:latin typeface="+mn-lt"/>
                <a:ea typeface="+mn-ea"/>
                <a:cs typeface="+mn-cs"/>
              </a:defRPr>
            </a:pPr>
            <a:endParaRPr lang="en-US"/>
          </a:p>
        </c:txPr>
        <c:crossAx val="438485936"/>
        <c:crosses val="autoZero"/>
        <c:auto val="1"/>
        <c:lblAlgn val="ctr"/>
        <c:lblOffset val="100"/>
        <c:noMultiLvlLbl val="0"/>
      </c:catAx>
      <c:valAx>
        <c:axId val="43848593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8483024"/>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bg2"/>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[Dashboard_ipl.xlsx]playerOfMatch!PlayerOfMatch</c:name>
    <c:fmtId val="7"/>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t>Player of the Match</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pivotFmt>
      <c:pivotFmt>
        <c:idx val="1"/>
      </c:pivotFmt>
      <c:pivotFmt>
        <c:idx val="2"/>
        <c:spPr>
          <a:solidFill>
            <a:schemeClr val="accent1">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playerOfMatch!$B$3</c:f>
              <c:strCache>
                <c:ptCount val="1"/>
                <c:pt idx="0">
                  <c:v>Total</c:v>
                </c:pt>
              </c:strCache>
            </c:strRef>
          </c:tx>
          <c:spPr>
            <a:solidFill>
              <a:schemeClr val="accent1">
                <a:lumMod val="60000"/>
                <a:lumOff val="40000"/>
              </a:schemeClr>
            </a:solidFill>
            <a:ln>
              <a:noFill/>
            </a:ln>
            <a:effectLst>
              <a:innerShdw blurRad="114300">
                <a:schemeClr val="accent1"/>
              </a:innerShdw>
            </a:effectLst>
          </c:spPr>
          <c:invertIfNegative val="0"/>
          <c:cat>
            <c:strRef>
              <c:f>playerOfMatch!$A$4:$A$31</c:f>
              <c:strCache>
                <c:ptCount val="27"/>
                <c:pt idx="0">
                  <c:v>A Mishra</c:v>
                </c:pt>
                <c:pt idx="1">
                  <c:v>AB de Villiers</c:v>
                </c:pt>
                <c:pt idx="2">
                  <c:v>AD Russell</c:v>
                </c:pt>
                <c:pt idx="3">
                  <c:v>AM Rahane</c:v>
                </c:pt>
                <c:pt idx="4">
                  <c:v>AT Rayudu</c:v>
                </c:pt>
                <c:pt idx="5">
                  <c:v>CH Gayle</c:v>
                </c:pt>
                <c:pt idx="6">
                  <c:v>DA Warner</c:v>
                </c:pt>
                <c:pt idx="7">
                  <c:v>DR Smith</c:v>
                </c:pt>
                <c:pt idx="8">
                  <c:v>G Gambhir</c:v>
                </c:pt>
                <c:pt idx="9">
                  <c:v>Harbhajan Singh</c:v>
                </c:pt>
                <c:pt idx="10">
                  <c:v>JH Kallis</c:v>
                </c:pt>
                <c:pt idx="11">
                  <c:v>KA Pollard</c:v>
                </c:pt>
                <c:pt idx="12">
                  <c:v>MEK Hussey</c:v>
                </c:pt>
                <c:pt idx="13">
                  <c:v>MS Dhoni</c:v>
                </c:pt>
                <c:pt idx="14">
                  <c:v>RA Jadeja</c:v>
                </c:pt>
                <c:pt idx="15">
                  <c:v>Rashid Khan</c:v>
                </c:pt>
                <c:pt idx="16">
                  <c:v>RG Sharma</c:v>
                </c:pt>
                <c:pt idx="17">
                  <c:v>S Dhawan</c:v>
                </c:pt>
                <c:pt idx="18">
                  <c:v>SE Marsh</c:v>
                </c:pt>
                <c:pt idx="19">
                  <c:v>SK Raina</c:v>
                </c:pt>
                <c:pt idx="20">
                  <c:v>SP Narine</c:v>
                </c:pt>
                <c:pt idx="21">
                  <c:v>SR Tendulkar</c:v>
                </c:pt>
                <c:pt idx="22">
                  <c:v>SR Watson</c:v>
                </c:pt>
                <c:pt idx="23">
                  <c:v>UT Yadav</c:v>
                </c:pt>
                <c:pt idx="24">
                  <c:v>V Kohli</c:v>
                </c:pt>
                <c:pt idx="25">
                  <c:v>V Sehwag</c:v>
                </c:pt>
                <c:pt idx="26">
                  <c:v>YK Pathan</c:v>
                </c:pt>
              </c:strCache>
            </c:strRef>
          </c:cat>
          <c:val>
            <c:numRef>
              <c:f>playerOfMatch!$B$4:$B$31</c:f>
              <c:numCache>
                <c:formatCode>0</c:formatCode>
                <c:ptCount val="27"/>
                <c:pt idx="0">
                  <c:v>11</c:v>
                </c:pt>
                <c:pt idx="1">
                  <c:v>23</c:v>
                </c:pt>
                <c:pt idx="2">
                  <c:v>11</c:v>
                </c:pt>
                <c:pt idx="3">
                  <c:v>12</c:v>
                </c:pt>
                <c:pt idx="4">
                  <c:v>10</c:v>
                </c:pt>
                <c:pt idx="5">
                  <c:v>22</c:v>
                </c:pt>
                <c:pt idx="6">
                  <c:v>17</c:v>
                </c:pt>
                <c:pt idx="7">
                  <c:v>11</c:v>
                </c:pt>
                <c:pt idx="8">
                  <c:v>13</c:v>
                </c:pt>
                <c:pt idx="9">
                  <c:v>8</c:v>
                </c:pt>
                <c:pt idx="10">
                  <c:v>10</c:v>
                </c:pt>
                <c:pt idx="11">
                  <c:v>11</c:v>
                </c:pt>
                <c:pt idx="12">
                  <c:v>12</c:v>
                </c:pt>
                <c:pt idx="13">
                  <c:v>17</c:v>
                </c:pt>
                <c:pt idx="14">
                  <c:v>9</c:v>
                </c:pt>
                <c:pt idx="15">
                  <c:v>8</c:v>
                </c:pt>
                <c:pt idx="16">
                  <c:v>18</c:v>
                </c:pt>
                <c:pt idx="17">
                  <c:v>8</c:v>
                </c:pt>
                <c:pt idx="18">
                  <c:v>9</c:v>
                </c:pt>
                <c:pt idx="19">
                  <c:v>14</c:v>
                </c:pt>
                <c:pt idx="20">
                  <c:v>9</c:v>
                </c:pt>
                <c:pt idx="21">
                  <c:v>8</c:v>
                </c:pt>
                <c:pt idx="22">
                  <c:v>16</c:v>
                </c:pt>
                <c:pt idx="23">
                  <c:v>8</c:v>
                </c:pt>
                <c:pt idx="24">
                  <c:v>13</c:v>
                </c:pt>
                <c:pt idx="25">
                  <c:v>11</c:v>
                </c:pt>
                <c:pt idx="26">
                  <c:v>16</c:v>
                </c:pt>
              </c:numCache>
            </c:numRef>
          </c:val>
          <c:extLst>
            <c:ext xmlns:c16="http://schemas.microsoft.com/office/drawing/2014/chart" uri="{C3380CC4-5D6E-409C-BE32-E72D297353CC}">
              <c16:uniqueId val="{00000000-51D9-4B8D-8B6E-15B801FA8793}"/>
            </c:ext>
          </c:extLst>
        </c:ser>
        <c:dLbls>
          <c:showLegendKey val="0"/>
          <c:showVal val="0"/>
          <c:showCatName val="0"/>
          <c:showSerName val="0"/>
          <c:showPercent val="0"/>
          <c:showBubbleSize val="0"/>
        </c:dLbls>
        <c:gapWidth val="227"/>
        <c:axId val="2048953743"/>
        <c:axId val="2048959151"/>
      </c:barChart>
      <c:catAx>
        <c:axId val="204895374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959151"/>
        <c:crosses val="autoZero"/>
        <c:auto val="1"/>
        <c:lblAlgn val="ctr"/>
        <c:lblOffset val="100"/>
        <c:noMultiLvlLbl val="0"/>
      </c:catAx>
      <c:valAx>
        <c:axId val="204895915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8953743"/>
        <c:crosses val="autoZero"/>
        <c:crossBetween val="between"/>
      </c:valAx>
      <c:spPr>
        <a:noFill/>
        <a:ln>
          <a:noFill/>
        </a:ln>
        <a:effectLst/>
      </c:spPr>
    </c:plotArea>
    <c:legend>
      <c:legendPos val="t"/>
      <c:layout>
        <c:manualLayout>
          <c:xMode val="edge"/>
          <c:yMode val="edge"/>
          <c:x val="0.74526659679585017"/>
          <c:y val="8.3888182423967297E-2"/>
          <c:w val="0.14890883273186542"/>
          <c:h val="3.8080896523081539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71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139645</xdr:colOff>
      <xdr:row>1</xdr:row>
      <xdr:rowOff>58084</xdr:rowOff>
    </xdr:from>
    <xdr:to>
      <xdr:col>10</xdr:col>
      <xdr:colOff>245354</xdr:colOff>
      <xdr:row>15</xdr:row>
      <xdr:rowOff>144742</xdr:rowOff>
    </xdr:to>
    <xdr:graphicFrame macro="">
      <xdr:nvGraphicFramePr>
        <xdr:cNvPr id="2" name="Chart 1">
          <a:extLst>
            <a:ext uri="{FF2B5EF4-FFF2-40B4-BE49-F238E27FC236}">
              <a16:creationId xmlns:a16="http://schemas.microsoft.com/office/drawing/2014/main" id="{8BE5645C-6A24-4421-BB0E-385295248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75007</xdr:colOff>
      <xdr:row>12</xdr:row>
      <xdr:rowOff>50133</xdr:rowOff>
    </xdr:from>
    <xdr:to>
      <xdr:col>2</xdr:col>
      <xdr:colOff>75007</xdr:colOff>
      <xdr:row>22</xdr:row>
      <xdr:rowOff>64169</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C6DA5499-3024-4FF0-9FC0-51FF202334C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5007" y="2348994"/>
              <a:ext cx="1318228" cy="1702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71517</xdr:colOff>
      <xdr:row>22</xdr:row>
      <xdr:rowOff>104981</xdr:rowOff>
    </xdr:from>
    <xdr:to>
      <xdr:col>2</xdr:col>
      <xdr:colOff>96917</xdr:colOff>
      <xdr:row>32</xdr:row>
      <xdr:rowOff>139905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B2E63FFA-04C9-4351-89BC-28797ACC6C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1517" y="4091816"/>
              <a:ext cx="1343628" cy="1722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56277</xdr:colOff>
      <xdr:row>1</xdr:row>
      <xdr:rowOff>65195</xdr:rowOff>
    </xdr:from>
    <xdr:to>
      <xdr:col>2</xdr:col>
      <xdr:colOff>88027</xdr:colOff>
      <xdr:row>11</xdr:row>
      <xdr:rowOff>167105</xdr:rowOff>
    </xdr:to>
    <mc:AlternateContent xmlns:mc="http://schemas.openxmlformats.org/markup-compatibility/2006" xmlns:a14="http://schemas.microsoft.com/office/drawing/2010/main">
      <mc:Choice Requires="a14">
        <xdr:graphicFrame macro="">
          <xdr:nvGraphicFramePr>
            <xdr:cNvPr id="8" name="Teams">
              <a:extLst>
                <a:ext uri="{FF2B5EF4-FFF2-40B4-BE49-F238E27FC236}">
                  <a16:creationId xmlns:a16="http://schemas.microsoft.com/office/drawing/2014/main" id="{2F6491FA-B408-496F-9B42-8504CBD2D10C}"/>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56277" y="507284"/>
              <a:ext cx="1349978" cy="1789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425202</xdr:colOff>
      <xdr:row>1</xdr:row>
      <xdr:rowOff>40832</xdr:rowOff>
    </xdr:from>
    <xdr:to>
      <xdr:col>22</xdr:col>
      <xdr:colOff>233379</xdr:colOff>
      <xdr:row>32</xdr:row>
      <xdr:rowOff>141893</xdr:rowOff>
    </xdr:to>
    <xdr:graphicFrame macro="">
      <xdr:nvGraphicFramePr>
        <xdr:cNvPr id="9" name="Chart 8">
          <a:extLst>
            <a:ext uri="{FF2B5EF4-FFF2-40B4-BE49-F238E27FC236}">
              <a16:creationId xmlns:a16="http://schemas.microsoft.com/office/drawing/2014/main" id="{0E0DBB7E-2EEF-46ED-B45C-F976D7322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312333</xdr:colOff>
      <xdr:row>1</xdr:row>
      <xdr:rowOff>47056</xdr:rowOff>
    </xdr:from>
    <xdr:to>
      <xdr:col>17</xdr:col>
      <xdr:colOff>332800</xdr:colOff>
      <xdr:row>15</xdr:row>
      <xdr:rowOff>121763</xdr:rowOff>
    </xdr:to>
    <xdr:graphicFrame macro="">
      <xdr:nvGraphicFramePr>
        <xdr:cNvPr id="10" name="Chart 9">
          <a:extLst>
            <a:ext uri="{FF2B5EF4-FFF2-40B4-BE49-F238E27FC236}">
              <a16:creationId xmlns:a16="http://schemas.microsoft.com/office/drawing/2014/main" id="{00903524-4430-4D15-96BB-E55F9A9F0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142932</xdr:colOff>
      <xdr:row>16</xdr:row>
      <xdr:rowOff>28350</xdr:rowOff>
    </xdr:from>
    <xdr:to>
      <xdr:col>9</xdr:col>
      <xdr:colOff>440588</xdr:colOff>
      <xdr:row>32</xdr:row>
      <xdr:rowOff>136829</xdr:rowOff>
    </xdr:to>
    <xdr:graphicFrame macro="">
      <xdr:nvGraphicFramePr>
        <xdr:cNvPr id="11" name="Chart 10">
          <a:extLst>
            <a:ext uri="{FF2B5EF4-FFF2-40B4-BE49-F238E27FC236}">
              <a16:creationId xmlns:a16="http://schemas.microsoft.com/office/drawing/2014/main" id="{DE7B3FF8-9AE0-4C48-B08E-1593009CE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509460</xdr:colOff>
      <xdr:row>16</xdr:row>
      <xdr:rowOff>35687</xdr:rowOff>
    </xdr:from>
    <xdr:to>
      <xdr:col>17</xdr:col>
      <xdr:colOff>339202</xdr:colOff>
      <xdr:row>32</xdr:row>
      <xdr:rowOff>158017</xdr:rowOff>
    </xdr:to>
    <xdr:graphicFrame macro="">
      <xdr:nvGraphicFramePr>
        <xdr:cNvPr id="14" name="Chart 13">
          <a:extLst>
            <a:ext uri="{FF2B5EF4-FFF2-40B4-BE49-F238E27FC236}">
              <a16:creationId xmlns:a16="http://schemas.microsoft.com/office/drawing/2014/main" id="{8BB6E523-F369-4657-9CB8-6F31F5DB1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0.4786</cdr:x>
      <cdr:y>0.04176</cdr:y>
    </cdr:from>
    <cdr:to>
      <cdr:x>0.95593</cdr:x>
      <cdr:y>0.11817</cdr:y>
    </cdr:to>
    <cdr:sp macro="" textlink="">
      <cdr:nvSpPr>
        <cdr:cNvPr id="2" name="TextBox 1">
          <a:extLst xmlns:a="http://schemas.openxmlformats.org/drawingml/2006/main">
            <a:ext uri="{FF2B5EF4-FFF2-40B4-BE49-F238E27FC236}">
              <a16:creationId xmlns:a16="http://schemas.microsoft.com/office/drawing/2014/main" id="{F147E353-5165-401C-AEDE-CF2825B1FA20}"/>
            </a:ext>
          </a:extLst>
        </cdr:cNvPr>
        <cdr:cNvSpPr txBox="1"/>
      </cdr:nvSpPr>
      <cdr:spPr>
        <a:xfrm xmlns:a="http://schemas.openxmlformats.org/drawingml/2006/main">
          <a:off x="2232150" y="130658"/>
          <a:ext cx="2226235" cy="239058"/>
        </a:xfrm>
        <a:prstGeom xmlns:a="http://schemas.openxmlformats.org/drawingml/2006/main" prst="rect">
          <a:avLst/>
        </a:prstGeom>
        <a:solidFill xmlns:a="http://schemas.openxmlformats.org/drawingml/2006/main">
          <a:schemeClr val="accent2">
            <a:lumMod val="60000"/>
            <a:lumOff val="40000"/>
            <a:alpha val="47000"/>
          </a:schemeClr>
        </a:solidFill>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000" b="1">
              <a:solidFill>
                <a:schemeClr val="bg1"/>
              </a:solidFill>
              <a:latin typeface="+mj-lt"/>
            </a:rPr>
            <a:t>Probabilty of win</a:t>
          </a:r>
          <a:r>
            <a:rPr lang="en-IN" sz="1000" b="1" baseline="0">
              <a:solidFill>
                <a:schemeClr val="bg1"/>
              </a:solidFill>
              <a:latin typeface="+mj-lt"/>
            </a:rPr>
            <a:t> if won toss=51.23%</a:t>
          </a:r>
          <a:endParaRPr lang="en-IN" sz="1000" b="1">
            <a:solidFill>
              <a:schemeClr val="bg1"/>
            </a:solidFill>
            <a:latin typeface="+mj-lt"/>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0.68417</cdr:x>
      <cdr:y>0.11709</cdr:y>
    </cdr:from>
    <cdr:to>
      <cdr:x>0.97112</cdr:x>
      <cdr:y>0.39762</cdr:y>
    </cdr:to>
    <cdr:sp macro="" textlink="">
      <cdr:nvSpPr>
        <cdr:cNvPr id="6" name="TextBox 5">
          <a:extLst xmlns:a="http://schemas.openxmlformats.org/drawingml/2006/main">
            <a:ext uri="{FF2B5EF4-FFF2-40B4-BE49-F238E27FC236}">
              <a16:creationId xmlns:a16="http://schemas.microsoft.com/office/drawing/2014/main" id="{06FE04DF-252C-4011-9474-918C4624F210}"/>
            </a:ext>
          </a:extLst>
        </cdr:cNvPr>
        <cdr:cNvSpPr txBox="1"/>
      </cdr:nvSpPr>
      <cdr:spPr>
        <a:xfrm xmlns:a="http://schemas.openxmlformats.org/drawingml/2006/main">
          <a:off x="3136169" y="353406"/>
          <a:ext cx="1315357" cy="846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0.4786</cdr:x>
      <cdr:y>0.04176</cdr:y>
    </cdr:from>
    <cdr:to>
      <cdr:x>0.95593</cdr:x>
      <cdr:y>0.11817</cdr:y>
    </cdr:to>
    <cdr:sp macro="" textlink="">
      <cdr:nvSpPr>
        <cdr:cNvPr id="2" name="TextBox 1">
          <a:extLst xmlns:a="http://schemas.openxmlformats.org/drawingml/2006/main">
            <a:ext uri="{FF2B5EF4-FFF2-40B4-BE49-F238E27FC236}">
              <a16:creationId xmlns:a16="http://schemas.microsoft.com/office/drawing/2014/main" id="{F147E353-5165-401C-AEDE-CF2825B1FA20}"/>
            </a:ext>
          </a:extLst>
        </cdr:cNvPr>
        <cdr:cNvSpPr txBox="1"/>
      </cdr:nvSpPr>
      <cdr:spPr>
        <a:xfrm xmlns:a="http://schemas.openxmlformats.org/drawingml/2006/main">
          <a:off x="2232150" y="130658"/>
          <a:ext cx="2226235" cy="239058"/>
        </a:xfrm>
        <a:prstGeom xmlns:a="http://schemas.openxmlformats.org/drawingml/2006/main" prst="rect">
          <a:avLst/>
        </a:prstGeom>
        <a:solidFill xmlns:a="http://schemas.openxmlformats.org/drawingml/2006/main">
          <a:schemeClr val="accent2">
            <a:lumMod val="60000"/>
            <a:lumOff val="40000"/>
            <a:alpha val="47000"/>
          </a:schemeClr>
        </a:solidFill>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000" b="1">
              <a:solidFill>
                <a:schemeClr val="bg1"/>
              </a:solidFill>
              <a:latin typeface="+mj-lt"/>
            </a:rPr>
            <a:t>Probabilty of win</a:t>
          </a:r>
          <a:r>
            <a:rPr lang="en-IN" sz="1000" b="1" baseline="0">
              <a:solidFill>
                <a:schemeClr val="bg1"/>
              </a:solidFill>
              <a:latin typeface="+mj-lt"/>
            </a:rPr>
            <a:t> if won toss=51.23%</a:t>
          </a:r>
          <a:endParaRPr lang="en-IN" sz="1000" b="1">
            <a:solidFill>
              <a:schemeClr val="bg1"/>
            </a:solidFill>
            <a:latin typeface="+mj-l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882650</xdr:colOff>
      <xdr:row>21</xdr:row>
      <xdr:rowOff>149225</xdr:rowOff>
    </xdr:from>
    <xdr:to>
      <xdr:col>13</xdr:col>
      <xdr:colOff>1085850</xdr:colOff>
      <xdr:row>36</xdr:row>
      <xdr:rowOff>130175</xdr:rowOff>
    </xdr:to>
    <xdr:graphicFrame macro="">
      <xdr:nvGraphicFramePr>
        <xdr:cNvPr id="2" name="Chart 1">
          <a:extLst>
            <a:ext uri="{FF2B5EF4-FFF2-40B4-BE49-F238E27FC236}">
              <a16:creationId xmlns:a16="http://schemas.microsoft.com/office/drawing/2014/main" id="{09F11389-3909-4B83-9B49-B9DBB5548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0</xdr:rowOff>
    </xdr:from>
    <xdr:to>
      <xdr:col>8</xdr:col>
      <xdr:colOff>736770</xdr:colOff>
      <xdr:row>37</xdr:row>
      <xdr:rowOff>49522</xdr:rowOff>
    </xdr:to>
    <xdr:graphicFrame macro="">
      <xdr:nvGraphicFramePr>
        <xdr:cNvPr id="3" name="Chart 2">
          <a:extLst>
            <a:ext uri="{FF2B5EF4-FFF2-40B4-BE49-F238E27FC236}">
              <a16:creationId xmlns:a16="http://schemas.microsoft.com/office/drawing/2014/main" id="{74E13FD7-DE64-4937-BF16-3ECBBC4F4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18</xdr:row>
      <xdr:rowOff>171450</xdr:rowOff>
    </xdr:from>
    <xdr:to>
      <xdr:col>4</xdr:col>
      <xdr:colOff>50800</xdr:colOff>
      <xdr:row>33</xdr:row>
      <xdr:rowOff>123825</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id="{CAA1AC6B-38FD-4260-A4ED-449D14A7448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387850" y="3486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609600</xdr:colOff>
      <xdr:row>2</xdr:row>
      <xdr:rowOff>69850</xdr:rowOff>
    </xdr:from>
    <xdr:to>
      <xdr:col>7</xdr:col>
      <xdr:colOff>758553</xdr:colOff>
      <xdr:row>18</xdr:row>
      <xdr:rowOff>135888</xdr:rowOff>
    </xdr:to>
    <xdr:graphicFrame macro="">
      <xdr:nvGraphicFramePr>
        <xdr:cNvPr id="4" name="Chart 3">
          <a:extLst>
            <a:ext uri="{FF2B5EF4-FFF2-40B4-BE49-F238E27FC236}">
              <a16:creationId xmlns:a16="http://schemas.microsoft.com/office/drawing/2014/main" id="{BE108603-90C6-441B-A4C6-84AEB2804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0.68417</cdr:x>
      <cdr:y>0.11709</cdr:y>
    </cdr:from>
    <cdr:to>
      <cdr:x>0.97112</cdr:x>
      <cdr:y>0.39762</cdr:y>
    </cdr:to>
    <cdr:sp macro="" textlink="">
      <cdr:nvSpPr>
        <cdr:cNvPr id="6" name="TextBox 5">
          <a:extLst xmlns:a="http://schemas.openxmlformats.org/drawingml/2006/main">
            <a:ext uri="{FF2B5EF4-FFF2-40B4-BE49-F238E27FC236}">
              <a16:creationId xmlns:a16="http://schemas.microsoft.com/office/drawing/2014/main" id="{06FE04DF-252C-4011-9474-918C4624F210}"/>
            </a:ext>
          </a:extLst>
        </cdr:cNvPr>
        <cdr:cNvSpPr txBox="1"/>
      </cdr:nvSpPr>
      <cdr:spPr>
        <a:xfrm xmlns:a="http://schemas.openxmlformats.org/drawingml/2006/main">
          <a:off x="3136169" y="353406"/>
          <a:ext cx="1315357" cy="846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0</xdr:colOff>
      <xdr:row>1</xdr:row>
      <xdr:rowOff>0</xdr:rowOff>
    </xdr:from>
    <xdr:to>
      <xdr:col>6</xdr:col>
      <xdr:colOff>417696</xdr:colOff>
      <xdr:row>32</xdr:row>
      <xdr:rowOff>18832</xdr:rowOff>
    </xdr:to>
    <xdr:graphicFrame macro="">
      <xdr:nvGraphicFramePr>
        <xdr:cNvPr id="3" name="Chart 2">
          <a:extLst>
            <a:ext uri="{FF2B5EF4-FFF2-40B4-BE49-F238E27FC236}">
              <a16:creationId xmlns:a16="http://schemas.microsoft.com/office/drawing/2014/main" id="{6595D7AE-E96A-4298-BB95-D3E9ACD60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1009650</xdr:colOff>
      <xdr:row>4</xdr:row>
      <xdr:rowOff>6350</xdr:rowOff>
    </xdr:from>
    <xdr:to>
      <xdr:col>9</xdr:col>
      <xdr:colOff>311150</xdr:colOff>
      <xdr:row>19</xdr:row>
      <xdr:rowOff>120650</xdr:rowOff>
    </xdr:to>
    <xdr:graphicFrame macro="">
      <xdr:nvGraphicFramePr>
        <xdr:cNvPr id="2" name="Chart 1">
          <a:extLst>
            <a:ext uri="{FF2B5EF4-FFF2-40B4-BE49-F238E27FC236}">
              <a16:creationId xmlns:a16="http://schemas.microsoft.com/office/drawing/2014/main" id="{5297D059-D5D6-4D82-B2CA-0606AA41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281608</xdr:colOff>
      <xdr:row>6</xdr:row>
      <xdr:rowOff>132523</xdr:rowOff>
    </xdr:from>
    <xdr:to>
      <xdr:col>8</xdr:col>
      <xdr:colOff>1226392</xdr:colOff>
      <xdr:row>23</xdr:row>
      <xdr:rowOff>40133</xdr:rowOff>
    </xdr:to>
    <xdr:graphicFrame macro="">
      <xdr:nvGraphicFramePr>
        <xdr:cNvPr id="2" name="Chart 1">
          <a:extLst>
            <a:ext uri="{FF2B5EF4-FFF2-40B4-BE49-F238E27FC236}">
              <a16:creationId xmlns:a16="http://schemas.microsoft.com/office/drawing/2014/main" id="{8FA9BED9-B0A8-440D-BE95-D93046FC2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Pandey" refreshedDate="44539.76070810185" createdVersion="7" refreshedVersion="7" minRefreshableVersion="3" recordCount="816" xr:uid="{F98E8A72-6938-467A-B313-D0B8E0689467}">
  <cacheSource type="worksheet">
    <worksheetSource name="IPL_Matches_2008_2020"/>
  </cacheSource>
  <cacheFields count="15">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4" base="2">
        <rangePr groupBy="months" startDate="2008-04-18T00:00:00" endDate="2020-11-11T00:00:00"/>
        <groupItems count="14">
          <s v="&lt;18-04-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
        <s v="Delhi Capitals"/>
        <s v="Rising Pune Supergiants" u="1"/>
      </sharedItems>
    </cacheField>
    <cacheField name="team2" numFmtId="0">
      <sharedItems/>
    </cacheField>
    <cacheField name="toss_winner" numFmtId="0">
      <sharedItems count="14">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 v="Delhi Capitals"/>
      </sharedItems>
    </cacheField>
    <cacheField name="toss_decision" numFmtId="0">
      <sharedItems count="2">
        <s v="field"/>
        <s v="bat"/>
      </sharedItems>
    </cacheField>
    <cacheField name="winner" numFmtId="0">
      <sharedItems count="15">
        <s v="Kolkata Knight Riders"/>
        <s v="Chennai Super Kings"/>
        <s v="Delhi Daredevils"/>
        <s v="Royal Challengers Bangalore"/>
        <s v="Rajasthan Royals"/>
        <s v="Kings XI Punjab"/>
        <s v="Deccan Chargers"/>
        <s v="Mumbai Indians"/>
        <s v="Pune Warriors"/>
        <s v="Kochi Tuskers Kerala"/>
        <s v="NA"/>
        <s v="Sunrisers Hyderabad"/>
        <s v="Rising Pune Supergiant"/>
        <s v="Gujarat Lions"/>
        <s v="Delhi Capitals"/>
      </sharedItems>
    </cacheField>
    <cacheField name="result" numFmtId="0">
      <sharedItems/>
    </cacheField>
    <cacheField name="result_margin" numFmtId="0">
      <sharedItems/>
    </cacheField>
    <cacheField name="method" numFmtId="0">
      <sharedItems/>
    </cacheField>
    <cacheField name="Quarters" numFmtId="0" databaseField="0">
      <fieldGroup base="2">
        <rangePr groupBy="quarters" startDate="2008-04-18T00:00:00" endDate="2020-11-11T00:00:00"/>
        <groupItems count="6">
          <s v="&lt;18-04-2008"/>
          <s v="Qtr1"/>
          <s v="Qtr2"/>
          <s v="Qtr3"/>
          <s v="Qtr4"/>
          <s v="&gt;11-11-2020"/>
        </groupItems>
      </fieldGroup>
    </cacheField>
    <cacheField name="Years" numFmtId="0" databaseField="0">
      <fieldGroup base="2">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0492581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Pandey" refreshedDate="44539.950669097219" createdVersion="7" refreshedVersion="7" minRefreshableVersion="3" recordCount="14" xr:uid="{1DC505CE-D173-402D-A02F-2390F607BC56}">
  <cacheSource type="worksheet">
    <worksheetSource ref="A19:D33" sheet="winprob"/>
  </cacheSource>
  <cacheFields count="4">
    <cacheField name="Teams" numFmtId="0">
      <sharedItems count="14">
        <s v="Chennai Super Kings"/>
        <s v="Deccan Chargers"/>
        <s v="Delhi Capital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Times Won Toss" numFmtId="0">
      <sharedItems containsSemiMixedTypes="0" containsString="0" containsNumber="1" containsInteger="1" minValue="8" maxValue="106"/>
    </cacheField>
    <cacheField name=" Times Won Match" numFmtId="0">
      <sharedItems containsSemiMixedTypes="0" containsString="0" containsNumber="1" containsInteger="1" minValue="6" maxValue="120"/>
    </cacheField>
    <cacheField name="toss win =win" numFmtId="0">
      <sharedItems containsSemiMixedTypes="0" containsString="0" containsNumber="1" containsInteger="1" minValue="3" maxValue="61" count="12">
        <n v="61"/>
        <n v="19"/>
        <n v="10"/>
        <n v="35"/>
        <n v="36"/>
        <n v="4"/>
        <n v="55"/>
        <n v="3"/>
        <n v="44"/>
        <n v="8"/>
        <n v="43"/>
        <n v="29"/>
      </sharedItems>
    </cacheField>
  </cacheFields>
  <extLst>
    <ext xmlns:x14="http://schemas.microsoft.com/office/spreadsheetml/2009/9/main" uri="{725AE2AE-9491-48be-B2B4-4EB974FC3084}">
      <x14:pivotCacheDefinition pivotCacheId="403797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x v="0"/>
    <x v="0"/>
    <x v="0"/>
    <x v="0"/>
    <x v="0"/>
    <s v="Kolkata Knight Riders"/>
    <x v="0"/>
    <x v="0"/>
    <x v="0"/>
    <s v="runs"/>
    <s v="140"/>
    <s v="NA"/>
  </r>
  <r>
    <n v="335983"/>
    <x v="1"/>
    <x v="1"/>
    <x v="1"/>
    <x v="1"/>
    <x v="1"/>
    <s v="Chennai Super Kings"/>
    <x v="1"/>
    <x v="1"/>
    <x v="1"/>
    <s v="runs"/>
    <s v="33"/>
    <s v="NA"/>
  </r>
  <r>
    <n v="335984"/>
    <x v="2"/>
    <x v="1"/>
    <x v="2"/>
    <x v="2"/>
    <x v="2"/>
    <s v="Rajasthan Royals"/>
    <x v="2"/>
    <x v="1"/>
    <x v="2"/>
    <s v="wickets"/>
    <s v="9"/>
    <s v="NA"/>
  </r>
  <r>
    <n v="335985"/>
    <x v="3"/>
    <x v="2"/>
    <x v="3"/>
    <x v="3"/>
    <x v="3"/>
    <s v="Royal Challengers Bangalore"/>
    <x v="3"/>
    <x v="1"/>
    <x v="3"/>
    <s v="wickets"/>
    <s v="5"/>
    <s v="NA"/>
  </r>
  <r>
    <n v="335986"/>
    <x v="4"/>
    <x v="2"/>
    <x v="4"/>
    <x v="4"/>
    <x v="4"/>
    <s v="Deccan Chargers"/>
    <x v="4"/>
    <x v="1"/>
    <x v="0"/>
    <s v="wickets"/>
    <s v="5"/>
    <s v="NA"/>
  </r>
  <r>
    <n v="335987"/>
    <x v="5"/>
    <x v="3"/>
    <x v="5"/>
    <x v="5"/>
    <x v="5"/>
    <s v="Kings XI Punjab"/>
    <x v="5"/>
    <x v="1"/>
    <x v="4"/>
    <s v="wickets"/>
    <s v="6"/>
    <s v="NA"/>
  </r>
  <r>
    <n v="335988"/>
    <x v="6"/>
    <x v="4"/>
    <x v="6"/>
    <x v="6"/>
    <x v="6"/>
    <s v="Delhi Daredevils"/>
    <x v="4"/>
    <x v="1"/>
    <x v="2"/>
    <s v="wickets"/>
    <s v="9"/>
    <s v="NA"/>
  </r>
  <r>
    <n v="335989"/>
    <x v="7"/>
    <x v="5"/>
    <x v="7"/>
    <x v="7"/>
    <x v="7"/>
    <s v="Mumbai Indians"/>
    <x v="3"/>
    <x v="0"/>
    <x v="1"/>
    <s v="runs"/>
    <s v="6"/>
    <s v="NA"/>
  </r>
  <r>
    <n v="335990"/>
    <x v="6"/>
    <x v="6"/>
    <x v="8"/>
    <x v="6"/>
    <x v="6"/>
    <s v="Rajasthan Royals"/>
    <x v="2"/>
    <x v="0"/>
    <x v="4"/>
    <s v="wickets"/>
    <s v="3"/>
    <s v="NA"/>
  </r>
  <r>
    <n v="335991"/>
    <x v="1"/>
    <x v="7"/>
    <x v="9"/>
    <x v="1"/>
    <x v="1"/>
    <s v="Mumbai Indians"/>
    <x v="3"/>
    <x v="0"/>
    <x v="5"/>
    <s v="runs"/>
    <s v="66"/>
    <s v="NA"/>
  </r>
  <r>
    <n v="335992"/>
    <x v="0"/>
    <x v="8"/>
    <x v="5"/>
    <x v="0"/>
    <x v="0"/>
    <s v="Rajasthan Royals"/>
    <x v="2"/>
    <x v="0"/>
    <x v="4"/>
    <s v="wickets"/>
    <s v="7"/>
    <s v="NA"/>
  </r>
  <r>
    <n v="335993"/>
    <x v="7"/>
    <x v="8"/>
    <x v="10"/>
    <x v="7"/>
    <x v="7"/>
    <s v="Kolkata Knight Riders"/>
    <x v="6"/>
    <x v="1"/>
    <x v="1"/>
    <s v="wickets"/>
    <s v="9"/>
    <s v="NA"/>
  </r>
  <r>
    <n v="335994"/>
    <x v="3"/>
    <x v="9"/>
    <x v="11"/>
    <x v="8"/>
    <x v="3"/>
    <s v="Deccan Chargers"/>
    <x v="4"/>
    <x v="0"/>
    <x v="6"/>
    <s v="wickets"/>
    <s v="10"/>
    <s v="NA"/>
  </r>
  <r>
    <n v="335995"/>
    <x v="1"/>
    <x v="9"/>
    <x v="12"/>
    <x v="1"/>
    <x v="1"/>
    <s v="Delhi Daredevils"/>
    <x v="7"/>
    <x v="1"/>
    <x v="5"/>
    <s v="wickets"/>
    <s v="4"/>
    <s v="NA"/>
  </r>
  <r>
    <n v="335996"/>
    <x v="0"/>
    <x v="10"/>
    <x v="13"/>
    <x v="0"/>
    <x v="0"/>
    <s v="Chennai Super Kings"/>
    <x v="1"/>
    <x v="1"/>
    <x v="1"/>
    <s v="runs"/>
    <s v="13"/>
    <s v="NA"/>
  </r>
  <r>
    <n v="335997"/>
    <x v="4"/>
    <x v="11"/>
    <x v="14"/>
    <x v="4"/>
    <x v="4"/>
    <s v="Mumbai Indians"/>
    <x v="6"/>
    <x v="1"/>
    <x v="7"/>
    <s v="wickets"/>
    <s v="7"/>
    <s v="NA"/>
  </r>
  <r>
    <n v="335998"/>
    <x v="2"/>
    <x v="12"/>
    <x v="15"/>
    <x v="2"/>
    <x v="2"/>
    <s v="Royal Challengers Bangalore"/>
    <x v="0"/>
    <x v="0"/>
    <x v="2"/>
    <s v="runs"/>
    <s v="10"/>
    <s v="NA"/>
  </r>
  <r>
    <n v="335999"/>
    <x v="6"/>
    <x v="13"/>
    <x v="16"/>
    <x v="6"/>
    <x v="6"/>
    <s v="Kings XI Punjab"/>
    <x v="5"/>
    <x v="0"/>
    <x v="5"/>
    <s v="wickets"/>
    <s v="7"/>
    <s v="NA"/>
  </r>
  <r>
    <n v="336000"/>
    <x v="5"/>
    <x v="13"/>
    <x v="17"/>
    <x v="5"/>
    <x v="5"/>
    <s v="Kolkata Knight Riders"/>
    <x v="2"/>
    <x v="1"/>
    <x v="4"/>
    <s v="runs"/>
    <s v="45"/>
    <s v="NA"/>
  </r>
  <r>
    <n v="336001"/>
    <x v="7"/>
    <x v="14"/>
    <x v="6"/>
    <x v="7"/>
    <x v="7"/>
    <s v="Delhi Daredevils"/>
    <x v="1"/>
    <x v="1"/>
    <x v="2"/>
    <s v="wickets"/>
    <s v="8"/>
    <s v="NA"/>
  </r>
  <r>
    <n v="336002"/>
    <x v="6"/>
    <x v="15"/>
    <x v="18"/>
    <x v="6"/>
    <x v="6"/>
    <s v="Royal Challengers Bangalore"/>
    <x v="4"/>
    <x v="1"/>
    <x v="3"/>
    <s v="wickets"/>
    <s v="5"/>
    <s v="NA"/>
  </r>
  <r>
    <n v="336003"/>
    <x v="1"/>
    <x v="16"/>
    <x v="19"/>
    <x v="1"/>
    <x v="1"/>
    <s v="Kolkata Knight Riders"/>
    <x v="5"/>
    <x v="1"/>
    <x v="5"/>
    <s v="runs"/>
    <s v="9"/>
    <s v="NA"/>
  </r>
  <r>
    <n v="336004"/>
    <x v="3"/>
    <x v="17"/>
    <x v="20"/>
    <x v="8"/>
    <x v="3"/>
    <s v="Delhi Daredevils"/>
    <x v="7"/>
    <x v="0"/>
    <x v="7"/>
    <s v="runs"/>
    <s v="29"/>
    <s v="NA"/>
  </r>
  <r>
    <n v="336005"/>
    <x v="5"/>
    <x v="17"/>
    <x v="21"/>
    <x v="5"/>
    <x v="5"/>
    <s v="Chennai Super Kings"/>
    <x v="1"/>
    <x v="1"/>
    <x v="4"/>
    <s v="wickets"/>
    <s v="8"/>
    <s v="NA"/>
  </r>
  <r>
    <n v="336006"/>
    <x v="0"/>
    <x v="18"/>
    <x v="22"/>
    <x v="0"/>
    <x v="0"/>
    <s v="Kings XI Punjab"/>
    <x v="5"/>
    <x v="0"/>
    <x v="5"/>
    <s v="wickets"/>
    <s v="6"/>
    <s v="NA"/>
  </r>
  <r>
    <n v="336007"/>
    <x v="7"/>
    <x v="19"/>
    <x v="11"/>
    <x v="7"/>
    <x v="7"/>
    <s v="Deccan Chargers"/>
    <x v="4"/>
    <x v="0"/>
    <x v="6"/>
    <s v="wickets"/>
    <s v="7"/>
    <s v="NA"/>
  </r>
  <r>
    <n v="336008"/>
    <x v="3"/>
    <x v="20"/>
    <x v="23"/>
    <x v="8"/>
    <x v="3"/>
    <s v="Rajasthan Royals"/>
    <x v="3"/>
    <x v="0"/>
    <x v="7"/>
    <s v="wickets"/>
    <s v="7"/>
    <s v="NA"/>
  </r>
  <r>
    <n v="336009"/>
    <x v="2"/>
    <x v="21"/>
    <x v="13"/>
    <x v="2"/>
    <x v="2"/>
    <s v="Chennai Super Kings"/>
    <x v="1"/>
    <x v="0"/>
    <x v="1"/>
    <s v="wickets"/>
    <s v="4"/>
    <s v="NA"/>
  </r>
  <r>
    <n v="336010"/>
    <x v="4"/>
    <x v="21"/>
    <x v="24"/>
    <x v="4"/>
    <x v="4"/>
    <s v="Royal Challengers Bangalore"/>
    <x v="6"/>
    <x v="1"/>
    <x v="0"/>
    <s v="runs"/>
    <s v="5"/>
    <s v="NA"/>
  </r>
  <r>
    <n v="336011"/>
    <x v="5"/>
    <x v="22"/>
    <x v="8"/>
    <x v="5"/>
    <x v="5"/>
    <s v="Deccan Chargers"/>
    <x v="2"/>
    <x v="0"/>
    <x v="4"/>
    <s v="wickets"/>
    <s v="8"/>
    <s v="NA"/>
  </r>
  <r>
    <n v="336012"/>
    <x v="0"/>
    <x v="23"/>
    <x v="25"/>
    <x v="0"/>
    <x v="0"/>
    <s v="Mumbai Indians"/>
    <x v="3"/>
    <x v="0"/>
    <x v="7"/>
    <s v="wickets"/>
    <s v="9"/>
    <s v="NA"/>
  </r>
  <r>
    <n v="336013"/>
    <x v="7"/>
    <x v="24"/>
    <x v="26"/>
    <x v="7"/>
    <x v="7"/>
    <s v="Kings XI Punjab"/>
    <x v="5"/>
    <x v="0"/>
    <x v="1"/>
    <s v="runs"/>
    <s v="18"/>
    <s v="NA"/>
  </r>
  <r>
    <n v="336014"/>
    <x v="6"/>
    <x v="25"/>
    <x v="24"/>
    <x v="6"/>
    <x v="6"/>
    <s v="Kolkata Knight Riders"/>
    <x v="6"/>
    <x v="1"/>
    <x v="0"/>
    <s v="runs"/>
    <s v="23"/>
    <s v="NA"/>
  </r>
  <r>
    <n v="336015"/>
    <x v="5"/>
    <x v="25"/>
    <x v="5"/>
    <x v="5"/>
    <x v="5"/>
    <s v="Delhi Daredevils"/>
    <x v="2"/>
    <x v="0"/>
    <x v="4"/>
    <s v="wickets"/>
    <s v="3"/>
    <s v="NA"/>
  </r>
  <r>
    <n v="336016"/>
    <x v="1"/>
    <x v="26"/>
    <x v="16"/>
    <x v="1"/>
    <x v="1"/>
    <s v="Royal Challengers Bangalore"/>
    <x v="0"/>
    <x v="1"/>
    <x v="5"/>
    <s v="wickets"/>
    <s v="9"/>
    <s v="NA"/>
  </r>
  <r>
    <n v="336017"/>
    <x v="4"/>
    <x v="27"/>
    <x v="27"/>
    <x v="4"/>
    <x v="4"/>
    <s v="Delhi Daredevils"/>
    <x v="6"/>
    <x v="1"/>
    <x v="0"/>
    <s v="runs"/>
    <s v="23"/>
    <s v="NA"/>
  </r>
  <r>
    <n v="336018"/>
    <x v="3"/>
    <x v="28"/>
    <x v="14"/>
    <x v="3"/>
    <x v="3"/>
    <s v="Chennai Super Kings"/>
    <x v="3"/>
    <x v="0"/>
    <x v="7"/>
    <s v="wickets"/>
    <s v="9"/>
    <s v="NA"/>
  </r>
  <r>
    <n v="336019"/>
    <x v="1"/>
    <x v="23"/>
    <x v="16"/>
    <x v="1"/>
    <x v="1"/>
    <s v="Rajasthan Royals"/>
    <x v="2"/>
    <x v="0"/>
    <x v="5"/>
    <s v="runs"/>
    <s v="41"/>
    <s v="NA"/>
  </r>
  <r>
    <n v="336020"/>
    <x v="2"/>
    <x v="29"/>
    <x v="28"/>
    <x v="2"/>
    <x v="2"/>
    <s v="Deccan Chargers"/>
    <x v="4"/>
    <x v="0"/>
    <x v="2"/>
    <s v="runs"/>
    <s v="12"/>
    <s v="NA"/>
  </r>
  <r>
    <n v="336021"/>
    <x v="3"/>
    <x v="30"/>
    <x v="20"/>
    <x v="3"/>
    <x v="3"/>
    <s v="Kolkata Knight Riders"/>
    <x v="3"/>
    <x v="0"/>
    <x v="7"/>
    <s v="wickets"/>
    <s v="8"/>
    <s v="NA"/>
  </r>
  <r>
    <n v="336022"/>
    <x v="2"/>
    <x v="31"/>
    <x v="29"/>
    <x v="2"/>
    <x v="2"/>
    <s v="Kings XI Punjab"/>
    <x v="7"/>
    <x v="1"/>
    <x v="5"/>
    <s v="runs"/>
    <s v="6"/>
    <s v="D/L"/>
  </r>
  <r>
    <n v="336023"/>
    <x v="5"/>
    <x v="31"/>
    <x v="30"/>
    <x v="5"/>
    <x v="5"/>
    <s v="Royal Challengers Bangalore"/>
    <x v="0"/>
    <x v="0"/>
    <x v="4"/>
    <s v="runs"/>
    <s v="65"/>
    <s v="NA"/>
  </r>
  <r>
    <n v="336024"/>
    <x v="6"/>
    <x v="32"/>
    <x v="31"/>
    <x v="6"/>
    <x v="6"/>
    <s v="Mumbai Indians"/>
    <x v="4"/>
    <x v="0"/>
    <x v="7"/>
    <s v="runs"/>
    <s v="25"/>
    <s v="NA"/>
  </r>
  <r>
    <n v="336025"/>
    <x v="4"/>
    <x v="32"/>
    <x v="32"/>
    <x v="4"/>
    <x v="4"/>
    <s v="Chennai Super Kings"/>
    <x v="6"/>
    <x v="1"/>
    <x v="1"/>
    <s v="runs"/>
    <s v="3"/>
    <s v="D/L"/>
  </r>
  <r>
    <n v="336026"/>
    <x v="0"/>
    <x v="33"/>
    <x v="33"/>
    <x v="0"/>
    <x v="0"/>
    <s v="Delhi Daredevils"/>
    <x v="7"/>
    <x v="0"/>
    <x v="2"/>
    <s v="wickets"/>
    <s v="5"/>
    <s v="NA"/>
  </r>
  <r>
    <n v="336027"/>
    <x v="4"/>
    <x v="34"/>
    <x v="8"/>
    <x v="4"/>
    <x v="4"/>
    <s v="Rajasthan Royals"/>
    <x v="2"/>
    <x v="0"/>
    <x v="4"/>
    <s v="wickets"/>
    <s v="6"/>
    <s v="NA"/>
  </r>
  <r>
    <n v="336028"/>
    <x v="3"/>
    <x v="35"/>
    <x v="16"/>
    <x v="3"/>
    <x v="3"/>
    <s v="Kings XI Punjab"/>
    <x v="3"/>
    <x v="0"/>
    <x v="5"/>
    <s v="runs"/>
    <s v="1"/>
    <s v="NA"/>
  </r>
  <r>
    <n v="336029"/>
    <x v="7"/>
    <x v="35"/>
    <x v="34"/>
    <x v="7"/>
    <x v="7"/>
    <s v="Royal Challengers Bangalore"/>
    <x v="0"/>
    <x v="1"/>
    <x v="3"/>
    <s v="runs"/>
    <s v="14"/>
    <s v="NA"/>
  </r>
  <r>
    <n v="336031"/>
    <x v="1"/>
    <x v="36"/>
    <x v="16"/>
    <x v="1"/>
    <x v="1"/>
    <s v="Deccan Chargers"/>
    <x v="5"/>
    <x v="0"/>
    <x v="5"/>
    <s v="wickets"/>
    <s v="6"/>
    <s v="NA"/>
  </r>
  <r>
    <n v="336032"/>
    <x v="2"/>
    <x v="37"/>
    <x v="35"/>
    <x v="2"/>
    <x v="2"/>
    <s v="Mumbai Indians"/>
    <x v="7"/>
    <x v="0"/>
    <x v="2"/>
    <s v="wickets"/>
    <s v="5"/>
    <s v="NA"/>
  </r>
  <r>
    <n v="336033"/>
    <x v="7"/>
    <x v="37"/>
    <x v="36"/>
    <x v="7"/>
    <x v="7"/>
    <s v="Rajasthan Royals"/>
    <x v="2"/>
    <x v="1"/>
    <x v="4"/>
    <s v="runs"/>
    <s v="10"/>
    <s v="NA"/>
  </r>
  <r>
    <n v="336034"/>
    <x v="0"/>
    <x v="16"/>
    <x v="37"/>
    <x v="0"/>
    <x v="0"/>
    <s v="Deccan Chargers"/>
    <x v="4"/>
    <x v="0"/>
    <x v="3"/>
    <s v="runs"/>
    <s v="3"/>
    <s v="NA"/>
  </r>
  <r>
    <n v="336035"/>
    <x v="4"/>
    <x v="15"/>
    <x v="38"/>
    <x v="4"/>
    <x v="4"/>
    <s v="Kings XI Punjab"/>
    <x v="5"/>
    <x v="1"/>
    <x v="0"/>
    <s v="wickets"/>
    <s v="3"/>
    <s v="NA"/>
  </r>
  <r>
    <n v="336036"/>
    <x v="5"/>
    <x v="38"/>
    <x v="21"/>
    <x v="5"/>
    <x v="5"/>
    <s v="Mumbai Indians"/>
    <x v="2"/>
    <x v="0"/>
    <x v="4"/>
    <s v="wickets"/>
    <s v="5"/>
    <s v="NA"/>
  </r>
  <r>
    <n v="336037"/>
    <x v="6"/>
    <x v="39"/>
    <x v="39"/>
    <x v="6"/>
    <x v="6"/>
    <s v="Chennai Super Kings"/>
    <x v="4"/>
    <x v="1"/>
    <x v="1"/>
    <s v="wickets"/>
    <s v="7"/>
    <s v="NA"/>
  </r>
  <r>
    <n v="336038"/>
    <x v="3"/>
    <x v="40"/>
    <x v="5"/>
    <x v="3"/>
    <x v="2"/>
    <s v="Rajasthan Royals"/>
    <x v="7"/>
    <x v="0"/>
    <x v="4"/>
    <s v="runs"/>
    <s v="105"/>
    <s v="NA"/>
  </r>
  <r>
    <n v="336039"/>
    <x v="3"/>
    <x v="41"/>
    <x v="32"/>
    <x v="3"/>
    <x v="7"/>
    <s v="Kings XI Punjab"/>
    <x v="5"/>
    <x v="1"/>
    <x v="1"/>
    <s v="wickets"/>
    <s v="9"/>
    <s v="NA"/>
  </r>
  <r>
    <n v="336040"/>
    <x v="3"/>
    <x v="42"/>
    <x v="8"/>
    <x v="8"/>
    <x v="7"/>
    <s v="Rajasthan Royals"/>
    <x v="2"/>
    <x v="0"/>
    <x v="4"/>
    <s v="wickets"/>
    <s v="3"/>
    <s v="NA"/>
  </r>
  <r>
    <n v="392181"/>
    <x v="8"/>
    <x v="43"/>
    <x v="40"/>
    <x v="9"/>
    <x v="7"/>
    <s v="Mumbai Indians"/>
    <x v="1"/>
    <x v="0"/>
    <x v="7"/>
    <s v="runs"/>
    <s v="19"/>
    <s v="NA"/>
  </r>
  <r>
    <n v="392182"/>
    <x v="8"/>
    <x v="43"/>
    <x v="41"/>
    <x v="9"/>
    <x v="0"/>
    <s v="Rajasthan Royals"/>
    <x v="0"/>
    <x v="1"/>
    <x v="3"/>
    <s v="runs"/>
    <s v="75"/>
    <s v="NA"/>
  </r>
  <r>
    <n v="392183"/>
    <x v="8"/>
    <x v="44"/>
    <x v="42"/>
    <x v="9"/>
    <x v="2"/>
    <s v="Kings XI Punjab"/>
    <x v="7"/>
    <x v="0"/>
    <x v="2"/>
    <s v="wickets"/>
    <s v="10"/>
    <s v="D/L"/>
  </r>
  <r>
    <n v="392184"/>
    <x v="8"/>
    <x v="44"/>
    <x v="43"/>
    <x v="9"/>
    <x v="6"/>
    <s v="Kolkata Knight Riders"/>
    <x v="6"/>
    <x v="1"/>
    <x v="6"/>
    <s v="wickets"/>
    <s v="8"/>
    <s v="NA"/>
  </r>
  <r>
    <n v="392185"/>
    <x v="9"/>
    <x v="45"/>
    <x v="44"/>
    <x v="10"/>
    <x v="0"/>
    <s v="Chennai Super Kings"/>
    <x v="1"/>
    <x v="1"/>
    <x v="1"/>
    <s v="runs"/>
    <s v="92"/>
    <s v="NA"/>
  </r>
  <r>
    <n v="392186"/>
    <x v="10"/>
    <x v="46"/>
    <x v="45"/>
    <x v="11"/>
    <x v="1"/>
    <s v="Kolkata Knight Riders"/>
    <x v="6"/>
    <x v="0"/>
    <x v="0"/>
    <s v="runs"/>
    <s v="11"/>
    <s v="D/L"/>
  </r>
  <r>
    <n v="392188"/>
    <x v="8"/>
    <x v="47"/>
    <x v="11"/>
    <x v="9"/>
    <x v="0"/>
    <s v="Deccan Chargers"/>
    <x v="4"/>
    <x v="1"/>
    <x v="6"/>
    <s v="runs"/>
    <s v="24"/>
    <s v="NA"/>
  </r>
  <r>
    <n v="392189"/>
    <x v="10"/>
    <x v="48"/>
    <x v="46"/>
    <x v="11"/>
    <x v="7"/>
    <s v="Delhi Daredevils"/>
    <x v="7"/>
    <x v="1"/>
    <x v="2"/>
    <s v="runs"/>
    <s v="9"/>
    <s v="NA"/>
  </r>
  <r>
    <n v="392190"/>
    <x v="8"/>
    <x v="48"/>
    <x v="8"/>
    <x v="9"/>
    <x v="4"/>
    <s v="Rajasthan Royals"/>
    <x v="6"/>
    <x v="0"/>
    <x v="4"/>
    <s v="tie"/>
    <s v="NA"/>
    <s v="NA"/>
  </r>
  <r>
    <n v="392191"/>
    <x v="10"/>
    <x v="49"/>
    <x v="47"/>
    <x v="11"/>
    <x v="0"/>
    <s v="Kings XI Punjab"/>
    <x v="0"/>
    <x v="1"/>
    <x v="5"/>
    <s v="wickets"/>
    <s v="7"/>
    <s v="NA"/>
  </r>
  <r>
    <n v="392192"/>
    <x v="10"/>
    <x v="50"/>
    <x v="48"/>
    <x v="11"/>
    <x v="6"/>
    <s v="Mumbai Indians"/>
    <x v="4"/>
    <x v="1"/>
    <x v="6"/>
    <s v="runs"/>
    <s v="12"/>
    <s v="NA"/>
  </r>
  <r>
    <n v="392194"/>
    <x v="9"/>
    <x v="51"/>
    <x v="49"/>
    <x v="10"/>
    <x v="0"/>
    <s v="Delhi Daredevils"/>
    <x v="0"/>
    <x v="1"/>
    <x v="2"/>
    <s v="wickets"/>
    <s v="6"/>
    <s v="NA"/>
  </r>
  <r>
    <n v="392195"/>
    <x v="8"/>
    <x v="51"/>
    <x v="9"/>
    <x v="9"/>
    <x v="1"/>
    <s v="Rajasthan Royals"/>
    <x v="5"/>
    <x v="1"/>
    <x v="5"/>
    <s v="runs"/>
    <s v="27"/>
    <s v="NA"/>
  </r>
  <r>
    <n v="392196"/>
    <x v="10"/>
    <x v="52"/>
    <x v="50"/>
    <x v="11"/>
    <x v="7"/>
    <s v="Deccan Chargers"/>
    <x v="4"/>
    <x v="0"/>
    <x v="6"/>
    <s v="wickets"/>
    <s v="6"/>
    <s v="NA"/>
  </r>
  <r>
    <n v="392197"/>
    <x v="9"/>
    <x v="52"/>
    <x v="40"/>
    <x v="10"/>
    <x v="4"/>
    <s v="Mumbai Indians"/>
    <x v="3"/>
    <x v="1"/>
    <x v="7"/>
    <s v="runs"/>
    <s v="92"/>
    <s v="NA"/>
  </r>
  <r>
    <n v="392198"/>
    <x v="11"/>
    <x v="53"/>
    <x v="8"/>
    <x v="12"/>
    <x v="2"/>
    <s v="Rajasthan Royals"/>
    <x v="7"/>
    <x v="1"/>
    <x v="4"/>
    <s v="wickets"/>
    <s v="5"/>
    <s v="NA"/>
  </r>
  <r>
    <n v="392199"/>
    <x v="10"/>
    <x v="54"/>
    <x v="3"/>
    <x v="11"/>
    <x v="0"/>
    <s v="Kolkata Knight Riders"/>
    <x v="6"/>
    <x v="1"/>
    <x v="3"/>
    <s v="wickets"/>
    <s v="5"/>
    <s v="NA"/>
  </r>
  <r>
    <n v="392200"/>
    <x v="10"/>
    <x v="54"/>
    <x v="9"/>
    <x v="11"/>
    <x v="1"/>
    <s v="Mumbai Indians"/>
    <x v="5"/>
    <x v="1"/>
    <x v="5"/>
    <s v="runs"/>
    <s v="3"/>
    <s v="NA"/>
  </r>
  <r>
    <n v="392201"/>
    <x v="11"/>
    <x v="55"/>
    <x v="51"/>
    <x v="12"/>
    <x v="6"/>
    <s v="Delhi Daredevils"/>
    <x v="7"/>
    <x v="0"/>
    <x v="2"/>
    <s v="wickets"/>
    <s v="6"/>
    <s v="NA"/>
  </r>
  <r>
    <n v="392202"/>
    <x v="11"/>
    <x v="55"/>
    <x v="39"/>
    <x v="12"/>
    <x v="7"/>
    <s v="Rajasthan Royals"/>
    <x v="2"/>
    <x v="0"/>
    <x v="1"/>
    <s v="runs"/>
    <s v="38"/>
    <s v="NA"/>
  </r>
  <r>
    <n v="392203"/>
    <x v="12"/>
    <x v="56"/>
    <x v="52"/>
    <x v="13"/>
    <x v="4"/>
    <s v="Mumbai Indians"/>
    <x v="3"/>
    <x v="1"/>
    <x v="7"/>
    <s v="runs"/>
    <s v="9"/>
    <s v="NA"/>
  </r>
  <r>
    <n v="392204"/>
    <x v="10"/>
    <x v="56"/>
    <x v="53"/>
    <x v="11"/>
    <x v="0"/>
    <s v="Kings XI Punjab"/>
    <x v="0"/>
    <x v="1"/>
    <x v="3"/>
    <s v="runs"/>
    <s v="8"/>
    <s v="NA"/>
  </r>
  <r>
    <n v="392205"/>
    <x v="9"/>
    <x v="57"/>
    <x v="8"/>
    <x v="10"/>
    <x v="6"/>
    <s v="Rajasthan Royals"/>
    <x v="4"/>
    <x v="1"/>
    <x v="4"/>
    <s v="wickets"/>
    <s v="3"/>
    <s v="NA"/>
  </r>
  <r>
    <n v="392206"/>
    <x v="13"/>
    <x v="57"/>
    <x v="54"/>
    <x v="14"/>
    <x v="7"/>
    <s v="Delhi Daredevils"/>
    <x v="7"/>
    <x v="0"/>
    <x v="1"/>
    <s v="runs"/>
    <s v="18"/>
    <s v="NA"/>
  </r>
  <r>
    <n v="392207"/>
    <x v="9"/>
    <x v="58"/>
    <x v="29"/>
    <x v="10"/>
    <x v="1"/>
    <s v="Kolkata Knight Riders"/>
    <x v="6"/>
    <x v="1"/>
    <x v="5"/>
    <s v="wickets"/>
    <s v="6"/>
    <s v="NA"/>
  </r>
  <r>
    <n v="392208"/>
    <x v="13"/>
    <x v="58"/>
    <x v="55"/>
    <x v="14"/>
    <x v="0"/>
    <s v="Mumbai Indians"/>
    <x v="3"/>
    <x v="1"/>
    <x v="3"/>
    <s v="wickets"/>
    <s v="9"/>
    <s v="NA"/>
  </r>
  <r>
    <n v="392209"/>
    <x v="12"/>
    <x v="59"/>
    <x v="13"/>
    <x v="13"/>
    <x v="7"/>
    <s v="Deccan Chargers"/>
    <x v="1"/>
    <x v="1"/>
    <x v="1"/>
    <s v="runs"/>
    <s v="78"/>
    <s v="NA"/>
  </r>
  <r>
    <n v="392210"/>
    <x v="10"/>
    <x v="60"/>
    <x v="30"/>
    <x v="11"/>
    <x v="1"/>
    <s v="Rajasthan Royals"/>
    <x v="5"/>
    <x v="0"/>
    <x v="4"/>
    <s v="runs"/>
    <s v="78"/>
    <s v="NA"/>
  </r>
  <r>
    <n v="392211"/>
    <x v="10"/>
    <x v="60"/>
    <x v="56"/>
    <x v="11"/>
    <x v="2"/>
    <s v="Kolkata Knight Riders"/>
    <x v="6"/>
    <x v="1"/>
    <x v="2"/>
    <s v="wickets"/>
    <s v="9"/>
    <s v="NA"/>
  </r>
  <r>
    <n v="392212"/>
    <x v="11"/>
    <x v="61"/>
    <x v="57"/>
    <x v="12"/>
    <x v="6"/>
    <s v="Mumbai Indians"/>
    <x v="4"/>
    <x v="1"/>
    <x v="6"/>
    <s v="runs"/>
    <s v="19"/>
    <s v="NA"/>
  </r>
  <r>
    <n v="392213"/>
    <x v="11"/>
    <x v="62"/>
    <x v="58"/>
    <x v="12"/>
    <x v="0"/>
    <s v="Rajasthan Royals"/>
    <x v="2"/>
    <x v="0"/>
    <x v="4"/>
    <s v="wickets"/>
    <s v="7"/>
    <s v="NA"/>
  </r>
  <r>
    <n v="392214"/>
    <x v="11"/>
    <x v="62"/>
    <x v="7"/>
    <x v="12"/>
    <x v="7"/>
    <s v="Kings XI Punjab"/>
    <x v="1"/>
    <x v="1"/>
    <x v="1"/>
    <s v="runs"/>
    <s v="12"/>
    <s v="D/L"/>
  </r>
  <r>
    <n v="392215"/>
    <x v="12"/>
    <x v="63"/>
    <x v="23"/>
    <x v="13"/>
    <x v="2"/>
    <s v="Mumbai Indians"/>
    <x v="3"/>
    <x v="1"/>
    <x v="2"/>
    <s v="wickets"/>
    <s v="7"/>
    <s v="NA"/>
  </r>
  <r>
    <n v="392216"/>
    <x v="14"/>
    <x v="64"/>
    <x v="29"/>
    <x v="15"/>
    <x v="6"/>
    <s v="Kings XI Punjab"/>
    <x v="5"/>
    <x v="0"/>
    <x v="5"/>
    <s v="wickets"/>
    <s v="3"/>
    <s v="NA"/>
  </r>
  <r>
    <n v="392217"/>
    <x v="14"/>
    <x v="64"/>
    <x v="59"/>
    <x v="15"/>
    <x v="7"/>
    <s v="Rajasthan Royals"/>
    <x v="2"/>
    <x v="1"/>
    <x v="1"/>
    <s v="wickets"/>
    <s v="7"/>
    <s v="NA"/>
  </r>
  <r>
    <n v="392218"/>
    <x v="9"/>
    <x v="65"/>
    <x v="52"/>
    <x v="10"/>
    <x v="0"/>
    <s v="Mumbai Indians"/>
    <x v="3"/>
    <x v="1"/>
    <x v="7"/>
    <s v="runs"/>
    <s v="16"/>
    <s v="NA"/>
  </r>
  <r>
    <n v="392219"/>
    <x v="13"/>
    <x v="65"/>
    <x v="28"/>
    <x v="14"/>
    <x v="2"/>
    <s v="Kolkata Knight Riders"/>
    <x v="7"/>
    <x v="0"/>
    <x v="2"/>
    <s v="wickets"/>
    <s v="7"/>
    <s v="NA"/>
  </r>
  <r>
    <n v="392220"/>
    <x v="14"/>
    <x v="66"/>
    <x v="60"/>
    <x v="15"/>
    <x v="6"/>
    <s v="Rajasthan Royals"/>
    <x v="4"/>
    <x v="1"/>
    <x v="6"/>
    <s v="runs"/>
    <s v="53"/>
    <s v="NA"/>
  </r>
  <r>
    <n v="392221"/>
    <x v="11"/>
    <x v="67"/>
    <x v="61"/>
    <x v="12"/>
    <x v="0"/>
    <s v="Kolkata Knight Riders"/>
    <x v="0"/>
    <x v="0"/>
    <x v="3"/>
    <s v="wickets"/>
    <s v="6"/>
    <s v="NA"/>
  </r>
  <r>
    <n v="392222"/>
    <x v="11"/>
    <x v="67"/>
    <x v="62"/>
    <x v="12"/>
    <x v="1"/>
    <s v="Mumbai Indians"/>
    <x v="5"/>
    <x v="1"/>
    <x v="7"/>
    <s v="wickets"/>
    <s v="8"/>
    <s v="NA"/>
  </r>
  <r>
    <n v="392223"/>
    <x v="10"/>
    <x v="68"/>
    <x v="63"/>
    <x v="11"/>
    <x v="6"/>
    <s v="Delhi Daredevils"/>
    <x v="4"/>
    <x v="0"/>
    <x v="2"/>
    <s v="runs"/>
    <s v="12"/>
    <s v="NA"/>
  </r>
  <r>
    <n v="392224"/>
    <x v="10"/>
    <x v="69"/>
    <x v="61"/>
    <x v="11"/>
    <x v="0"/>
    <s v="Chennai Super Kings"/>
    <x v="1"/>
    <x v="1"/>
    <x v="3"/>
    <s v="wickets"/>
    <s v="2"/>
    <s v="NA"/>
  </r>
  <r>
    <n v="392225"/>
    <x v="10"/>
    <x v="69"/>
    <x v="64"/>
    <x v="11"/>
    <x v="3"/>
    <s v="Rajasthan Royals"/>
    <x v="2"/>
    <x v="1"/>
    <x v="4"/>
    <s v="runs"/>
    <s v="2"/>
    <s v="NA"/>
  </r>
  <r>
    <n v="392226"/>
    <x v="15"/>
    <x v="70"/>
    <x v="65"/>
    <x v="16"/>
    <x v="2"/>
    <s v="Kings XI Punjab"/>
    <x v="5"/>
    <x v="0"/>
    <x v="5"/>
    <s v="wickets"/>
    <s v="6"/>
    <s v="NA"/>
  </r>
  <r>
    <n v="392227"/>
    <x v="9"/>
    <x v="71"/>
    <x v="7"/>
    <x v="10"/>
    <x v="7"/>
    <s v="Mumbai Indians"/>
    <x v="3"/>
    <x v="1"/>
    <x v="1"/>
    <s v="wickets"/>
    <s v="7"/>
    <s v="NA"/>
  </r>
  <r>
    <n v="392228"/>
    <x v="13"/>
    <x v="71"/>
    <x v="57"/>
    <x v="14"/>
    <x v="6"/>
    <s v="Kolkata Knight Riders"/>
    <x v="4"/>
    <x v="0"/>
    <x v="6"/>
    <s v="wickets"/>
    <s v="6"/>
    <s v="NA"/>
  </r>
  <r>
    <n v="392229"/>
    <x v="13"/>
    <x v="72"/>
    <x v="53"/>
    <x v="14"/>
    <x v="6"/>
    <s v="Kings XI Punjab"/>
    <x v="4"/>
    <x v="0"/>
    <x v="5"/>
    <s v="runs"/>
    <s v="1"/>
    <s v="NA"/>
  </r>
  <r>
    <n v="392230"/>
    <x v="15"/>
    <x v="72"/>
    <x v="46"/>
    <x v="16"/>
    <x v="2"/>
    <s v="Rajasthan Royals"/>
    <x v="7"/>
    <x v="1"/>
    <x v="2"/>
    <s v="runs"/>
    <s v="14"/>
    <s v="NA"/>
  </r>
  <r>
    <n v="392231"/>
    <x v="11"/>
    <x v="73"/>
    <x v="66"/>
    <x v="12"/>
    <x v="7"/>
    <s v="Kolkata Knight Riders"/>
    <x v="1"/>
    <x v="1"/>
    <x v="0"/>
    <s v="wickets"/>
    <s v="7"/>
    <s v="NA"/>
  </r>
  <r>
    <n v="392232"/>
    <x v="13"/>
    <x v="74"/>
    <x v="55"/>
    <x v="14"/>
    <x v="0"/>
    <s v="Delhi Daredevils"/>
    <x v="7"/>
    <x v="1"/>
    <x v="3"/>
    <s v="wickets"/>
    <s v="7"/>
    <s v="NA"/>
  </r>
  <r>
    <n v="392233"/>
    <x v="10"/>
    <x v="75"/>
    <x v="67"/>
    <x v="11"/>
    <x v="4"/>
    <s v="Rajasthan Royals"/>
    <x v="6"/>
    <x v="0"/>
    <x v="0"/>
    <s v="wickets"/>
    <s v="4"/>
    <s v="NA"/>
  </r>
  <r>
    <n v="392234"/>
    <x v="10"/>
    <x v="75"/>
    <x v="44"/>
    <x v="11"/>
    <x v="7"/>
    <s v="Kings XI Punjab"/>
    <x v="1"/>
    <x v="1"/>
    <x v="1"/>
    <s v="runs"/>
    <s v="24"/>
    <s v="NA"/>
  </r>
  <r>
    <n v="392235"/>
    <x v="11"/>
    <x v="76"/>
    <x v="6"/>
    <x v="12"/>
    <x v="2"/>
    <s v="Mumbai Indians"/>
    <x v="7"/>
    <x v="0"/>
    <x v="2"/>
    <s v="wickets"/>
    <s v="4"/>
    <s v="NA"/>
  </r>
  <r>
    <n v="392236"/>
    <x v="11"/>
    <x v="76"/>
    <x v="68"/>
    <x v="12"/>
    <x v="0"/>
    <s v="Deccan Chargers"/>
    <x v="0"/>
    <x v="1"/>
    <x v="3"/>
    <s v="runs"/>
    <s v="12"/>
    <s v="NA"/>
  </r>
  <r>
    <n v="392237"/>
    <x v="11"/>
    <x v="77"/>
    <x v="11"/>
    <x v="12"/>
    <x v="2"/>
    <s v="Deccan Chargers"/>
    <x v="4"/>
    <x v="0"/>
    <x v="6"/>
    <s v="wickets"/>
    <s v="6"/>
    <s v="NA"/>
  </r>
  <r>
    <n v="392238"/>
    <x v="13"/>
    <x v="78"/>
    <x v="68"/>
    <x v="14"/>
    <x v="0"/>
    <s v="Chennai Super Kings"/>
    <x v="0"/>
    <x v="0"/>
    <x v="3"/>
    <s v="wickets"/>
    <s v="6"/>
    <s v="NA"/>
  </r>
  <r>
    <n v="392239"/>
    <x v="13"/>
    <x v="79"/>
    <x v="34"/>
    <x v="14"/>
    <x v="0"/>
    <s v="Deccan Chargers"/>
    <x v="0"/>
    <x v="0"/>
    <x v="6"/>
    <s v="runs"/>
    <s v="6"/>
    <s v="NA"/>
  </r>
  <r>
    <n v="419106"/>
    <x v="3"/>
    <x v="80"/>
    <x v="69"/>
    <x v="8"/>
    <x v="6"/>
    <s v="Kolkata Knight Riders"/>
    <x v="4"/>
    <x v="0"/>
    <x v="0"/>
    <s v="runs"/>
    <s v="11"/>
    <s v="NA"/>
  </r>
  <r>
    <n v="419107"/>
    <x v="3"/>
    <x v="81"/>
    <x v="8"/>
    <x v="17"/>
    <x v="3"/>
    <s v="Rajasthan Royals"/>
    <x v="3"/>
    <x v="1"/>
    <x v="7"/>
    <s v="runs"/>
    <s v="4"/>
    <s v="NA"/>
  </r>
  <r>
    <n v="419108"/>
    <x v="1"/>
    <x v="81"/>
    <x v="56"/>
    <x v="1"/>
    <x v="1"/>
    <s v="Delhi Daredevils"/>
    <x v="7"/>
    <x v="0"/>
    <x v="2"/>
    <s v="wickets"/>
    <s v="5"/>
    <s v="NA"/>
  </r>
  <r>
    <n v="419109"/>
    <x v="4"/>
    <x v="82"/>
    <x v="70"/>
    <x v="4"/>
    <x v="4"/>
    <s v="Royal Challengers Bangalore"/>
    <x v="6"/>
    <x v="0"/>
    <x v="0"/>
    <s v="wickets"/>
    <s v="7"/>
    <s v="NA"/>
  </r>
  <r>
    <n v="419110"/>
    <x v="7"/>
    <x v="82"/>
    <x v="71"/>
    <x v="7"/>
    <x v="7"/>
    <s v="Deccan Chargers"/>
    <x v="4"/>
    <x v="1"/>
    <x v="6"/>
    <s v="runs"/>
    <s v="31"/>
    <s v="NA"/>
  </r>
  <r>
    <n v="419111"/>
    <x v="16"/>
    <x v="83"/>
    <x v="6"/>
    <x v="18"/>
    <x v="5"/>
    <s v="Delhi Daredevils"/>
    <x v="7"/>
    <x v="0"/>
    <x v="2"/>
    <s v="wickets"/>
    <s v="6"/>
    <s v="NA"/>
  </r>
  <r>
    <n v="419112"/>
    <x v="0"/>
    <x v="84"/>
    <x v="55"/>
    <x v="0"/>
    <x v="0"/>
    <s v="Kings XI Punjab"/>
    <x v="5"/>
    <x v="1"/>
    <x v="3"/>
    <s v="wickets"/>
    <s v="8"/>
    <s v="NA"/>
  </r>
  <r>
    <n v="419113"/>
    <x v="4"/>
    <x v="84"/>
    <x v="13"/>
    <x v="4"/>
    <x v="4"/>
    <s v="Chennai Super Kings"/>
    <x v="1"/>
    <x v="1"/>
    <x v="1"/>
    <s v="runs"/>
    <s v="55"/>
    <s v="NA"/>
  </r>
  <r>
    <n v="419114"/>
    <x v="2"/>
    <x v="85"/>
    <x v="40"/>
    <x v="2"/>
    <x v="2"/>
    <s v="Mumbai Indians"/>
    <x v="7"/>
    <x v="0"/>
    <x v="7"/>
    <s v="runs"/>
    <s v="98"/>
    <s v="NA"/>
  </r>
  <r>
    <n v="419115"/>
    <x v="0"/>
    <x v="86"/>
    <x v="55"/>
    <x v="0"/>
    <x v="0"/>
    <s v="Rajasthan Royals"/>
    <x v="0"/>
    <x v="0"/>
    <x v="3"/>
    <s v="wickets"/>
    <s v="10"/>
    <s v="NA"/>
  </r>
  <r>
    <n v="419116"/>
    <x v="2"/>
    <x v="87"/>
    <x v="7"/>
    <x v="2"/>
    <x v="2"/>
    <s v="Chennai Super Kings"/>
    <x v="7"/>
    <x v="1"/>
    <x v="1"/>
    <s v="wickets"/>
    <s v="5"/>
    <s v="NA"/>
  </r>
  <r>
    <n v="419117"/>
    <x v="17"/>
    <x v="87"/>
    <x v="72"/>
    <x v="19"/>
    <x v="6"/>
    <s v="Kings XI Punjab"/>
    <x v="5"/>
    <x v="0"/>
    <x v="6"/>
    <s v="runs"/>
    <s v="6"/>
    <s v="NA"/>
  </r>
  <r>
    <n v="419118"/>
    <x v="16"/>
    <x v="88"/>
    <x v="73"/>
    <x v="18"/>
    <x v="5"/>
    <s v="Kolkata Knight Riders"/>
    <x v="2"/>
    <x v="1"/>
    <x v="4"/>
    <s v="runs"/>
    <s v="34"/>
    <s v="NA"/>
  </r>
  <r>
    <n v="419119"/>
    <x v="3"/>
    <x v="88"/>
    <x v="55"/>
    <x v="17"/>
    <x v="3"/>
    <s v="Royal Challengers Bangalore"/>
    <x v="3"/>
    <x v="1"/>
    <x v="3"/>
    <s v="wickets"/>
    <s v="7"/>
    <s v="NA"/>
  </r>
  <r>
    <n v="419120"/>
    <x v="17"/>
    <x v="89"/>
    <x v="72"/>
    <x v="19"/>
    <x v="6"/>
    <s v="Delhi Daredevils"/>
    <x v="4"/>
    <x v="1"/>
    <x v="6"/>
    <s v="runs"/>
    <s v="10"/>
    <s v="NA"/>
  </r>
  <r>
    <n v="419121"/>
    <x v="7"/>
    <x v="89"/>
    <x v="74"/>
    <x v="7"/>
    <x v="7"/>
    <s v="Kings XI Punjab"/>
    <x v="1"/>
    <x v="0"/>
    <x v="5"/>
    <s v="tie"/>
    <s v="NA"/>
    <s v="NA"/>
  </r>
  <r>
    <n v="419122"/>
    <x v="3"/>
    <x v="90"/>
    <x v="40"/>
    <x v="17"/>
    <x v="3"/>
    <s v="Kolkata Knight Riders"/>
    <x v="6"/>
    <x v="1"/>
    <x v="7"/>
    <s v="wickets"/>
    <s v="7"/>
    <s v="NA"/>
  </r>
  <r>
    <n v="419123"/>
    <x v="0"/>
    <x v="91"/>
    <x v="75"/>
    <x v="0"/>
    <x v="0"/>
    <s v="Chennai Super Kings"/>
    <x v="1"/>
    <x v="0"/>
    <x v="3"/>
    <s v="runs"/>
    <s v="36"/>
    <s v="NA"/>
  </r>
  <r>
    <n v="419124"/>
    <x v="1"/>
    <x v="92"/>
    <x v="76"/>
    <x v="1"/>
    <x v="1"/>
    <s v="Rajasthan Royals"/>
    <x v="5"/>
    <x v="0"/>
    <x v="4"/>
    <s v="runs"/>
    <s v="31"/>
    <s v="NA"/>
  </r>
  <r>
    <n v="419125"/>
    <x v="3"/>
    <x v="93"/>
    <x v="40"/>
    <x v="17"/>
    <x v="3"/>
    <s v="Chennai Super Kings"/>
    <x v="3"/>
    <x v="0"/>
    <x v="7"/>
    <s v="wickets"/>
    <s v="5"/>
    <s v="NA"/>
  </r>
  <r>
    <n v="419126"/>
    <x v="16"/>
    <x v="94"/>
    <x v="8"/>
    <x v="18"/>
    <x v="5"/>
    <s v="Deccan Chargers"/>
    <x v="4"/>
    <x v="1"/>
    <x v="4"/>
    <s v="wickets"/>
    <s v="8"/>
    <s v="NA"/>
  </r>
  <r>
    <n v="419127"/>
    <x v="1"/>
    <x v="95"/>
    <x v="70"/>
    <x v="1"/>
    <x v="1"/>
    <s v="Kolkata Knight Riders"/>
    <x v="6"/>
    <x v="1"/>
    <x v="0"/>
    <s v="runs"/>
    <s v="39"/>
    <s v="NA"/>
  </r>
  <r>
    <n v="419128"/>
    <x v="0"/>
    <x v="93"/>
    <x v="77"/>
    <x v="0"/>
    <x v="0"/>
    <s v="Delhi Daredevils"/>
    <x v="0"/>
    <x v="0"/>
    <x v="2"/>
    <s v="runs"/>
    <s v="17"/>
    <s v="NA"/>
  </r>
  <r>
    <n v="419129"/>
    <x v="16"/>
    <x v="96"/>
    <x v="78"/>
    <x v="18"/>
    <x v="5"/>
    <s v="Chennai Super Kings"/>
    <x v="2"/>
    <x v="1"/>
    <x v="4"/>
    <s v="runs"/>
    <s v="17"/>
    <s v="NA"/>
  </r>
  <r>
    <n v="419130"/>
    <x v="3"/>
    <x v="96"/>
    <x v="62"/>
    <x v="8"/>
    <x v="6"/>
    <s v="Mumbai Indians"/>
    <x v="4"/>
    <x v="0"/>
    <x v="7"/>
    <s v="runs"/>
    <s v="41"/>
    <s v="NA"/>
  </r>
  <r>
    <n v="419131"/>
    <x v="2"/>
    <x v="97"/>
    <x v="79"/>
    <x v="2"/>
    <x v="2"/>
    <s v="Kolkata Knight Riders"/>
    <x v="7"/>
    <x v="1"/>
    <x v="2"/>
    <s v="runs"/>
    <s v="40"/>
    <s v="NA"/>
  </r>
  <r>
    <n v="419132"/>
    <x v="3"/>
    <x v="98"/>
    <x v="80"/>
    <x v="17"/>
    <x v="3"/>
    <s v="Kings XI Punjab"/>
    <x v="3"/>
    <x v="0"/>
    <x v="7"/>
    <s v="wickets"/>
    <s v="4"/>
    <s v="NA"/>
  </r>
  <r>
    <n v="419133"/>
    <x v="7"/>
    <x v="99"/>
    <x v="81"/>
    <x v="7"/>
    <x v="7"/>
    <s v="Royal Challengers Bangalore"/>
    <x v="0"/>
    <x v="1"/>
    <x v="1"/>
    <s v="wickets"/>
    <s v="5"/>
    <s v="NA"/>
  </r>
  <r>
    <n v="419134"/>
    <x v="2"/>
    <x v="99"/>
    <x v="35"/>
    <x v="2"/>
    <x v="2"/>
    <s v="Rajasthan Royals"/>
    <x v="7"/>
    <x v="1"/>
    <x v="2"/>
    <s v="runs"/>
    <s v="67"/>
    <s v="NA"/>
  </r>
  <r>
    <n v="419135"/>
    <x v="4"/>
    <x v="100"/>
    <x v="24"/>
    <x v="4"/>
    <x v="4"/>
    <s v="Deccan Chargers"/>
    <x v="6"/>
    <x v="1"/>
    <x v="0"/>
    <s v="runs"/>
    <s v="24"/>
    <s v="NA"/>
  </r>
  <r>
    <n v="419136"/>
    <x v="1"/>
    <x v="101"/>
    <x v="82"/>
    <x v="1"/>
    <x v="1"/>
    <s v="Royal Challengers Bangalore"/>
    <x v="5"/>
    <x v="1"/>
    <x v="3"/>
    <s v="wickets"/>
    <s v="6"/>
    <s v="NA"/>
  </r>
  <r>
    <n v="419137"/>
    <x v="7"/>
    <x v="102"/>
    <x v="81"/>
    <x v="7"/>
    <x v="7"/>
    <s v="Rajasthan Royals"/>
    <x v="1"/>
    <x v="1"/>
    <x v="1"/>
    <s v="runs"/>
    <s v="23"/>
    <s v="NA"/>
  </r>
  <r>
    <n v="419138"/>
    <x v="3"/>
    <x v="102"/>
    <x v="83"/>
    <x v="17"/>
    <x v="3"/>
    <s v="Deccan Chargers"/>
    <x v="3"/>
    <x v="1"/>
    <x v="7"/>
    <s v="runs"/>
    <s v="63"/>
    <s v="NA"/>
  </r>
  <r>
    <n v="419139"/>
    <x v="4"/>
    <x v="103"/>
    <x v="29"/>
    <x v="4"/>
    <x v="4"/>
    <s v="Kings XI Punjab"/>
    <x v="6"/>
    <x v="1"/>
    <x v="5"/>
    <s v="wickets"/>
    <s v="8"/>
    <s v="NA"/>
  </r>
  <r>
    <n v="419140"/>
    <x v="2"/>
    <x v="103"/>
    <x v="84"/>
    <x v="2"/>
    <x v="2"/>
    <s v="Royal Challengers Bangalore"/>
    <x v="7"/>
    <x v="1"/>
    <x v="2"/>
    <s v="runs"/>
    <s v="37"/>
    <s v="NA"/>
  </r>
  <r>
    <n v="419141"/>
    <x v="18"/>
    <x v="104"/>
    <x v="64"/>
    <x v="20"/>
    <x v="6"/>
    <s v="Rajasthan Royals"/>
    <x v="2"/>
    <x v="1"/>
    <x v="4"/>
    <s v="runs"/>
    <s v="2"/>
    <s v="NA"/>
  </r>
  <r>
    <n v="419142"/>
    <x v="7"/>
    <x v="105"/>
    <x v="39"/>
    <x v="7"/>
    <x v="7"/>
    <s v="Mumbai Indians"/>
    <x v="1"/>
    <x v="1"/>
    <x v="1"/>
    <s v="runs"/>
    <s v="24"/>
    <s v="NA"/>
  </r>
  <r>
    <n v="419143"/>
    <x v="5"/>
    <x v="106"/>
    <x v="85"/>
    <x v="5"/>
    <x v="5"/>
    <s v="Kings XI Punjab"/>
    <x v="5"/>
    <x v="1"/>
    <x v="4"/>
    <s v="wickets"/>
    <s v="9"/>
    <s v="NA"/>
  </r>
  <r>
    <n v="419144"/>
    <x v="4"/>
    <x v="106"/>
    <x v="24"/>
    <x v="4"/>
    <x v="4"/>
    <s v="Delhi Daredevils"/>
    <x v="6"/>
    <x v="1"/>
    <x v="0"/>
    <s v="runs"/>
    <s v="14"/>
    <s v="NA"/>
  </r>
  <r>
    <n v="419145"/>
    <x v="0"/>
    <x v="107"/>
    <x v="86"/>
    <x v="0"/>
    <x v="0"/>
    <s v="Deccan Chargers"/>
    <x v="4"/>
    <x v="0"/>
    <x v="6"/>
    <s v="wickets"/>
    <s v="7"/>
    <s v="NA"/>
  </r>
  <r>
    <n v="419146"/>
    <x v="1"/>
    <x v="108"/>
    <x v="9"/>
    <x v="1"/>
    <x v="1"/>
    <s v="Mumbai Indians"/>
    <x v="3"/>
    <x v="1"/>
    <x v="5"/>
    <s v="wickets"/>
    <s v="6"/>
    <s v="NA"/>
  </r>
  <r>
    <n v="419147"/>
    <x v="18"/>
    <x v="109"/>
    <x v="87"/>
    <x v="20"/>
    <x v="6"/>
    <s v="Chennai Super Kings"/>
    <x v="1"/>
    <x v="1"/>
    <x v="6"/>
    <s v="wickets"/>
    <s v="6"/>
    <s v="NA"/>
  </r>
  <r>
    <n v="419148"/>
    <x v="0"/>
    <x v="109"/>
    <x v="18"/>
    <x v="0"/>
    <x v="0"/>
    <s v="Kolkata Knight Riders"/>
    <x v="0"/>
    <x v="0"/>
    <x v="3"/>
    <s v="wickets"/>
    <s v="7"/>
    <s v="NA"/>
  </r>
  <r>
    <n v="419149"/>
    <x v="2"/>
    <x v="110"/>
    <x v="88"/>
    <x v="2"/>
    <x v="2"/>
    <s v="Kings XI Punjab"/>
    <x v="7"/>
    <x v="1"/>
    <x v="5"/>
    <s v="wickets"/>
    <s v="7"/>
    <s v="NA"/>
  </r>
  <r>
    <n v="419150"/>
    <x v="5"/>
    <x v="110"/>
    <x v="40"/>
    <x v="5"/>
    <x v="5"/>
    <s v="Mumbai Indians"/>
    <x v="2"/>
    <x v="0"/>
    <x v="7"/>
    <s v="runs"/>
    <s v="37"/>
    <s v="NA"/>
  </r>
  <r>
    <n v="419151"/>
    <x v="18"/>
    <x v="111"/>
    <x v="89"/>
    <x v="20"/>
    <x v="6"/>
    <s v="Royal Challengers Bangalore"/>
    <x v="0"/>
    <x v="0"/>
    <x v="6"/>
    <s v="runs"/>
    <s v="13"/>
    <s v="NA"/>
  </r>
  <r>
    <n v="419152"/>
    <x v="3"/>
    <x v="112"/>
    <x v="90"/>
    <x v="17"/>
    <x v="3"/>
    <s v="Delhi Daredevils"/>
    <x v="3"/>
    <x v="1"/>
    <x v="7"/>
    <s v="runs"/>
    <s v="39"/>
    <s v="NA"/>
  </r>
  <r>
    <n v="419153"/>
    <x v="7"/>
    <x v="112"/>
    <x v="91"/>
    <x v="7"/>
    <x v="7"/>
    <s v="Kolkata Knight Riders"/>
    <x v="6"/>
    <x v="1"/>
    <x v="1"/>
    <s v="wickets"/>
    <s v="9"/>
    <s v="NA"/>
  </r>
  <r>
    <n v="419154"/>
    <x v="5"/>
    <x v="113"/>
    <x v="82"/>
    <x v="5"/>
    <x v="5"/>
    <s v="Royal Challengers Bangalore"/>
    <x v="2"/>
    <x v="1"/>
    <x v="3"/>
    <s v="wickets"/>
    <s v="5"/>
    <s v="NA"/>
  </r>
  <r>
    <n v="419155"/>
    <x v="7"/>
    <x v="114"/>
    <x v="56"/>
    <x v="7"/>
    <x v="7"/>
    <s v="Delhi Daredevils"/>
    <x v="1"/>
    <x v="1"/>
    <x v="2"/>
    <s v="wickets"/>
    <s v="6"/>
    <s v="NA"/>
  </r>
  <r>
    <n v="419156"/>
    <x v="19"/>
    <x v="115"/>
    <x v="57"/>
    <x v="21"/>
    <x v="1"/>
    <s v="Deccan Chargers"/>
    <x v="4"/>
    <x v="0"/>
    <x v="6"/>
    <s v="wickets"/>
    <s v="5"/>
    <s v="NA"/>
  </r>
  <r>
    <n v="419157"/>
    <x v="0"/>
    <x v="116"/>
    <x v="92"/>
    <x v="0"/>
    <x v="0"/>
    <s v="Mumbai Indians"/>
    <x v="0"/>
    <x v="0"/>
    <x v="7"/>
    <s v="runs"/>
    <s v="57"/>
    <s v="NA"/>
  </r>
  <r>
    <n v="419158"/>
    <x v="4"/>
    <x v="116"/>
    <x v="93"/>
    <x v="4"/>
    <x v="4"/>
    <s v="Rajasthan Royals"/>
    <x v="2"/>
    <x v="1"/>
    <x v="0"/>
    <s v="wickets"/>
    <s v="8"/>
    <s v="NA"/>
  </r>
  <r>
    <n v="419159"/>
    <x v="19"/>
    <x v="117"/>
    <x v="13"/>
    <x v="21"/>
    <x v="1"/>
    <s v="Chennai Super Kings"/>
    <x v="1"/>
    <x v="0"/>
    <x v="1"/>
    <s v="wickets"/>
    <s v="6"/>
    <s v="NA"/>
  </r>
  <r>
    <n v="419160"/>
    <x v="2"/>
    <x v="117"/>
    <x v="72"/>
    <x v="2"/>
    <x v="2"/>
    <s v="Deccan Chargers"/>
    <x v="4"/>
    <x v="1"/>
    <x v="6"/>
    <s v="runs"/>
    <s v="11"/>
    <s v="NA"/>
  </r>
  <r>
    <n v="419161"/>
    <x v="4"/>
    <x v="118"/>
    <x v="94"/>
    <x v="4"/>
    <x v="4"/>
    <s v="Mumbai Indians"/>
    <x v="3"/>
    <x v="1"/>
    <x v="0"/>
    <s v="wickets"/>
    <s v="9"/>
    <s v="NA"/>
  </r>
  <r>
    <n v="419162"/>
    <x v="3"/>
    <x v="119"/>
    <x v="90"/>
    <x v="8"/>
    <x v="0"/>
    <s v="Mumbai Indians"/>
    <x v="3"/>
    <x v="1"/>
    <x v="7"/>
    <s v="runs"/>
    <s v="35"/>
    <s v="NA"/>
  </r>
  <r>
    <n v="419163"/>
    <x v="3"/>
    <x v="120"/>
    <x v="95"/>
    <x v="8"/>
    <x v="7"/>
    <s v="Deccan Chargers"/>
    <x v="1"/>
    <x v="1"/>
    <x v="1"/>
    <s v="runs"/>
    <s v="38"/>
    <s v="NA"/>
  </r>
  <r>
    <n v="419164"/>
    <x v="3"/>
    <x v="121"/>
    <x v="34"/>
    <x v="8"/>
    <x v="0"/>
    <s v="Deccan Chargers"/>
    <x v="4"/>
    <x v="1"/>
    <x v="3"/>
    <s v="wickets"/>
    <s v="9"/>
    <s v="NA"/>
  </r>
  <r>
    <n v="419165"/>
    <x v="3"/>
    <x v="122"/>
    <x v="39"/>
    <x v="8"/>
    <x v="7"/>
    <s v="Mumbai Indians"/>
    <x v="1"/>
    <x v="1"/>
    <x v="1"/>
    <s v="runs"/>
    <s v="22"/>
    <s v="NA"/>
  </r>
  <r>
    <n v="501198"/>
    <x v="7"/>
    <x v="123"/>
    <x v="96"/>
    <x v="7"/>
    <x v="7"/>
    <s v="Kolkata Knight Riders"/>
    <x v="1"/>
    <x v="1"/>
    <x v="1"/>
    <s v="runs"/>
    <s v="2"/>
    <s v="NA"/>
  </r>
  <r>
    <n v="501199"/>
    <x v="6"/>
    <x v="124"/>
    <x v="97"/>
    <x v="6"/>
    <x v="6"/>
    <s v="Rajasthan Royals"/>
    <x v="2"/>
    <x v="0"/>
    <x v="4"/>
    <s v="wickets"/>
    <s v="8"/>
    <s v="NA"/>
  </r>
  <r>
    <n v="501200"/>
    <x v="20"/>
    <x v="124"/>
    <x v="46"/>
    <x v="22"/>
    <x v="8"/>
    <s v="Royal Challengers Bangalore"/>
    <x v="8"/>
    <x v="1"/>
    <x v="3"/>
    <s v="wickets"/>
    <s v="6"/>
    <s v="NA"/>
  </r>
  <r>
    <n v="501201"/>
    <x v="2"/>
    <x v="125"/>
    <x v="80"/>
    <x v="2"/>
    <x v="2"/>
    <s v="Mumbai Indians"/>
    <x v="7"/>
    <x v="1"/>
    <x v="7"/>
    <s v="wickets"/>
    <s v="8"/>
    <s v="NA"/>
  </r>
  <r>
    <n v="501202"/>
    <x v="3"/>
    <x v="125"/>
    <x v="98"/>
    <x v="8"/>
    <x v="9"/>
    <s v="Kings XI Punjab"/>
    <x v="5"/>
    <x v="1"/>
    <x v="8"/>
    <s v="wickets"/>
    <s v="7"/>
    <s v="NA"/>
  </r>
  <r>
    <n v="501203"/>
    <x v="4"/>
    <x v="126"/>
    <x v="55"/>
    <x v="4"/>
    <x v="4"/>
    <s v="Deccan Chargers"/>
    <x v="6"/>
    <x v="1"/>
    <x v="0"/>
    <s v="runs"/>
    <s v="9"/>
    <s v="NA"/>
  </r>
  <r>
    <n v="501204"/>
    <x v="5"/>
    <x v="127"/>
    <x v="64"/>
    <x v="5"/>
    <x v="5"/>
    <s v="Delhi Daredevils"/>
    <x v="7"/>
    <x v="1"/>
    <x v="4"/>
    <s v="wickets"/>
    <s v="6"/>
    <s v="NA"/>
  </r>
  <r>
    <n v="501205"/>
    <x v="0"/>
    <x v="127"/>
    <x v="40"/>
    <x v="0"/>
    <x v="0"/>
    <s v="Mumbai Indians"/>
    <x v="3"/>
    <x v="0"/>
    <x v="7"/>
    <s v="wickets"/>
    <s v="9"/>
    <s v="NA"/>
  </r>
  <r>
    <n v="501206"/>
    <x v="1"/>
    <x v="128"/>
    <x v="99"/>
    <x v="1"/>
    <x v="1"/>
    <s v="Chennai Super Kings"/>
    <x v="5"/>
    <x v="0"/>
    <x v="5"/>
    <s v="wickets"/>
    <s v="6"/>
    <s v="NA"/>
  </r>
  <r>
    <n v="501207"/>
    <x v="3"/>
    <x v="128"/>
    <x v="100"/>
    <x v="8"/>
    <x v="9"/>
    <s v="Kochi Tuskers Kerala"/>
    <x v="8"/>
    <x v="1"/>
    <x v="8"/>
    <s v="wickets"/>
    <s v="4"/>
    <s v="NA"/>
  </r>
  <r>
    <n v="501208"/>
    <x v="6"/>
    <x v="129"/>
    <x v="101"/>
    <x v="6"/>
    <x v="6"/>
    <s v="Royal Challengers Bangalore"/>
    <x v="0"/>
    <x v="0"/>
    <x v="6"/>
    <s v="runs"/>
    <s v="33"/>
    <s v="NA"/>
  </r>
  <r>
    <n v="501209"/>
    <x v="5"/>
    <x v="130"/>
    <x v="56"/>
    <x v="5"/>
    <x v="5"/>
    <s v="Kolkata Knight Riders"/>
    <x v="6"/>
    <x v="0"/>
    <x v="0"/>
    <s v="wickets"/>
    <s v="9"/>
    <s v="NA"/>
  </r>
  <r>
    <n v="501210"/>
    <x v="3"/>
    <x v="130"/>
    <x v="0"/>
    <x v="3"/>
    <x v="3"/>
    <s v="Kochi Tuskers Kerala"/>
    <x v="8"/>
    <x v="0"/>
    <x v="9"/>
    <s v="wickets"/>
    <s v="8"/>
    <s v="NA"/>
  </r>
  <r>
    <n v="501211"/>
    <x v="7"/>
    <x v="131"/>
    <x v="1"/>
    <x v="7"/>
    <x v="7"/>
    <s v="Royal Challengers Bangalore"/>
    <x v="1"/>
    <x v="1"/>
    <x v="1"/>
    <s v="runs"/>
    <s v="21"/>
    <s v="NA"/>
  </r>
  <r>
    <n v="501212"/>
    <x v="6"/>
    <x v="131"/>
    <x v="99"/>
    <x v="6"/>
    <x v="6"/>
    <s v="Kings XI Punjab"/>
    <x v="5"/>
    <x v="0"/>
    <x v="5"/>
    <s v="wickets"/>
    <s v="8"/>
    <s v="NA"/>
  </r>
  <r>
    <n v="501213"/>
    <x v="3"/>
    <x v="132"/>
    <x v="53"/>
    <x v="8"/>
    <x v="9"/>
    <s v="Delhi Daredevils"/>
    <x v="7"/>
    <x v="0"/>
    <x v="2"/>
    <s v="wickets"/>
    <s v="3"/>
    <s v="NA"/>
  </r>
  <r>
    <n v="501214"/>
    <x v="4"/>
    <x v="132"/>
    <x v="26"/>
    <x v="4"/>
    <x v="4"/>
    <s v="Rajasthan Royals"/>
    <x v="6"/>
    <x v="0"/>
    <x v="0"/>
    <s v="wickets"/>
    <s v="8"/>
    <s v="NA"/>
  </r>
  <r>
    <n v="501215"/>
    <x v="20"/>
    <x v="133"/>
    <x v="0"/>
    <x v="22"/>
    <x v="8"/>
    <s v="Chennai Super Kings"/>
    <x v="8"/>
    <x v="0"/>
    <x v="9"/>
    <s v="wickets"/>
    <s v="7"/>
    <s v="D/L"/>
  </r>
  <r>
    <n v="501216"/>
    <x v="2"/>
    <x v="134"/>
    <x v="102"/>
    <x v="2"/>
    <x v="2"/>
    <s v="Deccan Chargers"/>
    <x v="4"/>
    <x v="1"/>
    <x v="6"/>
    <s v="runs"/>
    <s v="16"/>
    <s v="NA"/>
  </r>
  <r>
    <n v="501218"/>
    <x v="3"/>
    <x v="135"/>
    <x v="103"/>
    <x v="3"/>
    <x v="3"/>
    <s v="Pune Warriors"/>
    <x v="9"/>
    <x v="1"/>
    <x v="7"/>
    <s v="wickets"/>
    <s v="7"/>
    <s v="NA"/>
  </r>
  <r>
    <n v="501219"/>
    <x v="4"/>
    <x v="135"/>
    <x v="29"/>
    <x v="4"/>
    <x v="4"/>
    <s v="Kochi Tuskers Kerala"/>
    <x v="6"/>
    <x v="0"/>
    <x v="9"/>
    <s v="runs"/>
    <s v="6"/>
    <s v="NA"/>
  </r>
  <r>
    <n v="501220"/>
    <x v="1"/>
    <x v="136"/>
    <x v="16"/>
    <x v="1"/>
    <x v="1"/>
    <s v="Rajasthan Royals"/>
    <x v="2"/>
    <x v="0"/>
    <x v="5"/>
    <s v="runs"/>
    <s v="48"/>
    <s v="NA"/>
  </r>
  <r>
    <n v="501221"/>
    <x v="3"/>
    <x v="137"/>
    <x v="62"/>
    <x v="3"/>
    <x v="3"/>
    <s v="Chennai Super Kings"/>
    <x v="1"/>
    <x v="0"/>
    <x v="7"/>
    <s v="runs"/>
    <s v="8"/>
    <s v="NA"/>
  </r>
  <r>
    <n v="501222"/>
    <x v="4"/>
    <x v="137"/>
    <x v="45"/>
    <x v="4"/>
    <x v="4"/>
    <s v="Royal Challengers Bangalore"/>
    <x v="0"/>
    <x v="0"/>
    <x v="3"/>
    <s v="wickets"/>
    <s v="9"/>
    <s v="NA"/>
  </r>
  <r>
    <n v="501223"/>
    <x v="2"/>
    <x v="138"/>
    <x v="79"/>
    <x v="2"/>
    <x v="2"/>
    <s v="Kings XI Punjab"/>
    <x v="5"/>
    <x v="0"/>
    <x v="2"/>
    <s v="runs"/>
    <s v="29"/>
    <s v="NA"/>
  </r>
  <r>
    <n v="501224"/>
    <x v="6"/>
    <x v="139"/>
    <x v="80"/>
    <x v="6"/>
    <x v="6"/>
    <s v="Mumbai Indians"/>
    <x v="4"/>
    <x v="0"/>
    <x v="7"/>
    <s v="runs"/>
    <s v="37"/>
    <s v="NA"/>
  </r>
  <r>
    <n v="501225"/>
    <x v="5"/>
    <x v="139"/>
    <x v="64"/>
    <x v="5"/>
    <x v="5"/>
    <s v="Kochi Tuskers Kerala"/>
    <x v="2"/>
    <x v="0"/>
    <x v="4"/>
    <s v="wickets"/>
    <s v="8"/>
    <s v="NA"/>
  </r>
  <r>
    <n v="501226"/>
    <x v="7"/>
    <x v="140"/>
    <x v="1"/>
    <x v="7"/>
    <x v="7"/>
    <s v="Pune Warriors"/>
    <x v="9"/>
    <x v="0"/>
    <x v="1"/>
    <s v="runs"/>
    <s v="25"/>
    <s v="NA"/>
  </r>
  <r>
    <n v="501227"/>
    <x v="2"/>
    <x v="141"/>
    <x v="104"/>
    <x v="2"/>
    <x v="2"/>
    <s v="Royal Challengers Bangalore"/>
    <x v="0"/>
    <x v="0"/>
    <x v="3"/>
    <s v="wickets"/>
    <s v="3"/>
    <s v="NA"/>
  </r>
  <r>
    <n v="501228"/>
    <x v="3"/>
    <x v="142"/>
    <x v="95"/>
    <x v="8"/>
    <x v="9"/>
    <s v="Chennai Super Kings"/>
    <x v="9"/>
    <x v="1"/>
    <x v="1"/>
    <s v="wickets"/>
    <s v="8"/>
    <s v="NA"/>
  </r>
  <r>
    <n v="501229"/>
    <x v="20"/>
    <x v="142"/>
    <x v="105"/>
    <x v="22"/>
    <x v="8"/>
    <s v="Deccan Chargers"/>
    <x v="8"/>
    <x v="0"/>
    <x v="6"/>
    <s v="runs"/>
    <s v="55"/>
    <s v="NA"/>
  </r>
  <r>
    <n v="501230"/>
    <x v="2"/>
    <x v="143"/>
    <x v="70"/>
    <x v="2"/>
    <x v="2"/>
    <s v="Kolkata Knight Riders"/>
    <x v="7"/>
    <x v="0"/>
    <x v="0"/>
    <s v="runs"/>
    <s v="17"/>
    <s v="NA"/>
  </r>
  <r>
    <n v="501231"/>
    <x v="5"/>
    <x v="144"/>
    <x v="106"/>
    <x v="5"/>
    <x v="5"/>
    <s v="Mumbai Indians"/>
    <x v="2"/>
    <x v="0"/>
    <x v="4"/>
    <s v="wickets"/>
    <s v="7"/>
    <s v="NA"/>
  </r>
  <r>
    <n v="501232"/>
    <x v="0"/>
    <x v="144"/>
    <x v="104"/>
    <x v="0"/>
    <x v="0"/>
    <s v="Pune Warriors"/>
    <x v="9"/>
    <x v="0"/>
    <x v="3"/>
    <s v="runs"/>
    <s v="26"/>
    <s v="NA"/>
  </r>
  <r>
    <n v="501233"/>
    <x v="20"/>
    <x v="145"/>
    <x v="6"/>
    <x v="22"/>
    <x v="8"/>
    <s v="Delhi Daredevils"/>
    <x v="7"/>
    <x v="1"/>
    <x v="2"/>
    <s v="runs"/>
    <s v="38"/>
    <s v="NA"/>
  </r>
  <r>
    <n v="501234"/>
    <x v="4"/>
    <x v="145"/>
    <x v="107"/>
    <x v="4"/>
    <x v="4"/>
    <s v="Kings XI Punjab"/>
    <x v="6"/>
    <x v="0"/>
    <x v="0"/>
    <s v="wickets"/>
    <s v="8"/>
    <s v="NA"/>
  </r>
  <r>
    <n v="501235"/>
    <x v="5"/>
    <x v="146"/>
    <x v="61"/>
    <x v="5"/>
    <x v="5"/>
    <s v="Pune Warriors"/>
    <x v="2"/>
    <x v="0"/>
    <x v="4"/>
    <s v="wickets"/>
    <s v="6"/>
    <s v="NA"/>
  </r>
  <r>
    <n v="501236"/>
    <x v="7"/>
    <x v="146"/>
    <x v="36"/>
    <x v="7"/>
    <x v="7"/>
    <s v="Deccan Chargers"/>
    <x v="1"/>
    <x v="1"/>
    <x v="1"/>
    <s v="runs"/>
    <s v="19"/>
    <s v="NA"/>
  </r>
  <r>
    <n v="501237"/>
    <x v="3"/>
    <x v="147"/>
    <x v="90"/>
    <x v="3"/>
    <x v="3"/>
    <s v="Kings XI Punjab"/>
    <x v="5"/>
    <x v="0"/>
    <x v="7"/>
    <s v="runs"/>
    <s v="23"/>
    <s v="NA"/>
  </r>
  <r>
    <n v="501238"/>
    <x v="2"/>
    <x v="147"/>
    <x v="108"/>
    <x v="2"/>
    <x v="2"/>
    <s v="Kochi Tuskers Kerala"/>
    <x v="8"/>
    <x v="0"/>
    <x v="9"/>
    <s v="wickets"/>
    <s v="7"/>
    <s v="NA"/>
  </r>
  <r>
    <n v="501239"/>
    <x v="6"/>
    <x v="148"/>
    <x v="8"/>
    <x v="6"/>
    <x v="6"/>
    <s v="Kolkata Knight Riders"/>
    <x v="4"/>
    <x v="0"/>
    <x v="0"/>
    <s v="runs"/>
    <s v="20"/>
    <s v="NA"/>
  </r>
  <r>
    <n v="501240"/>
    <x v="7"/>
    <x v="149"/>
    <x v="1"/>
    <x v="7"/>
    <x v="7"/>
    <s v="Rajasthan Royals"/>
    <x v="2"/>
    <x v="1"/>
    <x v="1"/>
    <s v="wickets"/>
    <s v="8"/>
    <s v="NA"/>
  </r>
  <r>
    <n v="501241"/>
    <x v="3"/>
    <x v="149"/>
    <x v="109"/>
    <x v="8"/>
    <x v="9"/>
    <s v="Mumbai Indians"/>
    <x v="9"/>
    <x v="0"/>
    <x v="7"/>
    <s v="runs"/>
    <s v="21"/>
    <s v="NA"/>
  </r>
  <r>
    <n v="501242"/>
    <x v="20"/>
    <x v="150"/>
    <x v="66"/>
    <x v="22"/>
    <x v="8"/>
    <s v="Kolkata Knight Riders"/>
    <x v="6"/>
    <x v="0"/>
    <x v="9"/>
    <s v="runs"/>
    <s v="17"/>
    <s v="NA"/>
  </r>
  <r>
    <n v="501243"/>
    <x v="6"/>
    <x v="150"/>
    <x v="6"/>
    <x v="6"/>
    <x v="6"/>
    <s v="Delhi Daredevils"/>
    <x v="7"/>
    <x v="0"/>
    <x v="2"/>
    <s v="wickets"/>
    <s v="4"/>
    <s v="NA"/>
  </r>
  <r>
    <n v="501244"/>
    <x v="0"/>
    <x v="151"/>
    <x v="45"/>
    <x v="0"/>
    <x v="0"/>
    <s v="Kings XI Punjab"/>
    <x v="5"/>
    <x v="0"/>
    <x v="3"/>
    <s v="runs"/>
    <s v="85"/>
    <s v="NA"/>
  </r>
  <r>
    <n v="501245"/>
    <x v="4"/>
    <x v="152"/>
    <x v="107"/>
    <x v="4"/>
    <x v="4"/>
    <s v="Chennai Super Kings"/>
    <x v="1"/>
    <x v="1"/>
    <x v="0"/>
    <s v="runs"/>
    <s v="10"/>
    <s v="D/L"/>
  </r>
  <r>
    <n v="501246"/>
    <x v="3"/>
    <x v="152"/>
    <x v="83"/>
    <x v="3"/>
    <x v="3"/>
    <s v="Delhi Daredevils"/>
    <x v="7"/>
    <x v="0"/>
    <x v="7"/>
    <s v="runs"/>
    <s v="32"/>
    <s v="NA"/>
  </r>
  <r>
    <n v="501247"/>
    <x v="0"/>
    <x v="153"/>
    <x v="45"/>
    <x v="0"/>
    <x v="0"/>
    <s v="Kochi Tuskers Kerala"/>
    <x v="8"/>
    <x v="1"/>
    <x v="3"/>
    <s v="wickets"/>
    <s v="9"/>
    <s v="NA"/>
  </r>
  <r>
    <n v="501248"/>
    <x v="1"/>
    <x v="153"/>
    <x v="109"/>
    <x v="1"/>
    <x v="1"/>
    <s v="Pune Warriors"/>
    <x v="5"/>
    <x v="1"/>
    <x v="8"/>
    <s v="wickets"/>
    <s v="5"/>
    <s v="NA"/>
  </r>
  <r>
    <n v="501249"/>
    <x v="5"/>
    <x v="154"/>
    <x v="81"/>
    <x v="5"/>
    <x v="5"/>
    <s v="Chennai Super Kings"/>
    <x v="2"/>
    <x v="0"/>
    <x v="1"/>
    <s v="runs"/>
    <s v="63"/>
    <s v="NA"/>
  </r>
  <r>
    <n v="501250"/>
    <x v="6"/>
    <x v="155"/>
    <x v="110"/>
    <x v="6"/>
    <x v="6"/>
    <s v="Pune Warriors"/>
    <x v="4"/>
    <x v="1"/>
    <x v="8"/>
    <s v="wickets"/>
    <s v="6"/>
    <s v="NA"/>
  </r>
  <r>
    <n v="501251"/>
    <x v="1"/>
    <x v="155"/>
    <x v="111"/>
    <x v="1"/>
    <x v="1"/>
    <s v="Mumbai Indians"/>
    <x v="3"/>
    <x v="0"/>
    <x v="5"/>
    <s v="runs"/>
    <s v="76"/>
    <s v="NA"/>
  </r>
  <r>
    <n v="501252"/>
    <x v="5"/>
    <x v="156"/>
    <x v="112"/>
    <x v="5"/>
    <x v="5"/>
    <s v="Royal Challengers Bangalore"/>
    <x v="0"/>
    <x v="0"/>
    <x v="3"/>
    <s v="wickets"/>
    <s v="9"/>
    <s v="NA"/>
  </r>
  <r>
    <n v="501253"/>
    <x v="7"/>
    <x v="157"/>
    <x v="13"/>
    <x v="7"/>
    <x v="7"/>
    <s v="Delhi Daredevils"/>
    <x v="1"/>
    <x v="1"/>
    <x v="1"/>
    <s v="runs"/>
    <s v="18"/>
    <s v="NA"/>
  </r>
  <r>
    <n v="501254"/>
    <x v="21"/>
    <x v="158"/>
    <x v="35"/>
    <x v="23"/>
    <x v="8"/>
    <s v="Kings XI Punjab"/>
    <x v="5"/>
    <x v="0"/>
    <x v="5"/>
    <s v="wickets"/>
    <s v="6"/>
    <s v="NA"/>
  </r>
  <r>
    <n v="501255"/>
    <x v="0"/>
    <x v="159"/>
    <x v="45"/>
    <x v="0"/>
    <x v="0"/>
    <s v="Kolkata Knight Riders"/>
    <x v="0"/>
    <x v="0"/>
    <x v="3"/>
    <s v="wickets"/>
    <s v="4"/>
    <s v="D/L"/>
  </r>
  <r>
    <n v="501256"/>
    <x v="3"/>
    <x v="159"/>
    <x v="28"/>
    <x v="3"/>
    <x v="3"/>
    <s v="Deccan Chargers"/>
    <x v="4"/>
    <x v="1"/>
    <x v="6"/>
    <s v="runs"/>
    <s v="10"/>
    <s v="NA"/>
  </r>
  <r>
    <n v="501257"/>
    <x v="19"/>
    <x v="160"/>
    <x v="88"/>
    <x v="21"/>
    <x v="1"/>
    <s v="Delhi Daredevils"/>
    <x v="7"/>
    <x v="0"/>
    <x v="5"/>
    <s v="runs"/>
    <s v="29"/>
    <s v="NA"/>
  </r>
  <r>
    <n v="501258"/>
    <x v="21"/>
    <x v="160"/>
    <x v="66"/>
    <x v="23"/>
    <x v="8"/>
    <s v="Rajasthan Royals"/>
    <x v="8"/>
    <x v="0"/>
    <x v="9"/>
    <s v="wickets"/>
    <s v="8"/>
    <s v="NA"/>
  </r>
  <r>
    <n v="501259"/>
    <x v="3"/>
    <x v="161"/>
    <x v="28"/>
    <x v="8"/>
    <x v="9"/>
    <s v="Deccan Chargers"/>
    <x v="4"/>
    <x v="0"/>
    <x v="6"/>
    <s v="wickets"/>
    <s v="6"/>
    <s v="NA"/>
  </r>
  <r>
    <n v="501260"/>
    <x v="19"/>
    <x v="162"/>
    <x v="11"/>
    <x v="21"/>
    <x v="1"/>
    <s v="Royal Challengers Bangalore"/>
    <x v="5"/>
    <x v="1"/>
    <x v="5"/>
    <s v="runs"/>
    <s v="111"/>
    <s v="NA"/>
  </r>
  <r>
    <n v="501261"/>
    <x v="7"/>
    <x v="163"/>
    <x v="113"/>
    <x v="7"/>
    <x v="7"/>
    <s v="Kochi Tuskers Kerala"/>
    <x v="1"/>
    <x v="1"/>
    <x v="1"/>
    <s v="runs"/>
    <s v="11"/>
    <s v="NA"/>
  </r>
  <r>
    <n v="501262"/>
    <x v="3"/>
    <x v="164"/>
    <x v="8"/>
    <x v="8"/>
    <x v="9"/>
    <s v="Kolkata Knight Riders"/>
    <x v="6"/>
    <x v="0"/>
    <x v="0"/>
    <s v="wickets"/>
    <s v="7"/>
    <s v="NA"/>
  </r>
  <r>
    <n v="501263"/>
    <x v="3"/>
    <x v="165"/>
    <x v="5"/>
    <x v="3"/>
    <x v="3"/>
    <s v="Rajasthan Royals"/>
    <x v="3"/>
    <x v="1"/>
    <x v="4"/>
    <s v="wickets"/>
    <s v="10"/>
    <s v="NA"/>
  </r>
  <r>
    <n v="501264"/>
    <x v="19"/>
    <x v="166"/>
    <x v="114"/>
    <x v="21"/>
    <x v="1"/>
    <s v="Deccan Chargers"/>
    <x v="5"/>
    <x v="0"/>
    <x v="6"/>
    <s v="runs"/>
    <s v="82"/>
    <s v="NA"/>
  </r>
  <r>
    <n v="501265"/>
    <x v="2"/>
    <x v="166"/>
    <x v="115"/>
    <x v="2"/>
    <x v="2"/>
    <s v="Pune Warriors"/>
    <x v="7"/>
    <x v="1"/>
    <x v="10"/>
    <s v="NA"/>
    <s v="NA"/>
    <s v="NA"/>
  </r>
  <r>
    <n v="501266"/>
    <x v="0"/>
    <x v="167"/>
    <x v="45"/>
    <x v="0"/>
    <x v="0"/>
    <s v="Chennai Super Kings"/>
    <x v="0"/>
    <x v="0"/>
    <x v="3"/>
    <s v="wickets"/>
    <s v="8"/>
    <s v="NA"/>
  </r>
  <r>
    <n v="501267"/>
    <x v="4"/>
    <x v="167"/>
    <x v="116"/>
    <x v="4"/>
    <x v="4"/>
    <s v="Mumbai Indians"/>
    <x v="3"/>
    <x v="0"/>
    <x v="7"/>
    <s v="wickets"/>
    <s v="5"/>
    <s v="NA"/>
  </r>
  <r>
    <n v="501268"/>
    <x v="3"/>
    <x v="168"/>
    <x v="39"/>
    <x v="3"/>
    <x v="0"/>
    <s v="Chennai Super Kings"/>
    <x v="1"/>
    <x v="0"/>
    <x v="1"/>
    <s v="wickets"/>
    <s v="6"/>
    <s v="NA"/>
  </r>
  <r>
    <n v="501269"/>
    <x v="3"/>
    <x v="169"/>
    <x v="103"/>
    <x v="3"/>
    <x v="3"/>
    <s v="Kolkata Knight Riders"/>
    <x v="3"/>
    <x v="0"/>
    <x v="7"/>
    <s v="wickets"/>
    <s v="4"/>
    <s v="NA"/>
  </r>
  <r>
    <n v="501270"/>
    <x v="7"/>
    <x v="170"/>
    <x v="45"/>
    <x v="7"/>
    <x v="0"/>
    <s v="Mumbai Indians"/>
    <x v="3"/>
    <x v="0"/>
    <x v="3"/>
    <s v="runs"/>
    <s v="43"/>
    <s v="NA"/>
  </r>
  <r>
    <n v="501271"/>
    <x v="7"/>
    <x v="171"/>
    <x v="81"/>
    <x v="7"/>
    <x v="7"/>
    <s v="Royal Challengers Bangalore"/>
    <x v="1"/>
    <x v="1"/>
    <x v="1"/>
    <s v="runs"/>
    <s v="58"/>
    <s v="NA"/>
  </r>
  <r>
    <n v="548306"/>
    <x v="7"/>
    <x v="172"/>
    <x v="117"/>
    <x v="7"/>
    <x v="7"/>
    <s v="Mumbai Indians"/>
    <x v="3"/>
    <x v="0"/>
    <x v="7"/>
    <s v="wickets"/>
    <s v="8"/>
    <s v="NA"/>
  </r>
  <r>
    <n v="548307"/>
    <x v="4"/>
    <x v="173"/>
    <x v="19"/>
    <x v="4"/>
    <x v="4"/>
    <s v="Delhi Daredevils"/>
    <x v="7"/>
    <x v="0"/>
    <x v="2"/>
    <s v="wickets"/>
    <s v="8"/>
    <s v="NA"/>
  </r>
  <r>
    <n v="548308"/>
    <x v="3"/>
    <x v="174"/>
    <x v="118"/>
    <x v="3"/>
    <x v="3"/>
    <s v="Pune Warriors"/>
    <x v="3"/>
    <x v="0"/>
    <x v="8"/>
    <s v="runs"/>
    <s v="28"/>
    <s v="NA"/>
  </r>
  <r>
    <n v="548309"/>
    <x v="5"/>
    <x v="174"/>
    <x v="119"/>
    <x v="5"/>
    <x v="5"/>
    <s v="Kings XI Punjab"/>
    <x v="5"/>
    <x v="0"/>
    <x v="4"/>
    <s v="runs"/>
    <s v="31"/>
    <s v="NA"/>
  </r>
  <r>
    <n v="548310"/>
    <x v="0"/>
    <x v="175"/>
    <x v="46"/>
    <x v="0"/>
    <x v="0"/>
    <s v="Delhi Daredevils"/>
    <x v="7"/>
    <x v="0"/>
    <x v="3"/>
    <s v="runs"/>
    <s v="20"/>
    <s v="NA"/>
  </r>
  <r>
    <n v="548311"/>
    <x v="22"/>
    <x v="175"/>
    <x v="120"/>
    <x v="24"/>
    <x v="6"/>
    <s v="Chennai Super Kings"/>
    <x v="4"/>
    <x v="0"/>
    <x v="1"/>
    <s v="runs"/>
    <s v="74"/>
    <s v="NA"/>
  </r>
  <r>
    <n v="548312"/>
    <x v="5"/>
    <x v="176"/>
    <x v="66"/>
    <x v="5"/>
    <x v="5"/>
    <s v="Kolkata Knight Riders"/>
    <x v="6"/>
    <x v="0"/>
    <x v="4"/>
    <s v="runs"/>
    <s v="22"/>
    <s v="NA"/>
  </r>
  <r>
    <n v="548313"/>
    <x v="23"/>
    <x v="176"/>
    <x v="121"/>
    <x v="25"/>
    <x v="9"/>
    <s v="Kings XI Punjab"/>
    <x v="9"/>
    <x v="1"/>
    <x v="8"/>
    <s v="runs"/>
    <s v="22"/>
    <s v="NA"/>
  </r>
  <r>
    <n v="548314"/>
    <x v="22"/>
    <x v="177"/>
    <x v="57"/>
    <x v="24"/>
    <x v="6"/>
    <s v="Mumbai Indians"/>
    <x v="4"/>
    <x v="1"/>
    <x v="7"/>
    <s v="wickets"/>
    <s v="5"/>
    <s v="NA"/>
  </r>
  <r>
    <n v="548315"/>
    <x v="0"/>
    <x v="178"/>
    <x v="26"/>
    <x v="0"/>
    <x v="0"/>
    <s v="Kolkata Knight Riders"/>
    <x v="0"/>
    <x v="0"/>
    <x v="0"/>
    <s v="runs"/>
    <s v="42"/>
    <s v="NA"/>
  </r>
  <r>
    <n v="548316"/>
    <x v="2"/>
    <x v="178"/>
    <x v="122"/>
    <x v="2"/>
    <x v="2"/>
    <s v="Chennai Super Kings"/>
    <x v="7"/>
    <x v="0"/>
    <x v="2"/>
    <s v="wickets"/>
    <s v="8"/>
    <s v="NA"/>
  </r>
  <r>
    <n v="548317"/>
    <x v="3"/>
    <x v="179"/>
    <x v="90"/>
    <x v="3"/>
    <x v="3"/>
    <s v="Rajasthan Royals"/>
    <x v="2"/>
    <x v="0"/>
    <x v="7"/>
    <s v="runs"/>
    <s v="27"/>
    <s v="NA"/>
  </r>
  <r>
    <n v="548318"/>
    <x v="7"/>
    <x v="180"/>
    <x v="123"/>
    <x v="7"/>
    <x v="7"/>
    <s v="Royal Challengers Bangalore"/>
    <x v="0"/>
    <x v="1"/>
    <x v="1"/>
    <s v="wickets"/>
    <s v="5"/>
    <s v="NA"/>
  </r>
  <r>
    <n v="548319"/>
    <x v="1"/>
    <x v="180"/>
    <x v="124"/>
    <x v="1"/>
    <x v="1"/>
    <s v="Pune Warriors"/>
    <x v="5"/>
    <x v="0"/>
    <x v="5"/>
    <s v="wickets"/>
    <s v="7"/>
    <s v="NA"/>
  </r>
  <r>
    <n v="548320"/>
    <x v="4"/>
    <x v="181"/>
    <x v="125"/>
    <x v="4"/>
    <x v="4"/>
    <s v="Rajasthan Royals"/>
    <x v="2"/>
    <x v="1"/>
    <x v="0"/>
    <s v="wickets"/>
    <s v="5"/>
    <s v="NA"/>
  </r>
  <r>
    <n v="548321"/>
    <x v="2"/>
    <x v="182"/>
    <x v="82"/>
    <x v="2"/>
    <x v="2"/>
    <s v="Deccan Chargers"/>
    <x v="4"/>
    <x v="1"/>
    <x v="2"/>
    <s v="wickets"/>
    <s v="5"/>
    <s v="NA"/>
  </r>
  <r>
    <n v="548322"/>
    <x v="23"/>
    <x v="183"/>
    <x v="126"/>
    <x v="25"/>
    <x v="9"/>
    <s v="Chennai Super Kings"/>
    <x v="1"/>
    <x v="1"/>
    <x v="8"/>
    <s v="wickets"/>
    <s v="7"/>
    <s v="NA"/>
  </r>
  <r>
    <n v="548323"/>
    <x v="4"/>
    <x v="184"/>
    <x v="127"/>
    <x v="4"/>
    <x v="4"/>
    <s v="Kings XI Punjab"/>
    <x v="6"/>
    <x v="0"/>
    <x v="5"/>
    <s v="runs"/>
    <s v="2"/>
    <s v="NA"/>
  </r>
  <r>
    <n v="548324"/>
    <x v="0"/>
    <x v="184"/>
    <x v="119"/>
    <x v="0"/>
    <x v="0"/>
    <s v="Rajasthan Royals"/>
    <x v="2"/>
    <x v="1"/>
    <x v="4"/>
    <s v="runs"/>
    <s v="59"/>
    <s v="NA"/>
  </r>
  <r>
    <n v="548325"/>
    <x v="3"/>
    <x v="185"/>
    <x v="128"/>
    <x v="3"/>
    <x v="3"/>
    <s v="Delhi Daredevils"/>
    <x v="7"/>
    <x v="0"/>
    <x v="2"/>
    <s v="wickets"/>
    <s v="7"/>
    <s v="NA"/>
  </r>
  <r>
    <n v="548326"/>
    <x v="5"/>
    <x v="186"/>
    <x v="66"/>
    <x v="5"/>
    <x v="5"/>
    <s v="Deccan Chargers"/>
    <x v="4"/>
    <x v="1"/>
    <x v="4"/>
    <s v="wickets"/>
    <s v="5"/>
    <s v="NA"/>
  </r>
  <r>
    <n v="548327"/>
    <x v="0"/>
    <x v="186"/>
    <x v="45"/>
    <x v="0"/>
    <x v="0"/>
    <s v="Pune Warriors"/>
    <x v="9"/>
    <x v="1"/>
    <x v="3"/>
    <s v="wickets"/>
    <s v="6"/>
    <s v="NA"/>
  </r>
  <r>
    <n v="548328"/>
    <x v="1"/>
    <x v="187"/>
    <x v="56"/>
    <x v="1"/>
    <x v="1"/>
    <s v="Kolkata Knight Riders"/>
    <x v="5"/>
    <x v="1"/>
    <x v="0"/>
    <s v="wickets"/>
    <s v="8"/>
    <s v="NA"/>
  </r>
  <r>
    <n v="548329"/>
    <x v="6"/>
    <x v="188"/>
    <x v="79"/>
    <x v="6"/>
    <x v="6"/>
    <s v="Delhi Daredevils"/>
    <x v="4"/>
    <x v="1"/>
    <x v="2"/>
    <s v="wickets"/>
    <s v="9"/>
    <s v="NA"/>
  </r>
  <r>
    <n v="548330"/>
    <x v="7"/>
    <x v="182"/>
    <x v="129"/>
    <x v="7"/>
    <x v="7"/>
    <s v="Pune Warriors"/>
    <x v="9"/>
    <x v="0"/>
    <x v="1"/>
    <s v="runs"/>
    <s v="13"/>
    <s v="NA"/>
  </r>
  <r>
    <n v="548331"/>
    <x v="1"/>
    <x v="189"/>
    <x v="45"/>
    <x v="1"/>
    <x v="1"/>
    <s v="Royal Challengers Bangalore"/>
    <x v="0"/>
    <x v="0"/>
    <x v="3"/>
    <s v="wickets"/>
    <s v="5"/>
    <s v="NA"/>
  </r>
  <r>
    <n v="548332"/>
    <x v="7"/>
    <x v="190"/>
    <x v="123"/>
    <x v="7"/>
    <x v="7"/>
    <s v="Rajasthan Royals"/>
    <x v="2"/>
    <x v="1"/>
    <x v="1"/>
    <s v="wickets"/>
    <s v="7"/>
    <s v="NA"/>
  </r>
  <r>
    <n v="548333"/>
    <x v="2"/>
    <x v="190"/>
    <x v="24"/>
    <x v="2"/>
    <x v="2"/>
    <s v="Pune Warriors"/>
    <x v="7"/>
    <x v="0"/>
    <x v="8"/>
    <s v="runs"/>
    <s v="20"/>
    <s v="NA"/>
  </r>
  <r>
    <n v="548334"/>
    <x v="3"/>
    <x v="191"/>
    <x v="16"/>
    <x v="3"/>
    <x v="3"/>
    <s v="Kings XI Punjab"/>
    <x v="3"/>
    <x v="1"/>
    <x v="5"/>
    <s v="wickets"/>
    <s v="6"/>
    <s v="NA"/>
  </r>
  <r>
    <n v="548335"/>
    <x v="17"/>
    <x v="191"/>
    <x v="65"/>
    <x v="19"/>
    <x v="6"/>
    <s v="Kolkata Knight Riders"/>
    <x v="6"/>
    <x v="0"/>
    <x v="0"/>
    <s v="wickets"/>
    <s v="5"/>
    <s v="NA"/>
  </r>
  <r>
    <n v="548336"/>
    <x v="5"/>
    <x v="192"/>
    <x v="46"/>
    <x v="5"/>
    <x v="5"/>
    <s v="Royal Challengers Bangalore"/>
    <x v="2"/>
    <x v="0"/>
    <x v="3"/>
    <s v="runs"/>
    <s v="46"/>
    <s v="NA"/>
  </r>
  <r>
    <n v="548337"/>
    <x v="23"/>
    <x v="193"/>
    <x v="6"/>
    <x v="25"/>
    <x v="9"/>
    <s v="Delhi Daredevils"/>
    <x v="9"/>
    <x v="1"/>
    <x v="2"/>
    <s v="wickets"/>
    <s v="8"/>
    <s v="NA"/>
  </r>
  <r>
    <n v="548339"/>
    <x v="1"/>
    <x v="194"/>
    <x v="83"/>
    <x v="1"/>
    <x v="1"/>
    <s v="Mumbai Indians"/>
    <x v="5"/>
    <x v="1"/>
    <x v="7"/>
    <s v="wickets"/>
    <s v="4"/>
    <s v="NA"/>
  </r>
  <r>
    <n v="548341"/>
    <x v="23"/>
    <x v="195"/>
    <x v="130"/>
    <x v="25"/>
    <x v="9"/>
    <s v="Deccan Chargers"/>
    <x v="4"/>
    <x v="1"/>
    <x v="6"/>
    <s v="runs"/>
    <s v="18"/>
    <s v="NA"/>
  </r>
  <r>
    <n v="548342"/>
    <x v="2"/>
    <x v="196"/>
    <x v="6"/>
    <x v="2"/>
    <x v="2"/>
    <s v="Mumbai Indians"/>
    <x v="3"/>
    <x v="0"/>
    <x v="2"/>
    <s v="runs"/>
    <s v="37"/>
    <s v="NA"/>
  </r>
  <r>
    <n v="548343"/>
    <x v="7"/>
    <x v="197"/>
    <x v="131"/>
    <x v="7"/>
    <x v="7"/>
    <s v="Kings XI Punjab"/>
    <x v="5"/>
    <x v="1"/>
    <x v="5"/>
    <s v="runs"/>
    <s v="7"/>
    <s v="NA"/>
  </r>
  <r>
    <n v="548344"/>
    <x v="4"/>
    <x v="197"/>
    <x v="56"/>
    <x v="4"/>
    <x v="4"/>
    <s v="Royal Challengers Bangalore"/>
    <x v="6"/>
    <x v="1"/>
    <x v="0"/>
    <s v="runs"/>
    <s v="47"/>
    <s v="NA"/>
  </r>
  <r>
    <n v="548345"/>
    <x v="2"/>
    <x v="198"/>
    <x v="6"/>
    <x v="2"/>
    <x v="2"/>
    <s v="Rajasthan Royals"/>
    <x v="7"/>
    <x v="1"/>
    <x v="2"/>
    <s v="runs"/>
    <s v="1"/>
    <s v="NA"/>
  </r>
  <r>
    <n v="548346"/>
    <x v="3"/>
    <x v="198"/>
    <x v="101"/>
    <x v="3"/>
    <x v="3"/>
    <s v="Deccan Chargers"/>
    <x v="3"/>
    <x v="0"/>
    <x v="7"/>
    <s v="wickets"/>
    <s v="5"/>
    <s v="NA"/>
  </r>
  <r>
    <n v="548347"/>
    <x v="7"/>
    <x v="199"/>
    <x v="56"/>
    <x v="7"/>
    <x v="7"/>
    <s v="Kolkata Knight Riders"/>
    <x v="1"/>
    <x v="1"/>
    <x v="0"/>
    <s v="wickets"/>
    <s v="5"/>
    <s v="NA"/>
  </r>
  <r>
    <n v="548348"/>
    <x v="17"/>
    <x v="200"/>
    <x v="9"/>
    <x v="19"/>
    <x v="6"/>
    <s v="Pune Warriors"/>
    <x v="4"/>
    <x v="1"/>
    <x v="6"/>
    <s v="runs"/>
    <s v="13"/>
    <s v="NA"/>
  </r>
  <r>
    <n v="548349"/>
    <x v="5"/>
    <x v="200"/>
    <x v="132"/>
    <x v="5"/>
    <x v="5"/>
    <s v="Delhi Daredevils"/>
    <x v="2"/>
    <x v="1"/>
    <x v="2"/>
    <s v="wickets"/>
    <s v="6"/>
    <s v="NA"/>
  </r>
  <r>
    <n v="548350"/>
    <x v="0"/>
    <x v="201"/>
    <x v="133"/>
    <x v="0"/>
    <x v="0"/>
    <s v="Kings XI Punjab"/>
    <x v="5"/>
    <x v="0"/>
    <x v="5"/>
    <s v="wickets"/>
    <s v="4"/>
    <s v="NA"/>
  </r>
  <r>
    <n v="548351"/>
    <x v="23"/>
    <x v="202"/>
    <x v="80"/>
    <x v="25"/>
    <x v="9"/>
    <s v="Mumbai Indians"/>
    <x v="3"/>
    <x v="1"/>
    <x v="7"/>
    <s v="runs"/>
    <s v="1"/>
    <s v="NA"/>
  </r>
  <r>
    <n v="548352"/>
    <x v="7"/>
    <x v="203"/>
    <x v="39"/>
    <x v="7"/>
    <x v="7"/>
    <s v="Deccan Chargers"/>
    <x v="1"/>
    <x v="1"/>
    <x v="1"/>
    <s v="runs"/>
    <s v="10"/>
    <s v="NA"/>
  </r>
  <r>
    <n v="548353"/>
    <x v="4"/>
    <x v="204"/>
    <x v="127"/>
    <x v="4"/>
    <x v="4"/>
    <s v="Pune Warriors"/>
    <x v="6"/>
    <x v="1"/>
    <x v="0"/>
    <s v="runs"/>
    <s v="7"/>
    <s v="NA"/>
  </r>
  <r>
    <n v="548354"/>
    <x v="1"/>
    <x v="204"/>
    <x v="5"/>
    <x v="1"/>
    <x v="1"/>
    <s v="Rajasthan Royals"/>
    <x v="2"/>
    <x v="1"/>
    <x v="4"/>
    <s v="runs"/>
    <s v="43"/>
    <s v="NA"/>
  </r>
  <r>
    <n v="548355"/>
    <x v="3"/>
    <x v="205"/>
    <x v="60"/>
    <x v="3"/>
    <x v="3"/>
    <s v="Chennai Super Kings"/>
    <x v="3"/>
    <x v="0"/>
    <x v="7"/>
    <s v="wickets"/>
    <s v="2"/>
    <s v="NA"/>
  </r>
  <r>
    <n v="548356"/>
    <x v="0"/>
    <x v="205"/>
    <x v="46"/>
    <x v="0"/>
    <x v="0"/>
    <s v="Deccan Chargers"/>
    <x v="0"/>
    <x v="0"/>
    <x v="3"/>
    <s v="wickets"/>
    <s v="5"/>
    <s v="NA"/>
  </r>
  <r>
    <n v="548357"/>
    <x v="2"/>
    <x v="206"/>
    <x v="55"/>
    <x v="2"/>
    <x v="2"/>
    <s v="Kolkata Knight Riders"/>
    <x v="7"/>
    <x v="1"/>
    <x v="0"/>
    <s v="wickets"/>
    <s v="6"/>
    <s v="NA"/>
  </r>
  <r>
    <n v="548358"/>
    <x v="23"/>
    <x v="207"/>
    <x v="5"/>
    <x v="25"/>
    <x v="9"/>
    <s v="Rajasthan Royals"/>
    <x v="9"/>
    <x v="1"/>
    <x v="4"/>
    <s v="wickets"/>
    <s v="7"/>
    <s v="NA"/>
  </r>
  <r>
    <n v="548359"/>
    <x v="6"/>
    <x v="207"/>
    <x v="131"/>
    <x v="6"/>
    <x v="6"/>
    <s v="Kings XI Punjab"/>
    <x v="4"/>
    <x v="0"/>
    <x v="5"/>
    <s v="runs"/>
    <s v="25"/>
    <s v="NA"/>
  </r>
  <r>
    <n v="548360"/>
    <x v="3"/>
    <x v="208"/>
    <x v="45"/>
    <x v="3"/>
    <x v="3"/>
    <s v="Royal Challengers Bangalore"/>
    <x v="0"/>
    <x v="0"/>
    <x v="3"/>
    <s v="wickets"/>
    <s v="9"/>
    <s v="NA"/>
  </r>
  <r>
    <n v="548361"/>
    <x v="5"/>
    <x v="188"/>
    <x v="134"/>
    <x v="5"/>
    <x v="5"/>
    <s v="Chennai Super Kings"/>
    <x v="1"/>
    <x v="0"/>
    <x v="1"/>
    <s v="wickets"/>
    <s v="4"/>
    <s v="NA"/>
  </r>
  <r>
    <n v="548362"/>
    <x v="23"/>
    <x v="209"/>
    <x v="45"/>
    <x v="25"/>
    <x v="9"/>
    <s v="Royal Challengers Bangalore"/>
    <x v="9"/>
    <x v="0"/>
    <x v="3"/>
    <s v="runs"/>
    <s v="35"/>
    <s v="NA"/>
  </r>
  <r>
    <n v="548363"/>
    <x v="4"/>
    <x v="210"/>
    <x v="57"/>
    <x v="4"/>
    <x v="4"/>
    <s v="Mumbai Indians"/>
    <x v="3"/>
    <x v="1"/>
    <x v="7"/>
    <s v="runs"/>
    <s v="27"/>
    <s v="NA"/>
  </r>
  <r>
    <n v="548364"/>
    <x v="7"/>
    <x v="210"/>
    <x v="134"/>
    <x v="7"/>
    <x v="7"/>
    <s v="Delhi Daredevils"/>
    <x v="1"/>
    <x v="0"/>
    <x v="1"/>
    <s v="wickets"/>
    <s v="9"/>
    <s v="NA"/>
  </r>
  <r>
    <n v="548365"/>
    <x v="5"/>
    <x v="211"/>
    <x v="135"/>
    <x v="5"/>
    <x v="5"/>
    <s v="Pune Warriors"/>
    <x v="2"/>
    <x v="1"/>
    <x v="4"/>
    <s v="runs"/>
    <s v="45"/>
    <s v="NA"/>
  </r>
  <r>
    <n v="548366"/>
    <x v="1"/>
    <x v="211"/>
    <x v="4"/>
    <x v="1"/>
    <x v="1"/>
    <s v="Deccan Chargers"/>
    <x v="4"/>
    <x v="1"/>
    <x v="5"/>
    <s v="wickets"/>
    <s v="4"/>
    <s v="NA"/>
  </r>
  <r>
    <n v="548367"/>
    <x v="0"/>
    <x v="212"/>
    <x v="83"/>
    <x v="0"/>
    <x v="0"/>
    <s v="Mumbai Indians"/>
    <x v="3"/>
    <x v="0"/>
    <x v="7"/>
    <s v="wickets"/>
    <s v="5"/>
    <s v="NA"/>
  </r>
  <r>
    <n v="548368"/>
    <x v="4"/>
    <x v="212"/>
    <x v="1"/>
    <x v="4"/>
    <x v="4"/>
    <s v="Chennai Super Kings"/>
    <x v="1"/>
    <x v="0"/>
    <x v="1"/>
    <s v="wickets"/>
    <s v="5"/>
    <s v="NA"/>
  </r>
  <r>
    <n v="548369"/>
    <x v="2"/>
    <x v="213"/>
    <x v="136"/>
    <x v="2"/>
    <x v="2"/>
    <s v="Kings XI Punjab"/>
    <x v="5"/>
    <x v="1"/>
    <x v="2"/>
    <s v="wickets"/>
    <s v="5"/>
    <s v="NA"/>
  </r>
  <r>
    <n v="548370"/>
    <x v="3"/>
    <x v="214"/>
    <x v="127"/>
    <x v="3"/>
    <x v="3"/>
    <s v="Kolkata Knight Riders"/>
    <x v="3"/>
    <x v="0"/>
    <x v="0"/>
    <s v="runs"/>
    <s v="32"/>
    <s v="NA"/>
  </r>
  <r>
    <n v="548371"/>
    <x v="19"/>
    <x v="215"/>
    <x v="11"/>
    <x v="21"/>
    <x v="1"/>
    <s v="Chennai Super Kings"/>
    <x v="5"/>
    <x v="0"/>
    <x v="5"/>
    <s v="wickets"/>
    <s v="6"/>
    <s v="NA"/>
  </r>
  <r>
    <n v="548372"/>
    <x v="2"/>
    <x v="215"/>
    <x v="45"/>
    <x v="2"/>
    <x v="2"/>
    <s v="Royal Challengers Bangalore"/>
    <x v="7"/>
    <x v="0"/>
    <x v="3"/>
    <s v="runs"/>
    <s v="21"/>
    <s v="NA"/>
  </r>
  <r>
    <n v="548373"/>
    <x v="6"/>
    <x v="216"/>
    <x v="101"/>
    <x v="6"/>
    <x v="6"/>
    <s v="Rajasthan Royals"/>
    <x v="2"/>
    <x v="1"/>
    <x v="6"/>
    <s v="wickets"/>
    <s v="5"/>
    <s v="NA"/>
  </r>
  <r>
    <n v="548374"/>
    <x v="19"/>
    <x v="217"/>
    <x v="136"/>
    <x v="21"/>
    <x v="1"/>
    <s v="Delhi Daredevils"/>
    <x v="7"/>
    <x v="0"/>
    <x v="2"/>
    <s v="wickets"/>
    <s v="6"/>
    <s v="NA"/>
  </r>
  <r>
    <n v="548375"/>
    <x v="23"/>
    <x v="217"/>
    <x v="125"/>
    <x v="25"/>
    <x v="9"/>
    <s v="Kolkata Knight Riders"/>
    <x v="6"/>
    <x v="1"/>
    <x v="0"/>
    <s v="runs"/>
    <s v="34"/>
    <s v="NA"/>
  </r>
  <r>
    <n v="548376"/>
    <x v="6"/>
    <x v="218"/>
    <x v="101"/>
    <x v="6"/>
    <x v="6"/>
    <s v="Royal Challengers Bangalore"/>
    <x v="0"/>
    <x v="0"/>
    <x v="6"/>
    <s v="runs"/>
    <s v="9"/>
    <s v="NA"/>
  </r>
  <r>
    <n v="548377"/>
    <x v="5"/>
    <x v="218"/>
    <x v="60"/>
    <x v="5"/>
    <x v="5"/>
    <s v="Mumbai Indians"/>
    <x v="2"/>
    <x v="1"/>
    <x v="7"/>
    <s v="wickets"/>
    <s v="10"/>
    <s v="NA"/>
  </r>
  <r>
    <n v="548378"/>
    <x v="23"/>
    <x v="219"/>
    <x v="8"/>
    <x v="25"/>
    <x v="2"/>
    <s v="Kolkata Knight Riders"/>
    <x v="6"/>
    <x v="1"/>
    <x v="0"/>
    <s v="runs"/>
    <s v="18"/>
    <s v="NA"/>
  </r>
  <r>
    <n v="548379"/>
    <x v="0"/>
    <x v="220"/>
    <x v="13"/>
    <x v="0"/>
    <x v="7"/>
    <s v="Mumbai Indians"/>
    <x v="3"/>
    <x v="0"/>
    <x v="1"/>
    <s v="runs"/>
    <s v="38"/>
    <s v="NA"/>
  </r>
  <r>
    <n v="548380"/>
    <x v="7"/>
    <x v="221"/>
    <x v="81"/>
    <x v="7"/>
    <x v="2"/>
    <s v="Chennai Super Kings"/>
    <x v="7"/>
    <x v="0"/>
    <x v="1"/>
    <s v="runs"/>
    <s v="86"/>
    <s v="NA"/>
  </r>
  <r>
    <n v="548381"/>
    <x v="7"/>
    <x v="222"/>
    <x v="137"/>
    <x v="7"/>
    <x v="4"/>
    <s v="Chennai Super Kings"/>
    <x v="1"/>
    <x v="1"/>
    <x v="0"/>
    <s v="wickets"/>
    <s v="5"/>
    <s v="NA"/>
  </r>
  <r>
    <n v="597998"/>
    <x v="4"/>
    <x v="223"/>
    <x v="127"/>
    <x v="4"/>
    <x v="4"/>
    <s v="Delhi Daredevils"/>
    <x v="6"/>
    <x v="0"/>
    <x v="0"/>
    <s v="wickets"/>
    <s v="6"/>
    <s v="NA"/>
  </r>
  <r>
    <n v="597999"/>
    <x v="0"/>
    <x v="224"/>
    <x v="45"/>
    <x v="0"/>
    <x v="0"/>
    <s v="Mumbai Indians"/>
    <x v="3"/>
    <x v="0"/>
    <x v="3"/>
    <s v="runs"/>
    <s v="2"/>
    <s v="NA"/>
  </r>
  <r>
    <n v="598000"/>
    <x v="6"/>
    <x v="225"/>
    <x v="28"/>
    <x v="6"/>
    <x v="10"/>
    <s v="Pune Warriors"/>
    <x v="9"/>
    <x v="0"/>
    <x v="11"/>
    <s v="runs"/>
    <s v="22"/>
    <s v="NA"/>
  </r>
  <r>
    <n v="598001"/>
    <x v="2"/>
    <x v="226"/>
    <x v="41"/>
    <x v="2"/>
    <x v="2"/>
    <s v="Rajasthan Royals"/>
    <x v="2"/>
    <x v="1"/>
    <x v="4"/>
    <s v="runs"/>
    <s v="5"/>
    <s v="NA"/>
  </r>
  <r>
    <n v="598002"/>
    <x v="7"/>
    <x v="226"/>
    <x v="90"/>
    <x v="7"/>
    <x v="7"/>
    <s v="Mumbai Indians"/>
    <x v="3"/>
    <x v="1"/>
    <x v="7"/>
    <s v="runs"/>
    <s v="9"/>
    <s v="NA"/>
  </r>
  <r>
    <n v="598003"/>
    <x v="23"/>
    <x v="227"/>
    <x v="138"/>
    <x v="25"/>
    <x v="9"/>
    <s v="Kings XI Punjab"/>
    <x v="9"/>
    <x v="1"/>
    <x v="5"/>
    <s v="wickets"/>
    <s v="8"/>
    <s v="NA"/>
  </r>
  <r>
    <n v="598004"/>
    <x v="6"/>
    <x v="227"/>
    <x v="139"/>
    <x v="6"/>
    <x v="10"/>
    <s v="Royal Challengers Bangalore"/>
    <x v="0"/>
    <x v="1"/>
    <x v="11"/>
    <s v="tie"/>
    <s v="NA"/>
    <s v="NA"/>
  </r>
  <r>
    <n v="598005"/>
    <x v="5"/>
    <x v="228"/>
    <x v="97"/>
    <x v="5"/>
    <x v="5"/>
    <s v="Kolkata Knight Riders"/>
    <x v="6"/>
    <x v="0"/>
    <x v="4"/>
    <s v="runs"/>
    <s v="19"/>
    <s v="NA"/>
  </r>
  <r>
    <n v="598006"/>
    <x v="3"/>
    <x v="229"/>
    <x v="35"/>
    <x v="3"/>
    <x v="3"/>
    <s v="Delhi Daredevils"/>
    <x v="3"/>
    <x v="1"/>
    <x v="7"/>
    <s v="runs"/>
    <s v="44"/>
    <s v="NA"/>
  </r>
  <r>
    <n v="598007"/>
    <x v="1"/>
    <x v="230"/>
    <x v="1"/>
    <x v="1"/>
    <x v="1"/>
    <s v="Chennai Super Kings"/>
    <x v="1"/>
    <x v="0"/>
    <x v="1"/>
    <s v="wickets"/>
    <s v="10"/>
    <s v="NA"/>
  </r>
  <r>
    <n v="598008"/>
    <x v="0"/>
    <x v="231"/>
    <x v="45"/>
    <x v="0"/>
    <x v="0"/>
    <s v="Kolkata Knight Riders"/>
    <x v="0"/>
    <x v="0"/>
    <x v="3"/>
    <s v="wickets"/>
    <s v="8"/>
    <s v="NA"/>
  </r>
  <r>
    <n v="598009"/>
    <x v="23"/>
    <x v="231"/>
    <x v="140"/>
    <x v="25"/>
    <x v="9"/>
    <s v="Rajasthan Royals"/>
    <x v="2"/>
    <x v="1"/>
    <x v="8"/>
    <s v="wickets"/>
    <s v="7"/>
    <s v="NA"/>
  </r>
  <r>
    <n v="598010"/>
    <x v="2"/>
    <x v="232"/>
    <x v="28"/>
    <x v="2"/>
    <x v="2"/>
    <s v="Sunrisers Hyderabad"/>
    <x v="7"/>
    <x v="1"/>
    <x v="11"/>
    <s v="wickets"/>
    <s v="3"/>
    <s v="NA"/>
  </r>
  <r>
    <n v="598011"/>
    <x v="3"/>
    <x v="233"/>
    <x v="57"/>
    <x v="3"/>
    <x v="3"/>
    <s v="Pune Warriors"/>
    <x v="3"/>
    <x v="1"/>
    <x v="7"/>
    <s v="runs"/>
    <s v="41"/>
    <s v="NA"/>
  </r>
  <r>
    <n v="598012"/>
    <x v="7"/>
    <x v="233"/>
    <x v="120"/>
    <x v="7"/>
    <x v="7"/>
    <s v="Royal Challengers Bangalore"/>
    <x v="1"/>
    <x v="0"/>
    <x v="1"/>
    <s v="wickets"/>
    <s v="4"/>
    <s v="NA"/>
  </r>
  <r>
    <n v="598013"/>
    <x v="4"/>
    <x v="234"/>
    <x v="56"/>
    <x v="4"/>
    <x v="4"/>
    <s v="Sunrisers Hyderabad"/>
    <x v="6"/>
    <x v="1"/>
    <x v="0"/>
    <s v="runs"/>
    <s v="48"/>
    <s v="NA"/>
  </r>
  <r>
    <n v="598014"/>
    <x v="5"/>
    <x v="234"/>
    <x v="141"/>
    <x v="5"/>
    <x v="5"/>
    <s v="Kings XI Punjab"/>
    <x v="2"/>
    <x v="0"/>
    <x v="4"/>
    <s v="wickets"/>
    <s v="6"/>
    <s v="NA"/>
  </r>
  <r>
    <n v="598015"/>
    <x v="7"/>
    <x v="235"/>
    <x v="118"/>
    <x v="7"/>
    <x v="7"/>
    <s v="Pune Warriors"/>
    <x v="9"/>
    <x v="1"/>
    <x v="8"/>
    <s v="runs"/>
    <s v="24"/>
    <s v="NA"/>
  </r>
  <r>
    <n v="598016"/>
    <x v="1"/>
    <x v="236"/>
    <x v="142"/>
    <x v="1"/>
    <x v="1"/>
    <s v="Kolkata Knight Riders"/>
    <x v="6"/>
    <x v="0"/>
    <x v="5"/>
    <s v="runs"/>
    <s v="4"/>
    <s v="NA"/>
  </r>
  <r>
    <n v="598017"/>
    <x v="0"/>
    <x v="236"/>
    <x v="104"/>
    <x v="0"/>
    <x v="0"/>
    <s v="Delhi Daredevils"/>
    <x v="0"/>
    <x v="0"/>
    <x v="3"/>
    <s v="tie"/>
    <s v="NA"/>
    <s v="NA"/>
  </r>
  <r>
    <n v="598018"/>
    <x v="23"/>
    <x v="237"/>
    <x v="28"/>
    <x v="25"/>
    <x v="9"/>
    <s v="Sunrisers Hyderabad"/>
    <x v="9"/>
    <x v="0"/>
    <x v="11"/>
    <s v="runs"/>
    <s v="11"/>
    <s v="NA"/>
  </r>
  <r>
    <n v="598019"/>
    <x v="5"/>
    <x v="237"/>
    <x v="119"/>
    <x v="5"/>
    <x v="5"/>
    <s v="Mumbai Indians"/>
    <x v="2"/>
    <x v="1"/>
    <x v="4"/>
    <s v="runs"/>
    <s v="87"/>
    <s v="NA"/>
  </r>
  <r>
    <n v="598020"/>
    <x v="2"/>
    <x v="238"/>
    <x v="1"/>
    <x v="2"/>
    <x v="2"/>
    <s v="Chennai Super Kings"/>
    <x v="1"/>
    <x v="1"/>
    <x v="1"/>
    <s v="runs"/>
    <s v="86"/>
    <s v="NA"/>
  </r>
  <r>
    <n v="598021"/>
    <x v="6"/>
    <x v="239"/>
    <x v="139"/>
    <x v="6"/>
    <x v="10"/>
    <s v="Kings XI Punjab"/>
    <x v="5"/>
    <x v="1"/>
    <x v="11"/>
    <s v="wickets"/>
    <s v="5"/>
    <s v="NA"/>
  </r>
  <r>
    <n v="598022"/>
    <x v="4"/>
    <x v="240"/>
    <x v="120"/>
    <x v="4"/>
    <x v="4"/>
    <s v="Chennai Super Kings"/>
    <x v="6"/>
    <x v="1"/>
    <x v="1"/>
    <s v="wickets"/>
    <s v="4"/>
    <s v="NA"/>
  </r>
  <r>
    <n v="598023"/>
    <x v="0"/>
    <x v="240"/>
    <x v="18"/>
    <x v="0"/>
    <x v="0"/>
    <s v="Rajasthan Royals"/>
    <x v="0"/>
    <x v="0"/>
    <x v="3"/>
    <s v="wickets"/>
    <s v="7"/>
    <s v="NA"/>
  </r>
  <r>
    <n v="598024"/>
    <x v="2"/>
    <x v="241"/>
    <x v="6"/>
    <x v="2"/>
    <x v="2"/>
    <s v="Mumbai Indians"/>
    <x v="3"/>
    <x v="1"/>
    <x v="2"/>
    <s v="wickets"/>
    <s v="9"/>
    <s v="NA"/>
  </r>
  <r>
    <n v="598025"/>
    <x v="1"/>
    <x v="241"/>
    <x v="143"/>
    <x v="1"/>
    <x v="1"/>
    <s v="Pune Warriors"/>
    <x v="5"/>
    <x v="0"/>
    <x v="5"/>
    <s v="wickets"/>
    <s v="7"/>
    <s v="NA"/>
  </r>
  <r>
    <n v="598026"/>
    <x v="7"/>
    <x v="242"/>
    <x v="1"/>
    <x v="7"/>
    <x v="7"/>
    <s v="Rajasthan Royals"/>
    <x v="2"/>
    <x v="1"/>
    <x v="1"/>
    <s v="wickets"/>
    <s v="5"/>
    <s v="NA"/>
  </r>
  <r>
    <n v="598027"/>
    <x v="0"/>
    <x v="243"/>
    <x v="45"/>
    <x v="0"/>
    <x v="0"/>
    <s v="Pune Warriors"/>
    <x v="9"/>
    <x v="0"/>
    <x v="3"/>
    <s v="runs"/>
    <s v="130"/>
    <s v="NA"/>
  </r>
  <r>
    <n v="598028"/>
    <x v="19"/>
    <x v="244"/>
    <x v="143"/>
    <x v="21"/>
    <x v="1"/>
    <s v="Delhi Daredevils"/>
    <x v="7"/>
    <x v="0"/>
    <x v="5"/>
    <s v="runs"/>
    <s v="7"/>
    <s v="NA"/>
  </r>
  <r>
    <n v="598029"/>
    <x v="4"/>
    <x v="245"/>
    <x v="60"/>
    <x v="4"/>
    <x v="4"/>
    <s v="Mumbai Indians"/>
    <x v="6"/>
    <x v="1"/>
    <x v="7"/>
    <s v="wickets"/>
    <s v="5"/>
    <s v="NA"/>
  </r>
  <r>
    <n v="598030"/>
    <x v="7"/>
    <x v="246"/>
    <x v="13"/>
    <x v="7"/>
    <x v="7"/>
    <s v="Sunrisers Hyderabad"/>
    <x v="10"/>
    <x v="1"/>
    <x v="1"/>
    <s v="wickets"/>
    <s v="5"/>
    <s v="NA"/>
  </r>
  <r>
    <n v="598031"/>
    <x v="4"/>
    <x v="247"/>
    <x v="55"/>
    <x v="4"/>
    <x v="4"/>
    <s v="Kings XI Punjab"/>
    <x v="5"/>
    <x v="1"/>
    <x v="0"/>
    <s v="wickets"/>
    <s v="6"/>
    <s v="NA"/>
  </r>
  <r>
    <n v="598032"/>
    <x v="5"/>
    <x v="248"/>
    <x v="141"/>
    <x v="5"/>
    <x v="5"/>
    <s v="Sunrisers Hyderabad"/>
    <x v="10"/>
    <x v="1"/>
    <x v="4"/>
    <s v="wickets"/>
    <s v="8"/>
    <s v="NA"/>
  </r>
  <r>
    <n v="598033"/>
    <x v="3"/>
    <x v="248"/>
    <x v="60"/>
    <x v="3"/>
    <x v="3"/>
    <s v="Royal Challengers Bangalore"/>
    <x v="3"/>
    <x v="1"/>
    <x v="7"/>
    <s v="runs"/>
    <s v="58"/>
    <s v="NA"/>
  </r>
  <r>
    <n v="598034"/>
    <x v="7"/>
    <x v="249"/>
    <x v="1"/>
    <x v="7"/>
    <x v="7"/>
    <s v="Kolkata Knight Riders"/>
    <x v="6"/>
    <x v="0"/>
    <x v="1"/>
    <s v="runs"/>
    <s v="14"/>
    <s v="NA"/>
  </r>
  <r>
    <n v="598035"/>
    <x v="24"/>
    <x v="249"/>
    <x v="79"/>
    <x v="26"/>
    <x v="2"/>
    <s v="Pune Warriors"/>
    <x v="9"/>
    <x v="0"/>
    <x v="2"/>
    <s v="runs"/>
    <s v="15"/>
    <s v="NA"/>
  </r>
  <r>
    <n v="598036"/>
    <x v="5"/>
    <x v="250"/>
    <x v="144"/>
    <x v="5"/>
    <x v="5"/>
    <s v="Royal Challengers Bangalore"/>
    <x v="2"/>
    <x v="0"/>
    <x v="4"/>
    <s v="wickets"/>
    <s v="4"/>
    <s v="NA"/>
  </r>
  <r>
    <n v="598037"/>
    <x v="3"/>
    <x v="250"/>
    <x v="57"/>
    <x v="3"/>
    <x v="3"/>
    <s v="Kings XI Punjab"/>
    <x v="3"/>
    <x v="1"/>
    <x v="7"/>
    <s v="runs"/>
    <s v="4"/>
    <s v="NA"/>
  </r>
  <r>
    <n v="598038"/>
    <x v="23"/>
    <x v="251"/>
    <x v="13"/>
    <x v="25"/>
    <x v="9"/>
    <s v="Chennai Super Kings"/>
    <x v="1"/>
    <x v="1"/>
    <x v="1"/>
    <s v="runs"/>
    <s v="37"/>
    <s v="NA"/>
  </r>
  <r>
    <n v="598039"/>
    <x v="6"/>
    <x v="252"/>
    <x v="105"/>
    <x v="6"/>
    <x v="10"/>
    <s v="Mumbai Indians"/>
    <x v="3"/>
    <x v="1"/>
    <x v="11"/>
    <s v="wickets"/>
    <s v="7"/>
    <s v="NA"/>
  </r>
  <r>
    <n v="598040"/>
    <x v="24"/>
    <x v="252"/>
    <x v="79"/>
    <x v="26"/>
    <x v="2"/>
    <s v="Kolkata Knight Riders"/>
    <x v="6"/>
    <x v="1"/>
    <x v="2"/>
    <s v="wickets"/>
    <s v="7"/>
    <s v="NA"/>
  </r>
  <r>
    <n v="598041"/>
    <x v="7"/>
    <x v="253"/>
    <x v="39"/>
    <x v="7"/>
    <x v="7"/>
    <s v="Kings XI Punjab"/>
    <x v="1"/>
    <x v="1"/>
    <x v="1"/>
    <s v="runs"/>
    <s v="15"/>
    <s v="NA"/>
  </r>
  <r>
    <n v="598042"/>
    <x v="23"/>
    <x v="253"/>
    <x v="46"/>
    <x v="25"/>
    <x v="9"/>
    <s v="Royal Challengers Bangalore"/>
    <x v="0"/>
    <x v="1"/>
    <x v="3"/>
    <s v="runs"/>
    <s v="17"/>
    <s v="NA"/>
  </r>
  <r>
    <n v="598043"/>
    <x v="4"/>
    <x v="254"/>
    <x v="8"/>
    <x v="4"/>
    <x v="4"/>
    <s v="Rajasthan Royals"/>
    <x v="2"/>
    <x v="1"/>
    <x v="0"/>
    <s v="wickets"/>
    <s v="8"/>
    <s v="NA"/>
  </r>
  <r>
    <n v="598044"/>
    <x v="6"/>
    <x v="255"/>
    <x v="145"/>
    <x v="6"/>
    <x v="10"/>
    <s v="Delhi Daredevils"/>
    <x v="7"/>
    <x v="1"/>
    <x v="11"/>
    <s v="wickets"/>
    <s v="6"/>
    <s v="NA"/>
  </r>
  <r>
    <n v="598045"/>
    <x v="0"/>
    <x v="256"/>
    <x v="11"/>
    <x v="0"/>
    <x v="0"/>
    <s v="Kings XI Punjab"/>
    <x v="5"/>
    <x v="0"/>
    <x v="5"/>
    <s v="wickets"/>
    <s v="7"/>
    <s v="NA"/>
  </r>
  <r>
    <n v="598046"/>
    <x v="3"/>
    <x v="257"/>
    <x v="146"/>
    <x v="3"/>
    <x v="3"/>
    <s v="Chennai Super Kings"/>
    <x v="3"/>
    <x v="1"/>
    <x v="7"/>
    <s v="runs"/>
    <s v="60"/>
    <s v="NA"/>
  </r>
  <r>
    <n v="598047"/>
    <x v="5"/>
    <x v="257"/>
    <x v="119"/>
    <x v="5"/>
    <x v="5"/>
    <s v="Pune Warriors"/>
    <x v="9"/>
    <x v="1"/>
    <x v="4"/>
    <s v="wickets"/>
    <s v="5"/>
    <s v="NA"/>
  </r>
  <r>
    <n v="598048"/>
    <x v="0"/>
    <x v="229"/>
    <x v="104"/>
    <x v="0"/>
    <x v="0"/>
    <s v="Sunrisers Hyderabad"/>
    <x v="10"/>
    <x v="1"/>
    <x v="3"/>
    <s v="wickets"/>
    <s v="7"/>
    <s v="NA"/>
  </r>
  <r>
    <n v="598049"/>
    <x v="5"/>
    <x v="258"/>
    <x v="119"/>
    <x v="5"/>
    <x v="5"/>
    <s v="Delhi Daredevils"/>
    <x v="7"/>
    <x v="1"/>
    <x v="4"/>
    <s v="wickets"/>
    <s v="9"/>
    <s v="NA"/>
  </r>
  <r>
    <n v="598050"/>
    <x v="3"/>
    <x v="258"/>
    <x v="40"/>
    <x v="3"/>
    <x v="3"/>
    <s v="Kolkata Knight Riders"/>
    <x v="3"/>
    <x v="1"/>
    <x v="7"/>
    <s v="runs"/>
    <s v="65"/>
    <s v="NA"/>
  </r>
  <r>
    <n v="598051"/>
    <x v="6"/>
    <x v="259"/>
    <x v="39"/>
    <x v="6"/>
    <x v="10"/>
    <s v="Chennai Super Kings"/>
    <x v="10"/>
    <x v="0"/>
    <x v="1"/>
    <s v="runs"/>
    <s v="77"/>
    <s v="NA"/>
  </r>
  <r>
    <n v="598052"/>
    <x v="1"/>
    <x v="260"/>
    <x v="147"/>
    <x v="1"/>
    <x v="1"/>
    <s v="Rajasthan Royals"/>
    <x v="2"/>
    <x v="0"/>
    <x v="4"/>
    <s v="wickets"/>
    <s v="8"/>
    <s v="NA"/>
  </r>
  <r>
    <n v="598053"/>
    <x v="23"/>
    <x v="260"/>
    <x v="56"/>
    <x v="25"/>
    <x v="9"/>
    <s v="Kolkata Knight Riders"/>
    <x v="6"/>
    <x v="1"/>
    <x v="0"/>
    <s v="runs"/>
    <s v="46"/>
    <s v="NA"/>
  </r>
  <r>
    <n v="598054"/>
    <x v="2"/>
    <x v="261"/>
    <x v="93"/>
    <x v="2"/>
    <x v="2"/>
    <s v="Royal Challengers Bangalore"/>
    <x v="7"/>
    <x v="0"/>
    <x v="3"/>
    <s v="runs"/>
    <s v="4"/>
    <s v="NA"/>
  </r>
  <r>
    <n v="598055"/>
    <x v="23"/>
    <x v="262"/>
    <x v="146"/>
    <x v="25"/>
    <x v="9"/>
    <s v="Mumbai Indians"/>
    <x v="9"/>
    <x v="1"/>
    <x v="7"/>
    <s v="wickets"/>
    <s v="5"/>
    <s v="NA"/>
  </r>
  <r>
    <n v="598056"/>
    <x v="1"/>
    <x v="262"/>
    <x v="148"/>
    <x v="1"/>
    <x v="1"/>
    <s v="Sunrisers Hyderabad"/>
    <x v="5"/>
    <x v="0"/>
    <x v="11"/>
    <s v="runs"/>
    <s v="30"/>
    <s v="NA"/>
  </r>
  <r>
    <n v="598057"/>
    <x v="25"/>
    <x v="263"/>
    <x v="55"/>
    <x v="27"/>
    <x v="4"/>
    <s v="Royal Challengers Bangalore"/>
    <x v="6"/>
    <x v="0"/>
    <x v="0"/>
    <s v="wickets"/>
    <s v="5"/>
    <s v="NA"/>
  </r>
  <r>
    <n v="598058"/>
    <x v="5"/>
    <x v="263"/>
    <x v="5"/>
    <x v="5"/>
    <x v="5"/>
    <s v="Chennai Super Kings"/>
    <x v="2"/>
    <x v="0"/>
    <x v="4"/>
    <s v="wickets"/>
    <s v="5"/>
    <s v="NA"/>
  </r>
  <r>
    <n v="598059"/>
    <x v="2"/>
    <x v="243"/>
    <x v="89"/>
    <x v="2"/>
    <x v="2"/>
    <s v="Kings XI Punjab"/>
    <x v="5"/>
    <x v="0"/>
    <x v="5"/>
    <s v="wickets"/>
    <s v="5"/>
    <s v="NA"/>
  </r>
  <r>
    <n v="598060"/>
    <x v="3"/>
    <x v="264"/>
    <x v="90"/>
    <x v="3"/>
    <x v="3"/>
    <s v="Sunrisers Hyderabad"/>
    <x v="10"/>
    <x v="1"/>
    <x v="7"/>
    <s v="wickets"/>
    <s v="7"/>
    <s v="NA"/>
  </r>
  <r>
    <n v="598061"/>
    <x v="25"/>
    <x v="265"/>
    <x v="68"/>
    <x v="27"/>
    <x v="4"/>
    <s v="Pune Warriors"/>
    <x v="6"/>
    <x v="0"/>
    <x v="8"/>
    <s v="runs"/>
    <s v="7"/>
    <s v="NA"/>
  </r>
  <r>
    <n v="598062"/>
    <x v="7"/>
    <x v="256"/>
    <x v="13"/>
    <x v="7"/>
    <x v="7"/>
    <s v="Delhi Daredevils"/>
    <x v="1"/>
    <x v="1"/>
    <x v="1"/>
    <s v="runs"/>
    <s v="33"/>
    <s v="NA"/>
  </r>
  <r>
    <n v="598063"/>
    <x v="3"/>
    <x v="265"/>
    <x v="149"/>
    <x v="3"/>
    <x v="3"/>
    <s v="Rajasthan Royals"/>
    <x v="2"/>
    <x v="0"/>
    <x v="7"/>
    <s v="runs"/>
    <s v="14"/>
    <s v="NA"/>
  </r>
  <r>
    <n v="598064"/>
    <x v="1"/>
    <x v="266"/>
    <x v="143"/>
    <x v="1"/>
    <x v="1"/>
    <s v="Royal Challengers Bangalore"/>
    <x v="5"/>
    <x v="0"/>
    <x v="5"/>
    <s v="wickets"/>
    <s v="6"/>
    <s v="NA"/>
  </r>
  <r>
    <n v="598065"/>
    <x v="6"/>
    <x v="267"/>
    <x v="28"/>
    <x v="6"/>
    <x v="10"/>
    <s v="Rajasthan Royals"/>
    <x v="10"/>
    <x v="1"/>
    <x v="11"/>
    <s v="runs"/>
    <s v="23"/>
    <s v="NA"/>
  </r>
  <r>
    <n v="598066"/>
    <x v="19"/>
    <x v="268"/>
    <x v="133"/>
    <x v="21"/>
    <x v="1"/>
    <s v="Mumbai Indians"/>
    <x v="3"/>
    <x v="0"/>
    <x v="5"/>
    <s v="runs"/>
    <s v="50"/>
    <s v="NA"/>
  </r>
  <r>
    <n v="598067"/>
    <x v="23"/>
    <x v="269"/>
    <x v="150"/>
    <x v="25"/>
    <x v="9"/>
    <s v="Delhi Daredevils"/>
    <x v="9"/>
    <x v="1"/>
    <x v="8"/>
    <s v="runs"/>
    <s v="38"/>
    <s v="NA"/>
  </r>
  <r>
    <n v="598068"/>
    <x v="0"/>
    <x v="268"/>
    <x v="104"/>
    <x v="0"/>
    <x v="0"/>
    <s v="Chennai Super Kings"/>
    <x v="1"/>
    <x v="0"/>
    <x v="3"/>
    <s v="runs"/>
    <s v="24"/>
    <s v="NA"/>
  </r>
  <r>
    <n v="598069"/>
    <x v="6"/>
    <x v="269"/>
    <x v="148"/>
    <x v="6"/>
    <x v="10"/>
    <s v="Kolkata Knight Riders"/>
    <x v="6"/>
    <x v="1"/>
    <x v="11"/>
    <s v="wickets"/>
    <s v="5"/>
    <s v="NA"/>
  </r>
  <r>
    <n v="598070"/>
    <x v="2"/>
    <x v="270"/>
    <x v="1"/>
    <x v="2"/>
    <x v="7"/>
    <s v="Mumbai Indians"/>
    <x v="1"/>
    <x v="1"/>
    <x v="1"/>
    <s v="runs"/>
    <s v="48"/>
    <s v="NA"/>
  </r>
  <r>
    <n v="598071"/>
    <x v="2"/>
    <x v="271"/>
    <x v="66"/>
    <x v="2"/>
    <x v="5"/>
    <s v="Sunrisers Hyderabad"/>
    <x v="10"/>
    <x v="1"/>
    <x v="4"/>
    <s v="wickets"/>
    <s v="4"/>
    <s v="NA"/>
  </r>
  <r>
    <n v="598072"/>
    <x v="4"/>
    <x v="272"/>
    <x v="62"/>
    <x v="4"/>
    <x v="3"/>
    <s v="Rajasthan Royals"/>
    <x v="2"/>
    <x v="1"/>
    <x v="7"/>
    <s v="wickets"/>
    <s v="4"/>
    <s v="NA"/>
  </r>
  <r>
    <n v="598073"/>
    <x v="4"/>
    <x v="273"/>
    <x v="90"/>
    <x v="4"/>
    <x v="7"/>
    <s v="Mumbai Indians"/>
    <x v="3"/>
    <x v="1"/>
    <x v="7"/>
    <s v="runs"/>
    <s v="23"/>
    <s v="NA"/>
  </r>
  <r>
    <n v="729279"/>
    <x v="26"/>
    <x v="274"/>
    <x v="55"/>
    <x v="28"/>
    <x v="3"/>
    <s v="Kolkata Knight Riders"/>
    <x v="6"/>
    <x v="1"/>
    <x v="0"/>
    <s v="runs"/>
    <s v="41"/>
    <s v="NA"/>
  </r>
  <r>
    <n v="729281"/>
    <x v="27"/>
    <x v="275"/>
    <x v="151"/>
    <x v="29"/>
    <x v="2"/>
    <s v="Royal Challengers Bangalore"/>
    <x v="0"/>
    <x v="0"/>
    <x v="3"/>
    <s v="wickets"/>
    <s v="8"/>
    <s v="NA"/>
  </r>
  <r>
    <n v="729283"/>
    <x v="26"/>
    <x v="276"/>
    <x v="152"/>
    <x v="28"/>
    <x v="7"/>
    <s v="Kings XI Punjab"/>
    <x v="1"/>
    <x v="1"/>
    <x v="5"/>
    <s v="wickets"/>
    <s v="6"/>
    <s v="NA"/>
  </r>
  <r>
    <n v="729285"/>
    <x v="26"/>
    <x v="276"/>
    <x v="119"/>
    <x v="28"/>
    <x v="10"/>
    <s v="Rajasthan Royals"/>
    <x v="2"/>
    <x v="0"/>
    <x v="4"/>
    <s v="wickets"/>
    <s v="4"/>
    <s v="NA"/>
  </r>
  <r>
    <n v="729287"/>
    <x v="27"/>
    <x v="277"/>
    <x v="148"/>
    <x v="30"/>
    <x v="0"/>
    <s v="Mumbai Indians"/>
    <x v="0"/>
    <x v="0"/>
    <x v="3"/>
    <s v="wickets"/>
    <s v="7"/>
    <s v="NA"/>
  </r>
  <r>
    <n v="729289"/>
    <x v="27"/>
    <x v="277"/>
    <x v="52"/>
    <x v="30"/>
    <x v="4"/>
    <s v="Delhi Daredevils"/>
    <x v="6"/>
    <x v="1"/>
    <x v="2"/>
    <s v="wickets"/>
    <s v="4"/>
    <s v="NA"/>
  </r>
  <r>
    <n v="729291"/>
    <x v="27"/>
    <x v="278"/>
    <x v="152"/>
    <x v="29"/>
    <x v="5"/>
    <s v="Kings XI Punjab"/>
    <x v="5"/>
    <x v="0"/>
    <x v="5"/>
    <s v="wickets"/>
    <s v="7"/>
    <s v="NA"/>
  </r>
  <r>
    <n v="729293"/>
    <x v="26"/>
    <x v="279"/>
    <x v="39"/>
    <x v="28"/>
    <x v="7"/>
    <s v="Delhi Daredevils"/>
    <x v="1"/>
    <x v="1"/>
    <x v="1"/>
    <s v="runs"/>
    <s v="93"/>
    <s v="NA"/>
  </r>
  <r>
    <n v="729295"/>
    <x v="27"/>
    <x v="280"/>
    <x v="152"/>
    <x v="29"/>
    <x v="1"/>
    <s v="Sunrisers Hyderabad"/>
    <x v="10"/>
    <x v="0"/>
    <x v="5"/>
    <s v="runs"/>
    <s v="72"/>
    <s v="NA"/>
  </r>
  <r>
    <n v="729297"/>
    <x v="27"/>
    <x v="281"/>
    <x v="120"/>
    <x v="30"/>
    <x v="5"/>
    <s v="Chennai Super Kings"/>
    <x v="2"/>
    <x v="0"/>
    <x v="1"/>
    <s v="runs"/>
    <s v="7"/>
    <s v="NA"/>
  </r>
  <r>
    <n v="729299"/>
    <x v="27"/>
    <x v="282"/>
    <x v="153"/>
    <x v="29"/>
    <x v="0"/>
    <s v="Kolkata Knight Riders"/>
    <x v="0"/>
    <x v="0"/>
    <x v="0"/>
    <s v="runs"/>
    <s v="2"/>
    <s v="NA"/>
  </r>
  <r>
    <n v="729301"/>
    <x v="27"/>
    <x v="283"/>
    <x v="140"/>
    <x v="30"/>
    <x v="10"/>
    <s v="Delhi Daredevils"/>
    <x v="10"/>
    <x v="1"/>
    <x v="11"/>
    <s v="runs"/>
    <s v="4"/>
    <s v="NA"/>
  </r>
  <r>
    <n v="729303"/>
    <x v="27"/>
    <x v="283"/>
    <x v="154"/>
    <x v="30"/>
    <x v="7"/>
    <s v="Mumbai Indians"/>
    <x v="3"/>
    <x v="1"/>
    <x v="1"/>
    <s v="wickets"/>
    <s v="7"/>
    <s v="NA"/>
  </r>
  <r>
    <n v="729305"/>
    <x v="26"/>
    <x v="284"/>
    <x v="155"/>
    <x v="28"/>
    <x v="5"/>
    <s v="Royal Challengers Bangalore"/>
    <x v="2"/>
    <x v="0"/>
    <x v="4"/>
    <s v="wickets"/>
    <s v="6"/>
    <s v="NA"/>
  </r>
  <r>
    <n v="729307"/>
    <x v="26"/>
    <x v="284"/>
    <x v="156"/>
    <x v="28"/>
    <x v="4"/>
    <s v="Kings XI Punjab"/>
    <x v="6"/>
    <x v="0"/>
    <x v="5"/>
    <s v="runs"/>
    <s v="23"/>
    <s v="NA"/>
  </r>
  <r>
    <n v="729309"/>
    <x v="27"/>
    <x v="285"/>
    <x v="81"/>
    <x v="29"/>
    <x v="2"/>
    <s v="Mumbai Indians"/>
    <x v="3"/>
    <x v="1"/>
    <x v="2"/>
    <s v="wickets"/>
    <s v="6"/>
    <s v="NA"/>
  </r>
  <r>
    <n v="729311"/>
    <x v="27"/>
    <x v="285"/>
    <x v="60"/>
    <x v="29"/>
    <x v="10"/>
    <s v="Chennai Super Kings"/>
    <x v="10"/>
    <x v="1"/>
    <x v="1"/>
    <s v="wickets"/>
    <s v="5"/>
    <s v="NA"/>
  </r>
  <r>
    <n v="729313"/>
    <x v="27"/>
    <x v="286"/>
    <x v="156"/>
    <x v="30"/>
    <x v="1"/>
    <s v="Royal Challengers Bangalore"/>
    <x v="5"/>
    <x v="0"/>
    <x v="5"/>
    <s v="wickets"/>
    <s v="5"/>
    <s v="NA"/>
  </r>
  <r>
    <n v="729315"/>
    <x v="26"/>
    <x v="287"/>
    <x v="141"/>
    <x v="28"/>
    <x v="4"/>
    <s v="Rajasthan Royals"/>
    <x v="2"/>
    <x v="1"/>
    <x v="4"/>
    <s v="tie"/>
    <s v="NA"/>
    <s v="NA"/>
  </r>
  <r>
    <n v="729317"/>
    <x v="27"/>
    <x v="288"/>
    <x v="157"/>
    <x v="30"/>
    <x v="3"/>
    <s v="Sunrisers Hyderabad"/>
    <x v="3"/>
    <x v="0"/>
    <x v="11"/>
    <s v="runs"/>
    <s v="15"/>
    <s v="NA"/>
  </r>
  <r>
    <n v="733971"/>
    <x v="25"/>
    <x v="289"/>
    <x v="120"/>
    <x v="27"/>
    <x v="7"/>
    <s v="Kolkata Knight Riders"/>
    <x v="1"/>
    <x v="1"/>
    <x v="1"/>
    <s v="runs"/>
    <s v="34"/>
    <s v="NA"/>
  </r>
  <r>
    <n v="733973"/>
    <x v="3"/>
    <x v="290"/>
    <x v="158"/>
    <x v="3"/>
    <x v="3"/>
    <s v="Kings XI Punjab"/>
    <x v="5"/>
    <x v="1"/>
    <x v="7"/>
    <s v="wickets"/>
    <s v="5"/>
    <s v="NA"/>
  </r>
  <r>
    <n v="733975"/>
    <x v="2"/>
    <x v="290"/>
    <x v="159"/>
    <x v="2"/>
    <x v="2"/>
    <s v="Rajasthan Royals"/>
    <x v="2"/>
    <x v="0"/>
    <x v="4"/>
    <s v="wickets"/>
    <s v="7"/>
    <s v="NA"/>
  </r>
  <r>
    <n v="733977"/>
    <x v="0"/>
    <x v="291"/>
    <x v="46"/>
    <x v="0"/>
    <x v="0"/>
    <s v="Sunrisers Hyderabad"/>
    <x v="0"/>
    <x v="0"/>
    <x v="3"/>
    <s v="wickets"/>
    <s v="4"/>
    <s v="NA"/>
  </r>
  <r>
    <n v="733979"/>
    <x v="16"/>
    <x v="292"/>
    <x v="155"/>
    <x v="18"/>
    <x v="5"/>
    <s v="Kolkata Knight Riders"/>
    <x v="6"/>
    <x v="0"/>
    <x v="4"/>
    <s v="runs"/>
    <s v="10"/>
    <s v="NA"/>
  </r>
  <r>
    <n v="733981"/>
    <x v="2"/>
    <x v="292"/>
    <x v="60"/>
    <x v="2"/>
    <x v="2"/>
    <s v="Chennai Super Kings"/>
    <x v="1"/>
    <x v="0"/>
    <x v="1"/>
    <s v="wickets"/>
    <s v="8"/>
    <s v="NA"/>
  </r>
  <r>
    <n v="733983"/>
    <x v="3"/>
    <x v="293"/>
    <x v="57"/>
    <x v="3"/>
    <x v="3"/>
    <s v="Royal Challengers Bangalore"/>
    <x v="0"/>
    <x v="0"/>
    <x v="7"/>
    <s v="runs"/>
    <s v="19"/>
    <s v="NA"/>
  </r>
  <r>
    <n v="733985"/>
    <x v="2"/>
    <x v="294"/>
    <x v="56"/>
    <x v="2"/>
    <x v="2"/>
    <s v="Kolkata Knight Riders"/>
    <x v="7"/>
    <x v="1"/>
    <x v="0"/>
    <s v="wickets"/>
    <s v="8"/>
    <s v="NA"/>
  </r>
  <r>
    <n v="733987"/>
    <x v="17"/>
    <x v="294"/>
    <x v="152"/>
    <x v="19"/>
    <x v="1"/>
    <s v="Chennai Super Kings"/>
    <x v="1"/>
    <x v="0"/>
    <x v="5"/>
    <s v="runs"/>
    <s v="44"/>
    <s v="NA"/>
  </r>
  <r>
    <n v="733989"/>
    <x v="16"/>
    <x v="295"/>
    <x v="157"/>
    <x v="18"/>
    <x v="5"/>
    <s v="Sunrisers Hyderabad"/>
    <x v="2"/>
    <x v="0"/>
    <x v="11"/>
    <s v="runs"/>
    <s v="32"/>
    <s v="NA"/>
  </r>
  <r>
    <n v="733991"/>
    <x v="0"/>
    <x v="296"/>
    <x v="156"/>
    <x v="0"/>
    <x v="0"/>
    <s v="Kings XI Punjab"/>
    <x v="0"/>
    <x v="0"/>
    <x v="5"/>
    <s v="runs"/>
    <s v="32"/>
    <s v="NA"/>
  </r>
  <r>
    <n v="733993"/>
    <x v="2"/>
    <x v="297"/>
    <x v="101"/>
    <x v="2"/>
    <x v="2"/>
    <s v="Sunrisers Hyderabad"/>
    <x v="10"/>
    <x v="0"/>
    <x v="11"/>
    <s v="wickets"/>
    <s v="8"/>
    <s v="D/L"/>
  </r>
  <r>
    <n v="733995"/>
    <x v="3"/>
    <x v="297"/>
    <x v="60"/>
    <x v="3"/>
    <x v="3"/>
    <s v="Chennai Super Kings"/>
    <x v="1"/>
    <x v="0"/>
    <x v="1"/>
    <s v="wickets"/>
    <s v="4"/>
    <s v="NA"/>
  </r>
  <r>
    <n v="733997"/>
    <x v="17"/>
    <x v="298"/>
    <x v="56"/>
    <x v="19"/>
    <x v="1"/>
    <s v="Kolkata Knight Riders"/>
    <x v="6"/>
    <x v="0"/>
    <x v="0"/>
    <s v="wickets"/>
    <s v="9"/>
    <s v="NA"/>
  </r>
  <r>
    <n v="733999"/>
    <x v="0"/>
    <x v="298"/>
    <x v="141"/>
    <x v="0"/>
    <x v="0"/>
    <s v="Rajasthan Royals"/>
    <x v="0"/>
    <x v="1"/>
    <x v="4"/>
    <s v="wickets"/>
    <s v="5"/>
    <s v="NA"/>
  </r>
  <r>
    <n v="734001"/>
    <x v="6"/>
    <x v="299"/>
    <x v="83"/>
    <x v="6"/>
    <x v="10"/>
    <s v="Mumbai Indians"/>
    <x v="10"/>
    <x v="1"/>
    <x v="7"/>
    <s v="wickets"/>
    <s v="7"/>
    <s v="NA"/>
  </r>
  <r>
    <n v="734003"/>
    <x v="25"/>
    <x v="300"/>
    <x v="120"/>
    <x v="27"/>
    <x v="7"/>
    <s v="Rajasthan Royals"/>
    <x v="2"/>
    <x v="1"/>
    <x v="1"/>
    <s v="wickets"/>
    <s v="5"/>
    <s v="NA"/>
  </r>
  <r>
    <n v="734005"/>
    <x v="0"/>
    <x v="300"/>
    <x v="53"/>
    <x v="0"/>
    <x v="0"/>
    <s v="Delhi Daredevils"/>
    <x v="7"/>
    <x v="0"/>
    <x v="3"/>
    <s v="runs"/>
    <s v="16"/>
    <s v="NA"/>
  </r>
  <r>
    <n v="734007"/>
    <x v="6"/>
    <x v="301"/>
    <x v="113"/>
    <x v="6"/>
    <x v="10"/>
    <s v="Kings XI Punjab"/>
    <x v="5"/>
    <x v="0"/>
    <x v="5"/>
    <s v="wickets"/>
    <s v="6"/>
    <s v="NA"/>
  </r>
  <r>
    <n v="734009"/>
    <x v="17"/>
    <x v="301"/>
    <x v="75"/>
    <x v="19"/>
    <x v="4"/>
    <s v="Mumbai Indians"/>
    <x v="6"/>
    <x v="0"/>
    <x v="0"/>
    <s v="wickets"/>
    <s v="6"/>
    <s v="NA"/>
  </r>
  <r>
    <n v="734011"/>
    <x v="16"/>
    <x v="302"/>
    <x v="119"/>
    <x v="18"/>
    <x v="5"/>
    <s v="Delhi Daredevils"/>
    <x v="7"/>
    <x v="0"/>
    <x v="4"/>
    <s v="runs"/>
    <s v="62"/>
    <s v="NA"/>
  </r>
  <r>
    <n v="734013"/>
    <x v="25"/>
    <x v="303"/>
    <x v="46"/>
    <x v="27"/>
    <x v="7"/>
    <s v="Royal Challengers Bangalore"/>
    <x v="1"/>
    <x v="1"/>
    <x v="3"/>
    <s v="wickets"/>
    <s v="5"/>
    <s v="NA"/>
  </r>
  <r>
    <n v="734015"/>
    <x v="6"/>
    <x v="303"/>
    <x v="136"/>
    <x v="6"/>
    <x v="10"/>
    <s v="Kolkata Knight Riders"/>
    <x v="10"/>
    <x v="1"/>
    <x v="0"/>
    <s v="wickets"/>
    <s v="7"/>
    <s v="NA"/>
  </r>
  <r>
    <n v="734017"/>
    <x v="16"/>
    <x v="304"/>
    <x v="1"/>
    <x v="18"/>
    <x v="5"/>
    <s v="Mumbai Indians"/>
    <x v="3"/>
    <x v="1"/>
    <x v="7"/>
    <s v="runs"/>
    <s v="25"/>
    <s v="NA"/>
  </r>
  <r>
    <n v="734019"/>
    <x v="2"/>
    <x v="304"/>
    <x v="160"/>
    <x v="2"/>
    <x v="2"/>
    <s v="Kings XI Punjab"/>
    <x v="5"/>
    <x v="0"/>
    <x v="5"/>
    <s v="wickets"/>
    <s v="4"/>
    <s v="NA"/>
  </r>
  <r>
    <n v="734021"/>
    <x v="6"/>
    <x v="305"/>
    <x v="79"/>
    <x v="6"/>
    <x v="10"/>
    <s v="Royal Challengers Bangalore"/>
    <x v="0"/>
    <x v="1"/>
    <x v="11"/>
    <s v="wickets"/>
    <s v="7"/>
    <s v="NA"/>
  </r>
  <r>
    <n v="734023"/>
    <x v="4"/>
    <x v="305"/>
    <x v="75"/>
    <x v="4"/>
    <x v="4"/>
    <s v="Chennai Super Kings"/>
    <x v="6"/>
    <x v="0"/>
    <x v="0"/>
    <s v="wickets"/>
    <s v="8"/>
    <s v="NA"/>
  </r>
  <r>
    <n v="734025"/>
    <x v="1"/>
    <x v="306"/>
    <x v="161"/>
    <x v="1"/>
    <x v="1"/>
    <s v="Mumbai Indians"/>
    <x v="3"/>
    <x v="0"/>
    <x v="7"/>
    <s v="wickets"/>
    <s v="7"/>
    <s v="NA"/>
  </r>
  <r>
    <n v="734027"/>
    <x v="4"/>
    <x v="307"/>
    <x v="75"/>
    <x v="4"/>
    <x v="4"/>
    <s v="Royal Challengers Bangalore"/>
    <x v="0"/>
    <x v="0"/>
    <x v="0"/>
    <s v="runs"/>
    <s v="30"/>
    <s v="NA"/>
  </r>
  <r>
    <n v="734029"/>
    <x v="25"/>
    <x v="307"/>
    <x v="79"/>
    <x v="27"/>
    <x v="7"/>
    <s v="Sunrisers Hyderabad"/>
    <x v="10"/>
    <x v="0"/>
    <x v="11"/>
    <s v="wickets"/>
    <s v="6"/>
    <s v="NA"/>
  </r>
  <r>
    <n v="734031"/>
    <x v="3"/>
    <x v="308"/>
    <x v="1"/>
    <x v="3"/>
    <x v="3"/>
    <s v="Delhi Daredevils"/>
    <x v="7"/>
    <x v="0"/>
    <x v="7"/>
    <s v="runs"/>
    <s v="15"/>
    <s v="NA"/>
  </r>
  <r>
    <n v="734033"/>
    <x v="1"/>
    <x v="308"/>
    <x v="16"/>
    <x v="1"/>
    <x v="1"/>
    <s v="Rajasthan Royals"/>
    <x v="2"/>
    <x v="0"/>
    <x v="5"/>
    <s v="runs"/>
    <s v="16"/>
    <s v="NA"/>
  </r>
  <r>
    <n v="734035"/>
    <x v="0"/>
    <x v="309"/>
    <x v="13"/>
    <x v="0"/>
    <x v="0"/>
    <s v="Chennai Super Kings"/>
    <x v="1"/>
    <x v="0"/>
    <x v="1"/>
    <s v="wickets"/>
    <s v="8"/>
    <s v="NA"/>
  </r>
  <r>
    <n v="734037"/>
    <x v="4"/>
    <x v="309"/>
    <x v="8"/>
    <x v="4"/>
    <x v="4"/>
    <s v="Sunrisers Hyderabad"/>
    <x v="6"/>
    <x v="0"/>
    <x v="0"/>
    <s v="wickets"/>
    <s v="4"/>
    <s v="NA"/>
  </r>
  <r>
    <n v="734039"/>
    <x v="1"/>
    <x v="310"/>
    <x v="138"/>
    <x v="1"/>
    <x v="1"/>
    <s v="Delhi Daredevils"/>
    <x v="5"/>
    <x v="0"/>
    <x v="5"/>
    <s v="wickets"/>
    <s v="7"/>
    <s v="NA"/>
  </r>
  <r>
    <n v="734041"/>
    <x v="3"/>
    <x v="310"/>
    <x v="158"/>
    <x v="3"/>
    <x v="3"/>
    <s v="Rajasthan Royals"/>
    <x v="3"/>
    <x v="0"/>
    <x v="7"/>
    <s v="wickets"/>
    <s v="5"/>
    <s v="NA"/>
  </r>
  <r>
    <n v="734043"/>
    <x v="4"/>
    <x v="311"/>
    <x v="136"/>
    <x v="4"/>
    <x v="1"/>
    <s v="Kolkata Knight Riders"/>
    <x v="5"/>
    <x v="0"/>
    <x v="0"/>
    <s v="runs"/>
    <s v="28"/>
    <s v="NA"/>
  </r>
  <r>
    <n v="734045"/>
    <x v="3"/>
    <x v="312"/>
    <x v="39"/>
    <x v="17"/>
    <x v="7"/>
    <s v="Mumbai Indians"/>
    <x v="1"/>
    <x v="0"/>
    <x v="1"/>
    <s v="wickets"/>
    <s v="7"/>
    <s v="NA"/>
  </r>
  <r>
    <n v="734047"/>
    <x v="3"/>
    <x v="313"/>
    <x v="6"/>
    <x v="3"/>
    <x v="7"/>
    <s v="Kings XI Punjab"/>
    <x v="1"/>
    <x v="0"/>
    <x v="5"/>
    <s v="runs"/>
    <s v="24"/>
    <s v="NA"/>
  </r>
  <r>
    <n v="734049"/>
    <x v="0"/>
    <x v="314"/>
    <x v="68"/>
    <x v="0"/>
    <x v="4"/>
    <s v="Kings XI Punjab"/>
    <x v="6"/>
    <x v="0"/>
    <x v="0"/>
    <s v="wickets"/>
    <s v="3"/>
    <s v="NA"/>
  </r>
  <r>
    <n v="829705"/>
    <x v="4"/>
    <x v="315"/>
    <x v="122"/>
    <x v="4"/>
    <x v="4"/>
    <s v="Mumbai Indians"/>
    <x v="6"/>
    <x v="0"/>
    <x v="0"/>
    <s v="wickets"/>
    <s v="7"/>
    <s v="NA"/>
  </r>
  <r>
    <n v="829707"/>
    <x v="7"/>
    <x v="316"/>
    <x v="23"/>
    <x v="7"/>
    <x v="7"/>
    <s v="Delhi Daredevils"/>
    <x v="7"/>
    <x v="0"/>
    <x v="1"/>
    <s v="runs"/>
    <s v="1"/>
    <s v="NA"/>
  </r>
  <r>
    <n v="829709"/>
    <x v="23"/>
    <x v="317"/>
    <x v="141"/>
    <x v="31"/>
    <x v="1"/>
    <s v="Rajasthan Royals"/>
    <x v="5"/>
    <x v="0"/>
    <x v="4"/>
    <s v="runs"/>
    <s v="26"/>
    <s v="NA"/>
  </r>
  <r>
    <n v="829711"/>
    <x v="7"/>
    <x v="318"/>
    <x v="0"/>
    <x v="7"/>
    <x v="7"/>
    <s v="Sunrisers Hyderabad"/>
    <x v="1"/>
    <x v="1"/>
    <x v="1"/>
    <s v="runs"/>
    <s v="45"/>
    <s v="NA"/>
  </r>
  <r>
    <n v="829713"/>
    <x v="4"/>
    <x v="318"/>
    <x v="45"/>
    <x v="4"/>
    <x v="4"/>
    <s v="Royal Challengers Bangalore"/>
    <x v="0"/>
    <x v="0"/>
    <x v="3"/>
    <s v="wickets"/>
    <s v="3"/>
    <s v="NA"/>
  </r>
  <r>
    <n v="829715"/>
    <x v="2"/>
    <x v="319"/>
    <x v="162"/>
    <x v="2"/>
    <x v="2"/>
    <s v="Rajasthan Royals"/>
    <x v="2"/>
    <x v="0"/>
    <x v="4"/>
    <s v="wickets"/>
    <s v="3"/>
    <s v="NA"/>
  </r>
  <r>
    <n v="829717"/>
    <x v="3"/>
    <x v="319"/>
    <x v="163"/>
    <x v="3"/>
    <x v="3"/>
    <s v="Kings XI Punjab"/>
    <x v="3"/>
    <x v="0"/>
    <x v="5"/>
    <s v="runs"/>
    <s v="18"/>
    <s v="NA"/>
  </r>
  <r>
    <n v="829719"/>
    <x v="0"/>
    <x v="320"/>
    <x v="79"/>
    <x v="0"/>
    <x v="0"/>
    <s v="Sunrisers Hyderabad"/>
    <x v="10"/>
    <x v="0"/>
    <x v="11"/>
    <s v="wickets"/>
    <s v="8"/>
    <s v="NA"/>
  </r>
  <r>
    <n v="829721"/>
    <x v="16"/>
    <x v="321"/>
    <x v="118"/>
    <x v="18"/>
    <x v="5"/>
    <s v="Mumbai Indians"/>
    <x v="3"/>
    <x v="1"/>
    <x v="4"/>
    <s v="wickets"/>
    <s v="7"/>
    <s v="NA"/>
  </r>
  <r>
    <n v="829723"/>
    <x v="4"/>
    <x v="322"/>
    <x v="164"/>
    <x v="4"/>
    <x v="4"/>
    <s v="Chennai Super Kings"/>
    <x v="6"/>
    <x v="0"/>
    <x v="0"/>
    <s v="wickets"/>
    <s v="7"/>
    <s v="NA"/>
  </r>
  <r>
    <n v="829725"/>
    <x v="23"/>
    <x v="323"/>
    <x v="165"/>
    <x v="31"/>
    <x v="1"/>
    <s v="Delhi Daredevils"/>
    <x v="5"/>
    <x v="1"/>
    <x v="2"/>
    <s v="wickets"/>
    <s v="5"/>
    <s v="NA"/>
  </r>
  <r>
    <n v="829727"/>
    <x v="22"/>
    <x v="324"/>
    <x v="119"/>
    <x v="24"/>
    <x v="10"/>
    <s v="Rajasthan Royals"/>
    <x v="2"/>
    <x v="0"/>
    <x v="4"/>
    <s v="wickets"/>
    <s v="6"/>
    <s v="NA"/>
  </r>
  <r>
    <n v="829729"/>
    <x v="3"/>
    <x v="325"/>
    <x v="23"/>
    <x v="3"/>
    <x v="3"/>
    <s v="Chennai Super Kings"/>
    <x v="3"/>
    <x v="1"/>
    <x v="1"/>
    <s v="wickets"/>
    <s v="6"/>
    <s v="NA"/>
  </r>
  <r>
    <n v="829731"/>
    <x v="22"/>
    <x v="326"/>
    <x v="52"/>
    <x v="24"/>
    <x v="10"/>
    <s v="Delhi Daredevils"/>
    <x v="7"/>
    <x v="1"/>
    <x v="2"/>
    <s v="runs"/>
    <s v="4"/>
    <s v="NA"/>
  </r>
  <r>
    <n v="829733"/>
    <x v="23"/>
    <x v="326"/>
    <x v="164"/>
    <x v="31"/>
    <x v="1"/>
    <s v="Kolkata Knight Riders"/>
    <x v="6"/>
    <x v="0"/>
    <x v="0"/>
    <s v="wickets"/>
    <s v="4"/>
    <s v="NA"/>
  </r>
  <r>
    <n v="829735"/>
    <x v="16"/>
    <x v="327"/>
    <x v="119"/>
    <x v="18"/>
    <x v="5"/>
    <s v="Chennai Super Kings"/>
    <x v="1"/>
    <x v="1"/>
    <x v="4"/>
    <s v="wickets"/>
    <s v="8"/>
    <s v="NA"/>
  </r>
  <r>
    <n v="829737"/>
    <x v="0"/>
    <x v="327"/>
    <x v="62"/>
    <x v="0"/>
    <x v="0"/>
    <s v="Mumbai Indians"/>
    <x v="0"/>
    <x v="0"/>
    <x v="7"/>
    <s v="runs"/>
    <s v="18"/>
    <s v="NA"/>
  </r>
  <r>
    <n v="829739"/>
    <x v="2"/>
    <x v="328"/>
    <x v="136"/>
    <x v="2"/>
    <x v="2"/>
    <s v="Kolkata Knight Riders"/>
    <x v="6"/>
    <x v="0"/>
    <x v="0"/>
    <s v="wickets"/>
    <s v="6"/>
    <s v="NA"/>
  </r>
  <r>
    <n v="829741"/>
    <x v="16"/>
    <x v="329"/>
    <x v="16"/>
    <x v="18"/>
    <x v="5"/>
    <s v="Kings XI Punjab"/>
    <x v="5"/>
    <x v="0"/>
    <x v="5"/>
    <s v="tie"/>
    <s v="NA"/>
    <s v="NA"/>
  </r>
  <r>
    <n v="829743"/>
    <x v="22"/>
    <x v="330"/>
    <x v="79"/>
    <x v="24"/>
    <x v="10"/>
    <s v="Kolkata Knight Riders"/>
    <x v="6"/>
    <x v="0"/>
    <x v="11"/>
    <s v="runs"/>
    <s v="16"/>
    <s v="D/L"/>
  </r>
  <r>
    <n v="829745"/>
    <x v="0"/>
    <x v="330"/>
    <x v="39"/>
    <x v="0"/>
    <x v="0"/>
    <s v="Chennai Super Kings"/>
    <x v="0"/>
    <x v="0"/>
    <x v="1"/>
    <s v="runs"/>
    <s v="27"/>
    <s v="NA"/>
  </r>
  <r>
    <n v="829747"/>
    <x v="2"/>
    <x v="331"/>
    <x v="166"/>
    <x v="2"/>
    <x v="2"/>
    <s v="Mumbai Indians"/>
    <x v="3"/>
    <x v="0"/>
    <x v="2"/>
    <s v="runs"/>
    <s v="37"/>
    <s v="NA"/>
  </r>
  <r>
    <n v="829749"/>
    <x v="16"/>
    <x v="332"/>
    <x v="167"/>
    <x v="18"/>
    <x v="5"/>
    <s v="Royal Challengers Bangalore"/>
    <x v="0"/>
    <x v="0"/>
    <x v="3"/>
    <s v="wickets"/>
    <s v="9"/>
    <s v="NA"/>
  </r>
  <r>
    <n v="829751"/>
    <x v="3"/>
    <x v="333"/>
    <x v="80"/>
    <x v="3"/>
    <x v="3"/>
    <s v="Sunrisers Hyderabad"/>
    <x v="3"/>
    <x v="1"/>
    <x v="7"/>
    <s v="runs"/>
    <s v="20"/>
    <s v="NA"/>
  </r>
  <r>
    <n v="829753"/>
    <x v="7"/>
    <x v="333"/>
    <x v="0"/>
    <x v="7"/>
    <x v="7"/>
    <s v="Kings XI Punjab"/>
    <x v="1"/>
    <x v="1"/>
    <x v="1"/>
    <s v="runs"/>
    <s v="97"/>
    <s v="NA"/>
  </r>
  <r>
    <n v="829757"/>
    <x v="2"/>
    <x v="334"/>
    <x v="168"/>
    <x v="2"/>
    <x v="2"/>
    <s v="Royal Challengers Bangalore"/>
    <x v="0"/>
    <x v="0"/>
    <x v="3"/>
    <s v="wickets"/>
    <s v="10"/>
    <s v="NA"/>
  </r>
  <r>
    <n v="829759"/>
    <x v="1"/>
    <x v="335"/>
    <x v="169"/>
    <x v="1"/>
    <x v="1"/>
    <s v="Sunrisers Hyderabad"/>
    <x v="5"/>
    <x v="0"/>
    <x v="11"/>
    <s v="runs"/>
    <s v="20"/>
    <s v="NA"/>
  </r>
  <r>
    <n v="829761"/>
    <x v="4"/>
    <x v="336"/>
    <x v="88"/>
    <x v="4"/>
    <x v="4"/>
    <s v="Delhi Daredevils"/>
    <x v="6"/>
    <x v="1"/>
    <x v="0"/>
    <s v="runs"/>
    <s v="13"/>
    <s v="NA"/>
  </r>
  <r>
    <n v="829763"/>
    <x v="0"/>
    <x v="337"/>
    <x v="115"/>
    <x v="0"/>
    <x v="0"/>
    <s v="Rajasthan Royals"/>
    <x v="2"/>
    <x v="0"/>
    <x v="10"/>
    <s v="NA"/>
    <s v="NA"/>
    <s v="NA"/>
  </r>
  <r>
    <n v="829765"/>
    <x v="7"/>
    <x v="338"/>
    <x v="31"/>
    <x v="7"/>
    <x v="7"/>
    <s v="Kolkata Knight Riders"/>
    <x v="6"/>
    <x v="0"/>
    <x v="1"/>
    <s v="runs"/>
    <s v="2"/>
    <s v="NA"/>
  </r>
  <r>
    <n v="829767"/>
    <x v="2"/>
    <x v="339"/>
    <x v="170"/>
    <x v="2"/>
    <x v="2"/>
    <s v="Kings XI Punjab"/>
    <x v="7"/>
    <x v="0"/>
    <x v="2"/>
    <s v="wickets"/>
    <s v="9"/>
    <s v="NA"/>
  </r>
  <r>
    <n v="829769"/>
    <x v="3"/>
    <x v="339"/>
    <x v="83"/>
    <x v="3"/>
    <x v="3"/>
    <s v="Rajasthan Royals"/>
    <x v="2"/>
    <x v="0"/>
    <x v="7"/>
    <s v="runs"/>
    <s v="8"/>
    <s v="NA"/>
  </r>
  <r>
    <n v="829771"/>
    <x v="0"/>
    <x v="340"/>
    <x v="131"/>
    <x v="0"/>
    <x v="0"/>
    <s v="Kolkata Knight Riders"/>
    <x v="0"/>
    <x v="0"/>
    <x v="3"/>
    <s v="wickets"/>
    <s v="7"/>
    <s v="NA"/>
  </r>
  <r>
    <n v="829773"/>
    <x v="6"/>
    <x v="340"/>
    <x v="79"/>
    <x v="6"/>
    <x v="10"/>
    <s v="Chennai Super Kings"/>
    <x v="1"/>
    <x v="0"/>
    <x v="11"/>
    <s v="runs"/>
    <s v="22"/>
    <s v="NA"/>
  </r>
  <r>
    <n v="829775"/>
    <x v="1"/>
    <x v="341"/>
    <x v="161"/>
    <x v="1"/>
    <x v="1"/>
    <s v="Mumbai Indians"/>
    <x v="3"/>
    <x v="1"/>
    <x v="7"/>
    <s v="runs"/>
    <s v="23"/>
    <s v="NA"/>
  </r>
  <r>
    <n v="829777"/>
    <x v="3"/>
    <x v="341"/>
    <x v="119"/>
    <x v="17"/>
    <x v="5"/>
    <s v="Delhi Daredevils"/>
    <x v="7"/>
    <x v="0"/>
    <x v="4"/>
    <s v="runs"/>
    <s v="14"/>
    <s v="NA"/>
  </r>
  <r>
    <n v="829779"/>
    <x v="7"/>
    <x v="342"/>
    <x v="39"/>
    <x v="7"/>
    <x v="7"/>
    <s v="Royal Challengers Bangalore"/>
    <x v="1"/>
    <x v="1"/>
    <x v="1"/>
    <s v="runs"/>
    <s v="24"/>
    <s v="NA"/>
  </r>
  <r>
    <n v="829781"/>
    <x v="4"/>
    <x v="342"/>
    <x v="136"/>
    <x v="4"/>
    <x v="4"/>
    <s v="Sunrisers Hyderabad"/>
    <x v="10"/>
    <x v="0"/>
    <x v="0"/>
    <s v="runs"/>
    <s v="35"/>
    <s v="NA"/>
  </r>
  <r>
    <n v="829783"/>
    <x v="3"/>
    <x v="343"/>
    <x v="62"/>
    <x v="3"/>
    <x v="3"/>
    <s v="Delhi Daredevils"/>
    <x v="7"/>
    <x v="1"/>
    <x v="7"/>
    <s v="wickets"/>
    <s v="5"/>
    <s v="NA"/>
  </r>
  <r>
    <n v="829785"/>
    <x v="0"/>
    <x v="344"/>
    <x v="45"/>
    <x v="0"/>
    <x v="0"/>
    <s v="Kings XI Punjab"/>
    <x v="5"/>
    <x v="0"/>
    <x v="3"/>
    <s v="runs"/>
    <s v="138"/>
    <s v="NA"/>
  </r>
  <r>
    <n v="829787"/>
    <x v="3"/>
    <x v="336"/>
    <x v="171"/>
    <x v="17"/>
    <x v="5"/>
    <s v="Sunrisers Hyderabad"/>
    <x v="2"/>
    <x v="0"/>
    <x v="11"/>
    <s v="runs"/>
    <s v="7"/>
    <s v="NA"/>
  </r>
  <r>
    <n v="829789"/>
    <x v="7"/>
    <x v="345"/>
    <x v="172"/>
    <x v="7"/>
    <x v="7"/>
    <s v="Mumbai Indians"/>
    <x v="1"/>
    <x v="1"/>
    <x v="7"/>
    <s v="wickets"/>
    <s v="6"/>
    <s v="NA"/>
  </r>
  <r>
    <n v="829791"/>
    <x v="4"/>
    <x v="346"/>
    <x v="164"/>
    <x v="4"/>
    <x v="4"/>
    <s v="Kings XI Punjab"/>
    <x v="5"/>
    <x v="1"/>
    <x v="0"/>
    <s v="wickets"/>
    <s v="1"/>
    <s v="NA"/>
  </r>
  <r>
    <n v="829793"/>
    <x v="24"/>
    <x v="346"/>
    <x v="173"/>
    <x v="26"/>
    <x v="2"/>
    <s v="Sunrisers Hyderabad"/>
    <x v="10"/>
    <x v="1"/>
    <x v="11"/>
    <s v="runs"/>
    <s v="6"/>
    <s v="NA"/>
  </r>
  <r>
    <n v="829795"/>
    <x v="3"/>
    <x v="347"/>
    <x v="46"/>
    <x v="3"/>
    <x v="3"/>
    <s v="Royal Challengers Bangalore"/>
    <x v="0"/>
    <x v="1"/>
    <x v="3"/>
    <s v="runs"/>
    <s v="39"/>
    <s v="NA"/>
  </r>
  <r>
    <n v="829797"/>
    <x v="7"/>
    <x v="347"/>
    <x v="120"/>
    <x v="7"/>
    <x v="7"/>
    <s v="Rajasthan Royals"/>
    <x v="1"/>
    <x v="1"/>
    <x v="1"/>
    <s v="runs"/>
    <s v="12"/>
    <s v="NA"/>
  </r>
  <r>
    <n v="829799"/>
    <x v="6"/>
    <x v="348"/>
    <x v="79"/>
    <x v="6"/>
    <x v="10"/>
    <s v="Kings XI Punjab"/>
    <x v="10"/>
    <x v="1"/>
    <x v="11"/>
    <s v="runs"/>
    <s v="5"/>
    <s v="NA"/>
  </r>
  <r>
    <n v="829801"/>
    <x v="24"/>
    <x v="349"/>
    <x v="174"/>
    <x v="26"/>
    <x v="2"/>
    <s v="Chennai Super Kings"/>
    <x v="1"/>
    <x v="1"/>
    <x v="2"/>
    <s v="wickets"/>
    <s v="6"/>
    <s v="NA"/>
  </r>
  <r>
    <n v="829803"/>
    <x v="1"/>
    <x v="350"/>
    <x v="160"/>
    <x v="1"/>
    <x v="1"/>
    <s v="Royal Challengers Bangalore"/>
    <x v="0"/>
    <x v="0"/>
    <x v="5"/>
    <s v="runs"/>
    <s v="22"/>
    <s v="NA"/>
  </r>
  <r>
    <n v="829805"/>
    <x v="3"/>
    <x v="351"/>
    <x v="172"/>
    <x v="3"/>
    <x v="3"/>
    <s v="Kolkata Knight Riders"/>
    <x v="6"/>
    <x v="0"/>
    <x v="7"/>
    <s v="runs"/>
    <s v="5"/>
    <s v="NA"/>
  </r>
  <r>
    <n v="829807"/>
    <x v="6"/>
    <x v="352"/>
    <x v="104"/>
    <x v="6"/>
    <x v="10"/>
    <s v="Royal Challengers Bangalore"/>
    <x v="10"/>
    <x v="1"/>
    <x v="3"/>
    <s v="wickets"/>
    <s v="6"/>
    <s v="D/L"/>
  </r>
  <r>
    <n v="829809"/>
    <x v="1"/>
    <x v="353"/>
    <x v="132"/>
    <x v="1"/>
    <x v="1"/>
    <s v="Chennai Super Kings"/>
    <x v="5"/>
    <x v="1"/>
    <x v="1"/>
    <s v="wickets"/>
    <s v="7"/>
    <s v="NA"/>
  </r>
  <r>
    <n v="829811"/>
    <x v="3"/>
    <x v="353"/>
    <x v="5"/>
    <x v="17"/>
    <x v="5"/>
    <s v="Kolkata Knight Riders"/>
    <x v="2"/>
    <x v="1"/>
    <x v="4"/>
    <s v="runs"/>
    <s v="9"/>
    <s v="NA"/>
  </r>
  <r>
    <n v="829813"/>
    <x v="0"/>
    <x v="354"/>
    <x v="115"/>
    <x v="0"/>
    <x v="0"/>
    <s v="Delhi Daredevils"/>
    <x v="0"/>
    <x v="0"/>
    <x v="10"/>
    <s v="NA"/>
    <s v="NA"/>
    <s v="NA"/>
  </r>
  <r>
    <n v="829815"/>
    <x v="6"/>
    <x v="354"/>
    <x v="175"/>
    <x v="6"/>
    <x v="10"/>
    <s v="Mumbai Indians"/>
    <x v="10"/>
    <x v="1"/>
    <x v="7"/>
    <s v="wickets"/>
    <s v="9"/>
    <s v="NA"/>
  </r>
  <r>
    <n v="829817"/>
    <x v="3"/>
    <x v="355"/>
    <x v="90"/>
    <x v="3"/>
    <x v="7"/>
    <s v="Mumbai Indians"/>
    <x v="3"/>
    <x v="1"/>
    <x v="7"/>
    <s v="runs"/>
    <s v="25"/>
    <s v="NA"/>
  </r>
  <r>
    <n v="829819"/>
    <x v="23"/>
    <x v="356"/>
    <x v="46"/>
    <x v="31"/>
    <x v="0"/>
    <s v="Rajasthan Royals"/>
    <x v="0"/>
    <x v="1"/>
    <x v="3"/>
    <s v="runs"/>
    <s v="71"/>
    <s v="NA"/>
  </r>
  <r>
    <n v="829821"/>
    <x v="25"/>
    <x v="357"/>
    <x v="23"/>
    <x v="27"/>
    <x v="7"/>
    <s v="Royal Challengers Bangalore"/>
    <x v="1"/>
    <x v="0"/>
    <x v="1"/>
    <s v="wickets"/>
    <s v="3"/>
    <s v="NA"/>
  </r>
  <r>
    <n v="829823"/>
    <x v="4"/>
    <x v="358"/>
    <x v="57"/>
    <x v="4"/>
    <x v="3"/>
    <s v="Chennai Super Kings"/>
    <x v="1"/>
    <x v="0"/>
    <x v="7"/>
    <s v="runs"/>
    <s v="41"/>
    <s v="NA"/>
  </r>
  <r>
    <n v="980901"/>
    <x v="3"/>
    <x v="359"/>
    <x v="119"/>
    <x v="3"/>
    <x v="3"/>
    <s v="Rising Pune Supergiant"/>
    <x v="3"/>
    <x v="1"/>
    <x v="12"/>
    <s v="wickets"/>
    <s v="9"/>
    <s v="NA"/>
  </r>
  <r>
    <n v="980903"/>
    <x v="4"/>
    <x v="360"/>
    <x v="164"/>
    <x v="4"/>
    <x v="4"/>
    <s v="Delhi Daredevils"/>
    <x v="6"/>
    <x v="0"/>
    <x v="0"/>
    <s v="wickets"/>
    <s v="9"/>
    <s v="NA"/>
  </r>
  <r>
    <n v="980905"/>
    <x v="1"/>
    <x v="361"/>
    <x v="140"/>
    <x v="32"/>
    <x v="1"/>
    <s v="Gujarat Lions"/>
    <x v="11"/>
    <x v="0"/>
    <x v="13"/>
    <s v="wickets"/>
    <s v="5"/>
    <s v="NA"/>
  </r>
  <r>
    <n v="980907"/>
    <x v="0"/>
    <x v="362"/>
    <x v="46"/>
    <x v="0"/>
    <x v="0"/>
    <s v="Sunrisers Hyderabad"/>
    <x v="10"/>
    <x v="0"/>
    <x v="3"/>
    <s v="runs"/>
    <s v="45"/>
    <s v="NA"/>
  </r>
  <r>
    <n v="980909"/>
    <x v="4"/>
    <x v="363"/>
    <x v="57"/>
    <x v="4"/>
    <x v="4"/>
    <s v="Mumbai Indians"/>
    <x v="3"/>
    <x v="0"/>
    <x v="7"/>
    <s v="wickets"/>
    <s v="6"/>
    <s v="NA"/>
  </r>
  <r>
    <n v="980911"/>
    <x v="28"/>
    <x v="364"/>
    <x v="140"/>
    <x v="33"/>
    <x v="11"/>
    <s v="Rising Pune Supergiant"/>
    <x v="12"/>
    <x v="1"/>
    <x v="13"/>
    <s v="wickets"/>
    <s v="7"/>
    <s v="NA"/>
  </r>
  <r>
    <n v="980913"/>
    <x v="2"/>
    <x v="365"/>
    <x v="28"/>
    <x v="2"/>
    <x v="2"/>
    <s v="Kings XI Punjab"/>
    <x v="7"/>
    <x v="0"/>
    <x v="2"/>
    <s v="wickets"/>
    <s v="8"/>
    <s v="NA"/>
  </r>
  <r>
    <n v="980915"/>
    <x v="6"/>
    <x v="366"/>
    <x v="56"/>
    <x v="6"/>
    <x v="10"/>
    <s v="Kolkata Knight Riders"/>
    <x v="10"/>
    <x v="1"/>
    <x v="0"/>
    <s v="wickets"/>
    <s v="8"/>
    <s v="NA"/>
  </r>
  <r>
    <n v="980917"/>
    <x v="3"/>
    <x v="366"/>
    <x v="140"/>
    <x v="3"/>
    <x v="3"/>
    <s v="Gujarat Lions"/>
    <x v="11"/>
    <x v="0"/>
    <x v="13"/>
    <s v="wickets"/>
    <s v="3"/>
    <s v="NA"/>
  </r>
  <r>
    <n v="980919"/>
    <x v="1"/>
    <x v="367"/>
    <x v="138"/>
    <x v="32"/>
    <x v="1"/>
    <s v="Rising Pune Supergiant"/>
    <x v="12"/>
    <x v="1"/>
    <x v="5"/>
    <s v="wickets"/>
    <s v="6"/>
    <s v="NA"/>
  </r>
  <r>
    <n v="980921"/>
    <x v="0"/>
    <x v="367"/>
    <x v="176"/>
    <x v="0"/>
    <x v="0"/>
    <s v="Delhi Daredevils"/>
    <x v="7"/>
    <x v="0"/>
    <x v="2"/>
    <s v="wickets"/>
    <s v="7"/>
    <s v="NA"/>
  </r>
  <r>
    <n v="980923"/>
    <x v="6"/>
    <x v="368"/>
    <x v="79"/>
    <x v="6"/>
    <x v="10"/>
    <s v="Mumbai Indians"/>
    <x v="10"/>
    <x v="0"/>
    <x v="11"/>
    <s v="wickets"/>
    <s v="7"/>
    <s v="NA"/>
  </r>
  <r>
    <n v="980925"/>
    <x v="1"/>
    <x v="369"/>
    <x v="75"/>
    <x v="32"/>
    <x v="1"/>
    <s v="Kolkata Knight Riders"/>
    <x v="6"/>
    <x v="0"/>
    <x v="0"/>
    <s v="wickets"/>
    <s v="6"/>
    <s v="NA"/>
  </r>
  <r>
    <n v="980927"/>
    <x v="3"/>
    <x v="370"/>
    <x v="57"/>
    <x v="3"/>
    <x v="3"/>
    <s v="Royal Challengers Bangalore"/>
    <x v="3"/>
    <x v="0"/>
    <x v="7"/>
    <s v="wickets"/>
    <s v="6"/>
    <s v="NA"/>
  </r>
  <r>
    <n v="980929"/>
    <x v="28"/>
    <x v="371"/>
    <x v="157"/>
    <x v="33"/>
    <x v="11"/>
    <s v="Sunrisers Hyderabad"/>
    <x v="10"/>
    <x v="0"/>
    <x v="11"/>
    <s v="wickets"/>
    <s v="10"/>
    <s v="NA"/>
  </r>
  <r>
    <n v="980931"/>
    <x v="23"/>
    <x v="372"/>
    <x v="46"/>
    <x v="31"/>
    <x v="12"/>
    <s v="Royal Challengers Bangalore"/>
    <x v="12"/>
    <x v="0"/>
    <x v="3"/>
    <s v="runs"/>
    <s v="13"/>
    <s v="NA"/>
  </r>
  <r>
    <n v="980933"/>
    <x v="2"/>
    <x v="373"/>
    <x v="144"/>
    <x v="2"/>
    <x v="2"/>
    <s v="Mumbai Indians"/>
    <x v="3"/>
    <x v="0"/>
    <x v="2"/>
    <s v="runs"/>
    <s v="10"/>
    <s v="NA"/>
  </r>
  <r>
    <n v="980935"/>
    <x v="6"/>
    <x v="373"/>
    <x v="177"/>
    <x v="6"/>
    <x v="10"/>
    <s v="Kings XI Punjab"/>
    <x v="10"/>
    <x v="0"/>
    <x v="11"/>
    <s v="wickets"/>
    <s v="5"/>
    <s v="NA"/>
  </r>
  <r>
    <n v="980937"/>
    <x v="28"/>
    <x v="374"/>
    <x v="104"/>
    <x v="33"/>
    <x v="11"/>
    <s v="Royal Challengers Bangalore"/>
    <x v="0"/>
    <x v="1"/>
    <x v="13"/>
    <s v="wickets"/>
    <s v="6"/>
    <s v="NA"/>
  </r>
  <r>
    <n v="980939"/>
    <x v="23"/>
    <x v="374"/>
    <x v="178"/>
    <x v="31"/>
    <x v="12"/>
    <s v="Kolkata Knight Riders"/>
    <x v="6"/>
    <x v="0"/>
    <x v="0"/>
    <s v="wickets"/>
    <s v="2"/>
    <s v="NA"/>
  </r>
  <r>
    <n v="980941"/>
    <x v="1"/>
    <x v="375"/>
    <x v="148"/>
    <x v="32"/>
    <x v="1"/>
    <s v="Mumbai Indians"/>
    <x v="5"/>
    <x v="0"/>
    <x v="7"/>
    <s v="runs"/>
    <s v="25"/>
    <s v="NA"/>
  </r>
  <r>
    <n v="980943"/>
    <x v="6"/>
    <x v="376"/>
    <x v="179"/>
    <x v="6"/>
    <x v="10"/>
    <s v="Rising Pune Supergiant"/>
    <x v="12"/>
    <x v="0"/>
    <x v="12"/>
    <s v="runs"/>
    <s v="34"/>
    <s v="D/L"/>
  </r>
  <r>
    <n v="980945"/>
    <x v="2"/>
    <x v="377"/>
    <x v="180"/>
    <x v="2"/>
    <x v="2"/>
    <s v="Gujarat Lions"/>
    <x v="7"/>
    <x v="0"/>
    <x v="13"/>
    <s v="runs"/>
    <s v="1"/>
    <s v="NA"/>
  </r>
  <r>
    <n v="980947"/>
    <x v="3"/>
    <x v="378"/>
    <x v="57"/>
    <x v="3"/>
    <x v="3"/>
    <s v="Kolkata Knight Riders"/>
    <x v="3"/>
    <x v="0"/>
    <x v="7"/>
    <s v="wickets"/>
    <s v="6"/>
    <s v="NA"/>
  </r>
  <r>
    <n v="980949"/>
    <x v="23"/>
    <x v="379"/>
    <x v="60"/>
    <x v="31"/>
    <x v="12"/>
    <s v="Gujarat Lions"/>
    <x v="11"/>
    <x v="0"/>
    <x v="13"/>
    <s v="wickets"/>
    <s v="3"/>
    <s v="NA"/>
  </r>
  <r>
    <n v="980951"/>
    <x v="2"/>
    <x v="380"/>
    <x v="181"/>
    <x v="2"/>
    <x v="2"/>
    <s v="Kolkata Knight Riders"/>
    <x v="6"/>
    <x v="0"/>
    <x v="2"/>
    <s v="runs"/>
    <s v="27"/>
    <s v="NA"/>
  </r>
  <r>
    <n v="980953"/>
    <x v="6"/>
    <x v="380"/>
    <x v="79"/>
    <x v="6"/>
    <x v="10"/>
    <s v="Royal Challengers Bangalore"/>
    <x v="0"/>
    <x v="0"/>
    <x v="11"/>
    <s v="runs"/>
    <s v="15"/>
    <s v="NA"/>
  </r>
  <r>
    <n v="980955"/>
    <x v="28"/>
    <x v="381"/>
    <x v="160"/>
    <x v="33"/>
    <x v="11"/>
    <s v="Kings XI Punjab"/>
    <x v="11"/>
    <x v="0"/>
    <x v="5"/>
    <s v="runs"/>
    <s v="23"/>
    <s v="NA"/>
  </r>
  <r>
    <n v="980957"/>
    <x v="23"/>
    <x v="381"/>
    <x v="57"/>
    <x v="31"/>
    <x v="12"/>
    <s v="Mumbai Indians"/>
    <x v="3"/>
    <x v="0"/>
    <x v="7"/>
    <s v="wickets"/>
    <s v="8"/>
    <s v="NA"/>
  </r>
  <r>
    <n v="980959"/>
    <x v="0"/>
    <x v="382"/>
    <x v="164"/>
    <x v="0"/>
    <x v="0"/>
    <s v="Kolkata Knight Riders"/>
    <x v="6"/>
    <x v="0"/>
    <x v="0"/>
    <s v="wickets"/>
    <s v="5"/>
    <s v="NA"/>
  </r>
  <r>
    <n v="980961"/>
    <x v="28"/>
    <x v="383"/>
    <x v="182"/>
    <x v="33"/>
    <x v="11"/>
    <s v="Delhi Daredevils"/>
    <x v="7"/>
    <x v="0"/>
    <x v="2"/>
    <s v="wickets"/>
    <s v="8"/>
    <s v="NA"/>
  </r>
  <r>
    <n v="980963"/>
    <x v="4"/>
    <x v="384"/>
    <x v="164"/>
    <x v="4"/>
    <x v="4"/>
    <s v="Kings XI Punjab"/>
    <x v="5"/>
    <x v="0"/>
    <x v="0"/>
    <s v="runs"/>
    <s v="7"/>
    <s v="NA"/>
  </r>
  <r>
    <n v="980965"/>
    <x v="2"/>
    <x v="385"/>
    <x v="119"/>
    <x v="2"/>
    <x v="2"/>
    <s v="Rising Pune Supergiant"/>
    <x v="12"/>
    <x v="0"/>
    <x v="12"/>
    <s v="wickets"/>
    <s v="7"/>
    <s v="NA"/>
  </r>
  <r>
    <n v="980967"/>
    <x v="6"/>
    <x v="386"/>
    <x v="157"/>
    <x v="6"/>
    <x v="10"/>
    <s v="Gujarat Lions"/>
    <x v="10"/>
    <x v="0"/>
    <x v="11"/>
    <s v="wickets"/>
    <s v="5"/>
    <s v="NA"/>
  </r>
  <r>
    <n v="980969"/>
    <x v="0"/>
    <x v="387"/>
    <x v="104"/>
    <x v="0"/>
    <x v="0"/>
    <s v="Rising Pune Supergiant"/>
    <x v="0"/>
    <x v="0"/>
    <x v="3"/>
    <s v="wickets"/>
    <s v="7"/>
    <s v="NA"/>
  </r>
  <r>
    <n v="980971"/>
    <x v="1"/>
    <x v="387"/>
    <x v="183"/>
    <x v="32"/>
    <x v="1"/>
    <s v="Delhi Daredevils"/>
    <x v="7"/>
    <x v="0"/>
    <x v="5"/>
    <s v="runs"/>
    <s v="9"/>
    <s v="NA"/>
  </r>
  <r>
    <n v="980973"/>
    <x v="22"/>
    <x v="388"/>
    <x v="23"/>
    <x v="24"/>
    <x v="3"/>
    <s v="Sunrisers Hyderabad"/>
    <x v="3"/>
    <x v="0"/>
    <x v="11"/>
    <s v="runs"/>
    <s v="85"/>
    <s v="NA"/>
  </r>
  <r>
    <n v="980975"/>
    <x v="4"/>
    <x v="388"/>
    <x v="37"/>
    <x v="4"/>
    <x v="4"/>
    <s v="Gujarat Lions"/>
    <x v="11"/>
    <x v="0"/>
    <x v="13"/>
    <s v="wickets"/>
    <s v="5"/>
    <s v="NA"/>
  </r>
  <r>
    <n v="980977"/>
    <x v="1"/>
    <x v="389"/>
    <x v="5"/>
    <x v="32"/>
    <x v="1"/>
    <s v="Royal Challengers Bangalore"/>
    <x v="5"/>
    <x v="0"/>
    <x v="3"/>
    <s v="runs"/>
    <s v="1"/>
    <s v="NA"/>
  </r>
  <r>
    <n v="980979"/>
    <x v="22"/>
    <x v="390"/>
    <x v="184"/>
    <x v="24"/>
    <x v="12"/>
    <s v="Sunrisers Hyderabad"/>
    <x v="10"/>
    <x v="1"/>
    <x v="11"/>
    <s v="runs"/>
    <s v="4"/>
    <s v="NA"/>
  </r>
  <r>
    <n v="980981"/>
    <x v="0"/>
    <x v="391"/>
    <x v="185"/>
    <x v="0"/>
    <x v="0"/>
    <s v="Mumbai Indians"/>
    <x v="3"/>
    <x v="0"/>
    <x v="7"/>
    <s v="wickets"/>
    <s v="6"/>
    <s v="NA"/>
  </r>
  <r>
    <n v="980983"/>
    <x v="6"/>
    <x v="392"/>
    <x v="180"/>
    <x v="6"/>
    <x v="10"/>
    <s v="Delhi Daredevils"/>
    <x v="7"/>
    <x v="0"/>
    <x v="2"/>
    <s v="wickets"/>
    <s v="7"/>
    <s v="NA"/>
  </r>
  <r>
    <n v="980985"/>
    <x v="22"/>
    <x v="393"/>
    <x v="183"/>
    <x v="24"/>
    <x v="3"/>
    <s v="Kings XI Punjab"/>
    <x v="3"/>
    <x v="1"/>
    <x v="5"/>
    <s v="wickets"/>
    <s v="7"/>
    <s v="NA"/>
  </r>
  <r>
    <n v="980987"/>
    <x v="0"/>
    <x v="394"/>
    <x v="46"/>
    <x v="0"/>
    <x v="0"/>
    <s v="Gujarat Lions"/>
    <x v="11"/>
    <x v="0"/>
    <x v="3"/>
    <s v="runs"/>
    <s v="144"/>
    <s v="NA"/>
  </r>
  <r>
    <n v="980989"/>
    <x v="4"/>
    <x v="394"/>
    <x v="8"/>
    <x v="4"/>
    <x v="4"/>
    <s v="Rising Pune Supergiant"/>
    <x v="12"/>
    <x v="1"/>
    <x v="0"/>
    <s v="wickets"/>
    <s v="8"/>
    <s v="D/L"/>
  </r>
  <r>
    <n v="980991"/>
    <x v="1"/>
    <x v="395"/>
    <x v="186"/>
    <x v="32"/>
    <x v="1"/>
    <s v="Sunrisers Hyderabad"/>
    <x v="5"/>
    <x v="1"/>
    <x v="11"/>
    <s v="wickets"/>
    <s v="7"/>
    <s v="NA"/>
  </r>
  <r>
    <n v="980993"/>
    <x v="22"/>
    <x v="395"/>
    <x v="185"/>
    <x v="24"/>
    <x v="3"/>
    <s v="Delhi Daredevils"/>
    <x v="7"/>
    <x v="0"/>
    <x v="7"/>
    <s v="runs"/>
    <s v="80"/>
    <s v="NA"/>
  </r>
  <r>
    <n v="980995"/>
    <x v="4"/>
    <x v="396"/>
    <x v="104"/>
    <x v="4"/>
    <x v="4"/>
    <s v="Royal Challengers Bangalore"/>
    <x v="0"/>
    <x v="0"/>
    <x v="3"/>
    <s v="wickets"/>
    <s v="9"/>
    <s v="NA"/>
  </r>
  <r>
    <n v="980997"/>
    <x v="22"/>
    <x v="397"/>
    <x v="179"/>
    <x v="24"/>
    <x v="12"/>
    <s v="Delhi Daredevils"/>
    <x v="12"/>
    <x v="0"/>
    <x v="12"/>
    <s v="runs"/>
    <s v="19"/>
    <s v="D/L"/>
  </r>
  <r>
    <n v="980999"/>
    <x v="0"/>
    <x v="398"/>
    <x v="104"/>
    <x v="0"/>
    <x v="0"/>
    <s v="Kings XI Punjab"/>
    <x v="5"/>
    <x v="0"/>
    <x v="3"/>
    <s v="runs"/>
    <s v="82"/>
    <s v="D/L"/>
  </r>
  <r>
    <n v="981001"/>
    <x v="29"/>
    <x v="399"/>
    <x v="60"/>
    <x v="34"/>
    <x v="11"/>
    <s v="Kolkata Knight Riders"/>
    <x v="11"/>
    <x v="0"/>
    <x v="13"/>
    <s v="wickets"/>
    <s v="6"/>
    <s v="NA"/>
  </r>
  <r>
    <n v="981003"/>
    <x v="24"/>
    <x v="400"/>
    <x v="159"/>
    <x v="26"/>
    <x v="2"/>
    <s v="Sunrisers Hyderabad"/>
    <x v="7"/>
    <x v="0"/>
    <x v="2"/>
    <s v="wickets"/>
    <s v="6"/>
    <s v="NA"/>
  </r>
  <r>
    <n v="981005"/>
    <x v="22"/>
    <x v="401"/>
    <x v="13"/>
    <x v="24"/>
    <x v="12"/>
    <s v="Kings XI Punjab"/>
    <x v="5"/>
    <x v="1"/>
    <x v="12"/>
    <s v="wickets"/>
    <s v="4"/>
    <s v="NA"/>
  </r>
  <r>
    <n v="981007"/>
    <x v="29"/>
    <x v="401"/>
    <x v="39"/>
    <x v="34"/>
    <x v="11"/>
    <s v="Mumbai Indians"/>
    <x v="11"/>
    <x v="0"/>
    <x v="13"/>
    <s v="wickets"/>
    <s v="6"/>
    <s v="NA"/>
  </r>
  <r>
    <n v="981009"/>
    <x v="4"/>
    <x v="402"/>
    <x v="8"/>
    <x v="4"/>
    <x v="4"/>
    <s v="Sunrisers Hyderabad"/>
    <x v="10"/>
    <x v="0"/>
    <x v="0"/>
    <s v="runs"/>
    <s v="22"/>
    <s v="NA"/>
  </r>
  <r>
    <n v="981011"/>
    <x v="24"/>
    <x v="402"/>
    <x v="104"/>
    <x v="26"/>
    <x v="2"/>
    <s v="Royal Challengers Bangalore"/>
    <x v="0"/>
    <x v="0"/>
    <x v="3"/>
    <s v="wickets"/>
    <s v="6"/>
    <s v="NA"/>
  </r>
  <r>
    <n v="981013"/>
    <x v="0"/>
    <x v="403"/>
    <x v="46"/>
    <x v="0"/>
    <x v="11"/>
    <s v="Royal Challengers Bangalore"/>
    <x v="0"/>
    <x v="0"/>
    <x v="3"/>
    <s v="wickets"/>
    <s v="4"/>
    <s v="NA"/>
  </r>
  <r>
    <n v="981015"/>
    <x v="2"/>
    <x v="404"/>
    <x v="173"/>
    <x v="2"/>
    <x v="10"/>
    <s v="Kolkata Knight Riders"/>
    <x v="6"/>
    <x v="0"/>
    <x v="11"/>
    <s v="runs"/>
    <s v="22"/>
    <s v="NA"/>
  </r>
  <r>
    <n v="981017"/>
    <x v="2"/>
    <x v="405"/>
    <x v="79"/>
    <x v="2"/>
    <x v="11"/>
    <s v="Sunrisers Hyderabad"/>
    <x v="10"/>
    <x v="0"/>
    <x v="11"/>
    <s v="wickets"/>
    <s v="4"/>
    <s v="NA"/>
  </r>
  <r>
    <n v="981019"/>
    <x v="0"/>
    <x v="406"/>
    <x v="187"/>
    <x v="0"/>
    <x v="0"/>
    <s v="Sunrisers Hyderabad"/>
    <x v="10"/>
    <x v="1"/>
    <x v="11"/>
    <s v="runs"/>
    <s v="8"/>
    <s v="NA"/>
  </r>
  <r>
    <n v="1082591"/>
    <x v="6"/>
    <x v="407"/>
    <x v="53"/>
    <x v="6"/>
    <x v="10"/>
    <s v="Royal Challengers Bangalore"/>
    <x v="0"/>
    <x v="0"/>
    <x v="11"/>
    <s v="runs"/>
    <s v="35"/>
    <s v="NA"/>
  </r>
  <r>
    <n v="1082592"/>
    <x v="23"/>
    <x v="408"/>
    <x v="118"/>
    <x v="31"/>
    <x v="12"/>
    <s v="Mumbai Indians"/>
    <x v="12"/>
    <x v="0"/>
    <x v="12"/>
    <s v="wickets"/>
    <s v="7"/>
    <s v="NA"/>
  </r>
  <r>
    <n v="1082593"/>
    <x v="28"/>
    <x v="409"/>
    <x v="153"/>
    <x v="33"/>
    <x v="11"/>
    <s v="Kolkata Knight Riders"/>
    <x v="6"/>
    <x v="0"/>
    <x v="0"/>
    <s v="wickets"/>
    <s v="10"/>
    <s v="NA"/>
  </r>
  <r>
    <n v="1082594"/>
    <x v="21"/>
    <x v="410"/>
    <x v="152"/>
    <x v="23"/>
    <x v="1"/>
    <s v="Rising Pune Supergiant"/>
    <x v="5"/>
    <x v="0"/>
    <x v="5"/>
    <s v="wickets"/>
    <s v="6"/>
    <s v="NA"/>
  </r>
  <r>
    <n v="1082595"/>
    <x v="30"/>
    <x v="410"/>
    <x v="77"/>
    <x v="35"/>
    <x v="0"/>
    <s v="Delhi Daredevils"/>
    <x v="0"/>
    <x v="1"/>
    <x v="3"/>
    <s v="runs"/>
    <s v="15"/>
    <s v="NA"/>
  </r>
  <r>
    <n v="1082596"/>
    <x v="6"/>
    <x v="411"/>
    <x v="188"/>
    <x v="6"/>
    <x v="10"/>
    <s v="Gujarat Lions"/>
    <x v="10"/>
    <x v="0"/>
    <x v="11"/>
    <s v="wickets"/>
    <s v="9"/>
    <s v="NA"/>
  </r>
  <r>
    <n v="1082597"/>
    <x v="3"/>
    <x v="411"/>
    <x v="189"/>
    <x v="3"/>
    <x v="3"/>
    <s v="Kolkata Knight Riders"/>
    <x v="3"/>
    <x v="0"/>
    <x v="7"/>
    <s v="wickets"/>
    <s v="4"/>
    <s v="NA"/>
  </r>
  <r>
    <n v="1082598"/>
    <x v="21"/>
    <x v="412"/>
    <x v="160"/>
    <x v="23"/>
    <x v="1"/>
    <s v="Royal Challengers Bangalore"/>
    <x v="0"/>
    <x v="1"/>
    <x v="5"/>
    <s v="wickets"/>
    <s v="8"/>
    <s v="NA"/>
  </r>
  <r>
    <n v="1082599"/>
    <x v="23"/>
    <x v="413"/>
    <x v="144"/>
    <x v="31"/>
    <x v="12"/>
    <s v="Delhi Daredevils"/>
    <x v="12"/>
    <x v="0"/>
    <x v="2"/>
    <s v="runs"/>
    <s v="97"/>
    <s v="NA"/>
  </r>
  <r>
    <n v="1082600"/>
    <x v="3"/>
    <x v="414"/>
    <x v="190"/>
    <x v="3"/>
    <x v="3"/>
    <s v="Sunrisers Hyderabad"/>
    <x v="3"/>
    <x v="0"/>
    <x v="7"/>
    <s v="wickets"/>
    <s v="4"/>
    <s v="NA"/>
  </r>
  <r>
    <n v="1082601"/>
    <x v="4"/>
    <x v="415"/>
    <x v="127"/>
    <x v="4"/>
    <x v="4"/>
    <s v="Kings XI Punjab"/>
    <x v="6"/>
    <x v="0"/>
    <x v="0"/>
    <s v="wickets"/>
    <s v="8"/>
    <s v="NA"/>
  </r>
  <r>
    <n v="1082602"/>
    <x v="0"/>
    <x v="416"/>
    <x v="90"/>
    <x v="0"/>
    <x v="0"/>
    <s v="Mumbai Indians"/>
    <x v="3"/>
    <x v="0"/>
    <x v="7"/>
    <s v="wickets"/>
    <s v="4"/>
    <s v="NA"/>
  </r>
  <r>
    <n v="1082603"/>
    <x v="28"/>
    <x v="416"/>
    <x v="191"/>
    <x v="33"/>
    <x v="11"/>
    <s v="Rising Pune Supergiant"/>
    <x v="11"/>
    <x v="0"/>
    <x v="13"/>
    <s v="wickets"/>
    <s v="7"/>
    <s v="NA"/>
  </r>
  <r>
    <n v="1082604"/>
    <x v="4"/>
    <x v="417"/>
    <x v="75"/>
    <x v="4"/>
    <x v="4"/>
    <s v="Sunrisers Hyderabad"/>
    <x v="10"/>
    <x v="0"/>
    <x v="0"/>
    <s v="runs"/>
    <s v="17"/>
    <s v="NA"/>
  </r>
  <r>
    <n v="1082605"/>
    <x v="2"/>
    <x v="417"/>
    <x v="158"/>
    <x v="2"/>
    <x v="2"/>
    <s v="Kings XI Punjab"/>
    <x v="7"/>
    <x v="1"/>
    <x v="2"/>
    <s v="runs"/>
    <s v="51"/>
    <s v="NA"/>
  </r>
  <r>
    <n v="1082606"/>
    <x v="3"/>
    <x v="418"/>
    <x v="189"/>
    <x v="3"/>
    <x v="3"/>
    <s v="Gujarat Lions"/>
    <x v="3"/>
    <x v="0"/>
    <x v="7"/>
    <s v="wickets"/>
    <s v="6"/>
    <s v="NA"/>
  </r>
  <r>
    <n v="1082607"/>
    <x v="0"/>
    <x v="418"/>
    <x v="192"/>
    <x v="0"/>
    <x v="0"/>
    <s v="Rising Pune Supergiant"/>
    <x v="0"/>
    <x v="0"/>
    <x v="12"/>
    <s v="runs"/>
    <s v="27"/>
    <s v="NA"/>
  </r>
  <r>
    <n v="1082608"/>
    <x v="2"/>
    <x v="419"/>
    <x v="170"/>
    <x v="2"/>
    <x v="2"/>
    <s v="Kolkata Knight Riders"/>
    <x v="7"/>
    <x v="1"/>
    <x v="0"/>
    <s v="wickets"/>
    <s v="4"/>
    <s v="NA"/>
  </r>
  <r>
    <n v="1082609"/>
    <x v="6"/>
    <x v="419"/>
    <x v="157"/>
    <x v="6"/>
    <x v="10"/>
    <s v="Kings XI Punjab"/>
    <x v="5"/>
    <x v="0"/>
    <x v="11"/>
    <s v="runs"/>
    <s v="5"/>
    <s v="NA"/>
  </r>
  <r>
    <n v="1082610"/>
    <x v="28"/>
    <x v="420"/>
    <x v="45"/>
    <x v="33"/>
    <x v="11"/>
    <s v="Royal Challengers Bangalore"/>
    <x v="11"/>
    <x v="0"/>
    <x v="3"/>
    <s v="runs"/>
    <s v="21"/>
    <s v="NA"/>
  </r>
  <r>
    <n v="1082611"/>
    <x v="6"/>
    <x v="421"/>
    <x v="193"/>
    <x v="6"/>
    <x v="10"/>
    <s v="Delhi Daredevils"/>
    <x v="10"/>
    <x v="1"/>
    <x v="11"/>
    <s v="runs"/>
    <s v="15"/>
    <s v="NA"/>
  </r>
  <r>
    <n v="1082612"/>
    <x v="21"/>
    <x v="422"/>
    <x v="194"/>
    <x v="23"/>
    <x v="1"/>
    <s v="Mumbai Indians"/>
    <x v="3"/>
    <x v="0"/>
    <x v="7"/>
    <s v="wickets"/>
    <s v="8"/>
    <s v="NA"/>
  </r>
  <r>
    <n v="1082613"/>
    <x v="4"/>
    <x v="423"/>
    <x v="39"/>
    <x v="4"/>
    <x v="4"/>
    <s v="Gujarat Lions"/>
    <x v="11"/>
    <x v="0"/>
    <x v="13"/>
    <s v="wickets"/>
    <s v="4"/>
    <s v="NA"/>
  </r>
  <r>
    <n v="1082614"/>
    <x v="3"/>
    <x v="424"/>
    <x v="175"/>
    <x v="3"/>
    <x v="3"/>
    <s v="Delhi Daredevils"/>
    <x v="7"/>
    <x v="0"/>
    <x v="7"/>
    <s v="runs"/>
    <s v="14"/>
    <s v="NA"/>
  </r>
  <r>
    <n v="1082615"/>
    <x v="23"/>
    <x v="424"/>
    <x v="13"/>
    <x v="31"/>
    <x v="12"/>
    <s v="Sunrisers Hyderabad"/>
    <x v="12"/>
    <x v="0"/>
    <x v="12"/>
    <s v="wickets"/>
    <s v="6"/>
    <s v="NA"/>
  </r>
  <r>
    <n v="1082616"/>
    <x v="28"/>
    <x v="425"/>
    <x v="186"/>
    <x v="33"/>
    <x v="11"/>
    <s v="Kings XI Punjab"/>
    <x v="11"/>
    <x v="0"/>
    <x v="5"/>
    <s v="runs"/>
    <s v="26"/>
    <s v="NA"/>
  </r>
  <r>
    <n v="1082617"/>
    <x v="4"/>
    <x v="425"/>
    <x v="170"/>
    <x v="4"/>
    <x v="4"/>
    <s v="Royal Challengers Bangalore"/>
    <x v="0"/>
    <x v="0"/>
    <x v="0"/>
    <s v="runs"/>
    <s v="82"/>
    <s v="NA"/>
  </r>
  <r>
    <n v="1082618"/>
    <x v="3"/>
    <x v="426"/>
    <x v="192"/>
    <x v="3"/>
    <x v="3"/>
    <s v="Rising Pune Supergiant"/>
    <x v="3"/>
    <x v="0"/>
    <x v="12"/>
    <s v="runs"/>
    <s v="3"/>
    <s v="NA"/>
  </r>
  <r>
    <n v="1082620"/>
    <x v="23"/>
    <x v="427"/>
    <x v="75"/>
    <x v="31"/>
    <x v="12"/>
    <s v="Kolkata Knight Riders"/>
    <x v="6"/>
    <x v="0"/>
    <x v="0"/>
    <s v="wickets"/>
    <s v="7"/>
    <s v="NA"/>
  </r>
  <r>
    <n v="1082621"/>
    <x v="0"/>
    <x v="428"/>
    <x v="191"/>
    <x v="0"/>
    <x v="0"/>
    <s v="Gujarat Lions"/>
    <x v="11"/>
    <x v="0"/>
    <x v="13"/>
    <s v="wickets"/>
    <s v="7"/>
    <s v="NA"/>
  </r>
  <r>
    <n v="1082622"/>
    <x v="4"/>
    <x v="429"/>
    <x v="56"/>
    <x v="4"/>
    <x v="4"/>
    <s v="Delhi Daredevils"/>
    <x v="6"/>
    <x v="0"/>
    <x v="0"/>
    <s v="wickets"/>
    <s v="7"/>
    <s v="NA"/>
  </r>
  <r>
    <n v="1082623"/>
    <x v="1"/>
    <x v="429"/>
    <x v="188"/>
    <x v="32"/>
    <x v="1"/>
    <s v="Sunrisers Hyderabad"/>
    <x v="5"/>
    <x v="0"/>
    <x v="11"/>
    <s v="runs"/>
    <s v="26"/>
    <s v="NA"/>
  </r>
  <r>
    <n v="1082624"/>
    <x v="23"/>
    <x v="430"/>
    <x v="195"/>
    <x v="31"/>
    <x v="12"/>
    <s v="Royal Challengers Bangalore"/>
    <x v="0"/>
    <x v="0"/>
    <x v="12"/>
    <s v="runs"/>
    <s v="61"/>
    <s v="NA"/>
  </r>
  <r>
    <n v="1082625"/>
    <x v="28"/>
    <x v="430"/>
    <x v="185"/>
    <x v="33"/>
    <x v="11"/>
    <s v="Mumbai Indians"/>
    <x v="11"/>
    <x v="1"/>
    <x v="7"/>
    <s v="tie"/>
    <s v="NA"/>
    <s v="NA"/>
  </r>
  <r>
    <n v="1082626"/>
    <x v="1"/>
    <x v="431"/>
    <x v="156"/>
    <x v="32"/>
    <x v="1"/>
    <s v="Delhi Daredevils"/>
    <x v="5"/>
    <x v="0"/>
    <x v="5"/>
    <s v="wickets"/>
    <s v="10"/>
    <s v="NA"/>
  </r>
  <r>
    <n v="1082627"/>
    <x v="6"/>
    <x v="431"/>
    <x v="79"/>
    <x v="6"/>
    <x v="10"/>
    <s v="Kolkata Knight Riders"/>
    <x v="6"/>
    <x v="0"/>
    <x v="11"/>
    <s v="runs"/>
    <s v="48"/>
    <s v="NA"/>
  </r>
  <r>
    <n v="1082628"/>
    <x v="3"/>
    <x v="432"/>
    <x v="57"/>
    <x v="3"/>
    <x v="3"/>
    <s v="Royal Challengers Bangalore"/>
    <x v="0"/>
    <x v="1"/>
    <x v="7"/>
    <s v="wickets"/>
    <s v="5"/>
    <s v="NA"/>
  </r>
  <r>
    <n v="1082629"/>
    <x v="23"/>
    <x v="432"/>
    <x v="192"/>
    <x v="31"/>
    <x v="12"/>
    <s v="Gujarat Lions"/>
    <x v="12"/>
    <x v="0"/>
    <x v="12"/>
    <s v="wickets"/>
    <s v="5"/>
    <s v="NA"/>
  </r>
  <r>
    <n v="1082630"/>
    <x v="2"/>
    <x v="433"/>
    <x v="196"/>
    <x v="2"/>
    <x v="2"/>
    <s v="Sunrisers Hyderabad"/>
    <x v="7"/>
    <x v="0"/>
    <x v="2"/>
    <s v="wickets"/>
    <s v="6"/>
    <s v="NA"/>
  </r>
  <r>
    <n v="1082631"/>
    <x v="4"/>
    <x v="434"/>
    <x v="197"/>
    <x v="4"/>
    <x v="4"/>
    <s v="Rising Pune Supergiant"/>
    <x v="12"/>
    <x v="0"/>
    <x v="12"/>
    <s v="wickets"/>
    <s v="4"/>
    <s v="NA"/>
  </r>
  <r>
    <n v="1082632"/>
    <x v="2"/>
    <x v="435"/>
    <x v="182"/>
    <x v="2"/>
    <x v="2"/>
    <s v="Gujarat Lions"/>
    <x v="7"/>
    <x v="0"/>
    <x v="2"/>
    <s v="wickets"/>
    <s v="7"/>
    <s v="NA"/>
  </r>
  <r>
    <n v="1082633"/>
    <x v="0"/>
    <x v="436"/>
    <x v="156"/>
    <x v="0"/>
    <x v="0"/>
    <s v="Kings XI Punjab"/>
    <x v="0"/>
    <x v="0"/>
    <x v="5"/>
    <s v="runs"/>
    <s v="19"/>
    <s v="NA"/>
  </r>
  <r>
    <n v="1082634"/>
    <x v="6"/>
    <x v="437"/>
    <x v="93"/>
    <x v="6"/>
    <x v="10"/>
    <s v="Rising Pune Supergiant"/>
    <x v="10"/>
    <x v="0"/>
    <x v="12"/>
    <s v="runs"/>
    <s v="12"/>
    <s v="NA"/>
  </r>
  <r>
    <n v="1082635"/>
    <x v="2"/>
    <x v="437"/>
    <x v="161"/>
    <x v="2"/>
    <x v="2"/>
    <s v="Mumbai Indians"/>
    <x v="7"/>
    <x v="0"/>
    <x v="7"/>
    <s v="runs"/>
    <s v="146"/>
    <s v="NA"/>
  </r>
  <r>
    <n v="1082636"/>
    <x v="0"/>
    <x v="438"/>
    <x v="127"/>
    <x v="0"/>
    <x v="0"/>
    <s v="Kolkata Knight Riders"/>
    <x v="6"/>
    <x v="0"/>
    <x v="0"/>
    <s v="wickets"/>
    <s v="6"/>
    <s v="NA"/>
  </r>
  <r>
    <n v="1082637"/>
    <x v="1"/>
    <x v="438"/>
    <x v="60"/>
    <x v="32"/>
    <x v="1"/>
    <s v="Gujarat Lions"/>
    <x v="11"/>
    <x v="0"/>
    <x v="13"/>
    <s v="wickets"/>
    <s v="6"/>
    <s v="NA"/>
  </r>
  <r>
    <n v="1082638"/>
    <x v="6"/>
    <x v="439"/>
    <x v="114"/>
    <x v="6"/>
    <x v="10"/>
    <s v="Mumbai Indians"/>
    <x v="3"/>
    <x v="1"/>
    <x v="11"/>
    <s v="wickets"/>
    <s v="7"/>
    <s v="NA"/>
  </r>
  <r>
    <n v="1082639"/>
    <x v="1"/>
    <x v="440"/>
    <x v="154"/>
    <x v="32"/>
    <x v="1"/>
    <s v="Kolkata Knight Riders"/>
    <x v="6"/>
    <x v="0"/>
    <x v="5"/>
    <s v="runs"/>
    <s v="14"/>
    <s v="NA"/>
  </r>
  <r>
    <n v="1082640"/>
    <x v="29"/>
    <x v="441"/>
    <x v="166"/>
    <x v="34"/>
    <x v="11"/>
    <s v="Delhi Daredevils"/>
    <x v="7"/>
    <x v="0"/>
    <x v="2"/>
    <s v="wickets"/>
    <s v="2"/>
    <s v="NA"/>
  </r>
  <r>
    <n v="1082641"/>
    <x v="3"/>
    <x v="442"/>
    <x v="113"/>
    <x v="3"/>
    <x v="3"/>
    <s v="Kings XI Punjab"/>
    <x v="3"/>
    <x v="0"/>
    <x v="5"/>
    <s v="runs"/>
    <s v="7"/>
    <s v="NA"/>
  </r>
  <r>
    <n v="1082642"/>
    <x v="2"/>
    <x v="443"/>
    <x v="159"/>
    <x v="2"/>
    <x v="2"/>
    <s v="Rising Pune Supergiant"/>
    <x v="7"/>
    <x v="1"/>
    <x v="2"/>
    <s v="runs"/>
    <s v="7"/>
    <s v="NA"/>
  </r>
  <r>
    <n v="1082643"/>
    <x v="29"/>
    <x v="444"/>
    <x v="198"/>
    <x v="34"/>
    <x v="11"/>
    <s v="Sunrisers Hyderabad"/>
    <x v="10"/>
    <x v="0"/>
    <x v="11"/>
    <s v="wickets"/>
    <s v="8"/>
    <s v="NA"/>
  </r>
  <r>
    <n v="1082644"/>
    <x v="4"/>
    <x v="444"/>
    <x v="83"/>
    <x v="4"/>
    <x v="4"/>
    <s v="Mumbai Indians"/>
    <x v="6"/>
    <x v="0"/>
    <x v="7"/>
    <s v="runs"/>
    <s v="9"/>
    <s v="NA"/>
  </r>
  <r>
    <n v="1082645"/>
    <x v="23"/>
    <x v="445"/>
    <x v="93"/>
    <x v="31"/>
    <x v="12"/>
    <s v="Kings XI Punjab"/>
    <x v="12"/>
    <x v="0"/>
    <x v="12"/>
    <s v="wickets"/>
    <s v="9"/>
    <s v="NA"/>
  </r>
  <r>
    <n v="1082646"/>
    <x v="2"/>
    <x v="445"/>
    <x v="199"/>
    <x v="2"/>
    <x v="2"/>
    <s v="Royal Challengers Bangalore"/>
    <x v="0"/>
    <x v="1"/>
    <x v="3"/>
    <s v="runs"/>
    <s v="10"/>
    <s v="NA"/>
  </r>
  <r>
    <n v="1082647"/>
    <x v="3"/>
    <x v="446"/>
    <x v="200"/>
    <x v="3"/>
    <x v="3"/>
    <s v="Rising Pune Supergiant"/>
    <x v="3"/>
    <x v="0"/>
    <x v="12"/>
    <s v="runs"/>
    <s v="20"/>
    <s v="NA"/>
  </r>
  <r>
    <n v="1082648"/>
    <x v="0"/>
    <x v="447"/>
    <x v="170"/>
    <x v="0"/>
    <x v="10"/>
    <s v="Kolkata Knight Riders"/>
    <x v="6"/>
    <x v="0"/>
    <x v="0"/>
    <s v="wickets"/>
    <s v="7"/>
    <s v="D/L"/>
  </r>
  <r>
    <n v="1082649"/>
    <x v="0"/>
    <x v="448"/>
    <x v="201"/>
    <x v="0"/>
    <x v="3"/>
    <s v="Kolkata Knight Riders"/>
    <x v="3"/>
    <x v="0"/>
    <x v="7"/>
    <s v="wickets"/>
    <s v="6"/>
    <s v="NA"/>
  </r>
  <r>
    <n v="1082650"/>
    <x v="6"/>
    <x v="449"/>
    <x v="185"/>
    <x v="6"/>
    <x v="3"/>
    <s v="Rising Pune Supergiant"/>
    <x v="3"/>
    <x v="1"/>
    <x v="7"/>
    <s v="runs"/>
    <s v="1"/>
    <s v="NA"/>
  </r>
  <r>
    <n v="1136561"/>
    <x v="3"/>
    <x v="450"/>
    <x v="31"/>
    <x v="3"/>
    <x v="3"/>
    <s v="Chennai Super Kings"/>
    <x v="1"/>
    <x v="0"/>
    <x v="1"/>
    <s v="wickets"/>
    <s v="1"/>
    <s v="NA"/>
  </r>
  <r>
    <n v="1136562"/>
    <x v="1"/>
    <x v="451"/>
    <x v="202"/>
    <x v="32"/>
    <x v="1"/>
    <s v="Delhi Daredevils"/>
    <x v="5"/>
    <x v="0"/>
    <x v="5"/>
    <s v="wickets"/>
    <s v="6"/>
    <s v="NA"/>
  </r>
  <r>
    <n v="1136563"/>
    <x v="4"/>
    <x v="451"/>
    <x v="127"/>
    <x v="4"/>
    <x v="4"/>
    <s v="Royal Challengers Bangalore"/>
    <x v="6"/>
    <x v="0"/>
    <x v="0"/>
    <s v="wickets"/>
    <s v="4"/>
    <s v="NA"/>
  </r>
  <r>
    <n v="1136564"/>
    <x v="6"/>
    <x v="452"/>
    <x v="114"/>
    <x v="6"/>
    <x v="10"/>
    <s v="Rajasthan Royals"/>
    <x v="10"/>
    <x v="0"/>
    <x v="11"/>
    <s v="wickets"/>
    <s v="9"/>
    <s v="NA"/>
  </r>
  <r>
    <n v="1136565"/>
    <x v="7"/>
    <x v="453"/>
    <x v="203"/>
    <x v="7"/>
    <x v="7"/>
    <s v="Kolkata Knight Riders"/>
    <x v="1"/>
    <x v="0"/>
    <x v="1"/>
    <s v="wickets"/>
    <s v="5"/>
    <s v="NA"/>
  </r>
  <r>
    <n v="1136566"/>
    <x v="5"/>
    <x v="454"/>
    <x v="144"/>
    <x v="5"/>
    <x v="5"/>
    <s v="Delhi Daredevils"/>
    <x v="7"/>
    <x v="0"/>
    <x v="4"/>
    <s v="runs"/>
    <s v="10"/>
    <s v="D/L"/>
  </r>
  <r>
    <n v="1136567"/>
    <x v="6"/>
    <x v="455"/>
    <x v="188"/>
    <x v="6"/>
    <x v="10"/>
    <s v="Mumbai Indians"/>
    <x v="10"/>
    <x v="0"/>
    <x v="11"/>
    <s v="wickets"/>
    <s v="1"/>
    <s v="NA"/>
  </r>
  <r>
    <n v="1136568"/>
    <x v="30"/>
    <x v="456"/>
    <x v="136"/>
    <x v="35"/>
    <x v="0"/>
    <s v="Kings XI Punjab"/>
    <x v="0"/>
    <x v="0"/>
    <x v="3"/>
    <s v="wickets"/>
    <s v="4"/>
    <s v="NA"/>
  </r>
  <r>
    <n v="1136569"/>
    <x v="3"/>
    <x v="457"/>
    <x v="204"/>
    <x v="3"/>
    <x v="3"/>
    <s v="Delhi Daredevils"/>
    <x v="7"/>
    <x v="0"/>
    <x v="2"/>
    <s v="wickets"/>
    <s v="7"/>
    <s v="NA"/>
  </r>
  <r>
    <n v="1136570"/>
    <x v="4"/>
    <x v="457"/>
    <x v="205"/>
    <x v="4"/>
    <x v="4"/>
    <s v="Sunrisers Hyderabad"/>
    <x v="10"/>
    <x v="0"/>
    <x v="11"/>
    <s v="wickets"/>
    <s v="5"/>
    <s v="NA"/>
  </r>
  <r>
    <n v="1136571"/>
    <x v="30"/>
    <x v="458"/>
    <x v="144"/>
    <x v="35"/>
    <x v="0"/>
    <s v="Rajasthan Royals"/>
    <x v="0"/>
    <x v="0"/>
    <x v="4"/>
    <s v="runs"/>
    <s v="19"/>
    <s v="NA"/>
  </r>
  <r>
    <n v="1136572"/>
    <x v="1"/>
    <x v="458"/>
    <x v="45"/>
    <x v="32"/>
    <x v="1"/>
    <s v="Chennai Super Kings"/>
    <x v="1"/>
    <x v="0"/>
    <x v="5"/>
    <s v="runs"/>
    <s v="4"/>
    <s v="NA"/>
  </r>
  <r>
    <n v="1136573"/>
    <x v="4"/>
    <x v="459"/>
    <x v="189"/>
    <x v="4"/>
    <x v="4"/>
    <s v="Delhi Daredevils"/>
    <x v="7"/>
    <x v="0"/>
    <x v="0"/>
    <s v="runs"/>
    <s v="71"/>
    <s v="NA"/>
  </r>
  <r>
    <n v="1136574"/>
    <x v="3"/>
    <x v="460"/>
    <x v="57"/>
    <x v="3"/>
    <x v="3"/>
    <s v="Royal Challengers Bangalore"/>
    <x v="0"/>
    <x v="0"/>
    <x v="7"/>
    <s v="runs"/>
    <s v="46"/>
    <s v="NA"/>
  </r>
  <r>
    <n v="1136575"/>
    <x v="5"/>
    <x v="461"/>
    <x v="189"/>
    <x v="5"/>
    <x v="5"/>
    <s v="Kolkata Knight Riders"/>
    <x v="6"/>
    <x v="0"/>
    <x v="0"/>
    <s v="wickets"/>
    <s v="7"/>
    <s v="NA"/>
  </r>
  <r>
    <n v="1136576"/>
    <x v="1"/>
    <x v="462"/>
    <x v="45"/>
    <x v="32"/>
    <x v="1"/>
    <s v="Sunrisers Hyderabad"/>
    <x v="5"/>
    <x v="1"/>
    <x v="5"/>
    <s v="runs"/>
    <s v="15"/>
    <s v="NA"/>
  </r>
  <r>
    <n v="1136577"/>
    <x v="23"/>
    <x v="463"/>
    <x v="5"/>
    <x v="31"/>
    <x v="7"/>
    <s v="Rajasthan Royals"/>
    <x v="2"/>
    <x v="0"/>
    <x v="1"/>
    <s v="runs"/>
    <s v="64"/>
    <s v="NA"/>
  </r>
  <r>
    <n v="1136578"/>
    <x v="4"/>
    <x v="464"/>
    <x v="202"/>
    <x v="4"/>
    <x v="4"/>
    <s v="Kings XI Punjab"/>
    <x v="5"/>
    <x v="0"/>
    <x v="5"/>
    <s v="wickets"/>
    <s v="9"/>
    <s v="D/L"/>
  </r>
  <r>
    <n v="1136579"/>
    <x v="30"/>
    <x v="464"/>
    <x v="46"/>
    <x v="35"/>
    <x v="0"/>
    <s v="Delhi Daredevils"/>
    <x v="0"/>
    <x v="0"/>
    <x v="3"/>
    <s v="wickets"/>
    <s v="6"/>
    <s v="NA"/>
  </r>
  <r>
    <n v="1136580"/>
    <x v="6"/>
    <x v="465"/>
    <x v="83"/>
    <x v="6"/>
    <x v="10"/>
    <s v="Chennai Super Kings"/>
    <x v="10"/>
    <x v="0"/>
    <x v="1"/>
    <s v="runs"/>
    <s v="4"/>
    <s v="NA"/>
  </r>
  <r>
    <n v="1136581"/>
    <x v="5"/>
    <x v="465"/>
    <x v="206"/>
    <x v="5"/>
    <x v="5"/>
    <s v="Mumbai Indians"/>
    <x v="3"/>
    <x v="1"/>
    <x v="4"/>
    <s v="wickets"/>
    <s v="3"/>
    <s v="NA"/>
  </r>
  <r>
    <n v="1136582"/>
    <x v="2"/>
    <x v="466"/>
    <x v="207"/>
    <x v="2"/>
    <x v="2"/>
    <s v="Kings XI Punjab"/>
    <x v="7"/>
    <x v="0"/>
    <x v="5"/>
    <s v="runs"/>
    <s v="4"/>
    <s v="NA"/>
  </r>
  <r>
    <n v="1136583"/>
    <x v="3"/>
    <x v="467"/>
    <x v="188"/>
    <x v="3"/>
    <x v="3"/>
    <s v="Sunrisers Hyderabad"/>
    <x v="3"/>
    <x v="0"/>
    <x v="11"/>
    <s v="runs"/>
    <s v="31"/>
    <s v="NA"/>
  </r>
  <r>
    <n v="1136584"/>
    <x v="30"/>
    <x v="468"/>
    <x v="13"/>
    <x v="35"/>
    <x v="0"/>
    <s v="Chennai Super Kings"/>
    <x v="1"/>
    <x v="0"/>
    <x v="1"/>
    <s v="wickets"/>
    <s v="5"/>
    <s v="NA"/>
  </r>
  <r>
    <n v="1136585"/>
    <x v="6"/>
    <x v="469"/>
    <x v="207"/>
    <x v="6"/>
    <x v="10"/>
    <s v="Kings XI Punjab"/>
    <x v="5"/>
    <x v="0"/>
    <x v="11"/>
    <s v="runs"/>
    <s v="13"/>
    <s v="NA"/>
  </r>
  <r>
    <n v="1136586"/>
    <x v="2"/>
    <x v="470"/>
    <x v="166"/>
    <x v="2"/>
    <x v="2"/>
    <s v="Kolkata Knight Riders"/>
    <x v="6"/>
    <x v="0"/>
    <x v="2"/>
    <s v="runs"/>
    <s v="55"/>
    <s v="NA"/>
  </r>
  <r>
    <n v="1136587"/>
    <x v="23"/>
    <x v="471"/>
    <x v="57"/>
    <x v="31"/>
    <x v="7"/>
    <s v="Mumbai Indians"/>
    <x v="3"/>
    <x v="0"/>
    <x v="7"/>
    <s v="wickets"/>
    <s v="8"/>
    <s v="NA"/>
  </r>
  <r>
    <n v="1136588"/>
    <x v="5"/>
    <x v="472"/>
    <x v="193"/>
    <x v="5"/>
    <x v="5"/>
    <s v="Sunrisers Hyderabad"/>
    <x v="10"/>
    <x v="1"/>
    <x v="11"/>
    <s v="runs"/>
    <s v="11"/>
    <s v="NA"/>
  </r>
  <r>
    <n v="1136589"/>
    <x v="30"/>
    <x v="472"/>
    <x v="153"/>
    <x v="35"/>
    <x v="0"/>
    <s v="Kolkata Knight Riders"/>
    <x v="6"/>
    <x v="0"/>
    <x v="0"/>
    <s v="wickets"/>
    <s v="6"/>
    <s v="NA"/>
  </r>
  <r>
    <n v="1136590"/>
    <x v="23"/>
    <x v="473"/>
    <x v="5"/>
    <x v="31"/>
    <x v="7"/>
    <s v="Delhi Daredevils"/>
    <x v="7"/>
    <x v="0"/>
    <x v="1"/>
    <s v="runs"/>
    <s v="13"/>
    <s v="NA"/>
  </r>
  <r>
    <n v="1136591"/>
    <x v="30"/>
    <x v="474"/>
    <x v="208"/>
    <x v="35"/>
    <x v="0"/>
    <s v="Mumbai Indians"/>
    <x v="3"/>
    <x v="0"/>
    <x v="3"/>
    <s v="runs"/>
    <s v="14"/>
    <s v="NA"/>
  </r>
  <r>
    <n v="1136592"/>
    <x v="2"/>
    <x v="475"/>
    <x v="182"/>
    <x v="2"/>
    <x v="2"/>
    <s v="Rajasthan Royals"/>
    <x v="2"/>
    <x v="0"/>
    <x v="2"/>
    <s v="runs"/>
    <s v="4"/>
    <s v="D/L"/>
  </r>
  <r>
    <n v="1136593"/>
    <x v="4"/>
    <x v="476"/>
    <x v="127"/>
    <x v="4"/>
    <x v="4"/>
    <s v="Chennai Super Kings"/>
    <x v="6"/>
    <x v="0"/>
    <x v="0"/>
    <s v="wickets"/>
    <s v="6"/>
    <s v="NA"/>
  </r>
  <r>
    <n v="1136594"/>
    <x v="21"/>
    <x v="477"/>
    <x v="178"/>
    <x v="23"/>
    <x v="1"/>
    <s v="Mumbai Indians"/>
    <x v="3"/>
    <x v="0"/>
    <x v="7"/>
    <s v="wickets"/>
    <s v="6"/>
    <s v="NA"/>
  </r>
  <r>
    <n v="1136595"/>
    <x v="23"/>
    <x v="478"/>
    <x v="120"/>
    <x v="31"/>
    <x v="7"/>
    <s v="Royal Challengers Bangalore"/>
    <x v="1"/>
    <x v="0"/>
    <x v="1"/>
    <s v="wickets"/>
    <s v="6"/>
    <s v="NA"/>
  </r>
  <r>
    <n v="1136596"/>
    <x v="6"/>
    <x v="478"/>
    <x v="188"/>
    <x v="6"/>
    <x v="10"/>
    <s v="Delhi Daredevils"/>
    <x v="7"/>
    <x v="1"/>
    <x v="11"/>
    <s v="wickets"/>
    <s v="7"/>
    <s v="NA"/>
  </r>
  <r>
    <n v="1136597"/>
    <x v="3"/>
    <x v="479"/>
    <x v="172"/>
    <x v="3"/>
    <x v="3"/>
    <s v="Kolkata Knight Riders"/>
    <x v="6"/>
    <x v="0"/>
    <x v="7"/>
    <s v="runs"/>
    <s v="13"/>
    <s v="NA"/>
  </r>
  <r>
    <n v="1136598"/>
    <x v="21"/>
    <x v="479"/>
    <x v="209"/>
    <x v="23"/>
    <x v="1"/>
    <s v="Rajasthan Royals"/>
    <x v="5"/>
    <x v="0"/>
    <x v="5"/>
    <s v="wickets"/>
    <s v="6"/>
    <s v="NA"/>
  </r>
  <r>
    <n v="1136599"/>
    <x v="6"/>
    <x v="480"/>
    <x v="193"/>
    <x v="6"/>
    <x v="10"/>
    <s v="Royal Challengers Bangalore"/>
    <x v="0"/>
    <x v="0"/>
    <x v="11"/>
    <s v="runs"/>
    <s v="5"/>
    <s v="NA"/>
  </r>
  <r>
    <n v="1136600"/>
    <x v="5"/>
    <x v="481"/>
    <x v="194"/>
    <x v="5"/>
    <x v="5"/>
    <s v="Kings XI Punjab"/>
    <x v="2"/>
    <x v="1"/>
    <x v="4"/>
    <s v="runs"/>
    <s v="15"/>
    <s v="NA"/>
  </r>
  <r>
    <n v="1136601"/>
    <x v="4"/>
    <x v="482"/>
    <x v="210"/>
    <x v="4"/>
    <x v="4"/>
    <s v="Mumbai Indians"/>
    <x v="6"/>
    <x v="0"/>
    <x v="7"/>
    <s v="runs"/>
    <s v="102"/>
    <s v="NA"/>
  </r>
  <r>
    <n v="1136602"/>
    <x v="2"/>
    <x v="483"/>
    <x v="114"/>
    <x v="2"/>
    <x v="2"/>
    <s v="Sunrisers Hyderabad"/>
    <x v="7"/>
    <x v="1"/>
    <x v="11"/>
    <s v="wickets"/>
    <s v="9"/>
    <s v="NA"/>
  </r>
  <r>
    <n v="1136603"/>
    <x v="5"/>
    <x v="484"/>
    <x v="194"/>
    <x v="5"/>
    <x v="5"/>
    <s v="Chennai Super Kings"/>
    <x v="1"/>
    <x v="1"/>
    <x v="4"/>
    <s v="wickets"/>
    <s v="4"/>
    <s v="NA"/>
  </r>
  <r>
    <n v="1136604"/>
    <x v="21"/>
    <x v="485"/>
    <x v="127"/>
    <x v="23"/>
    <x v="1"/>
    <s v="Kolkata Knight Riders"/>
    <x v="5"/>
    <x v="0"/>
    <x v="0"/>
    <s v="runs"/>
    <s v="31"/>
    <s v="NA"/>
  </r>
  <r>
    <n v="1136605"/>
    <x v="2"/>
    <x v="485"/>
    <x v="46"/>
    <x v="2"/>
    <x v="2"/>
    <s v="Royal Challengers Bangalore"/>
    <x v="0"/>
    <x v="0"/>
    <x v="3"/>
    <s v="wickets"/>
    <s v="5"/>
    <s v="NA"/>
  </r>
  <r>
    <n v="1136606"/>
    <x v="23"/>
    <x v="486"/>
    <x v="83"/>
    <x v="31"/>
    <x v="7"/>
    <s v="Sunrisers Hyderabad"/>
    <x v="1"/>
    <x v="0"/>
    <x v="1"/>
    <s v="wickets"/>
    <s v="8"/>
    <s v="NA"/>
  </r>
  <r>
    <n v="1136607"/>
    <x v="3"/>
    <x v="486"/>
    <x v="194"/>
    <x v="3"/>
    <x v="3"/>
    <s v="Rajasthan Royals"/>
    <x v="2"/>
    <x v="0"/>
    <x v="4"/>
    <s v="wickets"/>
    <s v="7"/>
    <s v="NA"/>
  </r>
  <r>
    <n v="1136608"/>
    <x v="21"/>
    <x v="487"/>
    <x v="136"/>
    <x v="23"/>
    <x v="1"/>
    <s v="Royal Challengers Bangalore"/>
    <x v="0"/>
    <x v="0"/>
    <x v="3"/>
    <s v="wickets"/>
    <s v="10"/>
    <s v="NA"/>
  </r>
  <r>
    <n v="1136609"/>
    <x v="4"/>
    <x v="488"/>
    <x v="211"/>
    <x v="4"/>
    <x v="4"/>
    <s v="Rajasthan Royals"/>
    <x v="6"/>
    <x v="0"/>
    <x v="0"/>
    <s v="wickets"/>
    <s v="6"/>
    <s v="NA"/>
  </r>
  <r>
    <n v="1136610"/>
    <x v="3"/>
    <x v="489"/>
    <x v="190"/>
    <x v="3"/>
    <x v="3"/>
    <s v="Kings XI Punjab"/>
    <x v="5"/>
    <x v="0"/>
    <x v="7"/>
    <s v="runs"/>
    <s v="3"/>
    <s v="NA"/>
  </r>
  <r>
    <n v="1136611"/>
    <x v="30"/>
    <x v="490"/>
    <x v="46"/>
    <x v="35"/>
    <x v="0"/>
    <s v="Sunrisers Hyderabad"/>
    <x v="10"/>
    <x v="0"/>
    <x v="3"/>
    <s v="runs"/>
    <s v="14"/>
    <s v="NA"/>
  </r>
  <r>
    <n v="1136612"/>
    <x v="2"/>
    <x v="491"/>
    <x v="199"/>
    <x v="2"/>
    <x v="2"/>
    <s v="Chennai Super Kings"/>
    <x v="1"/>
    <x v="0"/>
    <x v="2"/>
    <s v="runs"/>
    <s v="34"/>
    <s v="NA"/>
  </r>
  <r>
    <n v="1136613"/>
    <x v="5"/>
    <x v="492"/>
    <x v="212"/>
    <x v="5"/>
    <x v="5"/>
    <s v="Royal Challengers Bangalore"/>
    <x v="2"/>
    <x v="1"/>
    <x v="4"/>
    <s v="runs"/>
    <s v="30"/>
    <s v="NA"/>
  </r>
  <r>
    <n v="1136614"/>
    <x v="6"/>
    <x v="492"/>
    <x v="153"/>
    <x v="6"/>
    <x v="10"/>
    <s v="Kolkata Knight Riders"/>
    <x v="10"/>
    <x v="1"/>
    <x v="0"/>
    <s v="wickets"/>
    <s v="5"/>
    <s v="NA"/>
  </r>
  <r>
    <n v="1136615"/>
    <x v="2"/>
    <x v="493"/>
    <x v="28"/>
    <x v="2"/>
    <x v="2"/>
    <s v="Mumbai Indians"/>
    <x v="7"/>
    <x v="1"/>
    <x v="2"/>
    <s v="runs"/>
    <s v="11"/>
    <s v="NA"/>
  </r>
  <r>
    <n v="1136616"/>
    <x v="23"/>
    <x v="493"/>
    <x v="213"/>
    <x v="31"/>
    <x v="7"/>
    <s v="Kings XI Punjab"/>
    <x v="1"/>
    <x v="0"/>
    <x v="1"/>
    <s v="wickets"/>
    <s v="5"/>
    <s v="NA"/>
  </r>
  <r>
    <n v="1136617"/>
    <x v="3"/>
    <x v="494"/>
    <x v="123"/>
    <x v="3"/>
    <x v="10"/>
    <s v="Chennai Super Kings"/>
    <x v="1"/>
    <x v="0"/>
    <x v="1"/>
    <s v="wickets"/>
    <s v="2"/>
    <s v="NA"/>
  </r>
  <r>
    <n v="1136618"/>
    <x v="4"/>
    <x v="495"/>
    <x v="164"/>
    <x v="4"/>
    <x v="4"/>
    <s v="Rajasthan Royals"/>
    <x v="2"/>
    <x v="0"/>
    <x v="0"/>
    <s v="runs"/>
    <s v="25"/>
    <s v="NA"/>
  </r>
  <r>
    <n v="1136619"/>
    <x v="4"/>
    <x v="496"/>
    <x v="188"/>
    <x v="4"/>
    <x v="4"/>
    <s v="Sunrisers Hyderabad"/>
    <x v="6"/>
    <x v="0"/>
    <x v="11"/>
    <s v="runs"/>
    <s v="14"/>
    <s v="NA"/>
  </r>
  <r>
    <n v="1136620"/>
    <x v="3"/>
    <x v="497"/>
    <x v="5"/>
    <x v="3"/>
    <x v="7"/>
    <s v="Sunrisers Hyderabad"/>
    <x v="1"/>
    <x v="0"/>
    <x v="1"/>
    <s v="wickets"/>
    <s v="8"/>
    <s v="NA"/>
  </r>
  <r>
    <n v="1175356"/>
    <x v="7"/>
    <x v="498"/>
    <x v="62"/>
    <x v="7"/>
    <x v="7"/>
    <s v="Royal Challengers Bangalore"/>
    <x v="1"/>
    <x v="0"/>
    <x v="1"/>
    <s v="wickets"/>
    <s v="7"/>
    <s v="NA"/>
  </r>
  <r>
    <n v="1175357"/>
    <x v="4"/>
    <x v="499"/>
    <x v="164"/>
    <x v="4"/>
    <x v="4"/>
    <s v="Sunrisers Hyderabad"/>
    <x v="6"/>
    <x v="0"/>
    <x v="0"/>
    <s v="wickets"/>
    <s v="6"/>
    <s v="NA"/>
  </r>
  <r>
    <n v="1175358"/>
    <x v="3"/>
    <x v="499"/>
    <x v="182"/>
    <x v="3"/>
    <x v="3"/>
    <s v="Delhi Capitals"/>
    <x v="3"/>
    <x v="0"/>
    <x v="14"/>
    <s v="runs"/>
    <s v="37"/>
    <s v="NA"/>
  </r>
  <r>
    <n v="1175359"/>
    <x v="5"/>
    <x v="500"/>
    <x v="45"/>
    <x v="5"/>
    <x v="5"/>
    <s v="Kings XI Punjab"/>
    <x v="2"/>
    <x v="0"/>
    <x v="5"/>
    <s v="runs"/>
    <s v="14"/>
    <s v="NA"/>
  </r>
  <r>
    <n v="1175360"/>
    <x v="2"/>
    <x v="501"/>
    <x v="5"/>
    <x v="2"/>
    <x v="13"/>
    <s v="Chennai Super Kings"/>
    <x v="13"/>
    <x v="1"/>
    <x v="1"/>
    <s v="wickets"/>
    <s v="6"/>
    <s v="NA"/>
  </r>
  <r>
    <n v="1175361"/>
    <x v="4"/>
    <x v="502"/>
    <x v="164"/>
    <x v="4"/>
    <x v="4"/>
    <s v="Kings XI Punjab"/>
    <x v="5"/>
    <x v="0"/>
    <x v="0"/>
    <s v="runs"/>
    <s v="28"/>
    <s v="NA"/>
  </r>
  <r>
    <n v="1175362"/>
    <x v="30"/>
    <x v="503"/>
    <x v="190"/>
    <x v="35"/>
    <x v="0"/>
    <s v="Mumbai Indians"/>
    <x v="0"/>
    <x v="0"/>
    <x v="7"/>
    <s v="runs"/>
    <s v="6"/>
    <s v="NA"/>
  </r>
  <r>
    <n v="1175363"/>
    <x v="6"/>
    <x v="504"/>
    <x v="188"/>
    <x v="6"/>
    <x v="10"/>
    <s v="Rajasthan Royals"/>
    <x v="2"/>
    <x v="1"/>
    <x v="11"/>
    <s v="wickets"/>
    <s v="5"/>
    <s v="NA"/>
  </r>
  <r>
    <n v="1175364"/>
    <x v="1"/>
    <x v="505"/>
    <x v="165"/>
    <x v="32"/>
    <x v="1"/>
    <s v="Mumbai Indians"/>
    <x v="5"/>
    <x v="0"/>
    <x v="5"/>
    <s v="wickets"/>
    <s v="8"/>
    <s v="NA"/>
  </r>
  <r>
    <n v="1175365"/>
    <x v="2"/>
    <x v="505"/>
    <x v="214"/>
    <x v="2"/>
    <x v="13"/>
    <s v="Kolkata Knight Riders"/>
    <x v="13"/>
    <x v="0"/>
    <x v="14"/>
    <s v="tie"/>
    <s v="NA"/>
    <s v="NA"/>
  </r>
  <r>
    <n v="1175366"/>
    <x v="6"/>
    <x v="506"/>
    <x v="215"/>
    <x v="6"/>
    <x v="10"/>
    <s v="Royal Challengers Bangalore"/>
    <x v="0"/>
    <x v="0"/>
    <x v="11"/>
    <s v="runs"/>
    <s v="118"/>
    <s v="NA"/>
  </r>
  <r>
    <n v="1175367"/>
    <x v="7"/>
    <x v="506"/>
    <x v="13"/>
    <x v="7"/>
    <x v="7"/>
    <s v="Rajasthan Royals"/>
    <x v="2"/>
    <x v="0"/>
    <x v="1"/>
    <s v="runs"/>
    <s v="8"/>
    <s v="NA"/>
  </r>
  <r>
    <n v="1175368"/>
    <x v="1"/>
    <x v="507"/>
    <x v="216"/>
    <x v="32"/>
    <x v="1"/>
    <s v="Delhi Capitals"/>
    <x v="13"/>
    <x v="0"/>
    <x v="5"/>
    <s v="runs"/>
    <s v="14"/>
    <s v="NA"/>
  </r>
  <r>
    <n v="1175369"/>
    <x v="5"/>
    <x v="508"/>
    <x v="212"/>
    <x v="5"/>
    <x v="5"/>
    <s v="Royal Challengers Bangalore"/>
    <x v="2"/>
    <x v="0"/>
    <x v="4"/>
    <s v="wickets"/>
    <s v="7"/>
    <s v="NA"/>
  </r>
  <r>
    <n v="1175370"/>
    <x v="3"/>
    <x v="509"/>
    <x v="172"/>
    <x v="3"/>
    <x v="3"/>
    <s v="Chennai Super Kings"/>
    <x v="1"/>
    <x v="0"/>
    <x v="7"/>
    <s v="runs"/>
    <s v="37"/>
    <s v="NA"/>
  </r>
  <r>
    <n v="1175371"/>
    <x v="2"/>
    <x v="510"/>
    <x v="215"/>
    <x v="2"/>
    <x v="13"/>
    <s v="Sunrisers Hyderabad"/>
    <x v="10"/>
    <x v="0"/>
    <x v="11"/>
    <s v="wickets"/>
    <s v="5"/>
    <s v="NA"/>
  </r>
  <r>
    <n v="1175372"/>
    <x v="30"/>
    <x v="511"/>
    <x v="164"/>
    <x v="35"/>
    <x v="0"/>
    <s v="Kolkata Knight Riders"/>
    <x v="6"/>
    <x v="0"/>
    <x v="0"/>
    <s v="wickets"/>
    <s v="5"/>
    <s v="NA"/>
  </r>
  <r>
    <n v="1178393"/>
    <x v="7"/>
    <x v="512"/>
    <x v="62"/>
    <x v="7"/>
    <x v="7"/>
    <s v="Kings XI Punjab"/>
    <x v="1"/>
    <x v="1"/>
    <x v="1"/>
    <s v="runs"/>
    <s v="22"/>
    <s v="NA"/>
  </r>
  <r>
    <n v="1178394"/>
    <x v="6"/>
    <x v="512"/>
    <x v="217"/>
    <x v="6"/>
    <x v="10"/>
    <s v="Mumbai Indians"/>
    <x v="10"/>
    <x v="0"/>
    <x v="7"/>
    <s v="runs"/>
    <s v="40"/>
    <s v="NA"/>
  </r>
  <r>
    <n v="1178395"/>
    <x v="30"/>
    <x v="513"/>
    <x v="218"/>
    <x v="35"/>
    <x v="0"/>
    <s v="Delhi Capitals"/>
    <x v="13"/>
    <x v="0"/>
    <x v="14"/>
    <s v="wickets"/>
    <s v="4"/>
    <s v="NA"/>
  </r>
  <r>
    <n v="1178396"/>
    <x v="5"/>
    <x v="513"/>
    <x v="219"/>
    <x v="5"/>
    <x v="5"/>
    <s v="Kolkata Knight Riders"/>
    <x v="6"/>
    <x v="0"/>
    <x v="0"/>
    <s v="wickets"/>
    <s v="8"/>
    <s v="NA"/>
  </r>
  <r>
    <n v="1178397"/>
    <x v="1"/>
    <x v="514"/>
    <x v="202"/>
    <x v="32"/>
    <x v="1"/>
    <s v="Sunrisers Hyderabad"/>
    <x v="5"/>
    <x v="0"/>
    <x v="5"/>
    <s v="wickets"/>
    <s v="6"/>
    <s v="NA"/>
  </r>
  <r>
    <n v="1178398"/>
    <x v="7"/>
    <x v="515"/>
    <x v="220"/>
    <x v="7"/>
    <x v="7"/>
    <s v="Kolkata Knight Riders"/>
    <x v="1"/>
    <x v="0"/>
    <x v="1"/>
    <s v="wickets"/>
    <s v="7"/>
    <s v="NA"/>
  </r>
  <r>
    <n v="1178399"/>
    <x v="3"/>
    <x v="516"/>
    <x v="90"/>
    <x v="3"/>
    <x v="3"/>
    <s v="Kings XI Punjab"/>
    <x v="3"/>
    <x v="0"/>
    <x v="7"/>
    <s v="wickets"/>
    <s v="3"/>
    <s v="NA"/>
  </r>
  <r>
    <n v="1178400"/>
    <x v="5"/>
    <x v="517"/>
    <x v="13"/>
    <x v="5"/>
    <x v="5"/>
    <s v="Chennai Super Kings"/>
    <x v="1"/>
    <x v="0"/>
    <x v="1"/>
    <s v="wickets"/>
    <s v="4"/>
    <s v="NA"/>
  </r>
  <r>
    <n v="1178401"/>
    <x v="4"/>
    <x v="518"/>
    <x v="114"/>
    <x v="4"/>
    <x v="4"/>
    <s v="Delhi Capitals"/>
    <x v="13"/>
    <x v="0"/>
    <x v="14"/>
    <s v="wickets"/>
    <s v="7"/>
    <s v="NA"/>
  </r>
  <r>
    <n v="1178402"/>
    <x v="3"/>
    <x v="519"/>
    <x v="194"/>
    <x v="3"/>
    <x v="3"/>
    <s v="Rajasthan Royals"/>
    <x v="2"/>
    <x v="0"/>
    <x v="4"/>
    <s v="wickets"/>
    <s v="4"/>
    <s v="NA"/>
  </r>
  <r>
    <n v="1178403"/>
    <x v="1"/>
    <x v="519"/>
    <x v="46"/>
    <x v="32"/>
    <x v="1"/>
    <s v="Royal Challengers Bangalore"/>
    <x v="0"/>
    <x v="0"/>
    <x v="3"/>
    <s v="wickets"/>
    <s v="8"/>
    <s v="NA"/>
  </r>
  <r>
    <n v="1178404"/>
    <x v="4"/>
    <x v="520"/>
    <x v="221"/>
    <x v="4"/>
    <x v="4"/>
    <s v="Chennai Super Kings"/>
    <x v="1"/>
    <x v="0"/>
    <x v="1"/>
    <s v="wickets"/>
    <s v="5"/>
    <s v="NA"/>
  </r>
  <r>
    <n v="1178405"/>
    <x v="6"/>
    <x v="520"/>
    <x v="222"/>
    <x v="6"/>
    <x v="10"/>
    <s v="Delhi Capitals"/>
    <x v="10"/>
    <x v="0"/>
    <x v="14"/>
    <s v="runs"/>
    <s v="39"/>
    <s v="NA"/>
  </r>
  <r>
    <n v="1178406"/>
    <x v="3"/>
    <x v="521"/>
    <x v="80"/>
    <x v="3"/>
    <x v="3"/>
    <s v="Royal Challengers Bangalore"/>
    <x v="3"/>
    <x v="0"/>
    <x v="7"/>
    <s v="wickets"/>
    <s v="5"/>
    <s v="NA"/>
  </r>
  <r>
    <n v="1178407"/>
    <x v="1"/>
    <x v="522"/>
    <x v="91"/>
    <x v="32"/>
    <x v="1"/>
    <s v="Rajasthan Royals"/>
    <x v="2"/>
    <x v="0"/>
    <x v="5"/>
    <s v="runs"/>
    <s v="12"/>
    <s v="NA"/>
  </r>
  <r>
    <n v="1178408"/>
    <x v="6"/>
    <x v="523"/>
    <x v="79"/>
    <x v="6"/>
    <x v="10"/>
    <s v="Chennai Super Kings"/>
    <x v="1"/>
    <x v="1"/>
    <x v="11"/>
    <s v="wickets"/>
    <s v="6"/>
    <s v="NA"/>
  </r>
  <r>
    <n v="1178409"/>
    <x v="2"/>
    <x v="524"/>
    <x v="172"/>
    <x v="2"/>
    <x v="13"/>
    <s v="Mumbai Indians"/>
    <x v="3"/>
    <x v="1"/>
    <x v="7"/>
    <s v="runs"/>
    <s v="40"/>
    <s v="NA"/>
  </r>
  <r>
    <n v="1178410"/>
    <x v="4"/>
    <x v="525"/>
    <x v="104"/>
    <x v="4"/>
    <x v="4"/>
    <s v="Royal Challengers Bangalore"/>
    <x v="6"/>
    <x v="0"/>
    <x v="3"/>
    <s v="runs"/>
    <s v="10"/>
    <s v="NA"/>
  </r>
  <r>
    <n v="1178411"/>
    <x v="5"/>
    <x v="526"/>
    <x v="118"/>
    <x v="5"/>
    <x v="5"/>
    <s v="Mumbai Indians"/>
    <x v="2"/>
    <x v="0"/>
    <x v="4"/>
    <s v="wickets"/>
    <s v="5"/>
    <s v="NA"/>
  </r>
  <r>
    <n v="1178412"/>
    <x v="2"/>
    <x v="526"/>
    <x v="166"/>
    <x v="2"/>
    <x v="13"/>
    <s v="Kings XI Punjab"/>
    <x v="13"/>
    <x v="0"/>
    <x v="14"/>
    <s v="wickets"/>
    <s v="5"/>
    <s v="NA"/>
  </r>
  <r>
    <n v="1178413"/>
    <x v="6"/>
    <x v="527"/>
    <x v="223"/>
    <x v="6"/>
    <x v="10"/>
    <s v="Kolkata Knight Riders"/>
    <x v="10"/>
    <x v="0"/>
    <x v="11"/>
    <s v="wickets"/>
    <s v="9"/>
    <s v="NA"/>
  </r>
  <r>
    <n v="1178414"/>
    <x v="30"/>
    <x v="527"/>
    <x v="148"/>
    <x v="35"/>
    <x v="0"/>
    <s v="Chennai Super Kings"/>
    <x v="1"/>
    <x v="0"/>
    <x v="3"/>
    <s v="runs"/>
    <s v="1"/>
    <s v="NA"/>
  </r>
  <r>
    <n v="1178415"/>
    <x v="5"/>
    <x v="528"/>
    <x v="182"/>
    <x v="5"/>
    <x v="5"/>
    <s v="Delhi Capitals"/>
    <x v="13"/>
    <x v="0"/>
    <x v="14"/>
    <s v="wickets"/>
    <s v="6"/>
    <s v="NA"/>
  </r>
  <r>
    <n v="1178416"/>
    <x v="7"/>
    <x v="529"/>
    <x v="5"/>
    <x v="7"/>
    <x v="7"/>
    <s v="Sunrisers Hyderabad"/>
    <x v="1"/>
    <x v="0"/>
    <x v="1"/>
    <s v="wickets"/>
    <s v="6"/>
    <s v="NA"/>
  </r>
  <r>
    <n v="1178417"/>
    <x v="30"/>
    <x v="530"/>
    <x v="46"/>
    <x v="35"/>
    <x v="0"/>
    <s v="Kings XI Punjab"/>
    <x v="5"/>
    <x v="0"/>
    <x v="3"/>
    <s v="runs"/>
    <s v="17"/>
    <s v="NA"/>
  </r>
  <r>
    <n v="1178418"/>
    <x v="4"/>
    <x v="531"/>
    <x v="168"/>
    <x v="4"/>
    <x v="4"/>
    <s v="Rajasthan Royals"/>
    <x v="2"/>
    <x v="0"/>
    <x v="4"/>
    <s v="wickets"/>
    <s v="3"/>
    <s v="NA"/>
  </r>
  <r>
    <n v="1178419"/>
    <x v="7"/>
    <x v="532"/>
    <x v="57"/>
    <x v="7"/>
    <x v="7"/>
    <s v="Mumbai Indians"/>
    <x v="1"/>
    <x v="0"/>
    <x v="7"/>
    <s v="runs"/>
    <s v="46"/>
    <s v="NA"/>
  </r>
  <r>
    <n v="1178420"/>
    <x v="5"/>
    <x v="533"/>
    <x v="93"/>
    <x v="5"/>
    <x v="5"/>
    <s v="Sunrisers Hyderabad"/>
    <x v="2"/>
    <x v="0"/>
    <x v="4"/>
    <s v="wickets"/>
    <s v="7"/>
    <s v="NA"/>
  </r>
  <r>
    <n v="1178421"/>
    <x v="2"/>
    <x v="534"/>
    <x v="114"/>
    <x v="2"/>
    <x v="13"/>
    <s v="Royal Challengers Bangalore"/>
    <x v="13"/>
    <x v="1"/>
    <x v="14"/>
    <s v="runs"/>
    <s v="16"/>
    <s v="NA"/>
  </r>
  <r>
    <n v="1178422"/>
    <x v="4"/>
    <x v="534"/>
    <x v="164"/>
    <x v="4"/>
    <x v="4"/>
    <s v="Mumbai Indians"/>
    <x v="3"/>
    <x v="0"/>
    <x v="0"/>
    <s v="runs"/>
    <s v="34"/>
    <s v="NA"/>
  </r>
  <r>
    <n v="1178423"/>
    <x v="6"/>
    <x v="535"/>
    <x v="79"/>
    <x v="6"/>
    <x v="10"/>
    <s v="Kings XI Punjab"/>
    <x v="5"/>
    <x v="0"/>
    <x v="11"/>
    <s v="runs"/>
    <s v="45"/>
    <s v="NA"/>
  </r>
  <r>
    <n v="1178424"/>
    <x v="30"/>
    <x v="536"/>
    <x v="115"/>
    <x v="35"/>
    <x v="0"/>
    <s v="Rajasthan Royals"/>
    <x v="2"/>
    <x v="0"/>
    <x v="10"/>
    <s v="NA"/>
    <s v="NA"/>
    <s v="NA"/>
  </r>
  <r>
    <n v="1178425"/>
    <x v="7"/>
    <x v="537"/>
    <x v="13"/>
    <x v="7"/>
    <x v="7"/>
    <s v="Delhi Capitals"/>
    <x v="13"/>
    <x v="0"/>
    <x v="1"/>
    <s v="runs"/>
    <s v="80"/>
    <s v="NA"/>
  </r>
  <r>
    <n v="1178426"/>
    <x v="3"/>
    <x v="538"/>
    <x v="190"/>
    <x v="3"/>
    <x v="3"/>
    <s v="Sunrisers Hyderabad"/>
    <x v="3"/>
    <x v="1"/>
    <x v="7"/>
    <s v="tie"/>
    <s v="NA"/>
    <s v="NA"/>
  </r>
  <r>
    <n v="1178427"/>
    <x v="1"/>
    <x v="539"/>
    <x v="224"/>
    <x v="32"/>
    <x v="1"/>
    <s v="Kolkata Knight Riders"/>
    <x v="6"/>
    <x v="0"/>
    <x v="0"/>
    <s v="wickets"/>
    <s v="7"/>
    <s v="NA"/>
  </r>
  <r>
    <n v="1178428"/>
    <x v="2"/>
    <x v="540"/>
    <x v="28"/>
    <x v="2"/>
    <x v="13"/>
    <s v="Rajasthan Royals"/>
    <x v="2"/>
    <x v="1"/>
    <x v="14"/>
    <s v="wickets"/>
    <s v="5"/>
    <s v="NA"/>
  </r>
  <r>
    <n v="1178429"/>
    <x v="30"/>
    <x v="540"/>
    <x v="225"/>
    <x v="35"/>
    <x v="0"/>
    <s v="Sunrisers Hyderabad"/>
    <x v="0"/>
    <x v="0"/>
    <x v="3"/>
    <s v="wickets"/>
    <s v="4"/>
    <s v="NA"/>
  </r>
  <r>
    <n v="1178430"/>
    <x v="1"/>
    <x v="541"/>
    <x v="202"/>
    <x v="32"/>
    <x v="1"/>
    <s v="Chennai Super Kings"/>
    <x v="5"/>
    <x v="0"/>
    <x v="5"/>
    <s v="wickets"/>
    <s v="6"/>
    <s v="NA"/>
  </r>
  <r>
    <n v="1178431"/>
    <x v="3"/>
    <x v="541"/>
    <x v="172"/>
    <x v="3"/>
    <x v="3"/>
    <s v="Kolkata Knight Riders"/>
    <x v="3"/>
    <x v="0"/>
    <x v="7"/>
    <s v="wickets"/>
    <s v="9"/>
    <s v="NA"/>
  </r>
  <r>
    <n v="1181764"/>
    <x v="7"/>
    <x v="542"/>
    <x v="178"/>
    <x v="7"/>
    <x v="3"/>
    <s v="Chennai Super Kings"/>
    <x v="1"/>
    <x v="1"/>
    <x v="7"/>
    <s v="wickets"/>
    <s v="6"/>
    <s v="NA"/>
  </r>
  <r>
    <n v="1181766"/>
    <x v="22"/>
    <x v="543"/>
    <x v="182"/>
    <x v="24"/>
    <x v="13"/>
    <s v="Sunrisers Hyderabad"/>
    <x v="13"/>
    <x v="0"/>
    <x v="14"/>
    <s v="wickets"/>
    <s v="2"/>
    <s v="NA"/>
  </r>
  <r>
    <n v="1181767"/>
    <x v="22"/>
    <x v="544"/>
    <x v="123"/>
    <x v="24"/>
    <x v="7"/>
    <s v="Delhi Capitals"/>
    <x v="1"/>
    <x v="0"/>
    <x v="1"/>
    <s v="wickets"/>
    <s v="6"/>
    <s v="NA"/>
  </r>
  <r>
    <n v="1181768"/>
    <x v="6"/>
    <x v="545"/>
    <x v="190"/>
    <x v="6"/>
    <x v="3"/>
    <s v="Chennai Super Kings"/>
    <x v="3"/>
    <x v="1"/>
    <x v="7"/>
    <s v="runs"/>
    <s v="1"/>
    <s v="NA"/>
  </r>
  <r>
    <n v="1216492"/>
    <x v="26"/>
    <x v="546"/>
    <x v="83"/>
    <x v="28"/>
    <x v="3"/>
    <s v="Chennai Super Kings"/>
    <x v="1"/>
    <x v="0"/>
    <x v="1"/>
    <s v="wickets"/>
    <s v="5"/>
    <s v="NA"/>
  </r>
  <r>
    <n v="1216493"/>
    <x v="31"/>
    <x v="547"/>
    <x v="183"/>
    <x v="30"/>
    <x v="13"/>
    <s v="Kings XI Punjab"/>
    <x v="5"/>
    <x v="0"/>
    <x v="14"/>
    <s v="tie"/>
    <s v="NA"/>
    <s v="NA"/>
  </r>
  <r>
    <n v="1216494"/>
    <x v="26"/>
    <x v="548"/>
    <x v="198"/>
    <x v="28"/>
    <x v="4"/>
    <s v="Royal Challengers Bangalore"/>
    <x v="6"/>
    <x v="1"/>
    <x v="3"/>
    <s v="wickets"/>
    <s v="8"/>
    <s v="NA"/>
  </r>
  <r>
    <n v="1216495"/>
    <x v="32"/>
    <x v="549"/>
    <x v="128"/>
    <x v="29"/>
    <x v="3"/>
    <s v="Sunrisers Hyderabad"/>
    <x v="10"/>
    <x v="0"/>
    <x v="11"/>
    <s v="wickets"/>
    <s v="10"/>
    <s v="NA"/>
  </r>
  <r>
    <n v="1216496"/>
    <x v="32"/>
    <x v="550"/>
    <x v="144"/>
    <x v="29"/>
    <x v="5"/>
    <s v="Chennai Super Kings"/>
    <x v="1"/>
    <x v="0"/>
    <x v="4"/>
    <s v="runs"/>
    <s v="16"/>
    <s v="NA"/>
  </r>
  <r>
    <n v="1216497"/>
    <x v="26"/>
    <x v="551"/>
    <x v="226"/>
    <x v="28"/>
    <x v="4"/>
    <s v="Delhi Capitals"/>
    <x v="13"/>
    <x v="0"/>
    <x v="0"/>
    <s v="runs"/>
    <s v="59"/>
    <s v="NA"/>
  </r>
  <r>
    <n v="1216498"/>
    <x v="31"/>
    <x v="551"/>
    <x v="227"/>
    <x v="30"/>
    <x v="1"/>
    <s v="Sunrisers Hyderabad"/>
    <x v="10"/>
    <x v="0"/>
    <x v="5"/>
    <s v="runs"/>
    <s v="12"/>
    <s v="NA"/>
  </r>
  <r>
    <n v="1216499"/>
    <x v="26"/>
    <x v="552"/>
    <x v="178"/>
    <x v="28"/>
    <x v="0"/>
    <s v="Mumbai Indians"/>
    <x v="3"/>
    <x v="0"/>
    <x v="7"/>
    <s v="wickets"/>
    <s v="5"/>
    <s v="NA"/>
  </r>
  <r>
    <n v="1216500"/>
    <x v="32"/>
    <x v="553"/>
    <x v="91"/>
    <x v="29"/>
    <x v="13"/>
    <s v="Rajasthan Royals"/>
    <x v="2"/>
    <x v="0"/>
    <x v="14"/>
    <s v="runs"/>
    <s v="46"/>
    <s v="NA"/>
  </r>
  <r>
    <n v="1216501"/>
    <x v="26"/>
    <x v="554"/>
    <x v="197"/>
    <x v="28"/>
    <x v="4"/>
    <s v="Chennai Super Kings"/>
    <x v="6"/>
    <x v="1"/>
    <x v="0"/>
    <s v="runs"/>
    <s v="10"/>
    <s v="NA"/>
  </r>
  <r>
    <n v="1216502"/>
    <x v="32"/>
    <x v="555"/>
    <x v="156"/>
    <x v="29"/>
    <x v="0"/>
    <s v="Sunrisers Hyderabad"/>
    <x v="10"/>
    <x v="0"/>
    <x v="11"/>
    <s v="wickets"/>
    <s v="5"/>
    <s v="NA"/>
  </r>
  <r>
    <n v="1216503"/>
    <x v="26"/>
    <x v="556"/>
    <x v="90"/>
    <x v="28"/>
    <x v="3"/>
    <s v="Kings XI Punjab"/>
    <x v="5"/>
    <x v="0"/>
    <x v="7"/>
    <s v="runs"/>
    <s v="48"/>
    <s v="NA"/>
  </r>
  <r>
    <n v="1216504"/>
    <x v="31"/>
    <x v="557"/>
    <x v="228"/>
    <x v="30"/>
    <x v="4"/>
    <s v="Rajasthan Royals"/>
    <x v="2"/>
    <x v="0"/>
    <x v="0"/>
    <s v="runs"/>
    <s v="37"/>
    <s v="NA"/>
  </r>
  <r>
    <n v="1216505"/>
    <x v="26"/>
    <x v="558"/>
    <x v="229"/>
    <x v="28"/>
    <x v="0"/>
    <s v="Delhi Capitals"/>
    <x v="13"/>
    <x v="0"/>
    <x v="14"/>
    <s v="wickets"/>
    <s v="6"/>
    <s v="NA"/>
  </r>
  <r>
    <n v="1216506"/>
    <x v="26"/>
    <x v="559"/>
    <x v="230"/>
    <x v="28"/>
    <x v="1"/>
    <s v="Chennai Super Kings"/>
    <x v="1"/>
    <x v="0"/>
    <x v="1"/>
    <s v="wickets"/>
    <s v="9"/>
    <s v="NA"/>
  </r>
  <r>
    <n v="1216507"/>
    <x v="31"/>
    <x v="560"/>
    <x v="231"/>
    <x v="30"/>
    <x v="10"/>
    <s v="Rajasthan Royals"/>
    <x v="10"/>
    <x v="1"/>
    <x v="4"/>
    <s v="wickets"/>
    <s v="5"/>
    <s v="NA"/>
  </r>
  <r>
    <n v="1216508"/>
    <x v="26"/>
    <x v="561"/>
    <x v="57"/>
    <x v="28"/>
    <x v="3"/>
    <s v="Kolkata Knight Riders"/>
    <x v="6"/>
    <x v="0"/>
    <x v="7"/>
    <s v="runs"/>
    <s v="49"/>
    <s v="NA"/>
  </r>
  <r>
    <n v="1216509"/>
    <x v="32"/>
    <x v="562"/>
    <x v="114"/>
    <x v="29"/>
    <x v="7"/>
    <s v="Delhi Capitals"/>
    <x v="1"/>
    <x v="1"/>
    <x v="14"/>
    <s v="wickets"/>
    <s v="5"/>
    <s v="NA"/>
  </r>
  <r>
    <n v="1216510"/>
    <x v="31"/>
    <x v="563"/>
    <x v="202"/>
    <x v="30"/>
    <x v="1"/>
    <s v="Royal Challengers Bangalore"/>
    <x v="0"/>
    <x v="0"/>
    <x v="5"/>
    <s v="runs"/>
    <s v="97"/>
    <s v="NA"/>
  </r>
  <r>
    <n v="1216511"/>
    <x v="26"/>
    <x v="564"/>
    <x v="178"/>
    <x v="28"/>
    <x v="3"/>
    <s v="Rajasthan Royals"/>
    <x v="3"/>
    <x v="1"/>
    <x v="7"/>
    <s v="runs"/>
    <s v="57"/>
    <s v="NA"/>
  </r>
  <r>
    <n v="1216512"/>
    <x v="26"/>
    <x v="565"/>
    <x v="195"/>
    <x v="28"/>
    <x v="4"/>
    <s v="Sunrisers Hyderabad"/>
    <x v="10"/>
    <x v="0"/>
    <x v="0"/>
    <s v="tie"/>
    <s v="NA"/>
    <s v="NA"/>
  </r>
  <r>
    <n v="1216513"/>
    <x v="31"/>
    <x v="566"/>
    <x v="5"/>
    <x v="30"/>
    <x v="1"/>
    <s v="Chennai Super Kings"/>
    <x v="5"/>
    <x v="1"/>
    <x v="1"/>
    <s v="wickets"/>
    <s v="10"/>
    <s v="NA"/>
  </r>
  <r>
    <n v="1216514"/>
    <x v="26"/>
    <x v="567"/>
    <x v="151"/>
    <x v="28"/>
    <x v="5"/>
    <s v="Royal Challengers Bangalore"/>
    <x v="2"/>
    <x v="1"/>
    <x v="3"/>
    <s v="wickets"/>
    <s v="8"/>
    <s v="NA"/>
  </r>
  <r>
    <n v="1216515"/>
    <x v="32"/>
    <x v="567"/>
    <x v="166"/>
    <x v="29"/>
    <x v="13"/>
    <s v="Kolkata Knight Riders"/>
    <x v="6"/>
    <x v="0"/>
    <x v="14"/>
    <s v="runs"/>
    <s v="18"/>
    <s v="NA"/>
  </r>
  <r>
    <n v="1216516"/>
    <x v="31"/>
    <x v="568"/>
    <x v="232"/>
    <x v="30"/>
    <x v="10"/>
    <s v="Chennai Super Kings"/>
    <x v="10"/>
    <x v="1"/>
    <x v="11"/>
    <s v="runs"/>
    <s v="7"/>
    <s v="NA"/>
  </r>
  <r>
    <n v="1216517"/>
    <x v="31"/>
    <x v="565"/>
    <x v="202"/>
    <x v="30"/>
    <x v="3"/>
    <s v="Kings XI Punjab"/>
    <x v="3"/>
    <x v="1"/>
    <x v="5"/>
    <s v="tie"/>
    <s v="NA"/>
    <s v="NA"/>
  </r>
  <r>
    <n v="1216518"/>
    <x v="31"/>
    <x v="569"/>
    <x v="68"/>
    <x v="30"/>
    <x v="5"/>
    <s v="Sunrisers Hyderabad"/>
    <x v="10"/>
    <x v="0"/>
    <x v="11"/>
    <s v="wickets"/>
    <s v="8"/>
    <s v="NA"/>
  </r>
  <r>
    <n v="1216519"/>
    <x v="31"/>
    <x v="570"/>
    <x v="160"/>
    <x v="30"/>
    <x v="13"/>
    <s v="Royal Challengers Bangalore"/>
    <x v="0"/>
    <x v="0"/>
    <x v="14"/>
    <s v="runs"/>
    <s v="59"/>
    <s v="NA"/>
  </r>
  <r>
    <n v="1216520"/>
    <x v="32"/>
    <x v="571"/>
    <x v="45"/>
    <x v="29"/>
    <x v="4"/>
    <s v="Kings XI Punjab"/>
    <x v="5"/>
    <x v="0"/>
    <x v="5"/>
    <s v="wickets"/>
    <s v="8"/>
    <s v="NA"/>
  </r>
  <r>
    <n v="1216521"/>
    <x v="32"/>
    <x v="572"/>
    <x v="169"/>
    <x v="29"/>
    <x v="7"/>
    <s v="Mumbai Indians"/>
    <x v="3"/>
    <x v="0"/>
    <x v="7"/>
    <s v="wickets"/>
    <s v="10"/>
    <s v="NA"/>
  </r>
  <r>
    <n v="1216522"/>
    <x v="31"/>
    <x v="562"/>
    <x v="46"/>
    <x v="30"/>
    <x v="5"/>
    <s v="Royal Challengers Bangalore"/>
    <x v="2"/>
    <x v="1"/>
    <x v="3"/>
    <s v="wickets"/>
    <s v="7"/>
    <s v="NA"/>
  </r>
  <r>
    <n v="1216523"/>
    <x v="26"/>
    <x v="573"/>
    <x v="35"/>
    <x v="28"/>
    <x v="4"/>
    <s v="Kings XI Punjab"/>
    <x v="6"/>
    <x v="1"/>
    <x v="0"/>
    <s v="runs"/>
    <s v="2"/>
    <s v="NA"/>
  </r>
  <r>
    <n v="1216524"/>
    <x v="31"/>
    <x v="574"/>
    <x v="113"/>
    <x v="30"/>
    <x v="10"/>
    <s v="Delhi Capitals"/>
    <x v="13"/>
    <x v="0"/>
    <x v="11"/>
    <s v="runs"/>
    <s v="88"/>
    <s v="NA"/>
  </r>
  <r>
    <n v="1216525"/>
    <x v="31"/>
    <x v="573"/>
    <x v="104"/>
    <x v="30"/>
    <x v="0"/>
    <s v="Chennai Super Kings"/>
    <x v="0"/>
    <x v="1"/>
    <x v="3"/>
    <s v="runs"/>
    <s v="37"/>
    <s v="NA"/>
  </r>
  <r>
    <n v="1216526"/>
    <x v="26"/>
    <x v="575"/>
    <x v="176"/>
    <x v="28"/>
    <x v="4"/>
    <s v="Mumbai Indians"/>
    <x v="6"/>
    <x v="1"/>
    <x v="7"/>
    <s v="wickets"/>
    <s v="8"/>
    <s v="NA"/>
  </r>
  <r>
    <n v="1216527"/>
    <x v="32"/>
    <x v="576"/>
    <x v="144"/>
    <x v="29"/>
    <x v="1"/>
    <s v="Rajasthan Royals"/>
    <x v="2"/>
    <x v="0"/>
    <x v="4"/>
    <s v="wickets"/>
    <s v="4"/>
    <s v="NA"/>
  </r>
  <r>
    <n v="1216528"/>
    <x v="31"/>
    <x v="577"/>
    <x v="120"/>
    <x v="30"/>
    <x v="7"/>
    <s v="Sunrisers Hyderabad"/>
    <x v="1"/>
    <x v="1"/>
    <x v="1"/>
    <s v="runs"/>
    <s v="20"/>
    <s v="NA"/>
  </r>
  <r>
    <n v="1216529"/>
    <x v="26"/>
    <x v="560"/>
    <x v="176"/>
    <x v="28"/>
    <x v="13"/>
    <s v="Mumbai Indians"/>
    <x v="13"/>
    <x v="1"/>
    <x v="7"/>
    <s v="wickets"/>
    <s v="5"/>
    <s v="NA"/>
  </r>
  <r>
    <n v="1216530"/>
    <x v="31"/>
    <x v="559"/>
    <x v="233"/>
    <x v="30"/>
    <x v="4"/>
    <s v="Rajasthan Royals"/>
    <x v="2"/>
    <x v="0"/>
    <x v="0"/>
    <s v="runs"/>
    <s v="60"/>
    <s v="NA"/>
  </r>
  <r>
    <n v="1216531"/>
    <x v="32"/>
    <x v="578"/>
    <x v="202"/>
    <x v="29"/>
    <x v="0"/>
    <s v="Kings XI Punjab"/>
    <x v="0"/>
    <x v="1"/>
    <x v="5"/>
    <s v="wickets"/>
    <s v="8"/>
    <s v="NA"/>
  </r>
  <r>
    <n v="1216532"/>
    <x v="26"/>
    <x v="579"/>
    <x v="188"/>
    <x v="28"/>
    <x v="10"/>
    <s v="Delhi Capitals"/>
    <x v="13"/>
    <x v="0"/>
    <x v="11"/>
    <s v="runs"/>
    <s v="15"/>
    <s v="NA"/>
  </r>
  <r>
    <n v="1216533"/>
    <x v="26"/>
    <x v="580"/>
    <x v="194"/>
    <x v="28"/>
    <x v="7"/>
    <s v="Rajasthan Royals"/>
    <x v="1"/>
    <x v="1"/>
    <x v="4"/>
    <s v="wickets"/>
    <s v="7"/>
    <s v="NA"/>
  </r>
  <r>
    <n v="1216534"/>
    <x v="31"/>
    <x v="581"/>
    <x v="151"/>
    <x v="30"/>
    <x v="0"/>
    <s v="Sunrisers Hyderabad"/>
    <x v="10"/>
    <x v="0"/>
    <x v="3"/>
    <s v="runs"/>
    <s v="10"/>
    <s v="NA"/>
  </r>
  <r>
    <n v="1216535"/>
    <x v="31"/>
    <x v="555"/>
    <x v="210"/>
    <x v="30"/>
    <x v="13"/>
    <s v="Mumbai Indians"/>
    <x v="3"/>
    <x v="0"/>
    <x v="7"/>
    <s v="wickets"/>
    <s v="9"/>
    <s v="NA"/>
  </r>
  <r>
    <n v="1216536"/>
    <x v="31"/>
    <x v="582"/>
    <x v="230"/>
    <x v="30"/>
    <x v="4"/>
    <s v="Chennai Super Kings"/>
    <x v="1"/>
    <x v="0"/>
    <x v="1"/>
    <s v="wickets"/>
    <s v="6"/>
    <s v="NA"/>
  </r>
  <r>
    <n v="1216537"/>
    <x v="26"/>
    <x v="583"/>
    <x v="192"/>
    <x v="28"/>
    <x v="1"/>
    <s v="Rajasthan Royals"/>
    <x v="2"/>
    <x v="0"/>
    <x v="4"/>
    <s v="wickets"/>
    <s v="7"/>
    <s v="NA"/>
  </r>
  <r>
    <n v="1216538"/>
    <x v="32"/>
    <x v="566"/>
    <x v="169"/>
    <x v="29"/>
    <x v="3"/>
    <s v="Sunrisers Hyderabad"/>
    <x v="3"/>
    <x v="1"/>
    <x v="7"/>
    <s v="runs"/>
    <s v="34"/>
    <s v="NA"/>
  </r>
  <r>
    <n v="1216539"/>
    <x v="31"/>
    <x v="584"/>
    <x v="214"/>
    <x v="30"/>
    <x v="13"/>
    <s v="Chennai Super Kings"/>
    <x v="1"/>
    <x v="0"/>
    <x v="14"/>
    <s v="runs"/>
    <s v="44"/>
    <s v="NA"/>
  </r>
  <r>
    <n v="1216540"/>
    <x v="32"/>
    <x v="585"/>
    <x v="46"/>
    <x v="29"/>
    <x v="0"/>
    <s v="Kolkata Knight Riders"/>
    <x v="0"/>
    <x v="1"/>
    <x v="3"/>
    <s v="runs"/>
    <s v="82"/>
    <s v="NA"/>
  </r>
  <r>
    <n v="1216541"/>
    <x v="26"/>
    <x v="586"/>
    <x v="192"/>
    <x v="28"/>
    <x v="3"/>
    <s v="Rajasthan Royals"/>
    <x v="3"/>
    <x v="1"/>
    <x v="4"/>
    <s v="wickets"/>
    <s v="8"/>
    <s v="NA"/>
  </r>
  <r>
    <n v="1216542"/>
    <x v="31"/>
    <x v="587"/>
    <x v="215"/>
    <x v="30"/>
    <x v="10"/>
    <s v="Kings XI Punjab"/>
    <x v="10"/>
    <x v="1"/>
    <x v="11"/>
    <s v="runs"/>
    <s v="69"/>
    <s v="NA"/>
  </r>
  <r>
    <n v="1216543"/>
    <x v="31"/>
    <x v="588"/>
    <x v="229"/>
    <x v="30"/>
    <x v="13"/>
    <s v="Rajasthan Royals"/>
    <x v="13"/>
    <x v="1"/>
    <x v="14"/>
    <s v="runs"/>
    <s v="13"/>
    <s v="NA"/>
  </r>
  <r>
    <n v="1216544"/>
    <x v="31"/>
    <x v="586"/>
    <x v="230"/>
    <x v="30"/>
    <x v="0"/>
    <s v="Chennai Super Kings"/>
    <x v="0"/>
    <x v="1"/>
    <x v="1"/>
    <s v="wickets"/>
    <s v="8"/>
    <s v="NA"/>
  </r>
  <r>
    <n v="1216545"/>
    <x v="26"/>
    <x v="589"/>
    <x v="224"/>
    <x v="28"/>
    <x v="10"/>
    <s v="Kolkata Knight Riders"/>
    <x v="10"/>
    <x v="1"/>
    <x v="0"/>
    <s v="wickets"/>
    <s v="7"/>
    <s v="NA"/>
  </r>
  <r>
    <n v="1216546"/>
    <x v="31"/>
    <x v="590"/>
    <x v="114"/>
    <x v="30"/>
    <x v="13"/>
    <s v="Kings XI Punjab"/>
    <x v="13"/>
    <x v="1"/>
    <x v="5"/>
    <s v="wickets"/>
    <s v="5"/>
    <s v="NA"/>
  </r>
  <r>
    <n v="1216547"/>
    <x v="31"/>
    <x v="591"/>
    <x v="46"/>
    <x v="30"/>
    <x v="0"/>
    <s v="Mumbai Indians"/>
    <x v="3"/>
    <x v="0"/>
    <x v="3"/>
    <s v="tie"/>
    <s v="NA"/>
    <s v="NA"/>
  </r>
  <r>
    <n v="1237177"/>
    <x v="31"/>
    <x v="592"/>
    <x v="190"/>
    <x v="30"/>
    <x v="3"/>
    <s v="Delhi Capitals"/>
    <x v="13"/>
    <x v="0"/>
    <x v="7"/>
    <s v="runs"/>
    <s v="57"/>
    <s v="NA"/>
  </r>
  <r>
    <n v="1237178"/>
    <x v="26"/>
    <x v="593"/>
    <x v="193"/>
    <x v="28"/>
    <x v="0"/>
    <s v="Sunrisers Hyderabad"/>
    <x v="10"/>
    <x v="0"/>
    <x v="11"/>
    <s v="wickets"/>
    <s v="6"/>
    <s v="NA"/>
  </r>
  <r>
    <n v="1237180"/>
    <x v="26"/>
    <x v="594"/>
    <x v="183"/>
    <x v="28"/>
    <x v="13"/>
    <s v="Sunrisers Hyderabad"/>
    <x v="13"/>
    <x v="1"/>
    <x v="14"/>
    <s v="runs"/>
    <s v="17"/>
    <s v="NA"/>
  </r>
  <r>
    <n v="1237181"/>
    <x v="31"/>
    <x v="595"/>
    <x v="169"/>
    <x v="30"/>
    <x v="13"/>
    <s v="Mumbai Indians"/>
    <x v="13"/>
    <x v="1"/>
    <x v="7"/>
    <s v="wickets"/>
    <s v="5"/>
    <s v="N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97"/>
    <n v="106"/>
    <x v="0"/>
  </r>
  <r>
    <x v="1"/>
    <n v="43"/>
    <n v="29"/>
    <x v="1"/>
  </r>
  <r>
    <x v="2"/>
    <n v="20"/>
    <n v="19"/>
    <x v="2"/>
  </r>
  <r>
    <x v="3"/>
    <n v="80"/>
    <n v="67"/>
    <x v="3"/>
  </r>
  <r>
    <x v="4"/>
    <n v="15"/>
    <n v="13"/>
    <x v="2"/>
  </r>
  <r>
    <x v="5"/>
    <n v="85"/>
    <n v="88"/>
    <x v="4"/>
  </r>
  <r>
    <x v="6"/>
    <n v="8"/>
    <n v="6"/>
    <x v="5"/>
  </r>
  <r>
    <x v="7"/>
    <n v="98"/>
    <n v="99"/>
    <x v="6"/>
  </r>
  <r>
    <x v="8"/>
    <n v="106"/>
    <n v="120"/>
    <x v="0"/>
  </r>
  <r>
    <x v="9"/>
    <n v="20"/>
    <n v="12"/>
    <x v="7"/>
  </r>
  <r>
    <x v="10"/>
    <n v="87"/>
    <n v="81"/>
    <x v="8"/>
  </r>
  <r>
    <x v="11"/>
    <n v="13"/>
    <n v="15"/>
    <x v="9"/>
  </r>
  <r>
    <x v="12"/>
    <n v="87"/>
    <n v="91"/>
    <x v="10"/>
  </r>
  <r>
    <x v="13"/>
    <n v="57"/>
    <n v="66"/>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DEC86F-63C9-4303-AC73-33CE67B82335}" name="Season Winn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P18" firstHeaderRow="1" firstDataRow="2" firstDataCol="1"/>
  <pivotFields count="15">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pivotField showAll="0"/>
    <pivotField axis="axisCol" showAll="0">
      <items count="16">
        <item x="7"/>
        <item x="6"/>
        <item x="13"/>
        <item x="2"/>
        <item x="11"/>
        <item x="1"/>
        <item x="8"/>
        <item x="4"/>
        <item x="3"/>
        <item x="9"/>
        <item x="5"/>
        <item x="12"/>
        <item m="1" x="14"/>
        <item x="0"/>
        <item x="10"/>
        <item t="default"/>
      </items>
    </pivotField>
    <pivotField showAll="0"/>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16">
        <item sd="0" x="0"/>
        <item sd="0" x="1"/>
        <item sd="0" x="2"/>
        <item sd="0" x="3"/>
        <item sd="0" x="4"/>
        <item sd="0" x="5"/>
        <item sd="0" x="6"/>
        <item sd="0" x="7"/>
        <item sd="0" x="8"/>
        <item sd="0" x="9"/>
        <item sd="0" x="10"/>
        <item sd="0" x="11"/>
        <item sd="0" x="12"/>
        <item sd="0" x="13"/>
        <item sd="0" x="14"/>
        <item t="default"/>
      </items>
    </pivotField>
  </pivotFields>
  <rowFields count="1">
    <field x="14"/>
  </rowFields>
  <rowItems count="14">
    <i>
      <x v="1"/>
    </i>
    <i>
      <x v="2"/>
    </i>
    <i>
      <x v="3"/>
    </i>
    <i>
      <x v="4"/>
    </i>
    <i>
      <x v="5"/>
    </i>
    <i>
      <x v="6"/>
    </i>
    <i>
      <x v="7"/>
    </i>
    <i>
      <x v="8"/>
    </i>
    <i>
      <x v="9"/>
    </i>
    <i>
      <x v="10"/>
    </i>
    <i>
      <x v="11"/>
    </i>
    <i>
      <x v="12"/>
    </i>
    <i>
      <x v="13"/>
    </i>
    <i t="grand">
      <x/>
    </i>
  </rowItems>
  <colFields count="1">
    <field x="5"/>
  </colFields>
  <colItems count="15">
    <i>
      <x/>
    </i>
    <i>
      <x v="1"/>
    </i>
    <i>
      <x v="2"/>
    </i>
    <i>
      <x v="3"/>
    </i>
    <i>
      <x v="4"/>
    </i>
    <i>
      <x v="5"/>
    </i>
    <i>
      <x v="6"/>
    </i>
    <i>
      <x v="7"/>
    </i>
    <i>
      <x v="8"/>
    </i>
    <i>
      <x v="9"/>
    </i>
    <i>
      <x v="10"/>
    </i>
    <i>
      <x v="11"/>
    </i>
    <i>
      <x v="13"/>
    </i>
    <i>
      <x v="14"/>
    </i>
    <i t="grand">
      <x/>
    </i>
  </colItems>
  <dataFields count="1">
    <dataField name="Count of winner" fld="9" subtotal="count" baseField="0" baseItem="0"/>
  </dataFields>
  <chartFormats count="4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0" format="8" series="1">
      <pivotArea type="data" outline="0" fieldPosition="0">
        <references count="2">
          <reference field="4294967294" count="1" selected="0">
            <x v="0"/>
          </reference>
          <reference field="5" count="1" selected="0">
            <x v="8"/>
          </reference>
        </references>
      </pivotArea>
    </chartFormat>
    <chartFormat chart="0" format="9" series="1">
      <pivotArea type="data" outline="0" fieldPosition="0">
        <references count="2">
          <reference field="4294967294" count="1" selected="0">
            <x v="0"/>
          </reference>
          <reference field="5" count="1" selected="0">
            <x v="9"/>
          </reference>
        </references>
      </pivotArea>
    </chartFormat>
    <chartFormat chart="0" format="10" series="1">
      <pivotArea type="data" outline="0" fieldPosition="0">
        <references count="2">
          <reference field="4294967294" count="1" selected="0">
            <x v="0"/>
          </reference>
          <reference field="5" count="1" selected="0">
            <x v="10"/>
          </reference>
        </references>
      </pivotArea>
    </chartFormat>
    <chartFormat chart="0" format="11" series="1">
      <pivotArea type="data" outline="0" fieldPosition="0">
        <references count="2">
          <reference field="4294967294" count="1" selected="0">
            <x v="0"/>
          </reference>
          <reference field="5" count="1" selected="0">
            <x v="11"/>
          </reference>
        </references>
      </pivotArea>
    </chartFormat>
    <chartFormat chart="0" format="12" series="1">
      <pivotArea type="data" outline="0" fieldPosition="0">
        <references count="2">
          <reference field="4294967294" count="1" selected="0">
            <x v="0"/>
          </reference>
          <reference field="5" count="1" selected="0">
            <x v="13"/>
          </reference>
        </references>
      </pivotArea>
    </chartFormat>
    <chartFormat chart="0" format="13" series="1">
      <pivotArea type="data" outline="0" fieldPosition="0">
        <references count="2">
          <reference field="4294967294" count="1" selected="0">
            <x v="0"/>
          </reference>
          <reference field="5" count="1" selected="0">
            <x v="14"/>
          </reference>
        </references>
      </pivotArea>
    </chartFormat>
    <chartFormat chart="2" format="28" series="1">
      <pivotArea type="data" outline="0" fieldPosition="0">
        <references count="2">
          <reference field="4294967294" count="1" selected="0">
            <x v="0"/>
          </reference>
          <reference field="5" count="1" selected="0">
            <x v="0"/>
          </reference>
        </references>
      </pivotArea>
    </chartFormat>
    <chartFormat chart="2" format="29" series="1">
      <pivotArea type="data" outline="0" fieldPosition="0">
        <references count="2">
          <reference field="4294967294" count="1" selected="0">
            <x v="0"/>
          </reference>
          <reference field="5" count="1" selected="0">
            <x v="1"/>
          </reference>
        </references>
      </pivotArea>
    </chartFormat>
    <chartFormat chart="2" format="30" series="1">
      <pivotArea type="data" outline="0" fieldPosition="0">
        <references count="2">
          <reference field="4294967294" count="1" selected="0">
            <x v="0"/>
          </reference>
          <reference field="5" count="1" selected="0">
            <x v="2"/>
          </reference>
        </references>
      </pivotArea>
    </chartFormat>
    <chartFormat chart="2" format="31" series="1">
      <pivotArea type="data" outline="0" fieldPosition="0">
        <references count="2">
          <reference field="4294967294" count="1" selected="0">
            <x v="0"/>
          </reference>
          <reference field="5" count="1" selected="0">
            <x v="3"/>
          </reference>
        </references>
      </pivotArea>
    </chartFormat>
    <chartFormat chart="2" format="32" series="1">
      <pivotArea type="data" outline="0" fieldPosition="0">
        <references count="2">
          <reference field="4294967294" count="1" selected="0">
            <x v="0"/>
          </reference>
          <reference field="5" count="1" selected="0">
            <x v="4"/>
          </reference>
        </references>
      </pivotArea>
    </chartFormat>
    <chartFormat chart="2" format="33" series="1">
      <pivotArea type="data" outline="0" fieldPosition="0">
        <references count="2">
          <reference field="4294967294" count="1" selected="0">
            <x v="0"/>
          </reference>
          <reference field="5" count="1" selected="0">
            <x v="5"/>
          </reference>
        </references>
      </pivotArea>
    </chartFormat>
    <chartFormat chart="2" format="34" series="1">
      <pivotArea type="data" outline="0" fieldPosition="0">
        <references count="2">
          <reference field="4294967294" count="1" selected="0">
            <x v="0"/>
          </reference>
          <reference field="5" count="1" selected="0">
            <x v="6"/>
          </reference>
        </references>
      </pivotArea>
    </chartFormat>
    <chartFormat chart="2" format="35" series="1">
      <pivotArea type="data" outline="0" fieldPosition="0">
        <references count="2">
          <reference field="4294967294" count="1" selected="0">
            <x v="0"/>
          </reference>
          <reference field="5" count="1" selected="0">
            <x v="7"/>
          </reference>
        </references>
      </pivotArea>
    </chartFormat>
    <chartFormat chart="2" format="36" series="1">
      <pivotArea type="data" outline="0" fieldPosition="0">
        <references count="2">
          <reference field="4294967294" count="1" selected="0">
            <x v="0"/>
          </reference>
          <reference field="5" count="1" selected="0">
            <x v="8"/>
          </reference>
        </references>
      </pivotArea>
    </chartFormat>
    <chartFormat chart="2" format="37" series="1">
      <pivotArea type="data" outline="0" fieldPosition="0">
        <references count="2">
          <reference field="4294967294" count="1" selected="0">
            <x v="0"/>
          </reference>
          <reference field="5" count="1" selected="0">
            <x v="9"/>
          </reference>
        </references>
      </pivotArea>
    </chartFormat>
    <chartFormat chart="2" format="38" series="1">
      <pivotArea type="data" outline="0" fieldPosition="0">
        <references count="2">
          <reference field="4294967294" count="1" selected="0">
            <x v="0"/>
          </reference>
          <reference field="5" count="1" selected="0">
            <x v="10"/>
          </reference>
        </references>
      </pivotArea>
    </chartFormat>
    <chartFormat chart="2" format="39" series="1">
      <pivotArea type="data" outline="0" fieldPosition="0">
        <references count="2">
          <reference field="4294967294" count="1" selected="0">
            <x v="0"/>
          </reference>
          <reference field="5" count="1" selected="0">
            <x v="11"/>
          </reference>
        </references>
      </pivotArea>
    </chartFormat>
    <chartFormat chart="2" format="40" series="1">
      <pivotArea type="data" outline="0" fieldPosition="0">
        <references count="2">
          <reference field="4294967294" count="1" selected="0">
            <x v="0"/>
          </reference>
          <reference field="5" count="1" selected="0">
            <x v="13"/>
          </reference>
        </references>
      </pivotArea>
    </chartFormat>
    <chartFormat chart="2" format="41" series="1">
      <pivotArea type="data" outline="0" fieldPosition="0">
        <references count="2">
          <reference field="4294967294" count="1" selected="0">
            <x v="0"/>
          </reference>
          <reference field="5" count="1" selected="0">
            <x v="14"/>
          </reference>
        </references>
      </pivotArea>
    </chartFormat>
    <chartFormat chart="2" format="42"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0"/>
          </reference>
        </references>
      </pivotArea>
    </chartFormat>
    <chartFormat chart="5" format="57" series="1">
      <pivotArea type="data" outline="0" fieldPosition="0">
        <references count="2">
          <reference field="4294967294" count="1" selected="0">
            <x v="0"/>
          </reference>
          <reference field="5" count="1" selected="0">
            <x v="0"/>
          </reference>
        </references>
      </pivotArea>
    </chartFormat>
    <chartFormat chart="5" format="58" series="1">
      <pivotArea type="data" outline="0" fieldPosition="0">
        <references count="2">
          <reference field="4294967294" count="1" selected="0">
            <x v="0"/>
          </reference>
          <reference field="5" count="1" selected="0">
            <x v="1"/>
          </reference>
        </references>
      </pivotArea>
    </chartFormat>
    <chartFormat chart="5" format="59" series="1">
      <pivotArea type="data" outline="0" fieldPosition="0">
        <references count="2">
          <reference field="4294967294" count="1" selected="0">
            <x v="0"/>
          </reference>
          <reference field="5" count="1" selected="0">
            <x v="2"/>
          </reference>
        </references>
      </pivotArea>
    </chartFormat>
    <chartFormat chart="5" format="60" series="1">
      <pivotArea type="data" outline="0" fieldPosition="0">
        <references count="2">
          <reference field="4294967294" count="1" selected="0">
            <x v="0"/>
          </reference>
          <reference field="5" count="1" selected="0">
            <x v="3"/>
          </reference>
        </references>
      </pivotArea>
    </chartFormat>
    <chartFormat chart="5" format="61" series="1">
      <pivotArea type="data" outline="0" fieldPosition="0">
        <references count="2">
          <reference field="4294967294" count="1" selected="0">
            <x v="0"/>
          </reference>
          <reference field="5" count="1" selected="0">
            <x v="4"/>
          </reference>
        </references>
      </pivotArea>
    </chartFormat>
    <chartFormat chart="5" format="62" series="1">
      <pivotArea type="data" outline="0" fieldPosition="0">
        <references count="2">
          <reference field="4294967294" count="1" selected="0">
            <x v="0"/>
          </reference>
          <reference field="5" count="1" selected="0">
            <x v="5"/>
          </reference>
        </references>
      </pivotArea>
    </chartFormat>
    <chartFormat chart="5" format="63" series="1">
      <pivotArea type="data" outline="0" fieldPosition="0">
        <references count="2">
          <reference field="4294967294" count="1" selected="0">
            <x v="0"/>
          </reference>
          <reference field="5" count="1" selected="0">
            <x v="6"/>
          </reference>
        </references>
      </pivotArea>
    </chartFormat>
    <chartFormat chart="5" format="64" series="1">
      <pivotArea type="data" outline="0" fieldPosition="0">
        <references count="2">
          <reference field="4294967294" count="1" selected="0">
            <x v="0"/>
          </reference>
          <reference field="5" count="1" selected="0">
            <x v="7"/>
          </reference>
        </references>
      </pivotArea>
    </chartFormat>
    <chartFormat chart="5" format="65" series="1">
      <pivotArea type="data" outline="0" fieldPosition="0">
        <references count="2">
          <reference field="4294967294" count="1" selected="0">
            <x v="0"/>
          </reference>
          <reference field="5" count="1" selected="0">
            <x v="8"/>
          </reference>
        </references>
      </pivotArea>
    </chartFormat>
    <chartFormat chart="5" format="66" series="1">
      <pivotArea type="data" outline="0" fieldPosition="0">
        <references count="2">
          <reference field="4294967294" count="1" selected="0">
            <x v="0"/>
          </reference>
          <reference field="5" count="1" selected="0">
            <x v="9"/>
          </reference>
        </references>
      </pivotArea>
    </chartFormat>
    <chartFormat chart="5" format="67" series="1">
      <pivotArea type="data" outline="0" fieldPosition="0">
        <references count="2">
          <reference field="4294967294" count="1" selected="0">
            <x v="0"/>
          </reference>
          <reference field="5" count="1" selected="0">
            <x v="10"/>
          </reference>
        </references>
      </pivotArea>
    </chartFormat>
    <chartFormat chart="5" format="68" series="1">
      <pivotArea type="data" outline="0" fieldPosition="0">
        <references count="2">
          <reference field="4294967294" count="1" selected="0">
            <x v="0"/>
          </reference>
          <reference field="5" count="1" selected="0">
            <x v="11"/>
          </reference>
        </references>
      </pivotArea>
    </chartFormat>
    <chartFormat chart="5" format="69" series="1">
      <pivotArea type="data" outline="0" fieldPosition="0">
        <references count="2">
          <reference field="4294967294" count="1" selected="0">
            <x v="0"/>
          </reference>
          <reference field="5" count="1" selected="0">
            <x v="13"/>
          </reference>
        </references>
      </pivotArea>
    </chartFormat>
    <chartFormat chart="5" format="70" series="1">
      <pivotArea type="data" outline="0" fieldPosition="0">
        <references count="2">
          <reference field="4294967294" count="1" selected="0">
            <x v="0"/>
          </reference>
          <reference field="5" count="1" selected="0">
            <x v="14"/>
          </reference>
        </references>
      </pivotArea>
    </chartFormat>
    <chartFormat chart="5" format="7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A0DD33-5D9F-4927-B11E-448D6A1D7EFD}" nam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40" firstHeaderRow="1" firstDataRow="1" firstDataCol="1"/>
  <pivotFields count="15">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pivotField axis="axisRow" dataField="1"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items count="16">
        <item x="7"/>
        <item x="6"/>
        <item x="13"/>
        <item x="2"/>
        <item x="11"/>
        <item x="1"/>
        <item x="8"/>
        <item x="4"/>
        <item x="3"/>
        <item x="9"/>
        <item x="5"/>
        <item x="12"/>
        <item m="1" x="14"/>
        <item x="0"/>
        <item x="10"/>
        <item t="default"/>
      </items>
    </pivotField>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4"/>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venue" fld="4" subtotal="count"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52942-6B65-4097-A646-D9E4D64661BC}" name="PlayerOfMat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31" firstHeaderRow="1" firstDataRow="1" firstDataCol="1"/>
  <pivotFields count="15">
    <pivotField showAll="0"/>
    <pivotField showAll="0"/>
    <pivotField numFmtId="14" showAll="0">
      <items count="15">
        <item x="0"/>
        <item x="1"/>
        <item x="2"/>
        <item x="3"/>
        <item x="4"/>
        <item x="5"/>
        <item x="6"/>
        <item x="7"/>
        <item x="8"/>
        <item x="9"/>
        <item x="10"/>
        <item x="11"/>
        <item x="12"/>
        <item x="13"/>
        <item t="default"/>
      </items>
    </pivotField>
    <pivotField axis="axisRow" dataField="1" showAll="0" measureFilter="1">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items count="16">
        <item x="7"/>
        <item x="6"/>
        <item x="13"/>
        <item x="2"/>
        <item x="11"/>
        <item x="1"/>
        <item x="8"/>
        <item x="4"/>
        <item x="3"/>
        <item x="9"/>
        <item x="5"/>
        <item x="12"/>
        <item m="1" x="14"/>
        <item x="0"/>
        <item x="10"/>
        <item t="default"/>
      </items>
    </pivotField>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3"/>
  </rowFields>
  <rowItems count="28">
    <i>
      <x v="2"/>
    </i>
    <i>
      <x v="9"/>
    </i>
    <i>
      <x v="15"/>
    </i>
    <i>
      <x v="18"/>
    </i>
    <i>
      <x v="23"/>
    </i>
    <i>
      <x v="35"/>
    </i>
    <i>
      <x v="44"/>
    </i>
    <i>
      <x v="54"/>
    </i>
    <i>
      <x v="58"/>
    </i>
    <i>
      <x v="64"/>
    </i>
    <i>
      <x v="85"/>
    </i>
    <i>
      <x v="92"/>
    </i>
    <i>
      <x v="125"/>
    </i>
    <i>
      <x v="141"/>
    </i>
    <i>
      <x v="170"/>
    </i>
    <i>
      <x v="172"/>
    </i>
    <i>
      <x v="175"/>
    </i>
    <i>
      <x v="184"/>
    </i>
    <i>
      <x v="195"/>
    </i>
    <i>
      <x v="200"/>
    </i>
    <i>
      <x v="210"/>
    </i>
    <i>
      <x v="212"/>
    </i>
    <i>
      <x v="213"/>
    </i>
    <i>
      <x v="223"/>
    </i>
    <i>
      <x v="224"/>
    </i>
    <i>
      <x v="225"/>
    </i>
    <i>
      <x v="230"/>
    </i>
    <i t="grand">
      <x/>
    </i>
  </rowItems>
  <colItems count="1">
    <i/>
  </colItems>
  <dataFields count="1">
    <dataField name="Count of player_of_match" fld="3" subtotal="count" baseField="0" baseItem="0" numFmtId="1"/>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valueGreaterThanOrEqual" evalOrder="-1" id="6" iMeasureFld="0">
      <autoFilter ref="A1">
        <filterColumn colId="0">
          <customFilters>
            <customFilter operator="greaterThanOrEqual"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B5BE9E-54C4-4F54-A017-2DA34452C145}" name="TossDescision"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D18" firstHeaderRow="1" firstDataRow="2" firstDataCol="1"/>
  <pivotFields count="15">
    <pivotField compact="0" outline="0" showAll="0"/>
    <pivotField compact="0" outline="0"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16">
        <item x="7"/>
        <item x="6"/>
        <item x="13"/>
        <item x="2"/>
        <item x="11"/>
        <item x="1"/>
        <item x="8"/>
        <item x="4"/>
        <item x="3"/>
        <item x="9"/>
        <item x="5"/>
        <item x="12"/>
        <item m="1" x="14"/>
        <item x="0"/>
        <item x="10"/>
        <item t="default"/>
      </items>
    </pivotField>
    <pivotField compact="0" outline="0" showAll="0"/>
    <pivotField compact="0" outline="0" showAll="0"/>
    <pivotField axis="axisCol"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items count="16">
        <item sd="0" x="0"/>
        <item sd="0" x="1"/>
        <item sd="0" x="2"/>
        <item sd="0" x="3"/>
        <item sd="0" x="4"/>
        <item sd="0" x="5"/>
        <item sd="0" x="6"/>
        <item sd="0" x="7"/>
        <item sd="0" x="8"/>
        <item sd="0" x="9"/>
        <item sd="0" x="10"/>
        <item sd="0" x="11"/>
        <item sd="0" x="12"/>
        <item sd="0" x="13"/>
        <item sd="0" x="14"/>
        <item t="default"/>
      </items>
    </pivotField>
  </pivotFields>
  <rowFields count="1">
    <field x="14"/>
  </rowFields>
  <rowItems count="14">
    <i>
      <x v="1"/>
    </i>
    <i>
      <x v="2"/>
    </i>
    <i>
      <x v="3"/>
    </i>
    <i>
      <x v="4"/>
    </i>
    <i>
      <x v="5"/>
    </i>
    <i>
      <x v="6"/>
    </i>
    <i>
      <x v="7"/>
    </i>
    <i>
      <x v="8"/>
    </i>
    <i>
      <x v="9"/>
    </i>
    <i>
      <x v="10"/>
    </i>
    <i>
      <x v="11"/>
    </i>
    <i>
      <x v="12"/>
    </i>
    <i>
      <x v="13"/>
    </i>
    <i t="grand">
      <x/>
    </i>
  </rowItems>
  <colFields count="1">
    <field x="8"/>
  </colFields>
  <colItems count="3">
    <i>
      <x/>
    </i>
    <i>
      <x v="1"/>
    </i>
    <i t="grand">
      <x/>
    </i>
  </colItems>
  <dataFields count="1">
    <dataField name="Count of toss_decision" fld="8" subtotal="count" baseField="0" baseItem="0"/>
  </dataFields>
  <chartFormats count="4">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98C1BC-F2E4-4051-9466-4CCEC295233D}" name="PivotTable1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A1:D15" firstHeaderRow="0" firstDataRow="1" firstDataCol="1"/>
  <pivotFields count="4">
    <pivotField axis="axisRow" showAll="0">
      <items count="15">
        <item x="0"/>
        <item x="1"/>
        <item x="2"/>
        <item x="3"/>
        <item x="4"/>
        <item x="5"/>
        <item x="6"/>
        <item x="7"/>
        <item x="8"/>
        <item x="9"/>
        <item x="10"/>
        <item x="11"/>
        <item x="12"/>
        <item x="13"/>
        <item t="default"/>
      </items>
    </pivotField>
    <pivotField dataField="1" showAll="0"/>
    <pivotField dataField="1" showAll="0"/>
    <pivotField dataField="1" showAll="0">
      <items count="13">
        <item x="7"/>
        <item x="5"/>
        <item x="9"/>
        <item x="2"/>
        <item x="1"/>
        <item x="11"/>
        <item x="3"/>
        <item x="4"/>
        <item x="10"/>
        <item x="8"/>
        <item x="6"/>
        <item x="0"/>
        <item t="default"/>
      </items>
    </pivotField>
  </pivotFields>
  <rowFields count="1">
    <field x="0"/>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name="Sum of Times Won Toss" fld="1" baseField="0" baseItem="0"/>
    <dataField name="Sum of toss win =win" fld="3" baseField="0" baseItem="0"/>
    <dataField name="Sum of  Times Won Match" fld="2" baseField="0" baseItem="0"/>
  </dataFields>
  <chartFormats count="6">
    <chartFormat chart="3"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 chart="5" format="1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2FF7B0E-86F4-4F66-AEA5-A53E5207D18A}" autoFormatId="16" applyNumberFormats="0" applyBorderFormats="0" applyFontFormats="0" applyPatternFormats="0" applyAlignmentFormats="0" applyWidthHeightFormats="0">
  <queryTableRefresh nextId="14">
    <queryTableFields count="13">
      <queryTableField id="1" name="id" tableColumnId="1"/>
      <queryTableField id="2" name="city" tableColumnId="2"/>
      <queryTableField id="3" name="date" tableColumnId="3"/>
      <queryTableField id="4" name="player_of_match" tableColumnId="4"/>
      <queryTableField id="5" name="venue" tableColumnId="5"/>
      <queryTableField id="6" name="team1" tableColumnId="6"/>
      <queryTableField id="7" name="team2" tableColumnId="7"/>
      <queryTableField id="8" name="toss_winner" tableColumnId="8"/>
      <queryTableField id="9" name="toss_decision" tableColumnId="9"/>
      <queryTableField id="10" name="winner" tableColumnId="10"/>
      <queryTableField id="11" name="result" tableColumnId="11"/>
      <queryTableField id="12" name="result_margin" tableColumnId="12"/>
      <queryTableField id="13" name="method"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CDA7A8F0-180D-43DA-AE34-F4E68729F6A3}" sourceName="Years">
  <pivotTables>
    <pivotTable tabId="5" name="Season Winners"/>
    <pivotTable tabId="6" name="Venue"/>
  </pivotTables>
  <data>
    <tabular pivotCacheId="1049258179">
      <items count="15">
        <i x="1" s="1"/>
        <i x="2" s="1"/>
        <i x="3" s="1"/>
        <i x="4" s="1"/>
        <i x="5" s="1"/>
        <i x="6" s="1"/>
        <i x="7" s="1"/>
        <i x="8" s="1"/>
        <i x="9" s="1"/>
        <i x="10" s="1"/>
        <i x="11" s="1"/>
        <i x="12" s="1"/>
        <i x="13" s="1"/>
        <i x="0" s="1" nd="1"/>
        <i x="1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E40CEB1-411D-4620-B161-76F012616A32}" sourceName="city">
  <pivotTables>
    <pivotTable tabId="5" name="Season Winners"/>
    <pivotTable tabId="8" name="TossDescision"/>
    <pivotTable tabId="6" name="Venue"/>
  </pivotTables>
  <data>
    <tabular pivotCacheId="1049258179">
      <items count="33">
        <i x="26" s="1"/>
        <i x="16" s="1"/>
        <i x="0" s="1"/>
        <i x="30" s="1"/>
        <i x="15" s="1"/>
        <i x="8" s="1"/>
        <i x="11" s="1"/>
        <i x="1" s="1"/>
        <i x="7" s="1"/>
        <i x="17" s="1"/>
        <i x="2" s="1"/>
        <i x="19" s="1"/>
        <i x="31" s="1"/>
        <i x="10" s="1"/>
        <i x="12" s="1"/>
        <i x="6" s="1"/>
        <i x="21" s="1"/>
        <i x="5" s="1"/>
        <i x="13" s="1"/>
        <i x="29" s="1"/>
        <i x="14" s="1"/>
        <i x="20" s="1"/>
        <i x="4" s="1"/>
        <i x="3" s="1"/>
        <i x="27" s="1"/>
        <i x="18" s="1"/>
        <i x="9" s="1"/>
        <i x="23" s="1"/>
        <i x="24" s="1"/>
        <i x="28" s="1"/>
        <i x="25" s="1"/>
        <i x="32"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C8DAECD6-2CBC-4504-B808-6722D3585CC5}" sourceName="team1">
  <pivotTables>
    <pivotTable tabId="5" name="Season Winners"/>
    <pivotTable tabId="8" name="TossDescision"/>
    <pivotTable tabId="6" name="Venue"/>
    <pivotTable tabId="10" name="PlayerOfMatch"/>
  </pivotTables>
  <data>
    <tabular pivotCacheId="1049258179">
      <items count="15">
        <i x="7" s="1"/>
        <i x="6" s="1"/>
        <i x="13" s="1"/>
        <i x="2" s="1"/>
        <i x="11" s="1"/>
        <i x="1" s="1"/>
        <i x="8" s="1"/>
        <i x="4" s="1"/>
        <i x="3" s="1"/>
        <i x="9" s="1"/>
        <i x="5" s="1"/>
        <i x="12" s="1"/>
        <i x="0" s="1"/>
        <i x="10" s="1"/>
        <i x="1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FF4ED9C-91B3-4D34-A5F7-68284758223F}" cache="Slicer_Years1" caption="Season" rowHeight="241300"/>
  <slicer name="city" xr10:uid="{7A73610F-17F1-48E5-A73A-07D2C9415457}" cache="Slicer_city" caption="city" startItem="18" rowHeight="241300"/>
  <slicer name="Teams" xr10:uid="{61FA96AA-F9F8-43A6-AC58-ED9A7C5279D2}" cache="Slicer_team1" caption="Teams"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2078E7BB-F331-464B-9EAE-085449971964}" cache="Slicer_Years1"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054C37-E327-48DF-9E4D-2BB5D82E3BF3}" name="IPL_Matches_2008_2020" displayName="IPL_Matches_2008_2020" ref="A1:M817" tableType="queryTable" totalsRowShown="0">
  <autoFilter ref="A1:M817" xr:uid="{D7054C37-E327-48DF-9E4D-2BB5D82E3BF3}"/>
  <tableColumns count="13">
    <tableColumn id="1" xr3:uid="{F806D026-EDE1-40C4-8523-1A48554A88E2}" uniqueName="1" name="id" queryTableFieldId="1"/>
    <tableColumn id="2" xr3:uid="{6B3871A6-8AB5-4DE8-B2E9-7D728D719EE0}" uniqueName="2" name="city" queryTableFieldId="2" dataDxfId="11"/>
    <tableColumn id="3" xr3:uid="{645DF5D5-807C-40E2-ABDB-816545B950C0}" uniqueName="3" name="date" queryTableFieldId="3" dataDxfId="10"/>
    <tableColumn id="4" xr3:uid="{44DAEE0D-42EB-4624-82EC-429A3FC6330E}" uniqueName="4" name="player_of_match" queryTableFieldId="4" dataDxfId="9"/>
    <tableColumn id="5" xr3:uid="{CFBA0F3A-B9CB-4C84-BDFB-2B5D8DDCF7B7}" uniqueName="5" name="venue" queryTableFieldId="5" dataDxfId="8"/>
    <tableColumn id="6" xr3:uid="{93472B7F-2D6C-4D14-80B1-BC47AC0AB562}" uniqueName="6" name="team1" queryTableFieldId="6" dataDxfId="7"/>
    <tableColumn id="7" xr3:uid="{B9EF29E5-281B-4F23-AAF0-C444077339A5}" uniqueName="7" name="team2" queryTableFieldId="7" dataDxfId="6"/>
    <tableColumn id="8" xr3:uid="{549AE662-B7DA-4721-B93E-E55754ABF792}" uniqueName="8" name="toss_winner" queryTableFieldId="8" dataDxfId="5"/>
    <tableColumn id="9" xr3:uid="{42D74F62-B2C4-4385-A479-51AD24B959D8}" uniqueName="9" name="toss_decision" queryTableFieldId="9" dataDxfId="4"/>
    <tableColumn id="10" xr3:uid="{C2BA868B-8FFD-4997-A9B7-0CB7FA46E180}" uniqueName="10" name="winner" queryTableFieldId="10" dataDxfId="3"/>
    <tableColumn id="11" xr3:uid="{977FA506-7B99-4A24-8BDE-79ACD4BD45F5}" uniqueName="11" name="result" queryTableFieldId="11" dataDxfId="2"/>
    <tableColumn id="12" xr3:uid="{9688F2EE-E229-4E79-8F75-F162E3E6949D}" uniqueName="12" name="result_margin" queryTableFieldId="12" dataDxfId="1"/>
    <tableColumn id="13" xr3:uid="{06A88819-AA21-48D2-A2A6-07B62C63A56B}" uniqueName="13" name="method" queryTableFieldId="13" dataDxfId="0"/>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E63C-F25A-433D-9142-19D425FC8C85}">
  <dimension ref="A1:X1"/>
  <sheetViews>
    <sheetView showGridLines="0" tabSelected="1" zoomScale="79" zoomScaleNormal="79" workbookViewId="0">
      <selection activeCell="W31" sqref="W31"/>
    </sheetView>
  </sheetViews>
  <sheetFormatPr defaultRowHeight="13.5" x14ac:dyDescent="0.25"/>
  <sheetData>
    <row r="1" spans="1:24" ht="34.5" customHeight="1" x14ac:dyDescent="0.25">
      <c r="A1" s="10" t="s">
        <v>451</v>
      </c>
      <c r="B1" s="11"/>
      <c r="C1" s="11"/>
      <c r="D1" s="11"/>
      <c r="E1" s="11"/>
      <c r="F1" s="11"/>
      <c r="G1" s="11"/>
      <c r="H1" s="11"/>
      <c r="I1" s="11"/>
      <c r="J1" s="11"/>
      <c r="K1" s="11"/>
      <c r="L1" s="11"/>
      <c r="M1" s="11"/>
      <c r="N1" s="11"/>
      <c r="O1" s="11"/>
      <c r="P1" s="11"/>
      <c r="Q1" s="11"/>
      <c r="R1" s="11"/>
      <c r="S1" s="11"/>
      <c r="T1" s="11"/>
      <c r="U1" s="11"/>
      <c r="V1" s="11"/>
      <c r="W1" s="11"/>
      <c r="X1" s="11"/>
    </row>
  </sheetData>
  <mergeCells count="1">
    <mergeCell ref="A1:X1"/>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2F28-29B4-4FD3-A644-BFB2C03EB5ED}">
  <dimension ref="A1:M817"/>
  <sheetViews>
    <sheetView zoomScale="106" zoomScaleNormal="130" workbookViewId="0">
      <selection activeCell="B824" sqref="B824"/>
    </sheetView>
  </sheetViews>
  <sheetFormatPr defaultRowHeight="13.5" x14ac:dyDescent="0.25"/>
  <cols>
    <col min="1" max="1" width="8" customWidth="1"/>
    <col min="2" max="2" width="13.6640625" customWidth="1"/>
    <col min="3" max="3" width="10.4140625" customWidth="1"/>
    <col min="4" max="4" width="17.58203125" customWidth="1"/>
    <col min="5" max="5" width="46.33203125" customWidth="1"/>
    <col min="6" max="8" width="24.5" customWidth="1"/>
    <col min="9" max="9" width="14.33203125" customWidth="1"/>
    <col min="10" max="10" width="24.5" customWidth="1"/>
    <col min="11" max="11" width="7.83203125" customWidth="1"/>
    <col min="12" max="12" width="14.6640625" customWidth="1"/>
    <col min="13" max="13" width="9.66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335982</v>
      </c>
      <c r="B2" s="1" t="s">
        <v>13</v>
      </c>
      <c r="C2" s="2">
        <v>39556</v>
      </c>
      <c r="D2" s="1" t="s">
        <v>14</v>
      </c>
      <c r="E2" s="1" t="s">
        <v>15</v>
      </c>
      <c r="F2" s="1" t="s">
        <v>16</v>
      </c>
      <c r="G2" s="1" t="s">
        <v>17</v>
      </c>
      <c r="H2" s="1" t="s">
        <v>16</v>
      </c>
      <c r="I2" s="1" t="s">
        <v>18</v>
      </c>
      <c r="J2" s="1" t="s">
        <v>17</v>
      </c>
      <c r="K2" s="1" t="s">
        <v>19</v>
      </c>
      <c r="L2" s="1" t="s">
        <v>20</v>
      </c>
      <c r="M2" s="1" t="s">
        <v>21</v>
      </c>
    </row>
    <row r="3" spans="1:13" x14ac:dyDescent="0.25">
      <c r="A3">
        <v>335983</v>
      </c>
      <c r="B3" s="1" t="s">
        <v>22</v>
      </c>
      <c r="C3" s="2">
        <v>39557</v>
      </c>
      <c r="D3" s="1" t="s">
        <v>23</v>
      </c>
      <c r="E3" s="1" t="s">
        <v>24</v>
      </c>
      <c r="F3" s="1" t="s">
        <v>25</v>
      </c>
      <c r="G3" s="1" t="s">
        <v>26</v>
      </c>
      <c r="H3" s="1" t="s">
        <v>26</v>
      </c>
      <c r="I3" s="1" t="s">
        <v>27</v>
      </c>
      <c r="J3" s="1" t="s">
        <v>26</v>
      </c>
      <c r="K3" s="1" t="s">
        <v>19</v>
      </c>
      <c r="L3" s="1" t="s">
        <v>28</v>
      </c>
      <c r="M3" s="1" t="s">
        <v>21</v>
      </c>
    </row>
    <row r="4" spans="1:13" x14ac:dyDescent="0.25">
      <c r="A4">
        <v>335984</v>
      </c>
      <c r="B4" s="1" t="s">
        <v>29</v>
      </c>
      <c r="C4" s="2">
        <v>39557</v>
      </c>
      <c r="D4" s="1" t="s">
        <v>30</v>
      </c>
      <c r="E4" s="1" t="s">
        <v>31</v>
      </c>
      <c r="F4" s="1" t="s">
        <v>32</v>
      </c>
      <c r="G4" s="1" t="s">
        <v>33</v>
      </c>
      <c r="H4" s="1" t="s">
        <v>33</v>
      </c>
      <c r="I4" s="1" t="s">
        <v>27</v>
      </c>
      <c r="J4" s="1" t="s">
        <v>32</v>
      </c>
      <c r="K4" s="1" t="s">
        <v>34</v>
      </c>
      <c r="L4" s="1" t="s">
        <v>35</v>
      </c>
      <c r="M4" s="1" t="s">
        <v>21</v>
      </c>
    </row>
    <row r="5" spans="1:13" x14ac:dyDescent="0.25">
      <c r="A5">
        <v>335985</v>
      </c>
      <c r="B5" s="1" t="s">
        <v>36</v>
      </c>
      <c r="C5" s="2">
        <v>39558</v>
      </c>
      <c r="D5" s="1" t="s">
        <v>37</v>
      </c>
      <c r="E5" s="1" t="s">
        <v>38</v>
      </c>
      <c r="F5" s="1" t="s">
        <v>39</v>
      </c>
      <c r="G5" s="1" t="s">
        <v>16</v>
      </c>
      <c r="H5" s="1" t="s">
        <v>39</v>
      </c>
      <c r="I5" s="1" t="s">
        <v>27</v>
      </c>
      <c r="J5" s="1" t="s">
        <v>16</v>
      </c>
      <c r="K5" s="1" t="s">
        <v>34</v>
      </c>
      <c r="L5" s="1" t="s">
        <v>40</v>
      </c>
      <c r="M5" s="1" t="s">
        <v>21</v>
      </c>
    </row>
    <row r="6" spans="1:13" x14ac:dyDescent="0.25">
      <c r="A6">
        <v>335986</v>
      </c>
      <c r="B6" s="1" t="s">
        <v>41</v>
      </c>
      <c r="C6" s="2">
        <v>39558</v>
      </c>
      <c r="D6" s="1" t="s">
        <v>42</v>
      </c>
      <c r="E6" s="1" t="s">
        <v>43</v>
      </c>
      <c r="F6" s="1" t="s">
        <v>17</v>
      </c>
      <c r="G6" s="1" t="s">
        <v>44</v>
      </c>
      <c r="H6" s="1" t="s">
        <v>44</v>
      </c>
      <c r="I6" s="1" t="s">
        <v>27</v>
      </c>
      <c r="J6" s="1" t="s">
        <v>17</v>
      </c>
      <c r="K6" s="1" t="s">
        <v>34</v>
      </c>
      <c r="L6" s="1" t="s">
        <v>40</v>
      </c>
      <c r="M6" s="1" t="s">
        <v>21</v>
      </c>
    </row>
    <row r="7" spans="1:13" x14ac:dyDescent="0.25">
      <c r="A7">
        <v>335987</v>
      </c>
      <c r="B7" s="1" t="s">
        <v>45</v>
      </c>
      <c r="C7" s="2">
        <v>39559</v>
      </c>
      <c r="D7" s="1" t="s">
        <v>46</v>
      </c>
      <c r="E7" s="1" t="s">
        <v>47</v>
      </c>
      <c r="F7" s="1" t="s">
        <v>33</v>
      </c>
      <c r="G7" s="1" t="s">
        <v>25</v>
      </c>
      <c r="H7" s="1" t="s">
        <v>25</v>
      </c>
      <c r="I7" s="1" t="s">
        <v>27</v>
      </c>
      <c r="J7" s="1" t="s">
        <v>33</v>
      </c>
      <c r="K7" s="1" t="s">
        <v>34</v>
      </c>
      <c r="L7" s="1" t="s">
        <v>48</v>
      </c>
      <c r="M7" s="1" t="s">
        <v>21</v>
      </c>
    </row>
    <row r="8" spans="1:13" x14ac:dyDescent="0.25">
      <c r="A8">
        <v>335988</v>
      </c>
      <c r="B8" s="1" t="s">
        <v>49</v>
      </c>
      <c r="C8" s="2">
        <v>39560</v>
      </c>
      <c r="D8" s="1" t="s">
        <v>50</v>
      </c>
      <c r="E8" s="1" t="s">
        <v>51</v>
      </c>
      <c r="F8" s="1" t="s">
        <v>44</v>
      </c>
      <c r="G8" s="1" t="s">
        <v>32</v>
      </c>
      <c r="H8" s="1" t="s">
        <v>44</v>
      </c>
      <c r="I8" s="1" t="s">
        <v>27</v>
      </c>
      <c r="J8" s="1" t="s">
        <v>32</v>
      </c>
      <c r="K8" s="1" t="s">
        <v>34</v>
      </c>
      <c r="L8" s="1" t="s">
        <v>35</v>
      </c>
      <c r="M8" s="1" t="s">
        <v>21</v>
      </c>
    </row>
    <row r="9" spans="1:13" x14ac:dyDescent="0.25">
      <c r="A9">
        <v>335989</v>
      </c>
      <c r="B9" s="1" t="s">
        <v>52</v>
      </c>
      <c r="C9" s="2">
        <v>39561</v>
      </c>
      <c r="D9" s="1" t="s">
        <v>53</v>
      </c>
      <c r="E9" s="1" t="s">
        <v>54</v>
      </c>
      <c r="F9" s="1" t="s">
        <v>26</v>
      </c>
      <c r="G9" s="1" t="s">
        <v>39</v>
      </c>
      <c r="H9" s="1" t="s">
        <v>39</v>
      </c>
      <c r="I9" s="1" t="s">
        <v>18</v>
      </c>
      <c r="J9" s="1" t="s">
        <v>26</v>
      </c>
      <c r="K9" s="1" t="s">
        <v>19</v>
      </c>
      <c r="L9" s="1" t="s">
        <v>48</v>
      </c>
      <c r="M9" s="1" t="s">
        <v>21</v>
      </c>
    </row>
    <row r="10" spans="1:13" x14ac:dyDescent="0.25">
      <c r="A10">
        <v>335990</v>
      </c>
      <c r="B10" s="1" t="s">
        <v>49</v>
      </c>
      <c r="C10" s="2">
        <v>39562</v>
      </c>
      <c r="D10" s="1" t="s">
        <v>55</v>
      </c>
      <c r="E10" s="1" t="s">
        <v>51</v>
      </c>
      <c r="F10" s="1" t="s">
        <v>44</v>
      </c>
      <c r="G10" s="1" t="s">
        <v>33</v>
      </c>
      <c r="H10" s="1" t="s">
        <v>33</v>
      </c>
      <c r="I10" s="1" t="s">
        <v>18</v>
      </c>
      <c r="J10" s="1" t="s">
        <v>33</v>
      </c>
      <c r="K10" s="1" t="s">
        <v>34</v>
      </c>
      <c r="L10" s="1" t="s">
        <v>56</v>
      </c>
      <c r="M10" s="1" t="s">
        <v>21</v>
      </c>
    </row>
    <row r="11" spans="1:13" x14ac:dyDescent="0.25">
      <c r="A11">
        <v>335991</v>
      </c>
      <c r="B11" s="1" t="s">
        <v>22</v>
      </c>
      <c r="C11" s="2">
        <v>39563</v>
      </c>
      <c r="D11" s="1" t="s">
        <v>57</v>
      </c>
      <c r="E11" s="1" t="s">
        <v>24</v>
      </c>
      <c r="F11" s="1" t="s">
        <v>25</v>
      </c>
      <c r="G11" s="1" t="s">
        <v>39</v>
      </c>
      <c r="H11" s="1" t="s">
        <v>39</v>
      </c>
      <c r="I11" s="1" t="s">
        <v>18</v>
      </c>
      <c r="J11" s="1" t="s">
        <v>25</v>
      </c>
      <c r="K11" s="1" t="s">
        <v>19</v>
      </c>
      <c r="L11" s="1" t="s">
        <v>58</v>
      </c>
      <c r="M11" s="1" t="s">
        <v>21</v>
      </c>
    </row>
    <row r="12" spans="1:13" x14ac:dyDescent="0.25">
      <c r="A12">
        <v>335992</v>
      </c>
      <c r="B12" s="1" t="s">
        <v>13</v>
      </c>
      <c r="C12" s="2">
        <v>39564</v>
      </c>
      <c r="D12" s="1" t="s">
        <v>46</v>
      </c>
      <c r="E12" s="1" t="s">
        <v>15</v>
      </c>
      <c r="F12" s="1" t="s">
        <v>16</v>
      </c>
      <c r="G12" s="1" t="s">
        <v>33</v>
      </c>
      <c r="H12" s="1" t="s">
        <v>33</v>
      </c>
      <c r="I12" s="1" t="s">
        <v>18</v>
      </c>
      <c r="J12" s="1" t="s">
        <v>33</v>
      </c>
      <c r="K12" s="1" t="s">
        <v>34</v>
      </c>
      <c r="L12" s="1" t="s">
        <v>59</v>
      </c>
      <c r="M12" s="1" t="s">
        <v>21</v>
      </c>
    </row>
    <row r="13" spans="1:13" x14ac:dyDescent="0.25">
      <c r="A13">
        <v>335993</v>
      </c>
      <c r="B13" s="1" t="s">
        <v>52</v>
      </c>
      <c r="C13" s="2">
        <v>39564</v>
      </c>
      <c r="D13" s="1" t="s">
        <v>60</v>
      </c>
      <c r="E13" s="1" t="s">
        <v>54</v>
      </c>
      <c r="F13" s="1" t="s">
        <v>26</v>
      </c>
      <c r="G13" s="1" t="s">
        <v>17</v>
      </c>
      <c r="H13" s="1" t="s">
        <v>17</v>
      </c>
      <c r="I13" s="1" t="s">
        <v>27</v>
      </c>
      <c r="J13" s="1" t="s">
        <v>26</v>
      </c>
      <c r="K13" s="1" t="s">
        <v>34</v>
      </c>
      <c r="L13" s="1" t="s">
        <v>35</v>
      </c>
      <c r="M13" s="1" t="s">
        <v>21</v>
      </c>
    </row>
    <row r="14" spans="1:13" x14ac:dyDescent="0.25">
      <c r="A14">
        <v>335994</v>
      </c>
      <c r="B14" s="1" t="s">
        <v>36</v>
      </c>
      <c r="C14" s="2">
        <v>39565</v>
      </c>
      <c r="D14" s="1" t="s">
        <v>61</v>
      </c>
      <c r="E14" s="1" t="s">
        <v>62</v>
      </c>
      <c r="F14" s="1" t="s">
        <v>39</v>
      </c>
      <c r="G14" s="1" t="s">
        <v>44</v>
      </c>
      <c r="H14" s="1" t="s">
        <v>44</v>
      </c>
      <c r="I14" s="1" t="s">
        <v>18</v>
      </c>
      <c r="J14" s="1" t="s">
        <v>44</v>
      </c>
      <c r="K14" s="1" t="s">
        <v>34</v>
      </c>
      <c r="L14" s="1" t="s">
        <v>63</v>
      </c>
      <c r="M14" s="1" t="s">
        <v>21</v>
      </c>
    </row>
    <row r="15" spans="1:13" x14ac:dyDescent="0.25">
      <c r="A15">
        <v>335995</v>
      </c>
      <c r="B15" s="1" t="s">
        <v>22</v>
      </c>
      <c r="C15" s="2">
        <v>39565</v>
      </c>
      <c r="D15" s="1" t="s">
        <v>64</v>
      </c>
      <c r="E15" s="1" t="s">
        <v>24</v>
      </c>
      <c r="F15" s="1" t="s">
        <v>25</v>
      </c>
      <c r="G15" s="1" t="s">
        <v>32</v>
      </c>
      <c r="H15" s="1" t="s">
        <v>32</v>
      </c>
      <c r="I15" s="1" t="s">
        <v>27</v>
      </c>
      <c r="J15" s="1" t="s">
        <v>25</v>
      </c>
      <c r="K15" s="1" t="s">
        <v>34</v>
      </c>
      <c r="L15" s="1" t="s">
        <v>65</v>
      </c>
      <c r="M15" s="1" t="s">
        <v>21</v>
      </c>
    </row>
    <row r="16" spans="1:13" x14ac:dyDescent="0.25">
      <c r="A16">
        <v>335996</v>
      </c>
      <c r="B16" s="1" t="s">
        <v>13</v>
      </c>
      <c r="C16" s="2">
        <v>39566</v>
      </c>
      <c r="D16" s="1" t="s">
        <v>66</v>
      </c>
      <c r="E16" s="1" t="s">
        <v>15</v>
      </c>
      <c r="F16" s="1" t="s">
        <v>16</v>
      </c>
      <c r="G16" s="1" t="s">
        <v>26</v>
      </c>
      <c r="H16" s="1" t="s">
        <v>26</v>
      </c>
      <c r="I16" s="1" t="s">
        <v>27</v>
      </c>
      <c r="J16" s="1" t="s">
        <v>26</v>
      </c>
      <c r="K16" s="1" t="s">
        <v>19</v>
      </c>
      <c r="L16" s="1" t="s">
        <v>67</v>
      </c>
      <c r="M16" s="1" t="s">
        <v>21</v>
      </c>
    </row>
    <row r="17" spans="1:13" x14ac:dyDescent="0.25">
      <c r="A17">
        <v>335997</v>
      </c>
      <c r="B17" s="1" t="s">
        <v>41</v>
      </c>
      <c r="C17" s="2">
        <v>39567</v>
      </c>
      <c r="D17" s="1" t="s">
        <v>68</v>
      </c>
      <c r="E17" s="1" t="s">
        <v>43</v>
      </c>
      <c r="F17" s="1" t="s">
        <v>17</v>
      </c>
      <c r="G17" s="1" t="s">
        <v>39</v>
      </c>
      <c r="H17" s="1" t="s">
        <v>17</v>
      </c>
      <c r="I17" s="1" t="s">
        <v>27</v>
      </c>
      <c r="J17" s="1" t="s">
        <v>39</v>
      </c>
      <c r="K17" s="1" t="s">
        <v>34</v>
      </c>
      <c r="L17" s="1" t="s">
        <v>59</v>
      </c>
      <c r="M17" s="1" t="s">
        <v>21</v>
      </c>
    </row>
    <row r="18" spans="1:13" x14ac:dyDescent="0.25">
      <c r="A18">
        <v>335998</v>
      </c>
      <c r="B18" s="1" t="s">
        <v>29</v>
      </c>
      <c r="C18" s="2">
        <v>39568</v>
      </c>
      <c r="D18" s="1" t="s">
        <v>69</v>
      </c>
      <c r="E18" s="1" t="s">
        <v>31</v>
      </c>
      <c r="F18" s="1" t="s">
        <v>32</v>
      </c>
      <c r="G18" s="1" t="s">
        <v>16</v>
      </c>
      <c r="H18" s="1" t="s">
        <v>16</v>
      </c>
      <c r="I18" s="1" t="s">
        <v>18</v>
      </c>
      <c r="J18" s="1" t="s">
        <v>32</v>
      </c>
      <c r="K18" s="1" t="s">
        <v>19</v>
      </c>
      <c r="L18" s="1" t="s">
        <v>63</v>
      </c>
      <c r="M18" s="1" t="s">
        <v>21</v>
      </c>
    </row>
    <row r="19" spans="1:13" x14ac:dyDescent="0.25">
      <c r="A19">
        <v>335999</v>
      </c>
      <c r="B19" s="1" t="s">
        <v>49</v>
      </c>
      <c r="C19" s="2">
        <v>39569</v>
      </c>
      <c r="D19" s="1" t="s">
        <v>70</v>
      </c>
      <c r="E19" s="1" t="s">
        <v>51</v>
      </c>
      <c r="F19" s="1" t="s">
        <v>44</v>
      </c>
      <c r="G19" s="1" t="s">
        <v>25</v>
      </c>
      <c r="H19" s="1" t="s">
        <v>25</v>
      </c>
      <c r="I19" s="1" t="s">
        <v>18</v>
      </c>
      <c r="J19" s="1" t="s">
        <v>25</v>
      </c>
      <c r="K19" s="1" t="s">
        <v>34</v>
      </c>
      <c r="L19" s="1" t="s">
        <v>59</v>
      </c>
      <c r="M19" s="1" t="s">
        <v>21</v>
      </c>
    </row>
    <row r="20" spans="1:13" x14ac:dyDescent="0.25">
      <c r="A20">
        <v>336000</v>
      </c>
      <c r="B20" s="1" t="s">
        <v>45</v>
      </c>
      <c r="C20" s="2">
        <v>39569</v>
      </c>
      <c r="D20" s="1" t="s">
        <v>71</v>
      </c>
      <c r="E20" s="1" t="s">
        <v>47</v>
      </c>
      <c r="F20" s="1" t="s">
        <v>33</v>
      </c>
      <c r="G20" s="1" t="s">
        <v>17</v>
      </c>
      <c r="H20" s="1" t="s">
        <v>33</v>
      </c>
      <c r="I20" s="1" t="s">
        <v>27</v>
      </c>
      <c r="J20" s="1" t="s">
        <v>33</v>
      </c>
      <c r="K20" s="1" t="s">
        <v>19</v>
      </c>
      <c r="L20" s="1" t="s">
        <v>72</v>
      </c>
      <c r="M20" s="1" t="s">
        <v>21</v>
      </c>
    </row>
    <row r="21" spans="1:13" x14ac:dyDescent="0.25">
      <c r="A21">
        <v>336001</v>
      </c>
      <c r="B21" s="1" t="s">
        <v>52</v>
      </c>
      <c r="C21" s="2">
        <v>39570</v>
      </c>
      <c r="D21" s="1" t="s">
        <v>50</v>
      </c>
      <c r="E21" s="1" t="s">
        <v>54</v>
      </c>
      <c r="F21" s="1" t="s">
        <v>26</v>
      </c>
      <c r="G21" s="1" t="s">
        <v>32</v>
      </c>
      <c r="H21" s="1" t="s">
        <v>26</v>
      </c>
      <c r="I21" s="1" t="s">
        <v>27</v>
      </c>
      <c r="J21" s="1" t="s">
        <v>32</v>
      </c>
      <c r="K21" s="1" t="s">
        <v>34</v>
      </c>
      <c r="L21" s="1" t="s">
        <v>73</v>
      </c>
      <c r="M21" s="1" t="s">
        <v>21</v>
      </c>
    </row>
    <row r="22" spans="1:13" x14ac:dyDescent="0.25">
      <c r="A22">
        <v>336002</v>
      </c>
      <c r="B22" s="1" t="s">
        <v>49</v>
      </c>
      <c r="C22" s="2">
        <v>39593</v>
      </c>
      <c r="D22" s="1" t="s">
        <v>74</v>
      </c>
      <c r="E22" s="1" t="s">
        <v>51</v>
      </c>
      <c r="F22" s="1" t="s">
        <v>44</v>
      </c>
      <c r="G22" s="1" t="s">
        <v>16</v>
      </c>
      <c r="H22" s="1" t="s">
        <v>44</v>
      </c>
      <c r="I22" s="1" t="s">
        <v>27</v>
      </c>
      <c r="J22" s="1" t="s">
        <v>16</v>
      </c>
      <c r="K22" s="1" t="s">
        <v>34</v>
      </c>
      <c r="L22" s="1" t="s">
        <v>40</v>
      </c>
      <c r="M22" s="1" t="s">
        <v>21</v>
      </c>
    </row>
    <row r="23" spans="1:13" x14ac:dyDescent="0.25">
      <c r="A23">
        <v>336003</v>
      </c>
      <c r="B23" s="1" t="s">
        <v>22</v>
      </c>
      <c r="C23" s="2">
        <v>39571</v>
      </c>
      <c r="D23" s="1" t="s">
        <v>75</v>
      </c>
      <c r="E23" s="1" t="s">
        <v>24</v>
      </c>
      <c r="F23" s="1" t="s">
        <v>25</v>
      </c>
      <c r="G23" s="1" t="s">
        <v>17</v>
      </c>
      <c r="H23" s="1" t="s">
        <v>25</v>
      </c>
      <c r="I23" s="1" t="s">
        <v>27</v>
      </c>
      <c r="J23" s="1" t="s">
        <v>25</v>
      </c>
      <c r="K23" s="1" t="s">
        <v>19</v>
      </c>
      <c r="L23" s="1" t="s">
        <v>35</v>
      </c>
      <c r="M23" s="1" t="s">
        <v>21</v>
      </c>
    </row>
    <row r="24" spans="1:13" x14ac:dyDescent="0.25">
      <c r="A24">
        <v>336004</v>
      </c>
      <c r="B24" s="1" t="s">
        <v>36</v>
      </c>
      <c r="C24" s="2">
        <v>39572</v>
      </c>
      <c r="D24" s="1" t="s">
        <v>76</v>
      </c>
      <c r="E24" s="1" t="s">
        <v>62</v>
      </c>
      <c r="F24" s="1" t="s">
        <v>39</v>
      </c>
      <c r="G24" s="1" t="s">
        <v>32</v>
      </c>
      <c r="H24" s="1" t="s">
        <v>32</v>
      </c>
      <c r="I24" s="1" t="s">
        <v>18</v>
      </c>
      <c r="J24" s="1" t="s">
        <v>39</v>
      </c>
      <c r="K24" s="1" t="s">
        <v>19</v>
      </c>
      <c r="L24" s="1" t="s">
        <v>77</v>
      </c>
      <c r="M24" s="1" t="s">
        <v>21</v>
      </c>
    </row>
    <row r="25" spans="1:13" x14ac:dyDescent="0.25">
      <c r="A25">
        <v>336005</v>
      </c>
      <c r="B25" s="1" t="s">
        <v>45</v>
      </c>
      <c r="C25" s="2">
        <v>39572</v>
      </c>
      <c r="D25" s="1" t="s">
        <v>78</v>
      </c>
      <c r="E25" s="1" t="s">
        <v>47</v>
      </c>
      <c r="F25" s="1" t="s">
        <v>33</v>
      </c>
      <c r="G25" s="1" t="s">
        <v>26</v>
      </c>
      <c r="H25" s="1" t="s">
        <v>26</v>
      </c>
      <c r="I25" s="1" t="s">
        <v>27</v>
      </c>
      <c r="J25" s="1" t="s">
        <v>33</v>
      </c>
      <c r="K25" s="1" t="s">
        <v>34</v>
      </c>
      <c r="L25" s="1" t="s">
        <v>73</v>
      </c>
      <c r="M25" s="1" t="s">
        <v>21</v>
      </c>
    </row>
    <row r="26" spans="1:13" x14ac:dyDescent="0.25">
      <c r="A26">
        <v>336006</v>
      </c>
      <c r="B26" s="1" t="s">
        <v>13</v>
      </c>
      <c r="C26" s="2">
        <v>39573</v>
      </c>
      <c r="D26" s="1" t="s">
        <v>79</v>
      </c>
      <c r="E26" s="1" t="s">
        <v>15</v>
      </c>
      <c r="F26" s="1" t="s">
        <v>16</v>
      </c>
      <c r="G26" s="1" t="s">
        <v>25</v>
      </c>
      <c r="H26" s="1" t="s">
        <v>25</v>
      </c>
      <c r="I26" s="1" t="s">
        <v>18</v>
      </c>
      <c r="J26" s="1" t="s">
        <v>25</v>
      </c>
      <c r="K26" s="1" t="s">
        <v>34</v>
      </c>
      <c r="L26" s="1" t="s">
        <v>48</v>
      </c>
      <c r="M26" s="1" t="s">
        <v>21</v>
      </c>
    </row>
    <row r="27" spans="1:13" x14ac:dyDescent="0.25">
      <c r="A27">
        <v>336007</v>
      </c>
      <c r="B27" s="1" t="s">
        <v>52</v>
      </c>
      <c r="C27" s="2">
        <v>39574</v>
      </c>
      <c r="D27" s="1" t="s">
        <v>61</v>
      </c>
      <c r="E27" s="1" t="s">
        <v>54</v>
      </c>
      <c r="F27" s="1" t="s">
        <v>26</v>
      </c>
      <c r="G27" s="1" t="s">
        <v>44</v>
      </c>
      <c r="H27" s="1" t="s">
        <v>44</v>
      </c>
      <c r="I27" s="1" t="s">
        <v>18</v>
      </c>
      <c r="J27" s="1" t="s">
        <v>44</v>
      </c>
      <c r="K27" s="1" t="s">
        <v>34</v>
      </c>
      <c r="L27" s="1" t="s">
        <v>59</v>
      </c>
      <c r="M27" s="1" t="s">
        <v>21</v>
      </c>
    </row>
    <row r="28" spans="1:13" x14ac:dyDescent="0.25">
      <c r="A28">
        <v>336008</v>
      </c>
      <c r="B28" s="1" t="s">
        <v>36</v>
      </c>
      <c r="C28" s="2">
        <v>39575</v>
      </c>
      <c r="D28" s="1" t="s">
        <v>80</v>
      </c>
      <c r="E28" s="1" t="s">
        <v>62</v>
      </c>
      <c r="F28" s="1" t="s">
        <v>39</v>
      </c>
      <c r="G28" s="1" t="s">
        <v>33</v>
      </c>
      <c r="H28" s="1" t="s">
        <v>39</v>
      </c>
      <c r="I28" s="1" t="s">
        <v>18</v>
      </c>
      <c r="J28" s="1" t="s">
        <v>39</v>
      </c>
      <c r="K28" s="1" t="s">
        <v>34</v>
      </c>
      <c r="L28" s="1" t="s">
        <v>59</v>
      </c>
      <c r="M28" s="1" t="s">
        <v>21</v>
      </c>
    </row>
    <row r="29" spans="1:13" x14ac:dyDescent="0.25">
      <c r="A29">
        <v>336009</v>
      </c>
      <c r="B29" s="1" t="s">
        <v>29</v>
      </c>
      <c r="C29" s="2">
        <v>39576</v>
      </c>
      <c r="D29" s="1" t="s">
        <v>66</v>
      </c>
      <c r="E29" s="1" t="s">
        <v>31</v>
      </c>
      <c r="F29" s="1" t="s">
        <v>32</v>
      </c>
      <c r="G29" s="1" t="s">
        <v>26</v>
      </c>
      <c r="H29" s="1" t="s">
        <v>26</v>
      </c>
      <c r="I29" s="1" t="s">
        <v>18</v>
      </c>
      <c r="J29" s="1" t="s">
        <v>26</v>
      </c>
      <c r="K29" s="1" t="s">
        <v>34</v>
      </c>
      <c r="L29" s="1" t="s">
        <v>65</v>
      </c>
      <c r="M29" s="1" t="s">
        <v>21</v>
      </c>
    </row>
    <row r="30" spans="1:13" x14ac:dyDescent="0.25">
      <c r="A30">
        <v>336010</v>
      </c>
      <c r="B30" s="1" t="s">
        <v>41</v>
      </c>
      <c r="C30" s="2">
        <v>39576</v>
      </c>
      <c r="D30" s="1" t="s">
        <v>81</v>
      </c>
      <c r="E30" s="1" t="s">
        <v>43</v>
      </c>
      <c r="F30" s="1" t="s">
        <v>17</v>
      </c>
      <c r="G30" s="1" t="s">
        <v>16</v>
      </c>
      <c r="H30" s="1" t="s">
        <v>17</v>
      </c>
      <c r="I30" s="1" t="s">
        <v>27</v>
      </c>
      <c r="J30" s="1" t="s">
        <v>17</v>
      </c>
      <c r="K30" s="1" t="s">
        <v>19</v>
      </c>
      <c r="L30" s="1" t="s">
        <v>40</v>
      </c>
      <c r="M30" s="1" t="s">
        <v>21</v>
      </c>
    </row>
    <row r="31" spans="1:13" x14ac:dyDescent="0.25">
      <c r="A31">
        <v>336011</v>
      </c>
      <c r="B31" s="1" t="s">
        <v>45</v>
      </c>
      <c r="C31" s="2">
        <v>39577</v>
      </c>
      <c r="D31" s="1" t="s">
        <v>55</v>
      </c>
      <c r="E31" s="1" t="s">
        <v>47</v>
      </c>
      <c r="F31" s="1" t="s">
        <v>33</v>
      </c>
      <c r="G31" s="1" t="s">
        <v>44</v>
      </c>
      <c r="H31" s="1" t="s">
        <v>33</v>
      </c>
      <c r="I31" s="1" t="s">
        <v>18</v>
      </c>
      <c r="J31" s="1" t="s">
        <v>33</v>
      </c>
      <c r="K31" s="1" t="s">
        <v>34</v>
      </c>
      <c r="L31" s="1" t="s">
        <v>73</v>
      </c>
      <c r="M31" s="1" t="s">
        <v>21</v>
      </c>
    </row>
    <row r="32" spans="1:13" x14ac:dyDescent="0.25">
      <c r="A32">
        <v>336012</v>
      </c>
      <c r="B32" s="1" t="s">
        <v>13</v>
      </c>
      <c r="C32" s="2">
        <v>39596</v>
      </c>
      <c r="D32" s="1" t="s">
        <v>82</v>
      </c>
      <c r="E32" s="1" t="s">
        <v>15</v>
      </c>
      <c r="F32" s="1" t="s">
        <v>16</v>
      </c>
      <c r="G32" s="1" t="s">
        <v>39</v>
      </c>
      <c r="H32" s="1" t="s">
        <v>39</v>
      </c>
      <c r="I32" s="1" t="s">
        <v>18</v>
      </c>
      <c r="J32" s="1" t="s">
        <v>39</v>
      </c>
      <c r="K32" s="1" t="s">
        <v>34</v>
      </c>
      <c r="L32" s="1" t="s">
        <v>35</v>
      </c>
      <c r="M32" s="1" t="s">
        <v>21</v>
      </c>
    </row>
    <row r="33" spans="1:13" x14ac:dyDescent="0.25">
      <c r="A33">
        <v>336013</v>
      </c>
      <c r="B33" s="1" t="s">
        <v>52</v>
      </c>
      <c r="C33" s="2">
        <v>39578</v>
      </c>
      <c r="D33" s="1" t="s">
        <v>83</v>
      </c>
      <c r="E33" s="1" t="s">
        <v>54</v>
      </c>
      <c r="F33" s="1" t="s">
        <v>26</v>
      </c>
      <c r="G33" s="1" t="s">
        <v>25</v>
      </c>
      <c r="H33" s="1" t="s">
        <v>25</v>
      </c>
      <c r="I33" s="1" t="s">
        <v>18</v>
      </c>
      <c r="J33" s="1" t="s">
        <v>26</v>
      </c>
      <c r="K33" s="1" t="s">
        <v>19</v>
      </c>
      <c r="L33" s="1" t="s">
        <v>84</v>
      </c>
      <c r="M33" s="1" t="s">
        <v>21</v>
      </c>
    </row>
    <row r="34" spans="1:13" x14ac:dyDescent="0.25">
      <c r="A34">
        <v>336014</v>
      </c>
      <c r="B34" s="1" t="s">
        <v>49</v>
      </c>
      <c r="C34" s="2">
        <v>39579</v>
      </c>
      <c r="D34" s="1" t="s">
        <v>81</v>
      </c>
      <c r="E34" s="1" t="s">
        <v>51</v>
      </c>
      <c r="F34" s="1" t="s">
        <v>44</v>
      </c>
      <c r="G34" s="1" t="s">
        <v>17</v>
      </c>
      <c r="H34" s="1" t="s">
        <v>17</v>
      </c>
      <c r="I34" s="1" t="s">
        <v>27</v>
      </c>
      <c r="J34" s="1" t="s">
        <v>17</v>
      </c>
      <c r="K34" s="1" t="s">
        <v>19</v>
      </c>
      <c r="L34" s="1" t="s">
        <v>85</v>
      </c>
      <c r="M34" s="1" t="s">
        <v>21</v>
      </c>
    </row>
    <row r="35" spans="1:13" x14ac:dyDescent="0.25">
      <c r="A35">
        <v>336015</v>
      </c>
      <c r="B35" s="1" t="s">
        <v>45</v>
      </c>
      <c r="C35" s="2">
        <v>39579</v>
      </c>
      <c r="D35" s="1" t="s">
        <v>46</v>
      </c>
      <c r="E35" s="1" t="s">
        <v>47</v>
      </c>
      <c r="F35" s="1" t="s">
        <v>33</v>
      </c>
      <c r="G35" s="1" t="s">
        <v>32</v>
      </c>
      <c r="H35" s="1" t="s">
        <v>33</v>
      </c>
      <c r="I35" s="1" t="s">
        <v>18</v>
      </c>
      <c r="J35" s="1" t="s">
        <v>33</v>
      </c>
      <c r="K35" s="1" t="s">
        <v>34</v>
      </c>
      <c r="L35" s="1" t="s">
        <v>56</v>
      </c>
      <c r="M35" s="1" t="s">
        <v>21</v>
      </c>
    </row>
    <row r="36" spans="1:13" x14ac:dyDescent="0.25">
      <c r="A36">
        <v>336016</v>
      </c>
      <c r="B36" s="1" t="s">
        <v>22</v>
      </c>
      <c r="C36" s="2">
        <v>39580</v>
      </c>
      <c r="D36" s="1" t="s">
        <v>70</v>
      </c>
      <c r="E36" s="1" t="s">
        <v>24</v>
      </c>
      <c r="F36" s="1" t="s">
        <v>25</v>
      </c>
      <c r="G36" s="1" t="s">
        <v>16</v>
      </c>
      <c r="H36" s="1" t="s">
        <v>16</v>
      </c>
      <c r="I36" s="1" t="s">
        <v>27</v>
      </c>
      <c r="J36" s="1" t="s">
        <v>25</v>
      </c>
      <c r="K36" s="1" t="s">
        <v>34</v>
      </c>
      <c r="L36" s="1" t="s">
        <v>35</v>
      </c>
      <c r="M36" s="1" t="s">
        <v>21</v>
      </c>
    </row>
    <row r="37" spans="1:13" x14ac:dyDescent="0.25">
      <c r="A37">
        <v>336017</v>
      </c>
      <c r="B37" s="1" t="s">
        <v>41</v>
      </c>
      <c r="C37" s="2">
        <v>39581</v>
      </c>
      <c r="D37" s="1" t="s">
        <v>86</v>
      </c>
      <c r="E37" s="1" t="s">
        <v>43</v>
      </c>
      <c r="F37" s="1" t="s">
        <v>17</v>
      </c>
      <c r="G37" s="1" t="s">
        <v>32</v>
      </c>
      <c r="H37" s="1" t="s">
        <v>17</v>
      </c>
      <c r="I37" s="1" t="s">
        <v>27</v>
      </c>
      <c r="J37" s="1" t="s">
        <v>17</v>
      </c>
      <c r="K37" s="1" t="s">
        <v>19</v>
      </c>
      <c r="L37" s="1" t="s">
        <v>85</v>
      </c>
      <c r="M37" s="1" t="s">
        <v>21</v>
      </c>
    </row>
    <row r="38" spans="1:13" x14ac:dyDescent="0.25">
      <c r="A38">
        <v>336018</v>
      </c>
      <c r="B38" s="1" t="s">
        <v>36</v>
      </c>
      <c r="C38" s="2">
        <v>39582</v>
      </c>
      <c r="D38" s="1" t="s">
        <v>68</v>
      </c>
      <c r="E38" s="1" t="s">
        <v>38</v>
      </c>
      <c r="F38" s="1" t="s">
        <v>39</v>
      </c>
      <c r="G38" s="1" t="s">
        <v>26</v>
      </c>
      <c r="H38" s="1" t="s">
        <v>39</v>
      </c>
      <c r="I38" s="1" t="s">
        <v>18</v>
      </c>
      <c r="J38" s="1" t="s">
        <v>39</v>
      </c>
      <c r="K38" s="1" t="s">
        <v>34</v>
      </c>
      <c r="L38" s="1" t="s">
        <v>35</v>
      </c>
      <c r="M38" s="1" t="s">
        <v>21</v>
      </c>
    </row>
    <row r="39" spans="1:13" x14ac:dyDescent="0.25">
      <c r="A39">
        <v>336019</v>
      </c>
      <c r="B39" s="1" t="s">
        <v>22</v>
      </c>
      <c r="C39" s="2">
        <v>39596</v>
      </c>
      <c r="D39" s="1" t="s">
        <v>70</v>
      </c>
      <c r="E39" s="1" t="s">
        <v>24</v>
      </c>
      <c r="F39" s="1" t="s">
        <v>25</v>
      </c>
      <c r="G39" s="1" t="s">
        <v>33</v>
      </c>
      <c r="H39" s="1" t="s">
        <v>33</v>
      </c>
      <c r="I39" s="1" t="s">
        <v>18</v>
      </c>
      <c r="J39" s="1" t="s">
        <v>25</v>
      </c>
      <c r="K39" s="1" t="s">
        <v>19</v>
      </c>
      <c r="L39" s="1" t="s">
        <v>87</v>
      </c>
      <c r="M39" s="1" t="s">
        <v>21</v>
      </c>
    </row>
    <row r="40" spans="1:13" x14ac:dyDescent="0.25">
      <c r="A40">
        <v>336020</v>
      </c>
      <c r="B40" s="1" t="s">
        <v>29</v>
      </c>
      <c r="C40" s="2">
        <v>39583</v>
      </c>
      <c r="D40" s="1" t="s">
        <v>88</v>
      </c>
      <c r="E40" s="1" t="s">
        <v>31</v>
      </c>
      <c r="F40" s="1" t="s">
        <v>32</v>
      </c>
      <c r="G40" s="1" t="s">
        <v>44</v>
      </c>
      <c r="H40" s="1" t="s">
        <v>44</v>
      </c>
      <c r="I40" s="1" t="s">
        <v>18</v>
      </c>
      <c r="J40" s="1" t="s">
        <v>32</v>
      </c>
      <c r="K40" s="1" t="s">
        <v>19</v>
      </c>
      <c r="L40" s="1" t="s">
        <v>89</v>
      </c>
      <c r="M40" s="1" t="s">
        <v>21</v>
      </c>
    </row>
    <row r="41" spans="1:13" x14ac:dyDescent="0.25">
      <c r="A41">
        <v>336021</v>
      </c>
      <c r="B41" s="1" t="s">
        <v>36</v>
      </c>
      <c r="C41" s="2">
        <v>39584</v>
      </c>
      <c r="D41" s="1" t="s">
        <v>76</v>
      </c>
      <c r="E41" s="1" t="s">
        <v>38</v>
      </c>
      <c r="F41" s="1" t="s">
        <v>39</v>
      </c>
      <c r="G41" s="1" t="s">
        <v>17</v>
      </c>
      <c r="H41" s="1" t="s">
        <v>39</v>
      </c>
      <c r="I41" s="1" t="s">
        <v>18</v>
      </c>
      <c r="J41" s="1" t="s">
        <v>39</v>
      </c>
      <c r="K41" s="1" t="s">
        <v>34</v>
      </c>
      <c r="L41" s="1" t="s">
        <v>73</v>
      </c>
      <c r="M41" s="1" t="s">
        <v>21</v>
      </c>
    </row>
    <row r="42" spans="1:13" x14ac:dyDescent="0.25">
      <c r="A42">
        <v>336022</v>
      </c>
      <c r="B42" s="1" t="s">
        <v>29</v>
      </c>
      <c r="C42" s="2">
        <v>39585</v>
      </c>
      <c r="D42" s="1" t="s">
        <v>90</v>
      </c>
      <c r="E42" s="1" t="s">
        <v>31</v>
      </c>
      <c r="F42" s="1" t="s">
        <v>32</v>
      </c>
      <c r="G42" s="1" t="s">
        <v>25</v>
      </c>
      <c r="H42" s="1" t="s">
        <v>32</v>
      </c>
      <c r="I42" s="1" t="s">
        <v>27</v>
      </c>
      <c r="J42" s="1" t="s">
        <v>25</v>
      </c>
      <c r="K42" s="1" t="s">
        <v>19</v>
      </c>
      <c r="L42" s="1" t="s">
        <v>48</v>
      </c>
      <c r="M42" s="1" t="s">
        <v>91</v>
      </c>
    </row>
    <row r="43" spans="1:13" x14ac:dyDescent="0.25">
      <c r="A43">
        <v>336023</v>
      </c>
      <c r="B43" s="1" t="s">
        <v>45</v>
      </c>
      <c r="C43" s="2">
        <v>39585</v>
      </c>
      <c r="D43" s="1" t="s">
        <v>92</v>
      </c>
      <c r="E43" s="1" t="s">
        <v>47</v>
      </c>
      <c r="F43" s="1" t="s">
        <v>33</v>
      </c>
      <c r="G43" s="1" t="s">
        <v>16</v>
      </c>
      <c r="H43" s="1" t="s">
        <v>16</v>
      </c>
      <c r="I43" s="1" t="s">
        <v>18</v>
      </c>
      <c r="J43" s="1" t="s">
        <v>33</v>
      </c>
      <c r="K43" s="1" t="s">
        <v>19</v>
      </c>
      <c r="L43" s="1" t="s">
        <v>93</v>
      </c>
      <c r="M43" s="1" t="s">
        <v>21</v>
      </c>
    </row>
    <row r="44" spans="1:13" x14ac:dyDescent="0.25">
      <c r="A44">
        <v>336024</v>
      </c>
      <c r="B44" s="1" t="s">
        <v>49</v>
      </c>
      <c r="C44" s="2">
        <v>39586</v>
      </c>
      <c r="D44" s="1" t="s">
        <v>94</v>
      </c>
      <c r="E44" s="1" t="s">
        <v>51</v>
      </c>
      <c r="F44" s="1" t="s">
        <v>44</v>
      </c>
      <c r="G44" s="1" t="s">
        <v>39</v>
      </c>
      <c r="H44" s="1" t="s">
        <v>44</v>
      </c>
      <c r="I44" s="1" t="s">
        <v>18</v>
      </c>
      <c r="J44" s="1" t="s">
        <v>39</v>
      </c>
      <c r="K44" s="1" t="s">
        <v>19</v>
      </c>
      <c r="L44" s="1" t="s">
        <v>95</v>
      </c>
      <c r="M44" s="1" t="s">
        <v>21</v>
      </c>
    </row>
    <row r="45" spans="1:13" x14ac:dyDescent="0.25">
      <c r="A45">
        <v>336025</v>
      </c>
      <c r="B45" s="1" t="s">
        <v>41</v>
      </c>
      <c r="C45" s="2">
        <v>39586</v>
      </c>
      <c r="D45" s="1" t="s">
        <v>96</v>
      </c>
      <c r="E45" s="1" t="s">
        <v>43</v>
      </c>
      <c r="F45" s="1" t="s">
        <v>17</v>
      </c>
      <c r="G45" s="1" t="s">
        <v>26</v>
      </c>
      <c r="H45" s="1" t="s">
        <v>17</v>
      </c>
      <c r="I45" s="1" t="s">
        <v>27</v>
      </c>
      <c r="J45" s="1" t="s">
        <v>26</v>
      </c>
      <c r="K45" s="1" t="s">
        <v>19</v>
      </c>
      <c r="L45" s="1" t="s">
        <v>56</v>
      </c>
      <c r="M45" s="1" t="s">
        <v>91</v>
      </c>
    </row>
    <row r="46" spans="1:13" x14ac:dyDescent="0.25">
      <c r="A46">
        <v>336026</v>
      </c>
      <c r="B46" s="1" t="s">
        <v>13</v>
      </c>
      <c r="C46" s="2">
        <v>39587</v>
      </c>
      <c r="D46" s="1" t="s">
        <v>97</v>
      </c>
      <c r="E46" s="1" t="s">
        <v>15</v>
      </c>
      <c r="F46" s="1" t="s">
        <v>16</v>
      </c>
      <c r="G46" s="1" t="s">
        <v>32</v>
      </c>
      <c r="H46" s="1" t="s">
        <v>32</v>
      </c>
      <c r="I46" s="1" t="s">
        <v>18</v>
      </c>
      <c r="J46" s="1" t="s">
        <v>32</v>
      </c>
      <c r="K46" s="1" t="s">
        <v>34</v>
      </c>
      <c r="L46" s="1" t="s">
        <v>40</v>
      </c>
      <c r="M46" s="1" t="s">
        <v>21</v>
      </c>
    </row>
    <row r="47" spans="1:13" x14ac:dyDescent="0.25">
      <c r="A47">
        <v>336027</v>
      </c>
      <c r="B47" s="1" t="s">
        <v>41</v>
      </c>
      <c r="C47" s="2">
        <v>39588</v>
      </c>
      <c r="D47" s="1" t="s">
        <v>55</v>
      </c>
      <c r="E47" s="1" t="s">
        <v>43</v>
      </c>
      <c r="F47" s="1" t="s">
        <v>17</v>
      </c>
      <c r="G47" s="1" t="s">
        <v>33</v>
      </c>
      <c r="H47" s="1" t="s">
        <v>33</v>
      </c>
      <c r="I47" s="1" t="s">
        <v>18</v>
      </c>
      <c r="J47" s="1" t="s">
        <v>33</v>
      </c>
      <c r="K47" s="1" t="s">
        <v>34</v>
      </c>
      <c r="L47" s="1" t="s">
        <v>48</v>
      </c>
      <c r="M47" s="1" t="s">
        <v>21</v>
      </c>
    </row>
    <row r="48" spans="1:13" x14ac:dyDescent="0.25">
      <c r="A48">
        <v>336028</v>
      </c>
      <c r="B48" s="1" t="s">
        <v>36</v>
      </c>
      <c r="C48" s="2">
        <v>39589</v>
      </c>
      <c r="D48" s="1" t="s">
        <v>70</v>
      </c>
      <c r="E48" s="1" t="s">
        <v>38</v>
      </c>
      <c r="F48" s="1" t="s">
        <v>39</v>
      </c>
      <c r="G48" s="1" t="s">
        <v>25</v>
      </c>
      <c r="H48" s="1" t="s">
        <v>39</v>
      </c>
      <c r="I48" s="1" t="s">
        <v>18</v>
      </c>
      <c r="J48" s="1" t="s">
        <v>25</v>
      </c>
      <c r="K48" s="1" t="s">
        <v>19</v>
      </c>
      <c r="L48" s="1" t="s">
        <v>98</v>
      </c>
      <c r="M48" s="1" t="s">
        <v>21</v>
      </c>
    </row>
    <row r="49" spans="1:13" x14ac:dyDescent="0.25">
      <c r="A49">
        <v>336029</v>
      </c>
      <c r="B49" s="1" t="s">
        <v>52</v>
      </c>
      <c r="C49" s="2">
        <v>39589</v>
      </c>
      <c r="D49" s="1" t="s">
        <v>99</v>
      </c>
      <c r="E49" s="1" t="s">
        <v>54</v>
      </c>
      <c r="F49" s="1" t="s">
        <v>26</v>
      </c>
      <c r="G49" s="1" t="s">
        <v>16</v>
      </c>
      <c r="H49" s="1" t="s">
        <v>16</v>
      </c>
      <c r="I49" s="1" t="s">
        <v>27</v>
      </c>
      <c r="J49" s="1" t="s">
        <v>16</v>
      </c>
      <c r="K49" s="1" t="s">
        <v>19</v>
      </c>
      <c r="L49" s="1" t="s">
        <v>100</v>
      </c>
      <c r="M49" s="1" t="s">
        <v>21</v>
      </c>
    </row>
    <row r="50" spans="1:13" x14ac:dyDescent="0.25">
      <c r="A50">
        <v>336031</v>
      </c>
      <c r="B50" s="1" t="s">
        <v>22</v>
      </c>
      <c r="C50" s="2">
        <v>39591</v>
      </c>
      <c r="D50" s="1" t="s">
        <v>70</v>
      </c>
      <c r="E50" s="1" t="s">
        <v>24</v>
      </c>
      <c r="F50" s="1" t="s">
        <v>25</v>
      </c>
      <c r="G50" s="1" t="s">
        <v>44</v>
      </c>
      <c r="H50" s="1" t="s">
        <v>25</v>
      </c>
      <c r="I50" s="1" t="s">
        <v>18</v>
      </c>
      <c r="J50" s="1" t="s">
        <v>25</v>
      </c>
      <c r="K50" s="1" t="s">
        <v>34</v>
      </c>
      <c r="L50" s="1" t="s">
        <v>48</v>
      </c>
      <c r="M50" s="1" t="s">
        <v>21</v>
      </c>
    </row>
    <row r="51" spans="1:13" x14ac:dyDescent="0.25">
      <c r="A51">
        <v>336032</v>
      </c>
      <c r="B51" s="1" t="s">
        <v>29</v>
      </c>
      <c r="C51" s="2">
        <v>39592</v>
      </c>
      <c r="D51" s="1" t="s">
        <v>101</v>
      </c>
      <c r="E51" s="1" t="s">
        <v>31</v>
      </c>
      <c r="F51" s="1" t="s">
        <v>32</v>
      </c>
      <c r="G51" s="1" t="s">
        <v>39</v>
      </c>
      <c r="H51" s="1" t="s">
        <v>32</v>
      </c>
      <c r="I51" s="1" t="s">
        <v>18</v>
      </c>
      <c r="J51" s="1" t="s">
        <v>32</v>
      </c>
      <c r="K51" s="1" t="s">
        <v>34</v>
      </c>
      <c r="L51" s="1" t="s">
        <v>40</v>
      </c>
      <c r="M51" s="1" t="s">
        <v>21</v>
      </c>
    </row>
    <row r="52" spans="1:13" x14ac:dyDescent="0.25">
      <c r="A52">
        <v>336033</v>
      </c>
      <c r="B52" s="1" t="s">
        <v>52</v>
      </c>
      <c r="C52" s="2">
        <v>39592</v>
      </c>
      <c r="D52" s="1" t="s">
        <v>102</v>
      </c>
      <c r="E52" s="1" t="s">
        <v>54</v>
      </c>
      <c r="F52" s="1" t="s">
        <v>26</v>
      </c>
      <c r="G52" s="1" t="s">
        <v>33</v>
      </c>
      <c r="H52" s="1" t="s">
        <v>33</v>
      </c>
      <c r="I52" s="1" t="s">
        <v>27</v>
      </c>
      <c r="J52" s="1" t="s">
        <v>33</v>
      </c>
      <c r="K52" s="1" t="s">
        <v>19</v>
      </c>
      <c r="L52" s="1" t="s">
        <v>63</v>
      </c>
      <c r="M52" s="1" t="s">
        <v>21</v>
      </c>
    </row>
    <row r="53" spans="1:13" x14ac:dyDescent="0.25">
      <c r="A53">
        <v>336034</v>
      </c>
      <c r="B53" s="1" t="s">
        <v>13</v>
      </c>
      <c r="C53" s="2">
        <v>39571</v>
      </c>
      <c r="D53" s="1" t="s">
        <v>103</v>
      </c>
      <c r="E53" s="1" t="s">
        <v>15</v>
      </c>
      <c r="F53" s="1" t="s">
        <v>16</v>
      </c>
      <c r="G53" s="1" t="s">
        <v>44</v>
      </c>
      <c r="H53" s="1" t="s">
        <v>44</v>
      </c>
      <c r="I53" s="1" t="s">
        <v>18</v>
      </c>
      <c r="J53" s="1" t="s">
        <v>16</v>
      </c>
      <c r="K53" s="1" t="s">
        <v>19</v>
      </c>
      <c r="L53" s="1" t="s">
        <v>56</v>
      </c>
      <c r="M53" s="1" t="s">
        <v>21</v>
      </c>
    </row>
    <row r="54" spans="1:13" x14ac:dyDescent="0.25">
      <c r="A54">
        <v>336035</v>
      </c>
      <c r="B54" s="1" t="s">
        <v>41</v>
      </c>
      <c r="C54" s="2">
        <v>39593</v>
      </c>
      <c r="D54" s="1" t="s">
        <v>104</v>
      </c>
      <c r="E54" s="1" t="s">
        <v>43</v>
      </c>
      <c r="F54" s="1" t="s">
        <v>17</v>
      </c>
      <c r="G54" s="1" t="s">
        <v>25</v>
      </c>
      <c r="H54" s="1" t="s">
        <v>25</v>
      </c>
      <c r="I54" s="1" t="s">
        <v>27</v>
      </c>
      <c r="J54" s="1" t="s">
        <v>17</v>
      </c>
      <c r="K54" s="1" t="s">
        <v>34</v>
      </c>
      <c r="L54" s="1" t="s">
        <v>56</v>
      </c>
      <c r="M54" s="1" t="s">
        <v>21</v>
      </c>
    </row>
    <row r="55" spans="1:13" x14ac:dyDescent="0.25">
      <c r="A55">
        <v>336036</v>
      </c>
      <c r="B55" s="1" t="s">
        <v>45</v>
      </c>
      <c r="C55" s="2">
        <v>39594</v>
      </c>
      <c r="D55" s="1" t="s">
        <v>78</v>
      </c>
      <c r="E55" s="1" t="s">
        <v>47</v>
      </c>
      <c r="F55" s="1" t="s">
        <v>33</v>
      </c>
      <c r="G55" s="1" t="s">
        <v>39</v>
      </c>
      <c r="H55" s="1" t="s">
        <v>33</v>
      </c>
      <c r="I55" s="1" t="s">
        <v>18</v>
      </c>
      <c r="J55" s="1" t="s">
        <v>33</v>
      </c>
      <c r="K55" s="1" t="s">
        <v>34</v>
      </c>
      <c r="L55" s="1" t="s">
        <v>40</v>
      </c>
      <c r="M55" s="1" t="s">
        <v>21</v>
      </c>
    </row>
    <row r="56" spans="1:13" x14ac:dyDescent="0.25">
      <c r="A56">
        <v>336037</v>
      </c>
      <c r="B56" s="1" t="s">
        <v>49</v>
      </c>
      <c r="C56" s="2">
        <v>39595</v>
      </c>
      <c r="D56" s="1" t="s">
        <v>105</v>
      </c>
      <c r="E56" s="1" t="s">
        <v>51</v>
      </c>
      <c r="F56" s="1" t="s">
        <v>44</v>
      </c>
      <c r="G56" s="1" t="s">
        <v>26</v>
      </c>
      <c r="H56" s="1" t="s">
        <v>44</v>
      </c>
      <c r="I56" s="1" t="s">
        <v>27</v>
      </c>
      <c r="J56" s="1" t="s">
        <v>26</v>
      </c>
      <c r="K56" s="1" t="s">
        <v>34</v>
      </c>
      <c r="L56" s="1" t="s">
        <v>59</v>
      </c>
      <c r="M56" s="1" t="s">
        <v>21</v>
      </c>
    </row>
    <row r="57" spans="1:13" x14ac:dyDescent="0.25">
      <c r="A57">
        <v>336038</v>
      </c>
      <c r="B57" s="1" t="s">
        <v>36</v>
      </c>
      <c r="C57" s="2">
        <v>39598</v>
      </c>
      <c r="D57" s="1" t="s">
        <v>46</v>
      </c>
      <c r="E57" s="1" t="s">
        <v>38</v>
      </c>
      <c r="F57" s="1" t="s">
        <v>32</v>
      </c>
      <c r="G57" s="1" t="s">
        <v>33</v>
      </c>
      <c r="H57" s="1" t="s">
        <v>32</v>
      </c>
      <c r="I57" s="1" t="s">
        <v>18</v>
      </c>
      <c r="J57" s="1" t="s">
        <v>33</v>
      </c>
      <c r="K57" s="1" t="s">
        <v>19</v>
      </c>
      <c r="L57" s="1" t="s">
        <v>106</v>
      </c>
      <c r="M57" s="1" t="s">
        <v>21</v>
      </c>
    </row>
    <row r="58" spans="1:13" x14ac:dyDescent="0.25">
      <c r="A58">
        <v>336039</v>
      </c>
      <c r="B58" s="1" t="s">
        <v>36</v>
      </c>
      <c r="C58" s="2">
        <v>39599</v>
      </c>
      <c r="D58" s="1" t="s">
        <v>96</v>
      </c>
      <c r="E58" s="1" t="s">
        <v>38</v>
      </c>
      <c r="F58" s="1" t="s">
        <v>26</v>
      </c>
      <c r="G58" s="1" t="s">
        <v>25</v>
      </c>
      <c r="H58" s="1" t="s">
        <v>25</v>
      </c>
      <c r="I58" s="1" t="s">
        <v>27</v>
      </c>
      <c r="J58" s="1" t="s">
        <v>26</v>
      </c>
      <c r="K58" s="1" t="s">
        <v>34</v>
      </c>
      <c r="L58" s="1" t="s">
        <v>35</v>
      </c>
      <c r="M58" s="1" t="s">
        <v>21</v>
      </c>
    </row>
    <row r="59" spans="1:13" x14ac:dyDescent="0.25">
      <c r="A59">
        <v>336040</v>
      </c>
      <c r="B59" s="1" t="s">
        <v>36</v>
      </c>
      <c r="C59" s="2">
        <v>39600</v>
      </c>
      <c r="D59" s="1" t="s">
        <v>55</v>
      </c>
      <c r="E59" s="1" t="s">
        <v>62</v>
      </c>
      <c r="F59" s="1" t="s">
        <v>26</v>
      </c>
      <c r="G59" s="1" t="s">
        <v>33</v>
      </c>
      <c r="H59" s="1" t="s">
        <v>33</v>
      </c>
      <c r="I59" s="1" t="s">
        <v>18</v>
      </c>
      <c r="J59" s="1" t="s">
        <v>33</v>
      </c>
      <c r="K59" s="1" t="s">
        <v>34</v>
      </c>
      <c r="L59" s="1" t="s">
        <v>56</v>
      </c>
      <c r="M59" s="1" t="s">
        <v>21</v>
      </c>
    </row>
    <row r="60" spans="1:13" x14ac:dyDescent="0.25">
      <c r="A60">
        <v>392181</v>
      </c>
      <c r="B60" s="1" t="s">
        <v>107</v>
      </c>
      <c r="C60" s="2">
        <v>39921</v>
      </c>
      <c r="D60" s="1" t="s">
        <v>108</v>
      </c>
      <c r="E60" s="1" t="s">
        <v>109</v>
      </c>
      <c r="F60" s="1" t="s">
        <v>26</v>
      </c>
      <c r="G60" s="1" t="s">
        <v>39</v>
      </c>
      <c r="H60" s="1" t="s">
        <v>26</v>
      </c>
      <c r="I60" s="1" t="s">
        <v>18</v>
      </c>
      <c r="J60" s="1" t="s">
        <v>39</v>
      </c>
      <c r="K60" s="1" t="s">
        <v>19</v>
      </c>
      <c r="L60" s="1" t="s">
        <v>110</v>
      </c>
      <c r="M60" s="1" t="s">
        <v>21</v>
      </c>
    </row>
    <row r="61" spans="1:13" x14ac:dyDescent="0.25">
      <c r="A61">
        <v>392182</v>
      </c>
      <c r="B61" s="1" t="s">
        <v>107</v>
      </c>
      <c r="C61" s="2">
        <v>39921</v>
      </c>
      <c r="D61" s="1" t="s">
        <v>111</v>
      </c>
      <c r="E61" s="1" t="s">
        <v>109</v>
      </c>
      <c r="F61" s="1" t="s">
        <v>16</v>
      </c>
      <c r="G61" s="1" t="s">
        <v>33</v>
      </c>
      <c r="H61" s="1" t="s">
        <v>16</v>
      </c>
      <c r="I61" s="1" t="s">
        <v>27</v>
      </c>
      <c r="J61" s="1" t="s">
        <v>16</v>
      </c>
      <c r="K61" s="1" t="s">
        <v>19</v>
      </c>
      <c r="L61" s="1" t="s">
        <v>112</v>
      </c>
      <c r="M61" s="1" t="s">
        <v>21</v>
      </c>
    </row>
    <row r="62" spans="1:13" x14ac:dyDescent="0.25">
      <c r="A62">
        <v>392183</v>
      </c>
      <c r="B62" s="1" t="s">
        <v>107</v>
      </c>
      <c r="C62" s="2">
        <v>39922</v>
      </c>
      <c r="D62" s="1" t="s">
        <v>113</v>
      </c>
      <c r="E62" s="1" t="s">
        <v>109</v>
      </c>
      <c r="F62" s="1" t="s">
        <v>32</v>
      </c>
      <c r="G62" s="1" t="s">
        <v>25</v>
      </c>
      <c r="H62" s="1" t="s">
        <v>32</v>
      </c>
      <c r="I62" s="1" t="s">
        <v>18</v>
      </c>
      <c r="J62" s="1" t="s">
        <v>32</v>
      </c>
      <c r="K62" s="1" t="s">
        <v>34</v>
      </c>
      <c r="L62" s="1" t="s">
        <v>63</v>
      </c>
      <c r="M62" s="1" t="s">
        <v>91</v>
      </c>
    </row>
    <row r="63" spans="1:13" x14ac:dyDescent="0.25">
      <c r="A63">
        <v>392184</v>
      </c>
      <c r="B63" s="1" t="s">
        <v>107</v>
      </c>
      <c r="C63" s="2">
        <v>39922</v>
      </c>
      <c r="D63" s="1" t="s">
        <v>114</v>
      </c>
      <c r="E63" s="1" t="s">
        <v>109</v>
      </c>
      <c r="F63" s="1" t="s">
        <v>44</v>
      </c>
      <c r="G63" s="1" t="s">
        <v>17</v>
      </c>
      <c r="H63" s="1" t="s">
        <v>17</v>
      </c>
      <c r="I63" s="1" t="s">
        <v>27</v>
      </c>
      <c r="J63" s="1" t="s">
        <v>44</v>
      </c>
      <c r="K63" s="1" t="s">
        <v>34</v>
      </c>
      <c r="L63" s="1" t="s">
        <v>73</v>
      </c>
      <c r="M63" s="1" t="s">
        <v>21</v>
      </c>
    </row>
    <row r="64" spans="1:13" x14ac:dyDescent="0.25">
      <c r="A64">
        <v>392185</v>
      </c>
      <c r="B64" s="1" t="s">
        <v>115</v>
      </c>
      <c r="C64" s="2">
        <v>39923</v>
      </c>
      <c r="D64" s="1" t="s">
        <v>116</v>
      </c>
      <c r="E64" s="1" t="s">
        <v>117</v>
      </c>
      <c r="F64" s="1" t="s">
        <v>16</v>
      </c>
      <c r="G64" s="1" t="s">
        <v>26</v>
      </c>
      <c r="H64" s="1" t="s">
        <v>26</v>
      </c>
      <c r="I64" s="1" t="s">
        <v>27</v>
      </c>
      <c r="J64" s="1" t="s">
        <v>26</v>
      </c>
      <c r="K64" s="1" t="s">
        <v>19</v>
      </c>
      <c r="L64" s="1" t="s">
        <v>118</v>
      </c>
      <c r="M64" s="1" t="s">
        <v>21</v>
      </c>
    </row>
    <row r="65" spans="1:13" x14ac:dyDescent="0.25">
      <c r="A65">
        <v>392186</v>
      </c>
      <c r="B65" s="1" t="s">
        <v>119</v>
      </c>
      <c r="C65" s="2">
        <v>39924</v>
      </c>
      <c r="D65" s="1" t="s">
        <v>120</v>
      </c>
      <c r="E65" s="1" t="s">
        <v>121</v>
      </c>
      <c r="F65" s="1" t="s">
        <v>25</v>
      </c>
      <c r="G65" s="1" t="s">
        <v>17</v>
      </c>
      <c r="H65" s="1" t="s">
        <v>17</v>
      </c>
      <c r="I65" s="1" t="s">
        <v>18</v>
      </c>
      <c r="J65" s="1" t="s">
        <v>17</v>
      </c>
      <c r="K65" s="1" t="s">
        <v>19</v>
      </c>
      <c r="L65" s="1" t="s">
        <v>122</v>
      </c>
      <c r="M65" s="1" t="s">
        <v>91</v>
      </c>
    </row>
    <row r="66" spans="1:13" x14ac:dyDescent="0.25">
      <c r="A66">
        <v>392188</v>
      </c>
      <c r="B66" s="1" t="s">
        <v>107</v>
      </c>
      <c r="C66" s="2">
        <v>39925</v>
      </c>
      <c r="D66" s="1" t="s">
        <v>61</v>
      </c>
      <c r="E66" s="1" t="s">
        <v>109</v>
      </c>
      <c r="F66" s="1" t="s">
        <v>16</v>
      </c>
      <c r="G66" s="1" t="s">
        <v>44</v>
      </c>
      <c r="H66" s="1" t="s">
        <v>44</v>
      </c>
      <c r="I66" s="1" t="s">
        <v>27</v>
      </c>
      <c r="J66" s="1" t="s">
        <v>44</v>
      </c>
      <c r="K66" s="1" t="s">
        <v>19</v>
      </c>
      <c r="L66" s="1" t="s">
        <v>123</v>
      </c>
      <c r="M66" s="1" t="s">
        <v>21</v>
      </c>
    </row>
    <row r="67" spans="1:13" x14ac:dyDescent="0.25">
      <c r="A67">
        <v>392189</v>
      </c>
      <c r="B67" s="1" t="s">
        <v>119</v>
      </c>
      <c r="C67" s="2">
        <v>39926</v>
      </c>
      <c r="D67" s="1" t="s">
        <v>124</v>
      </c>
      <c r="E67" s="1" t="s">
        <v>121</v>
      </c>
      <c r="F67" s="1" t="s">
        <v>26</v>
      </c>
      <c r="G67" s="1" t="s">
        <v>32</v>
      </c>
      <c r="H67" s="1" t="s">
        <v>32</v>
      </c>
      <c r="I67" s="1" t="s">
        <v>27</v>
      </c>
      <c r="J67" s="1" t="s">
        <v>32</v>
      </c>
      <c r="K67" s="1" t="s">
        <v>19</v>
      </c>
      <c r="L67" s="1" t="s">
        <v>35</v>
      </c>
      <c r="M67" s="1" t="s">
        <v>21</v>
      </c>
    </row>
    <row r="68" spans="1:13" x14ac:dyDescent="0.25">
      <c r="A68">
        <v>392190</v>
      </c>
      <c r="B68" s="1" t="s">
        <v>107</v>
      </c>
      <c r="C68" s="2">
        <v>39926</v>
      </c>
      <c r="D68" s="1" t="s">
        <v>55</v>
      </c>
      <c r="E68" s="1" t="s">
        <v>109</v>
      </c>
      <c r="F68" s="1" t="s">
        <v>17</v>
      </c>
      <c r="G68" s="1" t="s">
        <v>33</v>
      </c>
      <c r="H68" s="1" t="s">
        <v>17</v>
      </c>
      <c r="I68" s="1" t="s">
        <v>18</v>
      </c>
      <c r="J68" s="1" t="s">
        <v>33</v>
      </c>
      <c r="K68" s="1" t="s">
        <v>125</v>
      </c>
      <c r="L68" s="1" t="s">
        <v>21</v>
      </c>
      <c r="M68" s="1" t="s">
        <v>21</v>
      </c>
    </row>
    <row r="69" spans="1:13" x14ac:dyDescent="0.25">
      <c r="A69">
        <v>392191</v>
      </c>
      <c r="B69" s="1" t="s">
        <v>119</v>
      </c>
      <c r="C69" s="2">
        <v>39927</v>
      </c>
      <c r="D69" s="1" t="s">
        <v>126</v>
      </c>
      <c r="E69" s="1" t="s">
        <v>121</v>
      </c>
      <c r="F69" s="1" t="s">
        <v>16</v>
      </c>
      <c r="G69" s="1" t="s">
        <v>25</v>
      </c>
      <c r="H69" s="1" t="s">
        <v>16</v>
      </c>
      <c r="I69" s="1" t="s">
        <v>27</v>
      </c>
      <c r="J69" s="1" t="s">
        <v>25</v>
      </c>
      <c r="K69" s="1" t="s">
        <v>34</v>
      </c>
      <c r="L69" s="1" t="s">
        <v>59</v>
      </c>
      <c r="M69" s="1" t="s">
        <v>21</v>
      </c>
    </row>
    <row r="70" spans="1:13" x14ac:dyDescent="0.25">
      <c r="A70">
        <v>392192</v>
      </c>
      <c r="B70" s="1" t="s">
        <v>119</v>
      </c>
      <c r="C70" s="2">
        <v>39928</v>
      </c>
      <c r="D70" s="1" t="s">
        <v>127</v>
      </c>
      <c r="E70" s="1" t="s">
        <v>121</v>
      </c>
      <c r="F70" s="1" t="s">
        <v>44</v>
      </c>
      <c r="G70" s="1" t="s">
        <v>39</v>
      </c>
      <c r="H70" s="1" t="s">
        <v>44</v>
      </c>
      <c r="I70" s="1" t="s">
        <v>27</v>
      </c>
      <c r="J70" s="1" t="s">
        <v>44</v>
      </c>
      <c r="K70" s="1" t="s">
        <v>19</v>
      </c>
      <c r="L70" s="1" t="s">
        <v>89</v>
      </c>
      <c r="M70" s="1" t="s">
        <v>21</v>
      </c>
    </row>
    <row r="71" spans="1:13" x14ac:dyDescent="0.25">
      <c r="A71">
        <v>392194</v>
      </c>
      <c r="B71" s="1" t="s">
        <v>115</v>
      </c>
      <c r="C71" s="2">
        <v>39929</v>
      </c>
      <c r="D71" s="1" t="s">
        <v>128</v>
      </c>
      <c r="E71" s="1" t="s">
        <v>117</v>
      </c>
      <c r="F71" s="1" t="s">
        <v>16</v>
      </c>
      <c r="G71" s="1" t="s">
        <v>32</v>
      </c>
      <c r="H71" s="1" t="s">
        <v>16</v>
      </c>
      <c r="I71" s="1" t="s">
        <v>27</v>
      </c>
      <c r="J71" s="1" t="s">
        <v>32</v>
      </c>
      <c r="K71" s="1" t="s">
        <v>34</v>
      </c>
      <c r="L71" s="1" t="s">
        <v>48</v>
      </c>
      <c r="M71" s="1" t="s">
        <v>21</v>
      </c>
    </row>
    <row r="72" spans="1:13" x14ac:dyDescent="0.25">
      <c r="A72">
        <v>392195</v>
      </c>
      <c r="B72" s="1" t="s">
        <v>107</v>
      </c>
      <c r="C72" s="2">
        <v>39929</v>
      </c>
      <c r="D72" s="1" t="s">
        <v>57</v>
      </c>
      <c r="E72" s="1" t="s">
        <v>109</v>
      </c>
      <c r="F72" s="1" t="s">
        <v>25</v>
      </c>
      <c r="G72" s="1" t="s">
        <v>33</v>
      </c>
      <c r="H72" s="1" t="s">
        <v>25</v>
      </c>
      <c r="I72" s="1" t="s">
        <v>27</v>
      </c>
      <c r="J72" s="1" t="s">
        <v>25</v>
      </c>
      <c r="K72" s="1" t="s">
        <v>19</v>
      </c>
      <c r="L72" s="1" t="s">
        <v>129</v>
      </c>
      <c r="M72" s="1" t="s">
        <v>21</v>
      </c>
    </row>
    <row r="73" spans="1:13" x14ac:dyDescent="0.25">
      <c r="A73">
        <v>392196</v>
      </c>
      <c r="B73" s="1" t="s">
        <v>119</v>
      </c>
      <c r="C73" s="2">
        <v>39930</v>
      </c>
      <c r="D73" s="1" t="s">
        <v>130</v>
      </c>
      <c r="E73" s="1" t="s">
        <v>121</v>
      </c>
      <c r="F73" s="1" t="s">
        <v>26</v>
      </c>
      <c r="G73" s="1" t="s">
        <v>44</v>
      </c>
      <c r="H73" s="1" t="s">
        <v>44</v>
      </c>
      <c r="I73" s="1" t="s">
        <v>18</v>
      </c>
      <c r="J73" s="1" t="s">
        <v>44</v>
      </c>
      <c r="K73" s="1" t="s">
        <v>34</v>
      </c>
      <c r="L73" s="1" t="s">
        <v>48</v>
      </c>
      <c r="M73" s="1" t="s">
        <v>21</v>
      </c>
    </row>
    <row r="74" spans="1:13" x14ac:dyDescent="0.25">
      <c r="A74">
        <v>392197</v>
      </c>
      <c r="B74" s="1" t="s">
        <v>115</v>
      </c>
      <c r="C74" s="2">
        <v>39930</v>
      </c>
      <c r="D74" s="1" t="s">
        <v>108</v>
      </c>
      <c r="E74" s="1" t="s">
        <v>117</v>
      </c>
      <c r="F74" s="1" t="s">
        <v>17</v>
      </c>
      <c r="G74" s="1" t="s">
        <v>39</v>
      </c>
      <c r="H74" s="1" t="s">
        <v>39</v>
      </c>
      <c r="I74" s="1" t="s">
        <v>27</v>
      </c>
      <c r="J74" s="1" t="s">
        <v>39</v>
      </c>
      <c r="K74" s="1" t="s">
        <v>19</v>
      </c>
      <c r="L74" s="1" t="s">
        <v>118</v>
      </c>
      <c r="M74" s="1" t="s">
        <v>21</v>
      </c>
    </row>
    <row r="75" spans="1:13" x14ac:dyDescent="0.25">
      <c r="A75">
        <v>392198</v>
      </c>
      <c r="B75" s="1" t="s">
        <v>131</v>
      </c>
      <c r="C75" s="2">
        <v>39931</v>
      </c>
      <c r="D75" s="1" t="s">
        <v>55</v>
      </c>
      <c r="E75" s="1" t="s">
        <v>132</v>
      </c>
      <c r="F75" s="1" t="s">
        <v>32</v>
      </c>
      <c r="G75" s="1" t="s">
        <v>33</v>
      </c>
      <c r="H75" s="1" t="s">
        <v>32</v>
      </c>
      <c r="I75" s="1" t="s">
        <v>27</v>
      </c>
      <c r="J75" s="1" t="s">
        <v>33</v>
      </c>
      <c r="K75" s="1" t="s">
        <v>34</v>
      </c>
      <c r="L75" s="1" t="s">
        <v>40</v>
      </c>
      <c r="M75" s="1" t="s">
        <v>21</v>
      </c>
    </row>
    <row r="76" spans="1:13" x14ac:dyDescent="0.25">
      <c r="A76">
        <v>392199</v>
      </c>
      <c r="B76" s="1" t="s">
        <v>119</v>
      </c>
      <c r="C76" s="2">
        <v>39932</v>
      </c>
      <c r="D76" s="1" t="s">
        <v>37</v>
      </c>
      <c r="E76" s="1" t="s">
        <v>121</v>
      </c>
      <c r="F76" s="1" t="s">
        <v>16</v>
      </c>
      <c r="G76" s="1" t="s">
        <v>17</v>
      </c>
      <c r="H76" s="1" t="s">
        <v>17</v>
      </c>
      <c r="I76" s="1" t="s">
        <v>27</v>
      </c>
      <c r="J76" s="1" t="s">
        <v>16</v>
      </c>
      <c r="K76" s="1" t="s">
        <v>34</v>
      </c>
      <c r="L76" s="1" t="s">
        <v>40</v>
      </c>
      <c r="M76" s="1" t="s">
        <v>21</v>
      </c>
    </row>
    <row r="77" spans="1:13" x14ac:dyDescent="0.25">
      <c r="A77">
        <v>392200</v>
      </c>
      <c r="B77" s="1" t="s">
        <v>119</v>
      </c>
      <c r="C77" s="2">
        <v>39932</v>
      </c>
      <c r="D77" s="1" t="s">
        <v>57</v>
      </c>
      <c r="E77" s="1" t="s">
        <v>121</v>
      </c>
      <c r="F77" s="1" t="s">
        <v>25</v>
      </c>
      <c r="G77" s="1" t="s">
        <v>39</v>
      </c>
      <c r="H77" s="1" t="s">
        <v>25</v>
      </c>
      <c r="I77" s="1" t="s">
        <v>27</v>
      </c>
      <c r="J77" s="1" t="s">
        <v>25</v>
      </c>
      <c r="K77" s="1" t="s">
        <v>19</v>
      </c>
      <c r="L77" s="1" t="s">
        <v>56</v>
      </c>
      <c r="M77" s="1" t="s">
        <v>21</v>
      </c>
    </row>
    <row r="78" spans="1:13" x14ac:dyDescent="0.25">
      <c r="A78">
        <v>392201</v>
      </c>
      <c r="B78" s="1" t="s">
        <v>131</v>
      </c>
      <c r="C78" s="2">
        <v>39933</v>
      </c>
      <c r="D78" s="1" t="s">
        <v>133</v>
      </c>
      <c r="E78" s="1" t="s">
        <v>132</v>
      </c>
      <c r="F78" s="1" t="s">
        <v>44</v>
      </c>
      <c r="G78" s="1" t="s">
        <v>32</v>
      </c>
      <c r="H78" s="1" t="s">
        <v>32</v>
      </c>
      <c r="I78" s="1" t="s">
        <v>18</v>
      </c>
      <c r="J78" s="1" t="s">
        <v>32</v>
      </c>
      <c r="K78" s="1" t="s">
        <v>34</v>
      </c>
      <c r="L78" s="1" t="s">
        <v>48</v>
      </c>
      <c r="M78" s="1" t="s">
        <v>21</v>
      </c>
    </row>
    <row r="79" spans="1:13" x14ac:dyDescent="0.25">
      <c r="A79">
        <v>392202</v>
      </c>
      <c r="B79" s="1" t="s">
        <v>131</v>
      </c>
      <c r="C79" s="2">
        <v>39933</v>
      </c>
      <c r="D79" s="1" t="s">
        <v>105</v>
      </c>
      <c r="E79" s="1" t="s">
        <v>132</v>
      </c>
      <c r="F79" s="1" t="s">
        <v>26</v>
      </c>
      <c r="G79" s="1" t="s">
        <v>33</v>
      </c>
      <c r="H79" s="1" t="s">
        <v>33</v>
      </c>
      <c r="I79" s="1" t="s">
        <v>18</v>
      </c>
      <c r="J79" s="1" t="s">
        <v>26</v>
      </c>
      <c r="K79" s="1" t="s">
        <v>19</v>
      </c>
      <c r="L79" s="1" t="s">
        <v>134</v>
      </c>
      <c r="M79" s="1" t="s">
        <v>21</v>
      </c>
    </row>
    <row r="80" spans="1:13" x14ac:dyDescent="0.25">
      <c r="A80">
        <v>392203</v>
      </c>
      <c r="B80" s="1" t="s">
        <v>135</v>
      </c>
      <c r="C80" s="2">
        <v>39934</v>
      </c>
      <c r="D80" s="1" t="s">
        <v>136</v>
      </c>
      <c r="E80" s="1" t="s">
        <v>137</v>
      </c>
      <c r="F80" s="1" t="s">
        <v>17</v>
      </c>
      <c r="G80" s="1" t="s">
        <v>39</v>
      </c>
      <c r="H80" s="1" t="s">
        <v>39</v>
      </c>
      <c r="I80" s="1" t="s">
        <v>27</v>
      </c>
      <c r="J80" s="1" t="s">
        <v>39</v>
      </c>
      <c r="K80" s="1" t="s">
        <v>19</v>
      </c>
      <c r="L80" s="1" t="s">
        <v>35</v>
      </c>
      <c r="M80" s="1" t="s">
        <v>21</v>
      </c>
    </row>
    <row r="81" spans="1:13" x14ac:dyDescent="0.25">
      <c r="A81">
        <v>392204</v>
      </c>
      <c r="B81" s="1" t="s">
        <v>119</v>
      </c>
      <c r="C81" s="2">
        <v>39934</v>
      </c>
      <c r="D81" s="1" t="s">
        <v>138</v>
      </c>
      <c r="E81" s="1" t="s">
        <v>121</v>
      </c>
      <c r="F81" s="1" t="s">
        <v>16</v>
      </c>
      <c r="G81" s="1" t="s">
        <v>25</v>
      </c>
      <c r="H81" s="1" t="s">
        <v>16</v>
      </c>
      <c r="I81" s="1" t="s">
        <v>27</v>
      </c>
      <c r="J81" s="1" t="s">
        <v>16</v>
      </c>
      <c r="K81" s="1" t="s">
        <v>19</v>
      </c>
      <c r="L81" s="1" t="s">
        <v>73</v>
      </c>
      <c r="M81" s="1" t="s">
        <v>21</v>
      </c>
    </row>
    <row r="82" spans="1:13" x14ac:dyDescent="0.25">
      <c r="A82">
        <v>392205</v>
      </c>
      <c r="B82" s="1" t="s">
        <v>115</v>
      </c>
      <c r="C82" s="2">
        <v>39935</v>
      </c>
      <c r="D82" s="1" t="s">
        <v>55</v>
      </c>
      <c r="E82" s="1" t="s">
        <v>117</v>
      </c>
      <c r="F82" s="1" t="s">
        <v>44</v>
      </c>
      <c r="G82" s="1" t="s">
        <v>33</v>
      </c>
      <c r="H82" s="1" t="s">
        <v>44</v>
      </c>
      <c r="I82" s="1" t="s">
        <v>27</v>
      </c>
      <c r="J82" s="1" t="s">
        <v>33</v>
      </c>
      <c r="K82" s="1" t="s">
        <v>34</v>
      </c>
      <c r="L82" s="1" t="s">
        <v>56</v>
      </c>
      <c r="M82" s="1" t="s">
        <v>21</v>
      </c>
    </row>
    <row r="83" spans="1:13" x14ac:dyDescent="0.25">
      <c r="A83">
        <v>392206</v>
      </c>
      <c r="B83" s="1" t="s">
        <v>139</v>
      </c>
      <c r="C83" s="2">
        <v>39935</v>
      </c>
      <c r="D83" s="1" t="s">
        <v>140</v>
      </c>
      <c r="E83" s="1" t="s">
        <v>141</v>
      </c>
      <c r="F83" s="1" t="s">
        <v>26</v>
      </c>
      <c r="G83" s="1" t="s">
        <v>32</v>
      </c>
      <c r="H83" s="1" t="s">
        <v>32</v>
      </c>
      <c r="I83" s="1" t="s">
        <v>18</v>
      </c>
      <c r="J83" s="1" t="s">
        <v>26</v>
      </c>
      <c r="K83" s="1" t="s">
        <v>19</v>
      </c>
      <c r="L83" s="1" t="s">
        <v>84</v>
      </c>
      <c r="M83" s="1" t="s">
        <v>21</v>
      </c>
    </row>
    <row r="84" spans="1:13" x14ac:dyDescent="0.25">
      <c r="A84">
        <v>392207</v>
      </c>
      <c r="B84" s="1" t="s">
        <v>115</v>
      </c>
      <c r="C84" s="2">
        <v>39936</v>
      </c>
      <c r="D84" s="1" t="s">
        <v>90</v>
      </c>
      <c r="E84" s="1" t="s">
        <v>117</v>
      </c>
      <c r="F84" s="1" t="s">
        <v>25</v>
      </c>
      <c r="G84" s="1" t="s">
        <v>17</v>
      </c>
      <c r="H84" s="1" t="s">
        <v>17</v>
      </c>
      <c r="I84" s="1" t="s">
        <v>27</v>
      </c>
      <c r="J84" s="1" t="s">
        <v>25</v>
      </c>
      <c r="K84" s="1" t="s">
        <v>34</v>
      </c>
      <c r="L84" s="1" t="s">
        <v>48</v>
      </c>
      <c r="M84" s="1" t="s">
        <v>21</v>
      </c>
    </row>
    <row r="85" spans="1:13" x14ac:dyDescent="0.25">
      <c r="A85">
        <v>392208</v>
      </c>
      <c r="B85" s="1" t="s">
        <v>139</v>
      </c>
      <c r="C85" s="2">
        <v>39936</v>
      </c>
      <c r="D85" s="1" t="s">
        <v>142</v>
      </c>
      <c r="E85" s="1" t="s">
        <v>141</v>
      </c>
      <c r="F85" s="1" t="s">
        <v>16</v>
      </c>
      <c r="G85" s="1" t="s">
        <v>39</v>
      </c>
      <c r="H85" s="1" t="s">
        <v>39</v>
      </c>
      <c r="I85" s="1" t="s">
        <v>27</v>
      </c>
      <c r="J85" s="1" t="s">
        <v>16</v>
      </c>
      <c r="K85" s="1" t="s">
        <v>34</v>
      </c>
      <c r="L85" s="1" t="s">
        <v>35</v>
      </c>
      <c r="M85" s="1" t="s">
        <v>21</v>
      </c>
    </row>
    <row r="86" spans="1:13" x14ac:dyDescent="0.25">
      <c r="A86">
        <v>392209</v>
      </c>
      <c r="B86" s="1" t="s">
        <v>135</v>
      </c>
      <c r="C86" s="2">
        <v>39937</v>
      </c>
      <c r="D86" s="1" t="s">
        <v>66</v>
      </c>
      <c r="E86" s="1" t="s">
        <v>137</v>
      </c>
      <c r="F86" s="1" t="s">
        <v>26</v>
      </c>
      <c r="G86" s="1" t="s">
        <v>44</v>
      </c>
      <c r="H86" s="1" t="s">
        <v>26</v>
      </c>
      <c r="I86" s="1" t="s">
        <v>27</v>
      </c>
      <c r="J86" s="1" t="s">
        <v>26</v>
      </c>
      <c r="K86" s="1" t="s">
        <v>19</v>
      </c>
      <c r="L86" s="1" t="s">
        <v>143</v>
      </c>
      <c r="M86" s="1" t="s">
        <v>21</v>
      </c>
    </row>
    <row r="87" spans="1:13" x14ac:dyDescent="0.25">
      <c r="A87">
        <v>392210</v>
      </c>
      <c r="B87" s="1" t="s">
        <v>119</v>
      </c>
      <c r="C87" s="2">
        <v>39938</v>
      </c>
      <c r="D87" s="1" t="s">
        <v>92</v>
      </c>
      <c r="E87" s="1" t="s">
        <v>121</v>
      </c>
      <c r="F87" s="1" t="s">
        <v>25</v>
      </c>
      <c r="G87" s="1" t="s">
        <v>33</v>
      </c>
      <c r="H87" s="1" t="s">
        <v>25</v>
      </c>
      <c r="I87" s="1" t="s">
        <v>18</v>
      </c>
      <c r="J87" s="1" t="s">
        <v>33</v>
      </c>
      <c r="K87" s="1" t="s">
        <v>19</v>
      </c>
      <c r="L87" s="1" t="s">
        <v>143</v>
      </c>
      <c r="M87" s="1" t="s">
        <v>21</v>
      </c>
    </row>
    <row r="88" spans="1:13" x14ac:dyDescent="0.25">
      <c r="A88">
        <v>392211</v>
      </c>
      <c r="B88" s="1" t="s">
        <v>119</v>
      </c>
      <c r="C88" s="2">
        <v>39938</v>
      </c>
      <c r="D88" s="1" t="s">
        <v>144</v>
      </c>
      <c r="E88" s="1" t="s">
        <v>121</v>
      </c>
      <c r="F88" s="1" t="s">
        <v>32</v>
      </c>
      <c r="G88" s="1" t="s">
        <v>17</v>
      </c>
      <c r="H88" s="1" t="s">
        <v>17</v>
      </c>
      <c r="I88" s="1" t="s">
        <v>27</v>
      </c>
      <c r="J88" s="1" t="s">
        <v>32</v>
      </c>
      <c r="K88" s="1" t="s">
        <v>34</v>
      </c>
      <c r="L88" s="1" t="s">
        <v>35</v>
      </c>
      <c r="M88" s="1" t="s">
        <v>21</v>
      </c>
    </row>
    <row r="89" spans="1:13" x14ac:dyDescent="0.25">
      <c r="A89">
        <v>392212</v>
      </c>
      <c r="B89" s="1" t="s">
        <v>131</v>
      </c>
      <c r="C89" s="2">
        <v>39939</v>
      </c>
      <c r="D89" s="1" t="s">
        <v>145</v>
      </c>
      <c r="E89" s="1" t="s">
        <v>132</v>
      </c>
      <c r="F89" s="1" t="s">
        <v>44</v>
      </c>
      <c r="G89" s="1" t="s">
        <v>39</v>
      </c>
      <c r="H89" s="1" t="s">
        <v>44</v>
      </c>
      <c r="I89" s="1" t="s">
        <v>27</v>
      </c>
      <c r="J89" s="1" t="s">
        <v>44</v>
      </c>
      <c r="K89" s="1" t="s">
        <v>19</v>
      </c>
      <c r="L89" s="1" t="s">
        <v>110</v>
      </c>
      <c r="M89" s="1" t="s">
        <v>21</v>
      </c>
    </row>
    <row r="90" spans="1:13" x14ac:dyDescent="0.25">
      <c r="A90">
        <v>392213</v>
      </c>
      <c r="B90" s="1" t="s">
        <v>131</v>
      </c>
      <c r="C90" s="2">
        <v>39940</v>
      </c>
      <c r="D90" s="1" t="s">
        <v>146</v>
      </c>
      <c r="E90" s="1" t="s">
        <v>132</v>
      </c>
      <c r="F90" s="1" t="s">
        <v>16</v>
      </c>
      <c r="G90" s="1" t="s">
        <v>33</v>
      </c>
      <c r="H90" s="1" t="s">
        <v>33</v>
      </c>
      <c r="I90" s="1" t="s">
        <v>18</v>
      </c>
      <c r="J90" s="1" t="s">
        <v>33</v>
      </c>
      <c r="K90" s="1" t="s">
        <v>34</v>
      </c>
      <c r="L90" s="1" t="s">
        <v>59</v>
      </c>
      <c r="M90" s="1" t="s">
        <v>21</v>
      </c>
    </row>
    <row r="91" spans="1:13" x14ac:dyDescent="0.25">
      <c r="A91">
        <v>392214</v>
      </c>
      <c r="B91" s="1" t="s">
        <v>131</v>
      </c>
      <c r="C91" s="2">
        <v>39940</v>
      </c>
      <c r="D91" s="1" t="s">
        <v>53</v>
      </c>
      <c r="E91" s="1" t="s">
        <v>132</v>
      </c>
      <c r="F91" s="1" t="s">
        <v>26</v>
      </c>
      <c r="G91" s="1" t="s">
        <v>25</v>
      </c>
      <c r="H91" s="1" t="s">
        <v>26</v>
      </c>
      <c r="I91" s="1" t="s">
        <v>27</v>
      </c>
      <c r="J91" s="1" t="s">
        <v>26</v>
      </c>
      <c r="K91" s="1" t="s">
        <v>19</v>
      </c>
      <c r="L91" s="1" t="s">
        <v>89</v>
      </c>
      <c r="M91" s="1" t="s">
        <v>91</v>
      </c>
    </row>
    <row r="92" spans="1:13" x14ac:dyDescent="0.25">
      <c r="A92">
        <v>392215</v>
      </c>
      <c r="B92" s="1" t="s">
        <v>135</v>
      </c>
      <c r="C92" s="2">
        <v>39941</v>
      </c>
      <c r="D92" s="1" t="s">
        <v>80</v>
      </c>
      <c r="E92" s="1" t="s">
        <v>137</v>
      </c>
      <c r="F92" s="1" t="s">
        <v>32</v>
      </c>
      <c r="G92" s="1" t="s">
        <v>39</v>
      </c>
      <c r="H92" s="1" t="s">
        <v>39</v>
      </c>
      <c r="I92" s="1" t="s">
        <v>27</v>
      </c>
      <c r="J92" s="1" t="s">
        <v>32</v>
      </c>
      <c r="K92" s="1" t="s">
        <v>34</v>
      </c>
      <c r="L92" s="1" t="s">
        <v>59</v>
      </c>
      <c r="M92" s="1" t="s">
        <v>21</v>
      </c>
    </row>
    <row r="93" spans="1:13" x14ac:dyDescent="0.25">
      <c r="A93">
        <v>392216</v>
      </c>
      <c r="B93" s="1" t="s">
        <v>147</v>
      </c>
      <c r="C93" s="2">
        <v>39942</v>
      </c>
      <c r="D93" s="1" t="s">
        <v>90</v>
      </c>
      <c r="E93" s="1" t="s">
        <v>148</v>
      </c>
      <c r="F93" s="1" t="s">
        <v>44</v>
      </c>
      <c r="G93" s="1" t="s">
        <v>25</v>
      </c>
      <c r="H93" s="1" t="s">
        <v>25</v>
      </c>
      <c r="I93" s="1" t="s">
        <v>18</v>
      </c>
      <c r="J93" s="1" t="s">
        <v>25</v>
      </c>
      <c r="K93" s="1" t="s">
        <v>34</v>
      </c>
      <c r="L93" s="1" t="s">
        <v>56</v>
      </c>
      <c r="M93" s="1" t="s">
        <v>21</v>
      </c>
    </row>
    <row r="94" spans="1:13" x14ac:dyDescent="0.25">
      <c r="A94">
        <v>392217</v>
      </c>
      <c r="B94" s="1" t="s">
        <v>147</v>
      </c>
      <c r="C94" s="2">
        <v>39942</v>
      </c>
      <c r="D94" s="1" t="s">
        <v>149</v>
      </c>
      <c r="E94" s="1" t="s">
        <v>148</v>
      </c>
      <c r="F94" s="1" t="s">
        <v>26</v>
      </c>
      <c r="G94" s="1" t="s">
        <v>33</v>
      </c>
      <c r="H94" s="1" t="s">
        <v>33</v>
      </c>
      <c r="I94" s="1" t="s">
        <v>27</v>
      </c>
      <c r="J94" s="1" t="s">
        <v>26</v>
      </c>
      <c r="K94" s="1" t="s">
        <v>34</v>
      </c>
      <c r="L94" s="1" t="s">
        <v>59</v>
      </c>
      <c r="M94" s="1" t="s">
        <v>21</v>
      </c>
    </row>
    <row r="95" spans="1:13" x14ac:dyDescent="0.25">
      <c r="A95">
        <v>392218</v>
      </c>
      <c r="B95" s="1" t="s">
        <v>115</v>
      </c>
      <c r="C95" s="2">
        <v>39943</v>
      </c>
      <c r="D95" s="1" t="s">
        <v>136</v>
      </c>
      <c r="E95" s="1" t="s">
        <v>117</v>
      </c>
      <c r="F95" s="1" t="s">
        <v>16</v>
      </c>
      <c r="G95" s="1" t="s">
        <v>39</v>
      </c>
      <c r="H95" s="1" t="s">
        <v>39</v>
      </c>
      <c r="I95" s="1" t="s">
        <v>27</v>
      </c>
      <c r="J95" s="1" t="s">
        <v>39</v>
      </c>
      <c r="K95" s="1" t="s">
        <v>19</v>
      </c>
      <c r="L95" s="1" t="s">
        <v>150</v>
      </c>
      <c r="M95" s="1" t="s">
        <v>21</v>
      </c>
    </row>
    <row r="96" spans="1:13" x14ac:dyDescent="0.25">
      <c r="A96">
        <v>392219</v>
      </c>
      <c r="B96" s="1" t="s">
        <v>139</v>
      </c>
      <c r="C96" s="2">
        <v>39943</v>
      </c>
      <c r="D96" s="1" t="s">
        <v>88</v>
      </c>
      <c r="E96" s="1" t="s">
        <v>141</v>
      </c>
      <c r="F96" s="1" t="s">
        <v>32</v>
      </c>
      <c r="G96" s="1" t="s">
        <v>17</v>
      </c>
      <c r="H96" s="1" t="s">
        <v>32</v>
      </c>
      <c r="I96" s="1" t="s">
        <v>18</v>
      </c>
      <c r="J96" s="1" t="s">
        <v>32</v>
      </c>
      <c r="K96" s="1" t="s">
        <v>34</v>
      </c>
      <c r="L96" s="1" t="s">
        <v>59</v>
      </c>
      <c r="M96" s="1" t="s">
        <v>21</v>
      </c>
    </row>
    <row r="97" spans="1:13" x14ac:dyDescent="0.25">
      <c r="A97">
        <v>392220</v>
      </c>
      <c r="B97" s="1" t="s">
        <v>147</v>
      </c>
      <c r="C97" s="2">
        <v>39944</v>
      </c>
      <c r="D97" s="1" t="s">
        <v>151</v>
      </c>
      <c r="E97" s="1" t="s">
        <v>148</v>
      </c>
      <c r="F97" s="1" t="s">
        <v>44</v>
      </c>
      <c r="G97" s="1" t="s">
        <v>33</v>
      </c>
      <c r="H97" s="1" t="s">
        <v>44</v>
      </c>
      <c r="I97" s="1" t="s">
        <v>27</v>
      </c>
      <c r="J97" s="1" t="s">
        <v>44</v>
      </c>
      <c r="K97" s="1" t="s">
        <v>19</v>
      </c>
      <c r="L97" s="1" t="s">
        <v>152</v>
      </c>
      <c r="M97" s="1" t="s">
        <v>21</v>
      </c>
    </row>
    <row r="98" spans="1:13" x14ac:dyDescent="0.25">
      <c r="A98">
        <v>392221</v>
      </c>
      <c r="B98" s="1" t="s">
        <v>131</v>
      </c>
      <c r="C98" s="2">
        <v>39945</v>
      </c>
      <c r="D98" s="1" t="s">
        <v>153</v>
      </c>
      <c r="E98" s="1" t="s">
        <v>132</v>
      </c>
      <c r="F98" s="1" t="s">
        <v>16</v>
      </c>
      <c r="G98" s="1" t="s">
        <v>17</v>
      </c>
      <c r="H98" s="1" t="s">
        <v>16</v>
      </c>
      <c r="I98" s="1" t="s">
        <v>18</v>
      </c>
      <c r="J98" s="1" t="s">
        <v>16</v>
      </c>
      <c r="K98" s="1" t="s">
        <v>34</v>
      </c>
      <c r="L98" s="1" t="s">
        <v>48</v>
      </c>
      <c r="M98" s="1" t="s">
        <v>21</v>
      </c>
    </row>
    <row r="99" spans="1:13" x14ac:dyDescent="0.25">
      <c r="A99">
        <v>392222</v>
      </c>
      <c r="B99" s="1" t="s">
        <v>131</v>
      </c>
      <c r="C99" s="2">
        <v>39945</v>
      </c>
      <c r="D99" s="1" t="s">
        <v>154</v>
      </c>
      <c r="E99" s="1" t="s">
        <v>132</v>
      </c>
      <c r="F99" s="1" t="s">
        <v>25</v>
      </c>
      <c r="G99" s="1" t="s">
        <v>39</v>
      </c>
      <c r="H99" s="1" t="s">
        <v>25</v>
      </c>
      <c r="I99" s="1" t="s">
        <v>27</v>
      </c>
      <c r="J99" s="1" t="s">
        <v>39</v>
      </c>
      <c r="K99" s="1" t="s">
        <v>34</v>
      </c>
      <c r="L99" s="1" t="s">
        <v>73</v>
      </c>
      <c r="M99" s="1" t="s">
        <v>21</v>
      </c>
    </row>
    <row r="100" spans="1:13" x14ac:dyDescent="0.25">
      <c r="A100">
        <v>392223</v>
      </c>
      <c r="B100" s="1" t="s">
        <v>119</v>
      </c>
      <c r="C100" s="2">
        <v>39946</v>
      </c>
      <c r="D100" s="1" t="s">
        <v>155</v>
      </c>
      <c r="E100" s="1" t="s">
        <v>121</v>
      </c>
      <c r="F100" s="1" t="s">
        <v>44</v>
      </c>
      <c r="G100" s="1" t="s">
        <v>32</v>
      </c>
      <c r="H100" s="1" t="s">
        <v>44</v>
      </c>
      <c r="I100" s="1" t="s">
        <v>18</v>
      </c>
      <c r="J100" s="1" t="s">
        <v>32</v>
      </c>
      <c r="K100" s="1" t="s">
        <v>19</v>
      </c>
      <c r="L100" s="1" t="s">
        <v>89</v>
      </c>
      <c r="M100" s="1" t="s">
        <v>21</v>
      </c>
    </row>
    <row r="101" spans="1:13" x14ac:dyDescent="0.25">
      <c r="A101">
        <v>392224</v>
      </c>
      <c r="B101" s="1" t="s">
        <v>119</v>
      </c>
      <c r="C101" s="2">
        <v>39947</v>
      </c>
      <c r="D101" s="1" t="s">
        <v>153</v>
      </c>
      <c r="E101" s="1" t="s">
        <v>121</v>
      </c>
      <c r="F101" s="1" t="s">
        <v>16</v>
      </c>
      <c r="G101" s="1" t="s">
        <v>26</v>
      </c>
      <c r="H101" s="1" t="s">
        <v>26</v>
      </c>
      <c r="I101" s="1" t="s">
        <v>27</v>
      </c>
      <c r="J101" s="1" t="s">
        <v>16</v>
      </c>
      <c r="K101" s="1" t="s">
        <v>34</v>
      </c>
      <c r="L101" s="1" t="s">
        <v>156</v>
      </c>
      <c r="M101" s="1" t="s">
        <v>21</v>
      </c>
    </row>
    <row r="102" spans="1:13" x14ac:dyDescent="0.25">
      <c r="A102">
        <v>392225</v>
      </c>
      <c r="B102" s="1" t="s">
        <v>119</v>
      </c>
      <c r="C102" s="2">
        <v>39947</v>
      </c>
      <c r="D102" s="1" t="s">
        <v>157</v>
      </c>
      <c r="E102" s="1" t="s">
        <v>121</v>
      </c>
      <c r="F102" s="1" t="s">
        <v>39</v>
      </c>
      <c r="G102" s="1" t="s">
        <v>33</v>
      </c>
      <c r="H102" s="1" t="s">
        <v>33</v>
      </c>
      <c r="I102" s="1" t="s">
        <v>27</v>
      </c>
      <c r="J102" s="1" t="s">
        <v>33</v>
      </c>
      <c r="K102" s="1" t="s">
        <v>19</v>
      </c>
      <c r="L102" s="1" t="s">
        <v>156</v>
      </c>
      <c r="M102" s="1" t="s">
        <v>21</v>
      </c>
    </row>
    <row r="103" spans="1:13" x14ac:dyDescent="0.25">
      <c r="A103">
        <v>392226</v>
      </c>
      <c r="B103" s="1" t="s">
        <v>158</v>
      </c>
      <c r="C103" s="2">
        <v>39948</v>
      </c>
      <c r="D103" s="1" t="s">
        <v>159</v>
      </c>
      <c r="E103" s="1" t="s">
        <v>160</v>
      </c>
      <c r="F103" s="1" t="s">
        <v>32</v>
      </c>
      <c r="G103" s="1" t="s">
        <v>25</v>
      </c>
      <c r="H103" s="1" t="s">
        <v>25</v>
      </c>
      <c r="I103" s="1" t="s">
        <v>18</v>
      </c>
      <c r="J103" s="1" t="s">
        <v>25</v>
      </c>
      <c r="K103" s="1" t="s">
        <v>34</v>
      </c>
      <c r="L103" s="1" t="s">
        <v>48</v>
      </c>
      <c r="M103" s="1" t="s">
        <v>21</v>
      </c>
    </row>
    <row r="104" spans="1:13" x14ac:dyDescent="0.25">
      <c r="A104">
        <v>392227</v>
      </c>
      <c r="B104" s="1" t="s">
        <v>115</v>
      </c>
      <c r="C104" s="2">
        <v>39949</v>
      </c>
      <c r="D104" s="1" t="s">
        <v>53</v>
      </c>
      <c r="E104" s="1" t="s">
        <v>117</v>
      </c>
      <c r="F104" s="1" t="s">
        <v>26</v>
      </c>
      <c r="G104" s="1" t="s">
        <v>39</v>
      </c>
      <c r="H104" s="1" t="s">
        <v>39</v>
      </c>
      <c r="I104" s="1" t="s">
        <v>27</v>
      </c>
      <c r="J104" s="1" t="s">
        <v>26</v>
      </c>
      <c r="K104" s="1" t="s">
        <v>34</v>
      </c>
      <c r="L104" s="1" t="s">
        <v>59</v>
      </c>
      <c r="M104" s="1" t="s">
        <v>21</v>
      </c>
    </row>
    <row r="105" spans="1:13" x14ac:dyDescent="0.25">
      <c r="A105">
        <v>392228</v>
      </c>
      <c r="B105" s="1" t="s">
        <v>139</v>
      </c>
      <c r="C105" s="2">
        <v>39949</v>
      </c>
      <c r="D105" s="1" t="s">
        <v>145</v>
      </c>
      <c r="E105" s="1" t="s">
        <v>141</v>
      </c>
      <c r="F105" s="1" t="s">
        <v>44</v>
      </c>
      <c r="G105" s="1" t="s">
        <v>17</v>
      </c>
      <c r="H105" s="1" t="s">
        <v>44</v>
      </c>
      <c r="I105" s="1" t="s">
        <v>18</v>
      </c>
      <c r="J105" s="1" t="s">
        <v>44</v>
      </c>
      <c r="K105" s="1" t="s">
        <v>34</v>
      </c>
      <c r="L105" s="1" t="s">
        <v>48</v>
      </c>
      <c r="M105" s="1" t="s">
        <v>21</v>
      </c>
    </row>
    <row r="106" spans="1:13" x14ac:dyDescent="0.25">
      <c r="A106">
        <v>392229</v>
      </c>
      <c r="B106" s="1" t="s">
        <v>139</v>
      </c>
      <c r="C106" s="2">
        <v>39950</v>
      </c>
      <c r="D106" s="1" t="s">
        <v>138</v>
      </c>
      <c r="E106" s="1" t="s">
        <v>141</v>
      </c>
      <c r="F106" s="1" t="s">
        <v>44</v>
      </c>
      <c r="G106" s="1" t="s">
        <v>25</v>
      </c>
      <c r="H106" s="1" t="s">
        <v>44</v>
      </c>
      <c r="I106" s="1" t="s">
        <v>18</v>
      </c>
      <c r="J106" s="1" t="s">
        <v>25</v>
      </c>
      <c r="K106" s="1" t="s">
        <v>19</v>
      </c>
      <c r="L106" s="1" t="s">
        <v>98</v>
      </c>
      <c r="M106" s="1" t="s">
        <v>21</v>
      </c>
    </row>
    <row r="107" spans="1:13" x14ac:dyDescent="0.25">
      <c r="A107">
        <v>392230</v>
      </c>
      <c r="B107" s="1" t="s">
        <v>158</v>
      </c>
      <c r="C107" s="2">
        <v>39950</v>
      </c>
      <c r="D107" s="1" t="s">
        <v>124</v>
      </c>
      <c r="E107" s="1" t="s">
        <v>160</v>
      </c>
      <c r="F107" s="1" t="s">
        <v>32</v>
      </c>
      <c r="G107" s="1" t="s">
        <v>33</v>
      </c>
      <c r="H107" s="1" t="s">
        <v>32</v>
      </c>
      <c r="I107" s="1" t="s">
        <v>27</v>
      </c>
      <c r="J107" s="1" t="s">
        <v>32</v>
      </c>
      <c r="K107" s="1" t="s">
        <v>19</v>
      </c>
      <c r="L107" s="1" t="s">
        <v>100</v>
      </c>
      <c r="M107" s="1" t="s">
        <v>21</v>
      </c>
    </row>
    <row r="108" spans="1:13" x14ac:dyDescent="0.25">
      <c r="A108">
        <v>392231</v>
      </c>
      <c r="B108" s="1" t="s">
        <v>131</v>
      </c>
      <c r="C108" s="2">
        <v>39951</v>
      </c>
      <c r="D108" s="1" t="s">
        <v>161</v>
      </c>
      <c r="E108" s="1" t="s">
        <v>132</v>
      </c>
      <c r="F108" s="1" t="s">
        <v>26</v>
      </c>
      <c r="G108" s="1" t="s">
        <v>17</v>
      </c>
      <c r="H108" s="1" t="s">
        <v>26</v>
      </c>
      <c r="I108" s="1" t="s">
        <v>27</v>
      </c>
      <c r="J108" s="1" t="s">
        <v>17</v>
      </c>
      <c r="K108" s="1" t="s">
        <v>34</v>
      </c>
      <c r="L108" s="1" t="s">
        <v>59</v>
      </c>
      <c r="M108" s="1" t="s">
        <v>21</v>
      </c>
    </row>
    <row r="109" spans="1:13" x14ac:dyDescent="0.25">
      <c r="A109">
        <v>392232</v>
      </c>
      <c r="B109" s="1" t="s">
        <v>139</v>
      </c>
      <c r="C109" s="2">
        <v>39952</v>
      </c>
      <c r="D109" s="1" t="s">
        <v>142</v>
      </c>
      <c r="E109" s="1" t="s">
        <v>141</v>
      </c>
      <c r="F109" s="1" t="s">
        <v>16</v>
      </c>
      <c r="G109" s="1" t="s">
        <v>32</v>
      </c>
      <c r="H109" s="1" t="s">
        <v>32</v>
      </c>
      <c r="I109" s="1" t="s">
        <v>27</v>
      </c>
      <c r="J109" s="1" t="s">
        <v>16</v>
      </c>
      <c r="K109" s="1" t="s">
        <v>34</v>
      </c>
      <c r="L109" s="1" t="s">
        <v>59</v>
      </c>
      <c r="M109" s="1" t="s">
        <v>21</v>
      </c>
    </row>
    <row r="110" spans="1:13" x14ac:dyDescent="0.25">
      <c r="A110">
        <v>392233</v>
      </c>
      <c r="B110" s="1" t="s">
        <v>119</v>
      </c>
      <c r="C110" s="2">
        <v>39953</v>
      </c>
      <c r="D110" s="1" t="s">
        <v>162</v>
      </c>
      <c r="E110" s="1" t="s">
        <v>121</v>
      </c>
      <c r="F110" s="1" t="s">
        <v>17</v>
      </c>
      <c r="G110" s="1" t="s">
        <v>33</v>
      </c>
      <c r="H110" s="1" t="s">
        <v>17</v>
      </c>
      <c r="I110" s="1" t="s">
        <v>18</v>
      </c>
      <c r="J110" s="1" t="s">
        <v>17</v>
      </c>
      <c r="K110" s="1" t="s">
        <v>34</v>
      </c>
      <c r="L110" s="1" t="s">
        <v>65</v>
      </c>
      <c r="M110" s="1" t="s">
        <v>21</v>
      </c>
    </row>
    <row r="111" spans="1:13" x14ac:dyDescent="0.25">
      <c r="A111">
        <v>392234</v>
      </c>
      <c r="B111" s="1" t="s">
        <v>119</v>
      </c>
      <c r="C111" s="2">
        <v>39953</v>
      </c>
      <c r="D111" s="1" t="s">
        <v>116</v>
      </c>
      <c r="E111" s="1" t="s">
        <v>121</v>
      </c>
      <c r="F111" s="1" t="s">
        <v>26</v>
      </c>
      <c r="G111" s="1" t="s">
        <v>25</v>
      </c>
      <c r="H111" s="1" t="s">
        <v>26</v>
      </c>
      <c r="I111" s="1" t="s">
        <v>27</v>
      </c>
      <c r="J111" s="1" t="s">
        <v>26</v>
      </c>
      <c r="K111" s="1" t="s">
        <v>19</v>
      </c>
      <c r="L111" s="1" t="s">
        <v>123</v>
      </c>
      <c r="M111" s="1" t="s">
        <v>21</v>
      </c>
    </row>
    <row r="112" spans="1:13" x14ac:dyDescent="0.25">
      <c r="A112">
        <v>392235</v>
      </c>
      <c r="B112" s="1" t="s">
        <v>131</v>
      </c>
      <c r="C112" s="2">
        <v>39954</v>
      </c>
      <c r="D112" s="1" t="s">
        <v>50</v>
      </c>
      <c r="E112" s="1" t="s">
        <v>132</v>
      </c>
      <c r="F112" s="1" t="s">
        <v>32</v>
      </c>
      <c r="G112" s="1" t="s">
        <v>39</v>
      </c>
      <c r="H112" s="1" t="s">
        <v>32</v>
      </c>
      <c r="I112" s="1" t="s">
        <v>18</v>
      </c>
      <c r="J112" s="1" t="s">
        <v>32</v>
      </c>
      <c r="K112" s="1" t="s">
        <v>34</v>
      </c>
      <c r="L112" s="1" t="s">
        <v>65</v>
      </c>
      <c r="M112" s="1" t="s">
        <v>21</v>
      </c>
    </row>
    <row r="113" spans="1:13" x14ac:dyDescent="0.25">
      <c r="A113">
        <v>392236</v>
      </c>
      <c r="B113" s="1" t="s">
        <v>131</v>
      </c>
      <c r="C113" s="2">
        <v>39954</v>
      </c>
      <c r="D113" s="1" t="s">
        <v>163</v>
      </c>
      <c r="E113" s="1" t="s">
        <v>132</v>
      </c>
      <c r="F113" s="1" t="s">
        <v>16</v>
      </c>
      <c r="G113" s="1" t="s">
        <v>44</v>
      </c>
      <c r="H113" s="1" t="s">
        <v>16</v>
      </c>
      <c r="I113" s="1" t="s">
        <v>27</v>
      </c>
      <c r="J113" s="1" t="s">
        <v>16</v>
      </c>
      <c r="K113" s="1" t="s">
        <v>19</v>
      </c>
      <c r="L113" s="1" t="s">
        <v>89</v>
      </c>
      <c r="M113" s="1" t="s">
        <v>21</v>
      </c>
    </row>
    <row r="114" spans="1:13" x14ac:dyDescent="0.25">
      <c r="A114">
        <v>392237</v>
      </c>
      <c r="B114" s="1" t="s">
        <v>131</v>
      </c>
      <c r="C114" s="2">
        <v>39955</v>
      </c>
      <c r="D114" s="1" t="s">
        <v>61</v>
      </c>
      <c r="E114" s="1" t="s">
        <v>132</v>
      </c>
      <c r="F114" s="1" t="s">
        <v>32</v>
      </c>
      <c r="G114" s="1" t="s">
        <v>44</v>
      </c>
      <c r="H114" s="1" t="s">
        <v>44</v>
      </c>
      <c r="I114" s="1" t="s">
        <v>18</v>
      </c>
      <c r="J114" s="1" t="s">
        <v>44</v>
      </c>
      <c r="K114" s="1" t="s">
        <v>34</v>
      </c>
      <c r="L114" s="1" t="s">
        <v>48</v>
      </c>
      <c r="M114" s="1" t="s">
        <v>21</v>
      </c>
    </row>
    <row r="115" spans="1:13" x14ac:dyDescent="0.25">
      <c r="A115">
        <v>392238</v>
      </c>
      <c r="B115" s="1" t="s">
        <v>139</v>
      </c>
      <c r="C115" s="2">
        <v>39956</v>
      </c>
      <c r="D115" s="1" t="s">
        <v>163</v>
      </c>
      <c r="E115" s="1" t="s">
        <v>141</v>
      </c>
      <c r="F115" s="1" t="s">
        <v>16</v>
      </c>
      <c r="G115" s="1" t="s">
        <v>26</v>
      </c>
      <c r="H115" s="1" t="s">
        <v>16</v>
      </c>
      <c r="I115" s="1" t="s">
        <v>18</v>
      </c>
      <c r="J115" s="1" t="s">
        <v>16</v>
      </c>
      <c r="K115" s="1" t="s">
        <v>34</v>
      </c>
      <c r="L115" s="1" t="s">
        <v>48</v>
      </c>
      <c r="M115" s="1" t="s">
        <v>21</v>
      </c>
    </row>
    <row r="116" spans="1:13" x14ac:dyDescent="0.25">
      <c r="A116">
        <v>392239</v>
      </c>
      <c r="B116" s="1" t="s">
        <v>139</v>
      </c>
      <c r="C116" s="2">
        <v>39957</v>
      </c>
      <c r="D116" s="1" t="s">
        <v>99</v>
      </c>
      <c r="E116" s="1" t="s">
        <v>141</v>
      </c>
      <c r="F116" s="1" t="s">
        <v>16</v>
      </c>
      <c r="G116" s="1" t="s">
        <v>44</v>
      </c>
      <c r="H116" s="1" t="s">
        <v>16</v>
      </c>
      <c r="I116" s="1" t="s">
        <v>18</v>
      </c>
      <c r="J116" s="1" t="s">
        <v>44</v>
      </c>
      <c r="K116" s="1" t="s">
        <v>19</v>
      </c>
      <c r="L116" s="1" t="s">
        <v>48</v>
      </c>
      <c r="M116" s="1" t="s">
        <v>21</v>
      </c>
    </row>
    <row r="117" spans="1:13" x14ac:dyDescent="0.25">
      <c r="A117">
        <v>419106</v>
      </c>
      <c r="B117" s="1" t="s">
        <v>36</v>
      </c>
      <c r="C117" s="2">
        <v>40249</v>
      </c>
      <c r="D117" s="1" t="s">
        <v>164</v>
      </c>
      <c r="E117" s="1" t="s">
        <v>62</v>
      </c>
      <c r="F117" s="1" t="s">
        <v>44</v>
      </c>
      <c r="G117" s="1" t="s">
        <v>17</v>
      </c>
      <c r="H117" s="1" t="s">
        <v>44</v>
      </c>
      <c r="I117" s="1" t="s">
        <v>18</v>
      </c>
      <c r="J117" s="1" t="s">
        <v>17</v>
      </c>
      <c r="K117" s="1" t="s">
        <v>19</v>
      </c>
      <c r="L117" s="1" t="s">
        <v>122</v>
      </c>
      <c r="M117" s="1" t="s">
        <v>21</v>
      </c>
    </row>
    <row r="118" spans="1:13" x14ac:dyDescent="0.25">
      <c r="A118">
        <v>419107</v>
      </c>
      <c r="B118" s="1" t="s">
        <v>36</v>
      </c>
      <c r="C118" s="2">
        <v>40250</v>
      </c>
      <c r="D118" s="1" t="s">
        <v>55</v>
      </c>
      <c r="E118" s="1" t="s">
        <v>165</v>
      </c>
      <c r="F118" s="1" t="s">
        <v>39</v>
      </c>
      <c r="G118" s="1" t="s">
        <v>33</v>
      </c>
      <c r="H118" s="1" t="s">
        <v>39</v>
      </c>
      <c r="I118" s="1" t="s">
        <v>27</v>
      </c>
      <c r="J118" s="1" t="s">
        <v>39</v>
      </c>
      <c r="K118" s="1" t="s">
        <v>19</v>
      </c>
      <c r="L118" s="1" t="s">
        <v>65</v>
      </c>
      <c r="M118" s="1" t="s">
        <v>21</v>
      </c>
    </row>
    <row r="119" spans="1:13" x14ac:dyDescent="0.25">
      <c r="A119">
        <v>419108</v>
      </c>
      <c r="B119" s="1" t="s">
        <v>22</v>
      </c>
      <c r="C119" s="2">
        <v>40250</v>
      </c>
      <c r="D119" s="1" t="s">
        <v>144</v>
      </c>
      <c r="E119" s="1" t="s">
        <v>24</v>
      </c>
      <c r="F119" s="1" t="s">
        <v>25</v>
      </c>
      <c r="G119" s="1" t="s">
        <v>32</v>
      </c>
      <c r="H119" s="1" t="s">
        <v>32</v>
      </c>
      <c r="I119" s="1" t="s">
        <v>18</v>
      </c>
      <c r="J119" s="1" t="s">
        <v>32</v>
      </c>
      <c r="K119" s="1" t="s">
        <v>34</v>
      </c>
      <c r="L119" s="1" t="s">
        <v>40</v>
      </c>
      <c r="M119" s="1" t="s">
        <v>21</v>
      </c>
    </row>
    <row r="120" spans="1:13" x14ac:dyDescent="0.25">
      <c r="A120">
        <v>419109</v>
      </c>
      <c r="B120" s="1" t="s">
        <v>41</v>
      </c>
      <c r="C120" s="2">
        <v>40251</v>
      </c>
      <c r="D120" s="1" t="s">
        <v>166</v>
      </c>
      <c r="E120" s="1" t="s">
        <v>43</v>
      </c>
      <c r="F120" s="1" t="s">
        <v>17</v>
      </c>
      <c r="G120" s="1" t="s">
        <v>16</v>
      </c>
      <c r="H120" s="1" t="s">
        <v>17</v>
      </c>
      <c r="I120" s="1" t="s">
        <v>18</v>
      </c>
      <c r="J120" s="1" t="s">
        <v>17</v>
      </c>
      <c r="K120" s="1" t="s">
        <v>34</v>
      </c>
      <c r="L120" s="1" t="s">
        <v>59</v>
      </c>
      <c r="M120" s="1" t="s">
        <v>21</v>
      </c>
    </row>
    <row r="121" spans="1:13" x14ac:dyDescent="0.25">
      <c r="A121">
        <v>419110</v>
      </c>
      <c r="B121" s="1" t="s">
        <v>52</v>
      </c>
      <c r="C121" s="2">
        <v>40251</v>
      </c>
      <c r="D121" s="1" t="s">
        <v>167</v>
      </c>
      <c r="E121" s="1" t="s">
        <v>54</v>
      </c>
      <c r="F121" s="1" t="s">
        <v>26</v>
      </c>
      <c r="G121" s="1" t="s">
        <v>44</v>
      </c>
      <c r="H121" s="1" t="s">
        <v>44</v>
      </c>
      <c r="I121" s="1" t="s">
        <v>27</v>
      </c>
      <c r="J121" s="1" t="s">
        <v>44</v>
      </c>
      <c r="K121" s="1" t="s">
        <v>19</v>
      </c>
      <c r="L121" s="1" t="s">
        <v>168</v>
      </c>
      <c r="M121" s="1" t="s">
        <v>21</v>
      </c>
    </row>
    <row r="122" spans="1:13" x14ac:dyDescent="0.25">
      <c r="A122">
        <v>419111</v>
      </c>
      <c r="B122" s="1" t="s">
        <v>169</v>
      </c>
      <c r="C122" s="2">
        <v>40252</v>
      </c>
      <c r="D122" s="1" t="s">
        <v>50</v>
      </c>
      <c r="E122" s="1" t="s">
        <v>170</v>
      </c>
      <c r="F122" s="1" t="s">
        <v>33</v>
      </c>
      <c r="G122" s="1" t="s">
        <v>32</v>
      </c>
      <c r="H122" s="1" t="s">
        <v>32</v>
      </c>
      <c r="I122" s="1" t="s">
        <v>18</v>
      </c>
      <c r="J122" s="1" t="s">
        <v>32</v>
      </c>
      <c r="K122" s="1" t="s">
        <v>34</v>
      </c>
      <c r="L122" s="1" t="s">
        <v>48</v>
      </c>
      <c r="M122" s="1" t="s">
        <v>21</v>
      </c>
    </row>
    <row r="123" spans="1:13" x14ac:dyDescent="0.25">
      <c r="A123">
        <v>419112</v>
      </c>
      <c r="B123" s="1" t="s">
        <v>13</v>
      </c>
      <c r="C123" s="2">
        <v>40253</v>
      </c>
      <c r="D123" s="1" t="s">
        <v>142</v>
      </c>
      <c r="E123" s="1" t="s">
        <v>15</v>
      </c>
      <c r="F123" s="1" t="s">
        <v>16</v>
      </c>
      <c r="G123" s="1" t="s">
        <v>25</v>
      </c>
      <c r="H123" s="1" t="s">
        <v>25</v>
      </c>
      <c r="I123" s="1" t="s">
        <v>27</v>
      </c>
      <c r="J123" s="1" t="s">
        <v>16</v>
      </c>
      <c r="K123" s="1" t="s">
        <v>34</v>
      </c>
      <c r="L123" s="1" t="s">
        <v>73</v>
      </c>
      <c r="M123" s="1" t="s">
        <v>21</v>
      </c>
    </row>
    <row r="124" spans="1:13" x14ac:dyDescent="0.25">
      <c r="A124">
        <v>419113</v>
      </c>
      <c r="B124" s="1" t="s">
        <v>41</v>
      </c>
      <c r="C124" s="2">
        <v>40253</v>
      </c>
      <c r="D124" s="1" t="s">
        <v>66</v>
      </c>
      <c r="E124" s="1" t="s">
        <v>43</v>
      </c>
      <c r="F124" s="1" t="s">
        <v>17</v>
      </c>
      <c r="G124" s="1" t="s">
        <v>26</v>
      </c>
      <c r="H124" s="1" t="s">
        <v>26</v>
      </c>
      <c r="I124" s="1" t="s">
        <v>27</v>
      </c>
      <c r="J124" s="1" t="s">
        <v>26</v>
      </c>
      <c r="K124" s="1" t="s">
        <v>19</v>
      </c>
      <c r="L124" s="1" t="s">
        <v>171</v>
      </c>
      <c r="M124" s="1" t="s">
        <v>21</v>
      </c>
    </row>
    <row r="125" spans="1:13" x14ac:dyDescent="0.25">
      <c r="A125">
        <v>419114</v>
      </c>
      <c r="B125" s="1" t="s">
        <v>29</v>
      </c>
      <c r="C125" s="2">
        <v>40254</v>
      </c>
      <c r="D125" s="1" t="s">
        <v>108</v>
      </c>
      <c r="E125" s="1" t="s">
        <v>31</v>
      </c>
      <c r="F125" s="1" t="s">
        <v>32</v>
      </c>
      <c r="G125" s="1" t="s">
        <v>39</v>
      </c>
      <c r="H125" s="1" t="s">
        <v>32</v>
      </c>
      <c r="I125" s="1" t="s">
        <v>18</v>
      </c>
      <c r="J125" s="1" t="s">
        <v>39</v>
      </c>
      <c r="K125" s="1" t="s">
        <v>19</v>
      </c>
      <c r="L125" s="1" t="s">
        <v>172</v>
      </c>
      <c r="M125" s="1" t="s">
        <v>21</v>
      </c>
    </row>
    <row r="126" spans="1:13" x14ac:dyDescent="0.25">
      <c r="A126">
        <v>419115</v>
      </c>
      <c r="B126" s="1" t="s">
        <v>13</v>
      </c>
      <c r="C126" s="2">
        <v>40255</v>
      </c>
      <c r="D126" s="1" t="s">
        <v>142</v>
      </c>
      <c r="E126" s="1" t="s">
        <v>15</v>
      </c>
      <c r="F126" s="1" t="s">
        <v>16</v>
      </c>
      <c r="G126" s="1" t="s">
        <v>33</v>
      </c>
      <c r="H126" s="1" t="s">
        <v>16</v>
      </c>
      <c r="I126" s="1" t="s">
        <v>18</v>
      </c>
      <c r="J126" s="1" t="s">
        <v>16</v>
      </c>
      <c r="K126" s="1" t="s">
        <v>34</v>
      </c>
      <c r="L126" s="1" t="s">
        <v>63</v>
      </c>
      <c r="M126" s="1" t="s">
        <v>21</v>
      </c>
    </row>
    <row r="127" spans="1:13" x14ac:dyDescent="0.25">
      <c r="A127">
        <v>419116</v>
      </c>
      <c r="B127" s="1" t="s">
        <v>29</v>
      </c>
      <c r="C127" s="2">
        <v>40256</v>
      </c>
      <c r="D127" s="1" t="s">
        <v>53</v>
      </c>
      <c r="E127" s="1" t="s">
        <v>31</v>
      </c>
      <c r="F127" s="1" t="s">
        <v>32</v>
      </c>
      <c r="G127" s="1" t="s">
        <v>26</v>
      </c>
      <c r="H127" s="1" t="s">
        <v>32</v>
      </c>
      <c r="I127" s="1" t="s">
        <v>27</v>
      </c>
      <c r="J127" s="1" t="s">
        <v>26</v>
      </c>
      <c r="K127" s="1" t="s">
        <v>34</v>
      </c>
      <c r="L127" s="1" t="s">
        <v>40</v>
      </c>
      <c r="M127" s="1" t="s">
        <v>21</v>
      </c>
    </row>
    <row r="128" spans="1:13" x14ac:dyDescent="0.25">
      <c r="A128">
        <v>419117</v>
      </c>
      <c r="B128" s="1" t="s">
        <v>173</v>
      </c>
      <c r="C128" s="2">
        <v>40256</v>
      </c>
      <c r="D128" s="1" t="s">
        <v>174</v>
      </c>
      <c r="E128" s="1" t="s">
        <v>175</v>
      </c>
      <c r="F128" s="1" t="s">
        <v>44</v>
      </c>
      <c r="G128" s="1" t="s">
        <v>25</v>
      </c>
      <c r="H128" s="1" t="s">
        <v>25</v>
      </c>
      <c r="I128" s="1" t="s">
        <v>18</v>
      </c>
      <c r="J128" s="1" t="s">
        <v>44</v>
      </c>
      <c r="K128" s="1" t="s">
        <v>19</v>
      </c>
      <c r="L128" s="1" t="s">
        <v>48</v>
      </c>
      <c r="M128" s="1" t="s">
        <v>21</v>
      </c>
    </row>
    <row r="129" spans="1:13" x14ac:dyDescent="0.25">
      <c r="A129">
        <v>419118</v>
      </c>
      <c r="B129" s="1" t="s">
        <v>169</v>
      </c>
      <c r="C129" s="2">
        <v>40257</v>
      </c>
      <c r="D129" s="1" t="s">
        <v>176</v>
      </c>
      <c r="E129" s="1" t="s">
        <v>170</v>
      </c>
      <c r="F129" s="1" t="s">
        <v>33</v>
      </c>
      <c r="G129" s="1" t="s">
        <v>17</v>
      </c>
      <c r="H129" s="1" t="s">
        <v>33</v>
      </c>
      <c r="I129" s="1" t="s">
        <v>27</v>
      </c>
      <c r="J129" s="1" t="s">
        <v>33</v>
      </c>
      <c r="K129" s="1" t="s">
        <v>19</v>
      </c>
      <c r="L129" s="1" t="s">
        <v>177</v>
      </c>
      <c r="M129" s="1" t="s">
        <v>21</v>
      </c>
    </row>
    <row r="130" spans="1:13" x14ac:dyDescent="0.25">
      <c r="A130">
        <v>419119</v>
      </c>
      <c r="B130" s="1" t="s">
        <v>36</v>
      </c>
      <c r="C130" s="2">
        <v>40257</v>
      </c>
      <c r="D130" s="1" t="s">
        <v>142</v>
      </c>
      <c r="E130" s="1" t="s">
        <v>165</v>
      </c>
      <c r="F130" s="1" t="s">
        <v>39</v>
      </c>
      <c r="G130" s="1" t="s">
        <v>16</v>
      </c>
      <c r="H130" s="1" t="s">
        <v>39</v>
      </c>
      <c r="I130" s="1" t="s">
        <v>27</v>
      </c>
      <c r="J130" s="1" t="s">
        <v>16</v>
      </c>
      <c r="K130" s="1" t="s">
        <v>34</v>
      </c>
      <c r="L130" s="1" t="s">
        <v>59</v>
      </c>
      <c r="M130" s="1" t="s">
        <v>21</v>
      </c>
    </row>
    <row r="131" spans="1:13" x14ac:dyDescent="0.25">
      <c r="A131">
        <v>419120</v>
      </c>
      <c r="B131" s="1" t="s">
        <v>173</v>
      </c>
      <c r="C131" s="2">
        <v>40258</v>
      </c>
      <c r="D131" s="1" t="s">
        <v>174</v>
      </c>
      <c r="E131" s="1" t="s">
        <v>175</v>
      </c>
      <c r="F131" s="1" t="s">
        <v>44</v>
      </c>
      <c r="G131" s="1" t="s">
        <v>32</v>
      </c>
      <c r="H131" s="1" t="s">
        <v>44</v>
      </c>
      <c r="I131" s="1" t="s">
        <v>27</v>
      </c>
      <c r="J131" s="1" t="s">
        <v>44</v>
      </c>
      <c r="K131" s="1" t="s">
        <v>19</v>
      </c>
      <c r="L131" s="1" t="s">
        <v>63</v>
      </c>
      <c r="M131" s="1" t="s">
        <v>21</v>
      </c>
    </row>
    <row r="132" spans="1:13" x14ac:dyDescent="0.25">
      <c r="A132">
        <v>419121</v>
      </c>
      <c r="B132" s="1" t="s">
        <v>52</v>
      </c>
      <c r="C132" s="2">
        <v>40258</v>
      </c>
      <c r="D132" s="1" t="s">
        <v>178</v>
      </c>
      <c r="E132" s="1" t="s">
        <v>54</v>
      </c>
      <c r="F132" s="1" t="s">
        <v>26</v>
      </c>
      <c r="G132" s="1" t="s">
        <v>25</v>
      </c>
      <c r="H132" s="1" t="s">
        <v>26</v>
      </c>
      <c r="I132" s="1" t="s">
        <v>18</v>
      </c>
      <c r="J132" s="1" t="s">
        <v>25</v>
      </c>
      <c r="K132" s="1" t="s">
        <v>125</v>
      </c>
      <c r="L132" s="1" t="s">
        <v>21</v>
      </c>
      <c r="M132" s="1" t="s">
        <v>21</v>
      </c>
    </row>
    <row r="133" spans="1:13" x14ac:dyDescent="0.25">
      <c r="A133">
        <v>419122</v>
      </c>
      <c r="B133" s="1" t="s">
        <v>36</v>
      </c>
      <c r="C133" s="2">
        <v>40259</v>
      </c>
      <c r="D133" s="1" t="s">
        <v>108</v>
      </c>
      <c r="E133" s="1" t="s">
        <v>165</v>
      </c>
      <c r="F133" s="1" t="s">
        <v>39</v>
      </c>
      <c r="G133" s="1" t="s">
        <v>17</v>
      </c>
      <c r="H133" s="1" t="s">
        <v>17</v>
      </c>
      <c r="I133" s="1" t="s">
        <v>27</v>
      </c>
      <c r="J133" s="1" t="s">
        <v>39</v>
      </c>
      <c r="K133" s="1" t="s">
        <v>34</v>
      </c>
      <c r="L133" s="1" t="s">
        <v>59</v>
      </c>
      <c r="M133" s="1" t="s">
        <v>21</v>
      </c>
    </row>
    <row r="134" spans="1:13" x14ac:dyDescent="0.25">
      <c r="A134">
        <v>419123</v>
      </c>
      <c r="B134" s="1" t="s">
        <v>13</v>
      </c>
      <c r="C134" s="2">
        <v>40260</v>
      </c>
      <c r="D134" s="1" t="s">
        <v>179</v>
      </c>
      <c r="E134" s="1" t="s">
        <v>15</v>
      </c>
      <c r="F134" s="1" t="s">
        <v>16</v>
      </c>
      <c r="G134" s="1" t="s">
        <v>26</v>
      </c>
      <c r="H134" s="1" t="s">
        <v>26</v>
      </c>
      <c r="I134" s="1" t="s">
        <v>18</v>
      </c>
      <c r="J134" s="1" t="s">
        <v>16</v>
      </c>
      <c r="K134" s="1" t="s">
        <v>19</v>
      </c>
      <c r="L134" s="1" t="s">
        <v>180</v>
      </c>
      <c r="M134" s="1" t="s">
        <v>21</v>
      </c>
    </row>
    <row r="135" spans="1:13" x14ac:dyDescent="0.25">
      <c r="A135">
        <v>419124</v>
      </c>
      <c r="B135" s="1" t="s">
        <v>22</v>
      </c>
      <c r="C135" s="2">
        <v>40261</v>
      </c>
      <c r="D135" s="1" t="s">
        <v>181</v>
      </c>
      <c r="E135" s="1" t="s">
        <v>24</v>
      </c>
      <c r="F135" s="1" t="s">
        <v>25</v>
      </c>
      <c r="G135" s="1" t="s">
        <v>33</v>
      </c>
      <c r="H135" s="1" t="s">
        <v>25</v>
      </c>
      <c r="I135" s="1" t="s">
        <v>18</v>
      </c>
      <c r="J135" s="1" t="s">
        <v>33</v>
      </c>
      <c r="K135" s="1" t="s">
        <v>19</v>
      </c>
      <c r="L135" s="1" t="s">
        <v>168</v>
      </c>
      <c r="M135" s="1" t="s">
        <v>21</v>
      </c>
    </row>
    <row r="136" spans="1:13" x14ac:dyDescent="0.25">
      <c r="A136">
        <v>419125</v>
      </c>
      <c r="B136" s="1" t="s">
        <v>36</v>
      </c>
      <c r="C136" s="2">
        <v>40262</v>
      </c>
      <c r="D136" s="1" t="s">
        <v>108</v>
      </c>
      <c r="E136" s="1" t="s">
        <v>165</v>
      </c>
      <c r="F136" s="1" t="s">
        <v>39</v>
      </c>
      <c r="G136" s="1" t="s">
        <v>26</v>
      </c>
      <c r="H136" s="1" t="s">
        <v>39</v>
      </c>
      <c r="I136" s="1" t="s">
        <v>18</v>
      </c>
      <c r="J136" s="1" t="s">
        <v>39</v>
      </c>
      <c r="K136" s="1" t="s">
        <v>34</v>
      </c>
      <c r="L136" s="1" t="s">
        <v>40</v>
      </c>
      <c r="M136" s="1" t="s">
        <v>21</v>
      </c>
    </row>
    <row r="137" spans="1:13" x14ac:dyDescent="0.25">
      <c r="A137">
        <v>419126</v>
      </c>
      <c r="B137" s="1" t="s">
        <v>169</v>
      </c>
      <c r="C137" s="2">
        <v>40263</v>
      </c>
      <c r="D137" s="1" t="s">
        <v>55</v>
      </c>
      <c r="E137" s="1" t="s">
        <v>170</v>
      </c>
      <c r="F137" s="1" t="s">
        <v>33</v>
      </c>
      <c r="G137" s="1" t="s">
        <v>44</v>
      </c>
      <c r="H137" s="1" t="s">
        <v>44</v>
      </c>
      <c r="I137" s="1" t="s">
        <v>27</v>
      </c>
      <c r="J137" s="1" t="s">
        <v>33</v>
      </c>
      <c r="K137" s="1" t="s">
        <v>34</v>
      </c>
      <c r="L137" s="1" t="s">
        <v>73</v>
      </c>
      <c r="M137" s="1" t="s">
        <v>21</v>
      </c>
    </row>
    <row r="138" spans="1:13" x14ac:dyDescent="0.25">
      <c r="A138">
        <v>419127</v>
      </c>
      <c r="B138" s="1" t="s">
        <v>22</v>
      </c>
      <c r="C138" s="2">
        <v>40264</v>
      </c>
      <c r="D138" s="1" t="s">
        <v>166</v>
      </c>
      <c r="E138" s="1" t="s">
        <v>24</v>
      </c>
      <c r="F138" s="1" t="s">
        <v>25</v>
      </c>
      <c r="G138" s="1" t="s">
        <v>17</v>
      </c>
      <c r="H138" s="1" t="s">
        <v>17</v>
      </c>
      <c r="I138" s="1" t="s">
        <v>27</v>
      </c>
      <c r="J138" s="1" t="s">
        <v>17</v>
      </c>
      <c r="K138" s="1" t="s">
        <v>19</v>
      </c>
      <c r="L138" s="1" t="s">
        <v>182</v>
      </c>
      <c r="M138" s="1" t="s">
        <v>21</v>
      </c>
    </row>
    <row r="139" spans="1:13" x14ac:dyDescent="0.25">
      <c r="A139">
        <v>419128</v>
      </c>
      <c r="B139" s="1" t="s">
        <v>13</v>
      </c>
      <c r="C139" s="2">
        <v>40262</v>
      </c>
      <c r="D139" s="1" t="s">
        <v>183</v>
      </c>
      <c r="E139" s="1" t="s">
        <v>15</v>
      </c>
      <c r="F139" s="1" t="s">
        <v>16</v>
      </c>
      <c r="G139" s="1" t="s">
        <v>32</v>
      </c>
      <c r="H139" s="1" t="s">
        <v>16</v>
      </c>
      <c r="I139" s="1" t="s">
        <v>18</v>
      </c>
      <c r="J139" s="1" t="s">
        <v>32</v>
      </c>
      <c r="K139" s="1" t="s">
        <v>19</v>
      </c>
      <c r="L139" s="1" t="s">
        <v>184</v>
      </c>
      <c r="M139" s="1" t="s">
        <v>21</v>
      </c>
    </row>
    <row r="140" spans="1:13" x14ac:dyDescent="0.25">
      <c r="A140">
        <v>419129</v>
      </c>
      <c r="B140" s="1" t="s">
        <v>169</v>
      </c>
      <c r="C140" s="2">
        <v>40265</v>
      </c>
      <c r="D140" s="1" t="s">
        <v>185</v>
      </c>
      <c r="E140" s="1" t="s">
        <v>170</v>
      </c>
      <c r="F140" s="1" t="s">
        <v>33</v>
      </c>
      <c r="G140" s="1" t="s">
        <v>26</v>
      </c>
      <c r="H140" s="1" t="s">
        <v>33</v>
      </c>
      <c r="I140" s="1" t="s">
        <v>27</v>
      </c>
      <c r="J140" s="1" t="s">
        <v>33</v>
      </c>
      <c r="K140" s="1" t="s">
        <v>19</v>
      </c>
      <c r="L140" s="1" t="s">
        <v>184</v>
      </c>
      <c r="M140" s="1" t="s">
        <v>21</v>
      </c>
    </row>
    <row r="141" spans="1:13" x14ac:dyDescent="0.25">
      <c r="A141">
        <v>419130</v>
      </c>
      <c r="B141" s="1" t="s">
        <v>36</v>
      </c>
      <c r="C141" s="2">
        <v>40265</v>
      </c>
      <c r="D141" s="1" t="s">
        <v>154</v>
      </c>
      <c r="E141" s="1" t="s">
        <v>62</v>
      </c>
      <c r="F141" s="1" t="s">
        <v>44</v>
      </c>
      <c r="G141" s="1" t="s">
        <v>39</v>
      </c>
      <c r="H141" s="1" t="s">
        <v>44</v>
      </c>
      <c r="I141" s="1" t="s">
        <v>18</v>
      </c>
      <c r="J141" s="1" t="s">
        <v>39</v>
      </c>
      <c r="K141" s="1" t="s">
        <v>19</v>
      </c>
      <c r="L141" s="1" t="s">
        <v>87</v>
      </c>
      <c r="M141" s="1" t="s">
        <v>21</v>
      </c>
    </row>
    <row r="142" spans="1:13" x14ac:dyDescent="0.25">
      <c r="A142">
        <v>419131</v>
      </c>
      <c r="B142" s="1" t="s">
        <v>29</v>
      </c>
      <c r="C142" s="2">
        <v>40266</v>
      </c>
      <c r="D142" s="1" t="s">
        <v>186</v>
      </c>
      <c r="E142" s="1" t="s">
        <v>31</v>
      </c>
      <c r="F142" s="1" t="s">
        <v>32</v>
      </c>
      <c r="G142" s="1" t="s">
        <v>17</v>
      </c>
      <c r="H142" s="1" t="s">
        <v>32</v>
      </c>
      <c r="I142" s="1" t="s">
        <v>27</v>
      </c>
      <c r="J142" s="1" t="s">
        <v>32</v>
      </c>
      <c r="K142" s="1" t="s">
        <v>19</v>
      </c>
      <c r="L142" s="1" t="s">
        <v>187</v>
      </c>
      <c r="M142" s="1" t="s">
        <v>21</v>
      </c>
    </row>
    <row r="143" spans="1:13" x14ac:dyDescent="0.25">
      <c r="A143">
        <v>419132</v>
      </c>
      <c r="B143" s="1" t="s">
        <v>36</v>
      </c>
      <c r="C143" s="2">
        <v>40267</v>
      </c>
      <c r="D143" s="1" t="s">
        <v>188</v>
      </c>
      <c r="E143" s="1" t="s">
        <v>165</v>
      </c>
      <c r="F143" s="1" t="s">
        <v>39</v>
      </c>
      <c r="G143" s="1" t="s">
        <v>25</v>
      </c>
      <c r="H143" s="1" t="s">
        <v>39</v>
      </c>
      <c r="I143" s="1" t="s">
        <v>18</v>
      </c>
      <c r="J143" s="1" t="s">
        <v>39</v>
      </c>
      <c r="K143" s="1" t="s">
        <v>34</v>
      </c>
      <c r="L143" s="1" t="s">
        <v>65</v>
      </c>
      <c r="M143" s="1" t="s">
        <v>21</v>
      </c>
    </row>
    <row r="144" spans="1:13" x14ac:dyDescent="0.25">
      <c r="A144">
        <v>419133</v>
      </c>
      <c r="B144" s="1" t="s">
        <v>52</v>
      </c>
      <c r="C144" s="2">
        <v>40268</v>
      </c>
      <c r="D144" s="1" t="s">
        <v>189</v>
      </c>
      <c r="E144" s="1" t="s">
        <v>54</v>
      </c>
      <c r="F144" s="1" t="s">
        <v>26</v>
      </c>
      <c r="G144" s="1" t="s">
        <v>16</v>
      </c>
      <c r="H144" s="1" t="s">
        <v>16</v>
      </c>
      <c r="I144" s="1" t="s">
        <v>27</v>
      </c>
      <c r="J144" s="1" t="s">
        <v>26</v>
      </c>
      <c r="K144" s="1" t="s">
        <v>34</v>
      </c>
      <c r="L144" s="1" t="s">
        <v>40</v>
      </c>
      <c r="M144" s="1" t="s">
        <v>21</v>
      </c>
    </row>
    <row r="145" spans="1:13" x14ac:dyDescent="0.25">
      <c r="A145">
        <v>419134</v>
      </c>
      <c r="B145" s="1" t="s">
        <v>29</v>
      </c>
      <c r="C145" s="2">
        <v>40268</v>
      </c>
      <c r="D145" s="1" t="s">
        <v>101</v>
      </c>
      <c r="E145" s="1" t="s">
        <v>31</v>
      </c>
      <c r="F145" s="1" t="s">
        <v>32</v>
      </c>
      <c r="G145" s="1" t="s">
        <v>33</v>
      </c>
      <c r="H145" s="1" t="s">
        <v>32</v>
      </c>
      <c r="I145" s="1" t="s">
        <v>27</v>
      </c>
      <c r="J145" s="1" t="s">
        <v>32</v>
      </c>
      <c r="K145" s="1" t="s">
        <v>19</v>
      </c>
      <c r="L145" s="1" t="s">
        <v>190</v>
      </c>
      <c r="M145" s="1" t="s">
        <v>21</v>
      </c>
    </row>
    <row r="146" spans="1:13" x14ac:dyDescent="0.25">
      <c r="A146">
        <v>419135</v>
      </c>
      <c r="B146" s="1" t="s">
        <v>41</v>
      </c>
      <c r="C146" s="2">
        <v>40269</v>
      </c>
      <c r="D146" s="1" t="s">
        <v>81</v>
      </c>
      <c r="E146" s="1" t="s">
        <v>43</v>
      </c>
      <c r="F146" s="1" t="s">
        <v>17</v>
      </c>
      <c r="G146" s="1" t="s">
        <v>44</v>
      </c>
      <c r="H146" s="1" t="s">
        <v>17</v>
      </c>
      <c r="I146" s="1" t="s">
        <v>27</v>
      </c>
      <c r="J146" s="1" t="s">
        <v>17</v>
      </c>
      <c r="K146" s="1" t="s">
        <v>19</v>
      </c>
      <c r="L146" s="1" t="s">
        <v>123</v>
      </c>
      <c r="M146" s="1" t="s">
        <v>21</v>
      </c>
    </row>
    <row r="147" spans="1:13" x14ac:dyDescent="0.25">
      <c r="A147">
        <v>419136</v>
      </c>
      <c r="B147" s="1" t="s">
        <v>22</v>
      </c>
      <c r="C147" s="2">
        <v>40270</v>
      </c>
      <c r="D147" s="1" t="s">
        <v>191</v>
      </c>
      <c r="E147" s="1" t="s">
        <v>24</v>
      </c>
      <c r="F147" s="1" t="s">
        <v>25</v>
      </c>
      <c r="G147" s="1" t="s">
        <v>16</v>
      </c>
      <c r="H147" s="1" t="s">
        <v>25</v>
      </c>
      <c r="I147" s="1" t="s">
        <v>27</v>
      </c>
      <c r="J147" s="1" t="s">
        <v>16</v>
      </c>
      <c r="K147" s="1" t="s">
        <v>34</v>
      </c>
      <c r="L147" s="1" t="s">
        <v>48</v>
      </c>
      <c r="M147" s="1" t="s">
        <v>21</v>
      </c>
    </row>
    <row r="148" spans="1:13" x14ac:dyDescent="0.25">
      <c r="A148">
        <v>419137</v>
      </c>
      <c r="B148" s="1" t="s">
        <v>52</v>
      </c>
      <c r="C148" s="2">
        <v>40271</v>
      </c>
      <c r="D148" s="1" t="s">
        <v>189</v>
      </c>
      <c r="E148" s="1" t="s">
        <v>54</v>
      </c>
      <c r="F148" s="1" t="s">
        <v>26</v>
      </c>
      <c r="G148" s="1" t="s">
        <v>33</v>
      </c>
      <c r="H148" s="1" t="s">
        <v>26</v>
      </c>
      <c r="I148" s="1" t="s">
        <v>27</v>
      </c>
      <c r="J148" s="1" t="s">
        <v>26</v>
      </c>
      <c r="K148" s="1" t="s">
        <v>19</v>
      </c>
      <c r="L148" s="1" t="s">
        <v>85</v>
      </c>
      <c r="M148" s="1" t="s">
        <v>21</v>
      </c>
    </row>
    <row r="149" spans="1:13" x14ac:dyDescent="0.25">
      <c r="A149">
        <v>419138</v>
      </c>
      <c r="B149" s="1" t="s">
        <v>36</v>
      </c>
      <c r="C149" s="2">
        <v>40271</v>
      </c>
      <c r="D149" s="1" t="s">
        <v>192</v>
      </c>
      <c r="E149" s="1" t="s">
        <v>165</v>
      </c>
      <c r="F149" s="1" t="s">
        <v>39</v>
      </c>
      <c r="G149" s="1" t="s">
        <v>44</v>
      </c>
      <c r="H149" s="1" t="s">
        <v>39</v>
      </c>
      <c r="I149" s="1" t="s">
        <v>27</v>
      </c>
      <c r="J149" s="1" t="s">
        <v>39</v>
      </c>
      <c r="K149" s="1" t="s">
        <v>19</v>
      </c>
      <c r="L149" s="1" t="s">
        <v>193</v>
      </c>
      <c r="M149" s="1" t="s">
        <v>21</v>
      </c>
    </row>
    <row r="150" spans="1:13" x14ac:dyDescent="0.25">
      <c r="A150">
        <v>419139</v>
      </c>
      <c r="B150" s="1" t="s">
        <v>41</v>
      </c>
      <c r="C150" s="2">
        <v>40272</v>
      </c>
      <c r="D150" s="1" t="s">
        <v>90</v>
      </c>
      <c r="E150" s="1" t="s">
        <v>43</v>
      </c>
      <c r="F150" s="1" t="s">
        <v>17</v>
      </c>
      <c r="G150" s="1" t="s">
        <v>25</v>
      </c>
      <c r="H150" s="1" t="s">
        <v>17</v>
      </c>
      <c r="I150" s="1" t="s">
        <v>27</v>
      </c>
      <c r="J150" s="1" t="s">
        <v>25</v>
      </c>
      <c r="K150" s="1" t="s">
        <v>34</v>
      </c>
      <c r="L150" s="1" t="s">
        <v>73</v>
      </c>
      <c r="M150" s="1" t="s">
        <v>21</v>
      </c>
    </row>
    <row r="151" spans="1:13" x14ac:dyDescent="0.25">
      <c r="A151">
        <v>419140</v>
      </c>
      <c r="B151" s="1" t="s">
        <v>29</v>
      </c>
      <c r="C151" s="2">
        <v>40272</v>
      </c>
      <c r="D151" s="1" t="s">
        <v>194</v>
      </c>
      <c r="E151" s="1" t="s">
        <v>31</v>
      </c>
      <c r="F151" s="1" t="s">
        <v>32</v>
      </c>
      <c r="G151" s="1" t="s">
        <v>16</v>
      </c>
      <c r="H151" s="1" t="s">
        <v>32</v>
      </c>
      <c r="I151" s="1" t="s">
        <v>27</v>
      </c>
      <c r="J151" s="1" t="s">
        <v>32</v>
      </c>
      <c r="K151" s="1" t="s">
        <v>19</v>
      </c>
      <c r="L151" s="1" t="s">
        <v>195</v>
      </c>
      <c r="M151" s="1" t="s">
        <v>21</v>
      </c>
    </row>
    <row r="152" spans="1:13" x14ac:dyDescent="0.25">
      <c r="A152">
        <v>419141</v>
      </c>
      <c r="B152" s="1" t="s">
        <v>196</v>
      </c>
      <c r="C152" s="2">
        <v>40273</v>
      </c>
      <c r="D152" s="1" t="s">
        <v>157</v>
      </c>
      <c r="E152" s="1" t="s">
        <v>197</v>
      </c>
      <c r="F152" s="1" t="s">
        <v>44</v>
      </c>
      <c r="G152" s="1" t="s">
        <v>33</v>
      </c>
      <c r="H152" s="1" t="s">
        <v>33</v>
      </c>
      <c r="I152" s="1" t="s">
        <v>27</v>
      </c>
      <c r="J152" s="1" t="s">
        <v>33</v>
      </c>
      <c r="K152" s="1" t="s">
        <v>19</v>
      </c>
      <c r="L152" s="1" t="s">
        <v>156</v>
      </c>
      <c r="M152" s="1" t="s">
        <v>21</v>
      </c>
    </row>
    <row r="153" spans="1:13" x14ac:dyDescent="0.25">
      <c r="A153">
        <v>419142</v>
      </c>
      <c r="B153" s="1" t="s">
        <v>52</v>
      </c>
      <c r="C153" s="2">
        <v>40274</v>
      </c>
      <c r="D153" s="1" t="s">
        <v>105</v>
      </c>
      <c r="E153" s="1" t="s">
        <v>54</v>
      </c>
      <c r="F153" s="1" t="s">
        <v>26</v>
      </c>
      <c r="G153" s="1" t="s">
        <v>39</v>
      </c>
      <c r="H153" s="1" t="s">
        <v>26</v>
      </c>
      <c r="I153" s="1" t="s">
        <v>27</v>
      </c>
      <c r="J153" s="1" t="s">
        <v>26</v>
      </c>
      <c r="K153" s="1" t="s">
        <v>19</v>
      </c>
      <c r="L153" s="1" t="s">
        <v>123</v>
      </c>
      <c r="M153" s="1" t="s">
        <v>21</v>
      </c>
    </row>
    <row r="154" spans="1:13" x14ac:dyDescent="0.25">
      <c r="A154">
        <v>419143</v>
      </c>
      <c r="B154" s="1" t="s">
        <v>45</v>
      </c>
      <c r="C154" s="2">
        <v>40275</v>
      </c>
      <c r="D154" s="1" t="s">
        <v>198</v>
      </c>
      <c r="E154" s="1" t="s">
        <v>47</v>
      </c>
      <c r="F154" s="1" t="s">
        <v>33</v>
      </c>
      <c r="G154" s="1" t="s">
        <v>25</v>
      </c>
      <c r="H154" s="1" t="s">
        <v>25</v>
      </c>
      <c r="I154" s="1" t="s">
        <v>27</v>
      </c>
      <c r="J154" s="1" t="s">
        <v>33</v>
      </c>
      <c r="K154" s="1" t="s">
        <v>34</v>
      </c>
      <c r="L154" s="1" t="s">
        <v>35</v>
      </c>
      <c r="M154" s="1" t="s">
        <v>21</v>
      </c>
    </row>
    <row r="155" spans="1:13" x14ac:dyDescent="0.25">
      <c r="A155">
        <v>419144</v>
      </c>
      <c r="B155" s="1" t="s">
        <v>41</v>
      </c>
      <c r="C155" s="2">
        <v>40275</v>
      </c>
      <c r="D155" s="1" t="s">
        <v>81</v>
      </c>
      <c r="E155" s="1" t="s">
        <v>43</v>
      </c>
      <c r="F155" s="1" t="s">
        <v>17</v>
      </c>
      <c r="G155" s="1" t="s">
        <v>32</v>
      </c>
      <c r="H155" s="1" t="s">
        <v>17</v>
      </c>
      <c r="I155" s="1" t="s">
        <v>27</v>
      </c>
      <c r="J155" s="1" t="s">
        <v>17</v>
      </c>
      <c r="K155" s="1" t="s">
        <v>19</v>
      </c>
      <c r="L155" s="1" t="s">
        <v>100</v>
      </c>
      <c r="M155" s="1" t="s">
        <v>21</v>
      </c>
    </row>
    <row r="156" spans="1:13" x14ac:dyDescent="0.25">
      <c r="A156">
        <v>419145</v>
      </c>
      <c r="B156" s="1" t="s">
        <v>13</v>
      </c>
      <c r="C156" s="2">
        <v>40276</v>
      </c>
      <c r="D156" s="1" t="s">
        <v>199</v>
      </c>
      <c r="E156" s="1" t="s">
        <v>15</v>
      </c>
      <c r="F156" s="1" t="s">
        <v>16</v>
      </c>
      <c r="G156" s="1" t="s">
        <v>44</v>
      </c>
      <c r="H156" s="1" t="s">
        <v>44</v>
      </c>
      <c r="I156" s="1" t="s">
        <v>18</v>
      </c>
      <c r="J156" s="1" t="s">
        <v>44</v>
      </c>
      <c r="K156" s="1" t="s">
        <v>34</v>
      </c>
      <c r="L156" s="1" t="s">
        <v>59</v>
      </c>
      <c r="M156" s="1" t="s">
        <v>21</v>
      </c>
    </row>
    <row r="157" spans="1:13" x14ac:dyDescent="0.25">
      <c r="A157">
        <v>419146</v>
      </c>
      <c r="B157" s="1" t="s">
        <v>22</v>
      </c>
      <c r="C157" s="2">
        <v>40277</v>
      </c>
      <c r="D157" s="1" t="s">
        <v>57</v>
      </c>
      <c r="E157" s="1" t="s">
        <v>24</v>
      </c>
      <c r="F157" s="1" t="s">
        <v>25</v>
      </c>
      <c r="G157" s="1" t="s">
        <v>39</v>
      </c>
      <c r="H157" s="1" t="s">
        <v>39</v>
      </c>
      <c r="I157" s="1" t="s">
        <v>27</v>
      </c>
      <c r="J157" s="1" t="s">
        <v>25</v>
      </c>
      <c r="K157" s="1" t="s">
        <v>34</v>
      </c>
      <c r="L157" s="1" t="s">
        <v>48</v>
      </c>
      <c r="M157" s="1" t="s">
        <v>21</v>
      </c>
    </row>
    <row r="158" spans="1:13" x14ac:dyDescent="0.25">
      <c r="A158">
        <v>419147</v>
      </c>
      <c r="B158" s="1" t="s">
        <v>196</v>
      </c>
      <c r="C158" s="2">
        <v>40278</v>
      </c>
      <c r="D158" s="1" t="s">
        <v>200</v>
      </c>
      <c r="E158" s="1" t="s">
        <v>197</v>
      </c>
      <c r="F158" s="1" t="s">
        <v>44</v>
      </c>
      <c r="G158" s="1" t="s">
        <v>26</v>
      </c>
      <c r="H158" s="1" t="s">
        <v>26</v>
      </c>
      <c r="I158" s="1" t="s">
        <v>27</v>
      </c>
      <c r="J158" s="1" t="s">
        <v>44</v>
      </c>
      <c r="K158" s="1" t="s">
        <v>34</v>
      </c>
      <c r="L158" s="1" t="s">
        <v>48</v>
      </c>
      <c r="M158" s="1" t="s">
        <v>21</v>
      </c>
    </row>
    <row r="159" spans="1:13" x14ac:dyDescent="0.25">
      <c r="A159">
        <v>419148</v>
      </c>
      <c r="B159" s="1" t="s">
        <v>13</v>
      </c>
      <c r="C159" s="2">
        <v>40278</v>
      </c>
      <c r="D159" s="1" t="s">
        <v>74</v>
      </c>
      <c r="E159" s="1" t="s">
        <v>15</v>
      </c>
      <c r="F159" s="1" t="s">
        <v>16</v>
      </c>
      <c r="G159" s="1" t="s">
        <v>17</v>
      </c>
      <c r="H159" s="1" t="s">
        <v>16</v>
      </c>
      <c r="I159" s="1" t="s">
        <v>18</v>
      </c>
      <c r="J159" s="1" t="s">
        <v>16</v>
      </c>
      <c r="K159" s="1" t="s">
        <v>34</v>
      </c>
      <c r="L159" s="1" t="s">
        <v>59</v>
      </c>
      <c r="M159" s="1" t="s">
        <v>21</v>
      </c>
    </row>
    <row r="160" spans="1:13" x14ac:dyDescent="0.25">
      <c r="A160">
        <v>419149</v>
      </c>
      <c r="B160" s="1" t="s">
        <v>29</v>
      </c>
      <c r="C160" s="2">
        <v>40279</v>
      </c>
      <c r="D160" s="1" t="s">
        <v>201</v>
      </c>
      <c r="E160" s="1" t="s">
        <v>31</v>
      </c>
      <c r="F160" s="1" t="s">
        <v>32</v>
      </c>
      <c r="G160" s="1" t="s">
        <v>25</v>
      </c>
      <c r="H160" s="1" t="s">
        <v>32</v>
      </c>
      <c r="I160" s="1" t="s">
        <v>27</v>
      </c>
      <c r="J160" s="1" t="s">
        <v>25</v>
      </c>
      <c r="K160" s="1" t="s">
        <v>34</v>
      </c>
      <c r="L160" s="1" t="s">
        <v>59</v>
      </c>
      <c r="M160" s="1" t="s">
        <v>21</v>
      </c>
    </row>
    <row r="161" spans="1:13" x14ac:dyDescent="0.25">
      <c r="A161">
        <v>419150</v>
      </c>
      <c r="B161" s="1" t="s">
        <v>45</v>
      </c>
      <c r="C161" s="2">
        <v>40279</v>
      </c>
      <c r="D161" s="1" t="s">
        <v>108</v>
      </c>
      <c r="E161" s="1" t="s">
        <v>47</v>
      </c>
      <c r="F161" s="1" t="s">
        <v>33</v>
      </c>
      <c r="G161" s="1" t="s">
        <v>39</v>
      </c>
      <c r="H161" s="1" t="s">
        <v>33</v>
      </c>
      <c r="I161" s="1" t="s">
        <v>18</v>
      </c>
      <c r="J161" s="1" t="s">
        <v>39</v>
      </c>
      <c r="K161" s="1" t="s">
        <v>19</v>
      </c>
      <c r="L161" s="1" t="s">
        <v>195</v>
      </c>
      <c r="M161" s="1" t="s">
        <v>21</v>
      </c>
    </row>
    <row r="162" spans="1:13" x14ac:dyDescent="0.25">
      <c r="A162">
        <v>419151</v>
      </c>
      <c r="B162" s="1" t="s">
        <v>196</v>
      </c>
      <c r="C162" s="2">
        <v>40280</v>
      </c>
      <c r="D162" s="1" t="s">
        <v>202</v>
      </c>
      <c r="E162" s="1" t="s">
        <v>197</v>
      </c>
      <c r="F162" s="1" t="s">
        <v>44</v>
      </c>
      <c r="G162" s="1" t="s">
        <v>16</v>
      </c>
      <c r="H162" s="1" t="s">
        <v>16</v>
      </c>
      <c r="I162" s="1" t="s">
        <v>18</v>
      </c>
      <c r="J162" s="1" t="s">
        <v>44</v>
      </c>
      <c r="K162" s="1" t="s">
        <v>19</v>
      </c>
      <c r="L162" s="1" t="s">
        <v>67</v>
      </c>
      <c r="M162" s="1" t="s">
        <v>21</v>
      </c>
    </row>
    <row r="163" spans="1:13" x14ac:dyDescent="0.25">
      <c r="A163">
        <v>419152</v>
      </c>
      <c r="B163" s="1" t="s">
        <v>36</v>
      </c>
      <c r="C163" s="2">
        <v>40281</v>
      </c>
      <c r="D163" s="1" t="s">
        <v>203</v>
      </c>
      <c r="E163" s="1" t="s">
        <v>165</v>
      </c>
      <c r="F163" s="1" t="s">
        <v>39</v>
      </c>
      <c r="G163" s="1" t="s">
        <v>32</v>
      </c>
      <c r="H163" s="1" t="s">
        <v>39</v>
      </c>
      <c r="I163" s="1" t="s">
        <v>27</v>
      </c>
      <c r="J163" s="1" t="s">
        <v>39</v>
      </c>
      <c r="K163" s="1" t="s">
        <v>19</v>
      </c>
      <c r="L163" s="1" t="s">
        <v>182</v>
      </c>
      <c r="M163" s="1" t="s">
        <v>21</v>
      </c>
    </row>
    <row r="164" spans="1:13" x14ac:dyDescent="0.25">
      <c r="A164">
        <v>419153</v>
      </c>
      <c r="B164" s="1" t="s">
        <v>52</v>
      </c>
      <c r="C164" s="2">
        <v>40281</v>
      </c>
      <c r="D164" s="1" t="s">
        <v>204</v>
      </c>
      <c r="E164" s="1" t="s">
        <v>54</v>
      </c>
      <c r="F164" s="1" t="s">
        <v>26</v>
      </c>
      <c r="G164" s="1" t="s">
        <v>17</v>
      </c>
      <c r="H164" s="1" t="s">
        <v>17</v>
      </c>
      <c r="I164" s="1" t="s">
        <v>27</v>
      </c>
      <c r="J164" s="1" t="s">
        <v>26</v>
      </c>
      <c r="K164" s="1" t="s">
        <v>34</v>
      </c>
      <c r="L164" s="1" t="s">
        <v>35</v>
      </c>
      <c r="M164" s="1" t="s">
        <v>21</v>
      </c>
    </row>
    <row r="165" spans="1:13" x14ac:dyDescent="0.25">
      <c r="A165">
        <v>419154</v>
      </c>
      <c r="B165" s="1" t="s">
        <v>45</v>
      </c>
      <c r="C165" s="2">
        <v>40282</v>
      </c>
      <c r="D165" s="1" t="s">
        <v>191</v>
      </c>
      <c r="E165" s="1" t="s">
        <v>47</v>
      </c>
      <c r="F165" s="1" t="s">
        <v>33</v>
      </c>
      <c r="G165" s="1" t="s">
        <v>16</v>
      </c>
      <c r="H165" s="1" t="s">
        <v>33</v>
      </c>
      <c r="I165" s="1" t="s">
        <v>27</v>
      </c>
      <c r="J165" s="1" t="s">
        <v>16</v>
      </c>
      <c r="K165" s="1" t="s">
        <v>34</v>
      </c>
      <c r="L165" s="1" t="s">
        <v>40</v>
      </c>
      <c r="M165" s="1" t="s">
        <v>21</v>
      </c>
    </row>
    <row r="166" spans="1:13" x14ac:dyDescent="0.25">
      <c r="A166">
        <v>419155</v>
      </c>
      <c r="B166" s="1" t="s">
        <v>52</v>
      </c>
      <c r="C166" s="2">
        <v>40283</v>
      </c>
      <c r="D166" s="1" t="s">
        <v>144</v>
      </c>
      <c r="E166" s="1" t="s">
        <v>54</v>
      </c>
      <c r="F166" s="1" t="s">
        <v>26</v>
      </c>
      <c r="G166" s="1" t="s">
        <v>32</v>
      </c>
      <c r="H166" s="1" t="s">
        <v>26</v>
      </c>
      <c r="I166" s="1" t="s">
        <v>27</v>
      </c>
      <c r="J166" s="1" t="s">
        <v>32</v>
      </c>
      <c r="K166" s="1" t="s">
        <v>34</v>
      </c>
      <c r="L166" s="1" t="s">
        <v>48</v>
      </c>
      <c r="M166" s="1" t="s">
        <v>21</v>
      </c>
    </row>
    <row r="167" spans="1:13" x14ac:dyDescent="0.25">
      <c r="A167">
        <v>419156</v>
      </c>
      <c r="B167" s="1" t="s">
        <v>205</v>
      </c>
      <c r="C167" s="2">
        <v>40284</v>
      </c>
      <c r="D167" s="1" t="s">
        <v>145</v>
      </c>
      <c r="E167" s="1" t="s">
        <v>206</v>
      </c>
      <c r="F167" s="1" t="s">
        <v>25</v>
      </c>
      <c r="G167" s="1" t="s">
        <v>44</v>
      </c>
      <c r="H167" s="1" t="s">
        <v>44</v>
      </c>
      <c r="I167" s="1" t="s">
        <v>18</v>
      </c>
      <c r="J167" s="1" t="s">
        <v>44</v>
      </c>
      <c r="K167" s="1" t="s">
        <v>34</v>
      </c>
      <c r="L167" s="1" t="s">
        <v>40</v>
      </c>
      <c r="M167" s="1" t="s">
        <v>21</v>
      </c>
    </row>
    <row r="168" spans="1:13" x14ac:dyDescent="0.25">
      <c r="A168">
        <v>419157</v>
      </c>
      <c r="B168" s="1" t="s">
        <v>13</v>
      </c>
      <c r="C168" s="2">
        <v>40285</v>
      </c>
      <c r="D168" s="1" t="s">
        <v>207</v>
      </c>
      <c r="E168" s="1" t="s">
        <v>15</v>
      </c>
      <c r="F168" s="1" t="s">
        <v>16</v>
      </c>
      <c r="G168" s="1" t="s">
        <v>39</v>
      </c>
      <c r="H168" s="1" t="s">
        <v>16</v>
      </c>
      <c r="I168" s="1" t="s">
        <v>18</v>
      </c>
      <c r="J168" s="1" t="s">
        <v>39</v>
      </c>
      <c r="K168" s="1" t="s">
        <v>19</v>
      </c>
      <c r="L168" s="1" t="s">
        <v>208</v>
      </c>
      <c r="M168" s="1" t="s">
        <v>21</v>
      </c>
    </row>
    <row r="169" spans="1:13" x14ac:dyDescent="0.25">
      <c r="A169">
        <v>419158</v>
      </c>
      <c r="B169" s="1" t="s">
        <v>41</v>
      </c>
      <c r="C169" s="2">
        <v>40285</v>
      </c>
      <c r="D169" s="1" t="s">
        <v>209</v>
      </c>
      <c r="E169" s="1" t="s">
        <v>43</v>
      </c>
      <c r="F169" s="1" t="s">
        <v>17</v>
      </c>
      <c r="G169" s="1" t="s">
        <v>33</v>
      </c>
      <c r="H169" s="1" t="s">
        <v>33</v>
      </c>
      <c r="I169" s="1" t="s">
        <v>27</v>
      </c>
      <c r="J169" s="1" t="s">
        <v>17</v>
      </c>
      <c r="K169" s="1" t="s">
        <v>34</v>
      </c>
      <c r="L169" s="1" t="s">
        <v>73</v>
      </c>
      <c r="M169" s="1" t="s">
        <v>21</v>
      </c>
    </row>
    <row r="170" spans="1:13" x14ac:dyDescent="0.25">
      <c r="A170">
        <v>419159</v>
      </c>
      <c r="B170" s="1" t="s">
        <v>205</v>
      </c>
      <c r="C170" s="2">
        <v>40286</v>
      </c>
      <c r="D170" s="1" t="s">
        <v>66</v>
      </c>
      <c r="E170" s="1" t="s">
        <v>206</v>
      </c>
      <c r="F170" s="1" t="s">
        <v>25</v>
      </c>
      <c r="G170" s="1" t="s">
        <v>26</v>
      </c>
      <c r="H170" s="1" t="s">
        <v>26</v>
      </c>
      <c r="I170" s="1" t="s">
        <v>18</v>
      </c>
      <c r="J170" s="1" t="s">
        <v>26</v>
      </c>
      <c r="K170" s="1" t="s">
        <v>34</v>
      </c>
      <c r="L170" s="1" t="s">
        <v>48</v>
      </c>
      <c r="M170" s="1" t="s">
        <v>21</v>
      </c>
    </row>
    <row r="171" spans="1:13" x14ac:dyDescent="0.25">
      <c r="A171">
        <v>419160</v>
      </c>
      <c r="B171" s="1" t="s">
        <v>29</v>
      </c>
      <c r="C171" s="2">
        <v>40286</v>
      </c>
      <c r="D171" s="1" t="s">
        <v>174</v>
      </c>
      <c r="E171" s="1" t="s">
        <v>31</v>
      </c>
      <c r="F171" s="1" t="s">
        <v>32</v>
      </c>
      <c r="G171" s="1" t="s">
        <v>44</v>
      </c>
      <c r="H171" s="1" t="s">
        <v>44</v>
      </c>
      <c r="I171" s="1" t="s">
        <v>27</v>
      </c>
      <c r="J171" s="1" t="s">
        <v>44</v>
      </c>
      <c r="K171" s="1" t="s">
        <v>19</v>
      </c>
      <c r="L171" s="1" t="s">
        <v>122</v>
      </c>
      <c r="M171" s="1" t="s">
        <v>21</v>
      </c>
    </row>
    <row r="172" spans="1:13" x14ac:dyDescent="0.25">
      <c r="A172">
        <v>419161</v>
      </c>
      <c r="B172" s="1" t="s">
        <v>41</v>
      </c>
      <c r="C172" s="2">
        <v>40287</v>
      </c>
      <c r="D172" s="1" t="s">
        <v>210</v>
      </c>
      <c r="E172" s="1" t="s">
        <v>43</v>
      </c>
      <c r="F172" s="1" t="s">
        <v>17</v>
      </c>
      <c r="G172" s="1" t="s">
        <v>39</v>
      </c>
      <c r="H172" s="1" t="s">
        <v>39</v>
      </c>
      <c r="I172" s="1" t="s">
        <v>27</v>
      </c>
      <c r="J172" s="1" t="s">
        <v>17</v>
      </c>
      <c r="K172" s="1" t="s">
        <v>34</v>
      </c>
      <c r="L172" s="1" t="s">
        <v>35</v>
      </c>
      <c r="M172" s="1" t="s">
        <v>21</v>
      </c>
    </row>
    <row r="173" spans="1:13" x14ac:dyDescent="0.25">
      <c r="A173">
        <v>419162</v>
      </c>
      <c r="B173" s="1" t="s">
        <v>36</v>
      </c>
      <c r="C173" s="2">
        <v>40289</v>
      </c>
      <c r="D173" s="1" t="s">
        <v>203</v>
      </c>
      <c r="E173" s="1" t="s">
        <v>62</v>
      </c>
      <c r="F173" s="1" t="s">
        <v>16</v>
      </c>
      <c r="G173" s="1" t="s">
        <v>39</v>
      </c>
      <c r="H173" s="1" t="s">
        <v>39</v>
      </c>
      <c r="I173" s="1" t="s">
        <v>27</v>
      </c>
      <c r="J173" s="1" t="s">
        <v>39</v>
      </c>
      <c r="K173" s="1" t="s">
        <v>19</v>
      </c>
      <c r="L173" s="1" t="s">
        <v>211</v>
      </c>
      <c r="M173" s="1" t="s">
        <v>21</v>
      </c>
    </row>
    <row r="174" spans="1:13" x14ac:dyDescent="0.25">
      <c r="A174">
        <v>419163</v>
      </c>
      <c r="B174" s="1" t="s">
        <v>36</v>
      </c>
      <c r="C174" s="2">
        <v>40290</v>
      </c>
      <c r="D174" s="1" t="s">
        <v>212</v>
      </c>
      <c r="E174" s="1" t="s">
        <v>62</v>
      </c>
      <c r="F174" s="1" t="s">
        <v>26</v>
      </c>
      <c r="G174" s="1" t="s">
        <v>44</v>
      </c>
      <c r="H174" s="1" t="s">
        <v>26</v>
      </c>
      <c r="I174" s="1" t="s">
        <v>27</v>
      </c>
      <c r="J174" s="1" t="s">
        <v>26</v>
      </c>
      <c r="K174" s="1" t="s">
        <v>19</v>
      </c>
      <c r="L174" s="1" t="s">
        <v>134</v>
      </c>
      <c r="M174" s="1" t="s">
        <v>21</v>
      </c>
    </row>
    <row r="175" spans="1:13" x14ac:dyDescent="0.25">
      <c r="A175">
        <v>419164</v>
      </c>
      <c r="B175" s="1" t="s">
        <v>36</v>
      </c>
      <c r="C175" s="2">
        <v>40292</v>
      </c>
      <c r="D175" s="1" t="s">
        <v>99</v>
      </c>
      <c r="E175" s="1" t="s">
        <v>62</v>
      </c>
      <c r="F175" s="1" t="s">
        <v>16</v>
      </c>
      <c r="G175" s="1" t="s">
        <v>44</v>
      </c>
      <c r="H175" s="1" t="s">
        <v>44</v>
      </c>
      <c r="I175" s="1" t="s">
        <v>27</v>
      </c>
      <c r="J175" s="1" t="s">
        <v>16</v>
      </c>
      <c r="K175" s="1" t="s">
        <v>34</v>
      </c>
      <c r="L175" s="1" t="s">
        <v>35</v>
      </c>
      <c r="M175" s="1" t="s">
        <v>21</v>
      </c>
    </row>
    <row r="176" spans="1:13" x14ac:dyDescent="0.25">
      <c r="A176">
        <v>419165</v>
      </c>
      <c r="B176" s="1" t="s">
        <v>36</v>
      </c>
      <c r="C176" s="2">
        <v>40293</v>
      </c>
      <c r="D176" s="1" t="s">
        <v>105</v>
      </c>
      <c r="E176" s="1" t="s">
        <v>62</v>
      </c>
      <c r="F176" s="1" t="s">
        <v>26</v>
      </c>
      <c r="G176" s="1" t="s">
        <v>39</v>
      </c>
      <c r="H176" s="1" t="s">
        <v>26</v>
      </c>
      <c r="I176" s="1" t="s">
        <v>27</v>
      </c>
      <c r="J176" s="1" t="s">
        <v>26</v>
      </c>
      <c r="K176" s="1" t="s">
        <v>19</v>
      </c>
      <c r="L176" s="1" t="s">
        <v>213</v>
      </c>
      <c r="M176" s="1" t="s">
        <v>21</v>
      </c>
    </row>
    <row r="177" spans="1:13" x14ac:dyDescent="0.25">
      <c r="A177">
        <v>501198</v>
      </c>
      <c r="B177" s="1" t="s">
        <v>52</v>
      </c>
      <c r="C177" s="2">
        <v>40641</v>
      </c>
      <c r="D177" s="1" t="s">
        <v>214</v>
      </c>
      <c r="E177" s="1" t="s">
        <v>54</v>
      </c>
      <c r="F177" s="1" t="s">
        <v>26</v>
      </c>
      <c r="G177" s="1" t="s">
        <v>17</v>
      </c>
      <c r="H177" s="1" t="s">
        <v>26</v>
      </c>
      <c r="I177" s="1" t="s">
        <v>27</v>
      </c>
      <c r="J177" s="1" t="s">
        <v>26</v>
      </c>
      <c r="K177" s="1" t="s">
        <v>19</v>
      </c>
      <c r="L177" s="1" t="s">
        <v>156</v>
      </c>
      <c r="M177" s="1" t="s">
        <v>21</v>
      </c>
    </row>
    <row r="178" spans="1:13" x14ac:dyDescent="0.25">
      <c r="A178">
        <v>501199</v>
      </c>
      <c r="B178" s="1" t="s">
        <v>49</v>
      </c>
      <c r="C178" s="2">
        <v>40642</v>
      </c>
      <c r="D178" s="1" t="s">
        <v>215</v>
      </c>
      <c r="E178" s="1" t="s">
        <v>51</v>
      </c>
      <c r="F178" s="1" t="s">
        <v>44</v>
      </c>
      <c r="G178" s="1" t="s">
        <v>33</v>
      </c>
      <c r="H178" s="1" t="s">
        <v>33</v>
      </c>
      <c r="I178" s="1" t="s">
        <v>18</v>
      </c>
      <c r="J178" s="1" t="s">
        <v>33</v>
      </c>
      <c r="K178" s="1" t="s">
        <v>34</v>
      </c>
      <c r="L178" s="1" t="s">
        <v>73</v>
      </c>
      <c r="M178" s="1" t="s">
        <v>21</v>
      </c>
    </row>
    <row r="179" spans="1:13" x14ac:dyDescent="0.25">
      <c r="A179">
        <v>501200</v>
      </c>
      <c r="B179" s="1" t="s">
        <v>216</v>
      </c>
      <c r="C179" s="2">
        <v>40642</v>
      </c>
      <c r="D179" s="1" t="s">
        <v>124</v>
      </c>
      <c r="E179" s="1" t="s">
        <v>217</v>
      </c>
      <c r="F179" s="1" t="s">
        <v>218</v>
      </c>
      <c r="G179" s="1" t="s">
        <v>16</v>
      </c>
      <c r="H179" s="1" t="s">
        <v>218</v>
      </c>
      <c r="I179" s="1" t="s">
        <v>27</v>
      </c>
      <c r="J179" s="1" t="s">
        <v>16</v>
      </c>
      <c r="K179" s="1" t="s">
        <v>34</v>
      </c>
      <c r="L179" s="1" t="s">
        <v>48</v>
      </c>
      <c r="M179" s="1" t="s">
        <v>21</v>
      </c>
    </row>
    <row r="180" spans="1:13" x14ac:dyDescent="0.25">
      <c r="A180">
        <v>501201</v>
      </c>
      <c r="B180" s="1" t="s">
        <v>29</v>
      </c>
      <c r="C180" s="2">
        <v>40643</v>
      </c>
      <c r="D180" s="1" t="s">
        <v>188</v>
      </c>
      <c r="E180" s="1" t="s">
        <v>31</v>
      </c>
      <c r="F180" s="1" t="s">
        <v>32</v>
      </c>
      <c r="G180" s="1" t="s">
        <v>39</v>
      </c>
      <c r="H180" s="1" t="s">
        <v>32</v>
      </c>
      <c r="I180" s="1" t="s">
        <v>27</v>
      </c>
      <c r="J180" s="1" t="s">
        <v>39</v>
      </c>
      <c r="K180" s="1" t="s">
        <v>34</v>
      </c>
      <c r="L180" s="1" t="s">
        <v>73</v>
      </c>
      <c r="M180" s="1" t="s">
        <v>21</v>
      </c>
    </row>
    <row r="181" spans="1:13" x14ac:dyDescent="0.25">
      <c r="A181">
        <v>501202</v>
      </c>
      <c r="B181" s="1" t="s">
        <v>36</v>
      </c>
      <c r="C181" s="2">
        <v>40643</v>
      </c>
      <c r="D181" s="1" t="s">
        <v>219</v>
      </c>
      <c r="E181" s="1" t="s">
        <v>62</v>
      </c>
      <c r="F181" s="1" t="s">
        <v>220</v>
      </c>
      <c r="G181" s="1" t="s">
        <v>25</v>
      </c>
      <c r="H181" s="1" t="s">
        <v>25</v>
      </c>
      <c r="I181" s="1" t="s">
        <v>27</v>
      </c>
      <c r="J181" s="1" t="s">
        <v>220</v>
      </c>
      <c r="K181" s="1" t="s">
        <v>34</v>
      </c>
      <c r="L181" s="1" t="s">
        <v>59</v>
      </c>
      <c r="M181" s="1" t="s">
        <v>21</v>
      </c>
    </row>
    <row r="182" spans="1:13" x14ac:dyDescent="0.25">
      <c r="A182">
        <v>501203</v>
      </c>
      <c r="B182" s="1" t="s">
        <v>41</v>
      </c>
      <c r="C182" s="2">
        <v>40644</v>
      </c>
      <c r="D182" s="1" t="s">
        <v>142</v>
      </c>
      <c r="E182" s="1" t="s">
        <v>43</v>
      </c>
      <c r="F182" s="1" t="s">
        <v>17</v>
      </c>
      <c r="G182" s="1" t="s">
        <v>44</v>
      </c>
      <c r="H182" s="1" t="s">
        <v>17</v>
      </c>
      <c r="I182" s="1" t="s">
        <v>27</v>
      </c>
      <c r="J182" s="1" t="s">
        <v>17</v>
      </c>
      <c r="K182" s="1" t="s">
        <v>19</v>
      </c>
      <c r="L182" s="1" t="s">
        <v>35</v>
      </c>
      <c r="M182" s="1" t="s">
        <v>21</v>
      </c>
    </row>
    <row r="183" spans="1:13" x14ac:dyDescent="0.25">
      <c r="A183">
        <v>501204</v>
      </c>
      <c r="B183" s="1" t="s">
        <v>45</v>
      </c>
      <c r="C183" s="2">
        <v>40645</v>
      </c>
      <c r="D183" s="1" t="s">
        <v>157</v>
      </c>
      <c r="E183" s="1" t="s">
        <v>47</v>
      </c>
      <c r="F183" s="1" t="s">
        <v>33</v>
      </c>
      <c r="G183" s="1" t="s">
        <v>32</v>
      </c>
      <c r="H183" s="1" t="s">
        <v>32</v>
      </c>
      <c r="I183" s="1" t="s">
        <v>27</v>
      </c>
      <c r="J183" s="1" t="s">
        <v>33</v>
      </c>
      <c r="K183" s="1" t="s">
        <v>34</v>
      </c>
      <c r="L183" s="1" t="s">
        <v>48</v>
      </c>
      <c r="M183" s="1" t="s">
        <v>21</v>
      </c>
    </row>
    <row r="184" spans="1:13" x14ac:dyDescent="0.25">
      <c r="A184">
        <v>501205</v>
      </c>
      <c r="B184" s="1" t="s">
        <v>13</v>
      </c>
      <c r="C184" s="2">
        <v>40645</v>
      </c>
      <c r="D184" s="1" t="s">
        <v>108</v>
      </c>
      <c r="E184" s="1" t="s">
        <v>15</v>
      </c>
      <c r="F184" s="1" t="s">
        <v>16</v>
      </c>
      <c r="G184" s="1" t="s">
        <v>39</v>
      </c>
      <c r="H184" s="1" t="s">
        <v>39</v>
      </c>
      <c r="I184" s="1" t="s">
        <v>18</v>
      </c>
      <c r="J184" s="1" t="s">
        <v>39</v>
      </c>
      <c r="K184" s="1" t="s">
        <v>34</v>
      </c>
      <c r="L184" s="1" t="s">
        <v>35</v>
      </c>
      <c r="M184" s="1" t="s">
        <v>21</v>
      </c>
    </row>
    <row r="185" spans="1:13" x14ac:dyDescent="0.25">
      <c r="A185">
        <v>501206</v>
      </c>
      <c r="B185" s="1" t="s">
        <v>22</v>
      </c>
      <c r="C185" s="2">
        <v>40646</v>
      </c>
      <c r="D185" s="1" t="s">
        <v>221</v>
      </c>
      <c r="E185" s="1" t="s">
        <v>24</v>
      </c>
      <c r="F185" s="1" t="s">
        <v>25</v>
      </c>
      <c r="G185" s="1" t="s">
        <v>26</v>
      </c>
      <c r="H185" s="1" t="s">
        <v>25</v>
      </c>
      <c r="I185" s="1" t="s">
        <v>18</v>
      </c>
      <c r="J185" s="1" t="s">
        <v>25</v>
      </c>
      <c r="K185" s="1" t="s">
        <v>34</v>
      </c>
      <c r="L185" s="1" t="s">
        <v>48</v>
      </c>
      <c r="M185" s="1" t="s">
        <v>21</v>
      </c>
    </row>
    <row r="186" spans="1:13" x14ac:dyDescent="0.25">
      <c r="A186">
        <v>501207</v>
      </c>
      <c r="B186" s="1" t="s">
        <v>36</v>
      </c>
      <c r="C186" s="2">
        <v>40646</v>
      </c>
      <c r="D186" s="1" t="s">
        <v>222</v>
      </c>
      <c r="E186" s="1" t="s">
        <v>62</v>
      </c>
      <c r="F186" s="1" t="s">
        <v>220</v>
      </c>
      <c r="G186" s="1" t="s">
        <v>218</v>
      </c>
      <c r="H186" s="1" t="s">
        <v>218</v>
      </c>
      <c r="I186" s="1" t="s">
        <v>27</v>
      </c>
      <c r="J186" s="1" t="s">
        <v>220</v>
      </c>
      <c r="K186" s="1" t="s">
        <v>34</v>
      </c>
      <c r="L186" s="1" t="s">
        <v>65</v>
      </c>
      <c r="M186" s="1" t="s">
        <v>21</v>
      </c>
    </row>
    <row r="187" spans="1:13" x14ac:dyDescent="0.25">
      <c r="A187">
        <v>501208</v>
      </c>
      <c r="B187" s="1" t="s">
        <v>49</v>
      </c>
      <c r="C187" s="2">
        <v>40647</v>
      </c>
      <c r="D187" s="1" t="s">
        <v>223</v>
      </c>
      <c r="E187" s="1" t="s">
        <v>51</v>
      </c>
      <c r="F187" s="1" t="s">
        <v>44</v>
      </c>
      <c r="G187" s="1" t="s">
        <v>16</v>
      </c>
      <c r="H187" s="1" t="s">
        <v>16</v>
      </c>
      <c r="I187" s="1" t="s">
        <v>18</v>
      </c>
      <c r="J187" s="1" t="s">
        <v>44</v>
      </c>
      <c r="K187" s="1" t="s">
        <v>19</v>
      </c>
      <c r="L187" s="1" t="s">
        <v>28</v>
      </c>
      <c r="M187" s="1" t="s">
        <v>21</v>
      </c>
    </row>
    <row r="188" spans="1:13" x14ac:dyDescent="0.25">
      <c r="A188">
        <v>501209</v>
      </c>
      <c r="B188" s="1" t="s">
        <v>45</v>
      </c>
      <c r="C188" s="2">
        <v>40648</v>
      </c>
      <c r="D188" s="1" t="s">
        <v>144</v>
      </c>
      <c r="E188" s="1" t="s">
        <v>47</v>
      </c>
      <c r="F188" s="1" t="s">
        <v>33</v>
      </c>
      <c r="G188" s="1" t="s">
        <v>17</v>
      </c>
      <c r="H188" s="1" t="s">
        <v>17</v>
      </c>
      <c r="I188" s="1" t="s">
        <v>18</v>
      </c>
      <c r="J188" s="1" t="s">
        <v>17</v>
      </c>
      <c r="K188" s="1" t="s">
        <v>34</v>
      </c>
      <c r="L188" s="1" t="s">
        <v>35</v>
      </c>
      <c r="M188" s="1" t="s">
        <v>21</v>
      </c>
    </row>
    <row r="189" spans="1:13" x14ac:dyDescent="0.25">
      <c r="A189">
        <v>501210</v>
      </c>
      <c r="B189" s="1" t="s">
        <v>36</v>
      </c>
      <c r="C189" s="2">
        <v>40648</v>
      </c>
      <c r="D189" s="1" t="s">
        <v>14</v>
      </c>
      <c r="E189" s="1" t="s">
        <v>38</v>
      </c>
      <c r="F189" s="1" t="s">
        <v>39</v>
      </c>
      <c r="G189" s="1" t="s">
        <v>218</v>
      </c>
      <c r="H189" s="1" t="s">
        <v>218</v>
      </c>
      <c r="I189" s="1" t="s">
        <v>18</v>
      </c>
      <c r="J189" s="1" t="s">
        <v>218</v>
      </c>
      <c r="K189" s="1" t="s">
        <v>34</v>
      </c>
      <c r="L189" s="1" t="s">
        <v>73</v>
      </c>
      <c r="M189" s="1" t="s">
        <v>21</v>
      </c>
    </row>
    <row r="190" spans="1:13" x14ac:dyDescent="0.25">
      <c r="A190">
        <v>501211</v>
      </c>
      <c r="B190" s="1" t="s">
        <v>52</v>
      </c>
      <c r="C190" s="2">
        <v>40649</v>
      </c>
      <c r="D190" s="1" t="s">
        <v>23</v>
      </c>
      <c r="E190" s="1" t="s">
        <v>54</v>
      </c>
      <c r="F190" s="1" t="s">
        <v>26</v>
      </c>
      <c r="G190" s="1" t="s">
        <v>16</v>
      </c>
      <c r="H190" s="1" t="s">
        <v>26</v>
      </c>
      <c r="I190" s="1" t="s">
        <v>27</v>
      </c>
      <c r="J190" s="1" t="s">
        <v>26</v>
      </c>
      <c r="K190" s="1" t="s">
        <v>19</v>
      </c>
      <c r="L190" s="1" t="s">
        <v>224</v>
      </c>
      <c r="M190" s="1" t="s">
        <v>21</v>
      </c>
    </row>
    <row r="191" spans="1:13" x14ac:dyDescent="0.25">
      <c r="A191">
        <v>501212</v>
      </c>
      <c r="B191" s="1" t="s">
        <v>49</v>
      </c>
      <c r="C191" s="2">
        <v>40649</v>
      </c>
      <c r="D191" s="1" t="s">
        <v>221</v>
      </c>
      <c r="E191" s="1" t="s">
        <v>51</v>
      </c>
      <c r="F191" s="1" t="s">
        <v>44</v>
      </c>
      <c r="G191" s="1" t="s">
        <v>25</v>
      </c>
      <c r="H191" s="1" t="s">
        <v>25</v>
      </c>
      <c r="I191" s="1" t="s">
        <v>18</v>
      </c>
      <c r="J191" s="1" t="s">
        <v>25</v>
      </c>
      <c r="K191" s="1" t="s">
        <v>34</v>
      </c>
      <c r="L191" s="1" t="s">
        <v>73</v>
      </c>
      <c r="M191" s="1" t="s">
        <v>21</v>
      </c>
    </row>
    <row r="192" spans="1:13" x14ac:dyDescent="0.25">
      <c r="A192">
        <v>501213</v>
      </c>
      <c r="B192" s="1" t="s">
        <v>36</v>
      </c>
      <c r="C192" s="2">
        <v>40650</v>
      </c>
      <c r="D192" s="1" t="s">
        <v>138</v>
      </c>
      <c r="E192" s="1" t="s">
        <v>62</v>
      </c>
      <c r="F192" s="1" t="s">
        <v>220</v>
      </c>
      <c r="G192" s="1" t="s">
        <v>32</v>
      </c>
      <c r="H192" s="1" t="s">
        <v>32</v>
      </c>
      <c r="I192" s="1" t="s">
        <v>18</v>
      </c>
      <c r="J192" s="1" t="s">
        <v>32</v>
      </c>
      <c r="K192" s="1" t="s">
        <v>34</v>
      </c>
      <c r="L192" s="1" t="s">
        <v>56</v>
      </c>
      <c r="M192" s="1" t="s">
        <v>21</v>
      </c>
    </row>
    <row r="193" spans="1:13" x14ac:dyDescent="0.25">
      <c r="A193">
        <v>501214</v>
      </c>
      <c r="B193" s="1" t="s">
        <v>41</v>
      </c>
      <c r="C193" s="2">
        <v>40650</v>
      </c>
      <c r="D193" s="1" t="s">
        <v>83</v>
      </c>
      <c r="E193" s="1" t="s">
        <v>43</v>
      </c>
      <c r="F193" s="1" t="s">
        <v>17</v>
      </c>
      <c r="G193" s="1" t="s">
        <v>33</v>
      </c>
      <c r="H193" s="1" t="s">
        <v>17</v>
      </c>
      <c r="I193" s="1" t="s">
        <v>18</v>
      </c>
      <c r="J193" s="1" t="s">
        <v>17</v>
      </c>
      <c r="K193" s="1" t="s">
        <v>34</v>
      </c>
      <c r="L193" s="1" t="s">
        <v>73</v>
      </c>
      <c r="M193" s="1" t="s">
        <v>21</v>
      </c>
    </row>
    <row r="194" spans="1:13" x14ac:dyDescent="0.25">
      <c r="A194">
        <v>501215</v>
      </c>
      <c r="B194" s="1" t="s">
        <v>216</v>
      </c>
      <c r="C194" s="2">
        <v>40651</v>
      </c>
      <c r="D194" s="1" t="s">
        <v>14</v>
      </c>
      <c r="E194" s="1" t="s">
        <v>217</v>
      </c>
      <c r="F194" s="1" t="s">
        <v>218</v>
      </c>
      <c r="G194" s="1" t="s">
        <v>26</v>
      </c>
      <c r="H194" s="1" t="s">
        <v>218</v>
      </c>
      <c r="I194" s="1" t="s">
        <v>18</v>
      </c>
      <c r="J194" s="1" t="s">
        <v>218</v>
      </c>
      <c r="K194" s="1" t="s">
        <v>34</v>
      </c>
      <c r="L194" s="1" t="s">
        <v>59</v>
      </c>
      <c r="M194" s="1" t="s">
        <v>91</v>
      </c>
    </row>
    <row r="195" spans="1:13" x14ac:dyDescent="0.25">
      <c r="A195">
        <v>501216</v>
      </c>
      <c r="B195" s="1" t="s">
        <v>29</v>
      </c>
      <c r="C195" s="2">
        <v>40652</v>
      </c>
      <c r="D195" s="1" t="s">
        <v>225</v>
      </c>
      <c r="E195" s="1" t="s">
        <v>31</v>
      </c>
      <c r="F195" s="1" t="s">
        <v>32</v>
      </c>
      <c r="G195" s="1" t="s">
        <v>44</v>
      </c>
      <c r="H195" s="1" t="s">
        <v>44</v>
      </c>
      <c r="I195" s="1" t="s">
        <v>27</v>
      </c>
      <c r="J195" s="1" t="s">
        <v>44</v>
      </c>
      <c r="K195" s="1" t="s">
        <v>19</v>
      </c>
      <c r="L195" s="1" t="s">
        <v>150</v>
      </c>
      <c r="M195" s="1" t="s">
        <v>21</v>
      </c>
    </row>
    <row r="196" spans="1:13" x14ac:dyDescent="0.25">
      <c r="A196">
        <v>501218</v>
      </c>
      <c r="B196" s="1" t="s">
        <v>36</v>
      </c>
      <c r="C196" s="2">
        <v>40653</v>
      </c>
      <c r="D196" s="1" t="s">
        <v>226</v>
      </c>
      <c r="E196" s="1" t="s">
        <v>38</v>
      </c>
      <c r="F196" s="1" t="s">
        <v>39</v>
      </c>
      <c r="G196" s="1" t="s">
        <v>220</v>
      </c>
      <c r="H196" s="1" t="s">
        <v>220</v>
      </c>
      <c r="I196" s="1" t="s">
        <v>27</v>
      </c>
      <c r="J196" s="1" t="s">
        <v>39</v>
      </c>
      <c r="K196" s="1" t="s">
        <v>34</v>
      </c>
      <c r="L196" s="1" t="s">
        <v>59</v>
      </c>
      <c r="M196" s="1" t="s">
        <v>21</v>
      </c>
    </row>
    <row r="197" spans="1:13" x14ac:dyDescent="0.25">
      <c r="A197">
        <v>501219</v>
      </c>
      <c r="B197" s="1" t="s">
        <v>41</v>
      </c>
      <c r="C197" s="2">
        <v>40653</v>
      </c>
      <c r="D197" s="1" t="s">
        <v>90</v>
      </c>
      <c r="E197" s="1" t="s">
        <v>43</v>
      </c>
      <c r="F197" s="1" t="s">
        <v>17</v>
      </c>
      <c r="G197" s="1" t="s">
        <v>218</v>
      </c>
      <c r="H197" s="1" t="s">
        <v>17</v>
      </c>
      <c r="I197" s="1" t="s">
        <v>18</v>
      </c>
      <c r="J197" s="1" t="s">
        <v>218</v>
      </c>
      <c r="K197" s="1" t="s">
        <v>19</v>
      </c>
      <c r="L197" s="1" t="s">
        <v>48</v>
      </c>
      <c r="M197" s="1" t="s">
        <v>21</v>
      </c>
    </row>
    <row r="198" spans="1:13" x14ac:dyDescent="0.25">
      <c r="A198">
        <v>501220</v>
      </c>
      <c r="B198" s="1" t="s">
        <v>22</v>
      </c>
      <c r="C198" s="2">
        <v>40654</v>
      </c>
      <c r="D198" s="1" t="s">
        <v>70</v>
      </c>
      <c r="E198" s="1" t="s">
        <v>24</v>
      </c>
      <c r="F198" s="1" t="s">
        <v>25</v>
      </c>
      <c r="G198" s="1" t="s">
        <v>33</v>
      </c>
      <c r="H198" s="1" t="s">
        <v>33</v>
      </c>
      <c r="I198" s="1" t="s">
        <v>18</v>
      </c>
      <c r="J198" s="1" t="s">
        <v>25</v>
      </c>
      <c r="K198" s="1" t="s">
        <v>19</v>
      </c>
      <c r="L198" s="1" t="s">
        <v>227</v>
      </c>
      <c r="M198" s="1" t="s">
        <v>21</v>
      </c>
    </row>
    <row r="199" spans="1:13" x14ac:dyDescent="0.25">
      <c r="A199">
        <v>501221</v>
      </c>
      <c r="B199" s="1" t="s">
        <v>36</v>
      </c>
      <c r="C199" s="2">
        <v>40655</v>
      </c>
      <c r="D199" s="1" t="s">
        <v>154</v>
      </c>
      <c r="E199" s="1" t="s">
        <v>38</v>
      </c>
      <c r="F199" s="1" t="s">
        <v>39</v>
      </c>
      <c r="G199" s="1" t="s">
        <v>26</v>
      </c>
      <c r="H199" s="1" t="s">
        <v>26</v>
      </c>
      <c r="I199" s="1" t="s">
        <v>18</v>
      </c>
      <c r="J199" s="1" t="s">
        <v>39</v>
      </c>
      <c r="K199" s="1" t="s">
        <v>19</v>
      </c>
      <c r="L199" s="1" t="s">
        <v>73</v>
      </c>
      <c r="M199" s="1" t="s">
        <v>21</v>
      </c>
    </row>
    <row r="200" spans="1:13" x14ac:dyDescent="0.25">
      <c r="A200">
        <v>501222</v>
      </c>
      <c r="B200" s="1" t="s">
        <v>41</v>
      </c>
      <c r="C200" s="2">
        <v>40655</v>
      </c>
      <c r="D200" s="1" t="s">
        <v>120</v>
      </c>
      <c r="E200" s="1" t="s">
        <v>43</v>
      </c>
      <c r="F200" s="1" t="s">
        <v>17</v>
      </c>
      <c r="G200" s="1" t="s">
        <v>16</v>
      </c>
      <c r="H200" s="1" t="s">
        <v>16</v>
      </c>
      <c r="I200" s="1" t="s">
        <v>18</v>
      </c>
      <c r="J200" s="1" t="s">
        <v>16</v>
      </c>
      <c r="K200" s="1" t="s">
        <v>34</v>
      </c>
      <c r="L200" s="1" t="s">
        <v>35</v>
      </c>
      <c r="M200" s="1" t="s">
        <v>21</v>
      </c>
    </row>
    <row r="201" spans="1:13" x14ac:dyDescent="0.25">
      <c r="A201">
        <v>501223</v>
      </c>
      <c r="B201" s="1" t="s">
        <v>29</v>
      </c>
      <c r="C201" s="2">
        <v>40656</v>
      </c>
      <c r="D201" s="1" t="s">
        <v>186</v>
      </c>
      <c r="E201" s="1" t="s">
        <v>31</v>
      </c>
      <c r="F201" s="1" t="s">
        <v>32</v>
      </c>
      <c r="G201" s="1" t="s">
        <v>25</v>
      </c>
      <c r="H201" s="1" t="s">
        <v>25</v>
      </c>
      <c r="I201" s="1" t="s">
        <v>18</v>
      </c>
      <c r="J201" s="1" t="s">
        <v>32</v>
      </c>
      <c r="K201" s="1" t="s">
        <v>19</v>
      </c>
      <c r="L201" s="1" t="s">
        <v>77</v>
      </c>
      <c r="M201" s="1" t="s">
        <v>21</v>
      </c>
    </row>
    <row r="202" spans="1:13" x14ac:dyDescent="0.25">
      <c r="A202">
        <v>501224</v>
      </c>
      <c r="B202" s="1" t="s">
        <v>49</v>
      </c>
      <c r="C202" s="2">
        <v>40657</v>
      </c>
      <c r="D202" s="1" t="s">
        <v>188</v>
      </c>
      <c r="E202" s="1" t="s">
        <v>51</v>
      </c>
      <c r="F202" s="1" t="s">
        <v>44</v>
      </c>
      <c r="G202" s="1" t="s">
        <v>39</v>
      </c>
      <c r="H202" s="1" t="s">
        <v>44</v>
      </c>
      <c r="I202" s="1" t="s">
        <v>18</v>
      </c>
      <c r="J202" s="1" t="s">
        <v>39</v>
      </c>
      <c r="K202" s="1" t="s">
        <v>19</v>
      </c>
      <c r="L202" s="1" t="s">
        <v>195</v>
      </c>
      <c r="M202" s="1" t="s">
        <v>21</v>
      </c>
    </row>
    <row r="203" spans="1:13" x14ac:dyDescent="0.25">
      <c r="A203">
        <v>501225</v>
      </c>
      <c r="B203" s="1" t="s">
        <v>45</v>
      </c>
      <c r="C203" s="2">
        <v>40657</v>
      </c>
      <c r="D203" s="1" t="s">
        <v>157</v>
      </c>
      <c r="E203" s="1" t="s">
        <v>47</v>
      </c>
      <c r="F203" s="1" t="s">
        <v>33</v>
      </c>
      <c r="G203" s="1" t="s">
        <v>218</v>
      </c>
      <c r="H203" s="1" t="s">
        <v>33</v>
      </c>
      <c r="I203" s="1" t="s">
        <v>18</v>
      </c>
      <c r="J203" s="1" t="s">
        <v>33</v>
      </c>
      <c r="K203" s="1" t="s">
        <v>34</v>
      </c>
      <c r="L203" s="1" t="s">
        <v>73</v>
      </c>
      <c r="M203" s="1" t="s">
        <v>21</v>
      </c>
    </row>
    <row r="204" spans="1:13" x14ac:dyDescent="0.25">
      <c r="A204">
        <v>501226</v>
      </c>
      <c r="B204" s="1" t="s">
        <v>52</v>
      </c>
      <c r="C204" s="2">
        <v>40658</v>
      </c>
      <c r="D204" s="1" t="s">
        <v>23</v>
      </c>
      <c r="E204" s="1" t="s">
        <v>54</v>
      </c>
      <c r="F204" s="1" t="s">
        <v>26</v>
      </c>
      <c r="G204" s="1" t="s">
        <v>220</v>
      </c>
      <c r="H204" s="1" t="s">
        <v>220</v>
      </c>
      <c r="I204" s="1" t="s">
        <v>18</v>
      </c>
      <c r="J204" s="1" t="s">
        <v>26</v>
      </c>
      <c r="K204" s="1" t="s">
        <v>19</v>
      </c>
      <c r="L204" s="1" t="s">
        <v>95</v>
      </c>
      <c r="M204" s="1" t="s">
        <v>21</v>
      </c>
    </row>
    <row r="205" spans="1:13" x14ac:dyDescent="0.25">
      <c r="A205">
        <v>501227</v>
      </c>
      <c r="B205" s="1" t="s">
        <v>29</v>
      </c>
      <c r="C205" s="2">
        <v>40659</v>
      </c>
      <c r="D205" s="1" t="s">
        <v>228</v>
      </c>
      <c r="E205" s="1" t="s">
        <v>31</v>
      </c>
      <c r="F205" s="1" t="s">
        <v>32</v>
      </c>
      <c r="G205" s="1" t="s">
        <v>16</v>
      </c>
      <c r="H205" s="1" t="s">
        <v>16</v>
      </c>
      <c r="I205" s="1" t="s">
        <v>18</v>
      </c>
      <c r="J205" s="1" t="s">
        <v>16</v>
      </c>
      <c r="K205" s="1" t="s">
        <v>34</v>
      </c>
      <c r="L205" s="1" t="s">
        <v>56</v>
      </c>
      <c r="M205" s="1" t="s">
        <v>21</v>
      </c>
    </row>
    <row r="206" spans="1:13" x14ac:dyDescent="0.25">
      <c r="A206">
        <v>501228</v>
      </c>
      <c r="B206" s="1" t="s">
        <v>36</v>
      </c>
      <c r="C206" s="2">
        <v>40660</v>
      </c>
      <c r="D206" s="1" t="s">
        <v>212</v>
      </c>
      <c r="E206" s="1" t="s">
        <v>62</v>
      </c>
      <c r="F206" s="1" t="s">
        <v>220</v>
      </c>
      <c r="G206" s="1" t="s">
        <v>26</v>
      </c>
      <c r="H206" s="1" t="s">
        <v>220</v>
      </c>
      <c r="I206" s="1" t="s">
        <v>27</v>
      </c>
      <c r="J206" s="1" t="s">
        <v>26</v>
      </c>
      <c r="K206" s="1" t="s">
        <v>34</v>
      </c>
      <c r="L206" s="1" t="s">
        <v>73</v>
      </c>
      <c r="M206" s="1" t="s">
        <v>21</v>
      </c>
    </row>
    <row r="207" spans="1:13" x14ac:dyDescent="0.25">
      <c r="A207">
        <v>501229</v>
      </c>
      <c r="B207" s="1" t="s">
        <v>216</v>
      </c>
      <c r="C207" s="2">
        <v>40660</v>
      </c>
      <c r="D207" s="1" t="s">
        <v>229</v>
      </c>
      <c r="E207" s="1" t="s">
        <v>217</v>
      </c>
      <c r="F207" s="1" t="s">
        <v>218</v>
      </c>
      <c r="G207" s="1" t="s">
        <v>44</v>
      </c>
      <c r="H207" s="1" t="s">
        <v>218</v>
      </c>
      <c r="I207" s="1" t="s">
        <v>18</v>
      </c>
      <c r="J207" s="1" t="s">
        <v>44</v>
      </c>
      <c r="K207" s="1" t="s">
        <v>19</v>
      </c>
      <c r="L207" s="1" t="s">
        <v>171</v>
      </c>
      <c r="M207" s="1" t="s">
        <v>21</v>
      </c>
    </row>
    <row r="208" spans="1:13" x14ac:dyDescent="0.25">
      <c r="A208">
        <v>501230</v>
      </c>
      <c r="B208" s="1" t="s">
        <v>29</v>
      </c>
      <c r="C208" s="2">
        <v>40661</v>
      </c>
      <c r="D208" s="1" t="s">
        <v>166</v>
      </c>
      <c r="E208" s="1" t="s">
        <v>31</v>
      </c>
      <c r="F208" s="1" t="s">
        <v>32</v>
      </c>
      <c r="G208" s="1" t="s">
        <v>17</v>
      </c>
      <c r="H208" s="1" t="s">
        <v>32</v>
      </c>
      <c r="I208" s="1" t="s">
        <v>18</v>
      </c>
      <c r="J208" s="1" t="s">
        <v>17</v>
      </c>
      <c r="K208" s="1" t="s">
        <v>19</v>
      </c>
      <c r="L208" s="1" t="s">
        <v>184</v>
      </c>
      <c r="M208" s="1" t="s">
        <v>21</v>
      </c>
    </row>
    <row r="209" spans="1:13" x14ac:dyDescent="0.25">
      <c r="A209">
        <v>501231</v>
      </c>
      <c r="B209" s="1" t="s">
        <v>45</v>
      </c>
      <c r="C209" s="2">
        <v>40662</v>
      </c>
      <c r="D209" s="1" t="s">
        <v>230</v>
      </c>
      <c r="E209" s="1" t="s">
        <v>47</v>
      </c>
      <c r="F209" s="1" t="s">
        <v>33</v>
      </c>
      <c r="G209" s="1" t="s">
        <v>39</v>
      </c>
      <c r="H209" s="1" t="s">
        <v>33</v>
      </c>
      <c r="I209" s="1" t="s">
        <v>18</v>
      </c>
      <c r="J209" s="1" t="s">
        <v>33</v>
      </c>
      <c r="K209" s="1" t="s">
        <v>34</v>
      </c>
      <c r="L209" s="1" t="s">
        <v>59</v>
      </c>
      <c r="M209" s="1" t="s">
        <v>21</v>
      </c>
    </row>
    <row r="210" spans="1:13" x14ac:dyDescent="0.25">
      <c r="A210">
        <v>501232</v>
      </c>
      <c r="B210" s="1" t="s">
        <v>13</v>
      </c>
      <c r="C210" s="2">
        <v>40662</v>
      </c>
      <c r="D210" s="1" t="s">
        <v>228</v>
      </c>
      <c r="E210" s="1" t="s">
        <v>15</v>
      </c>
      <c r="F210" s="1" t="s">
        <v>16</v>
      </c>
      <c r="G210" s="1" t="s">
        <v>220</v>
      </c>
      <c r="H210" s="1" t="s">
        <v>220</v>
      </c>
      <c r="I210" s="1" t="s">
        <v>18</v>
      </c>
      <c r="J210" s="1" t="s">
        <v>16</v>
      </c>
      <c r="K210" s="1" t="s">
        <v>19</v>
      </c>
      <c r="L210" s="1" t="s">
        <v>231</v>
      </c>
      <c r="M210" s="1" t="s">
        <v>21</v>
      </c>
    </row>
    <row r="211" spans="1:13" x14ac:dyDescent="0.25">
      <c r="A211">
        <v>501233</v>
      </c>
      <c r="B211" s="1" t="s">
        <v>216</v>
      </c>
      <c r="C211" s="2">
        <v>40663</v>
      </c>
      <c r="D211" s="1" t="s">
        <v>50</v>
      </c>
      <c r="E211" s="1" t="s">
        <v>217</v>
      </c>
      <c r="F211" s="1" t="s">
        <v>218</v>
      </c>
      <c r="G211" s="1" t="s">
        <v>32</v>
      </c>
      <c r="H211" s="1" t="s">
        <v>32</v>
      </c>
      <c r="I211" s="1" t="s">
        <v>27</v>
      </c>
      <c r="J211" s="1" t="s">
        <v>32</v>
      </c>
      <c r="K211" s="1" t="s">
        <v>19</v>
      </c>
      <c r="L211" s="1" t="s">
        <v>134</v>
      </c>
      <c r="M211" s="1" t="s">
        <v>21</v>
      </c>
    </row>
    <row r="212" spans="1:13" x14ac:dyDescent="0.25">
      <c r="A212">
        <v>501234</v>
      </c>
      <c r="B212" s="1" t="s">
        <v>41</v>
      </c>
      <c r="C212" s="2">
        <v>40663</v>
      </c>
      <c r="D212" s="1" t="s">
        <v>232</v>
      </c>
      <c r="E212" s="1" t="s">
        <v>43</v>
      </c>
      <c r="F212" s="1" t="s">
        <v>17</v>
      </c>
      <c r="G212" s="1" t="s">
        <v>25</v>
      </c>
      <c r="H212" s="1" t="s">
        <v>17</v>
      </c>
      <c r="I212" s="1" t="s">
        <v>18</v>
      </c>
      <c r="J212" s="1" t="s">
        <v>17</v>
      </c>
      <c r="K212" s="1" t="s">
        <v>34</v>
      </c>
      <c r="L212" s="1" t="s">
        <v>73</v>
      </c>
      <c r="M212" s="1" t="s">
        <v>21</v>
      </c>
    </row>
    <row r="213" spans="1:13" x14ac:dyDescent="0.25">
      <c r="A213">
        <v>501235</v>
      </c>
      <c r="B213" s="1" t="s">
        <v>45</v>
      </c>
      <c r="C213" s="2">
        <v>40664</v>
      </c>
      <c r="D213" s="1" t="s">
        <v>153</v>
      </c>
      <c r="E213" s="1" t="s">
        <v>47</v>
      </c>
      <c r="F213" s="1" t="s">
        <v>33</v>
      </c>
      <c r="G213" s="1" t="s">
        <v>220</v>
      </c>
      <c r="H213" s="1" t="s">
        <v>33</v>
      </c>
      <c r="I213" s="1" t="s">
        <v>18</v>
      </c>
      <c r="J213" s="1" t="s">
        <v>33</v>
      </c>
      <c r="K213" s="1" t="s">
        <v>34</v>
      </c>
      <c r="L213" s="1" t="s">
        <v>48</v>
      </c>
      <c r="M213" s="1" t="s">
        <v>21</v>
      </c>
    </row>
    <row r="214" spans="1:13" x14ac:dyDescent="0.25">
      <c r="A214">
        <v>501236</v>
      </c>
      <c r="B214" s="1" t="s">
        <v>52</v>
      </c>
      <c r="C214" s="2">
        <v>40664</v>
      </c>
      <c r="D214" s="1" t="s">
        <v>102</v>
      </c>
      <c r="E214" s="1" t="s">
        <v>54</v>
      </c>
      <c r="F214" s="1" t="s">
        <v>26</v>
      </c>
      <c r="G214" s="1" t="s">
        <v>44</v>
      </c>
      <c r="H214" s="1" t="s">
        <v>26</v>
      </c>
      <c r="I214" s="1" t="s">
        <v>27</v>
      </c>
      <c r="J214" s="1" t="s">
        <v>26</v>
      </c>
      <c r="K214" s="1" t="s">
        <v>19</v>
      </c>
      <c r="L214" s="1" t="s">
        <v>110</v>
      </c>
      <c r="M214" s="1" t="s">
        <v>21</v>
      </c>
    </row>
    <row r="215" spans="1:13" x14ac:dyDescent="0.25">
      <c r="A215">
        <v>501237</v>
      </c>
      <c r="B215" s="1" t="s">
        <v>36</v>
      </c>
      <c r="C215" s="2">
        <v>40665</v>
      </c>
      <c r="D215" s="1" t="s">
        <v>203</v>
      </c>
      <c r="E215" s="1" t="s">
        <v>38</v>
      </c>
      <c r="F215" s="1" t="s">
        <v>39</v>
      </c>
      <c r="G215" s="1" t="s">
        <v>25</v>
      </c>
      <c r="H215" s="1" t="s">
        <v>25</v>
      </c>
      <c r="I215" s="1" t="s">
        <v>18</v>
      </c>
      <c r="J215" s="1" t="s">
        <v>39</v>
      </c>
      <c r="K215" s="1" t="s">
        <v>19</v>
      </c>
      <c r="L215" s="1" t="s">
        <v>85</v>
      </c>
      <c r="M215" s="1" t="s">
        <v>21</v>
      </c>
    </row>
    <row r="216" spans="1:13" x14ac:dyDescent="0.25">
      <c r="A216">
        <v>501238</v>
      </c>
      <c r="B216" s="1" t="s">
        <v>29</v>
      </c>
      <c r="C216" s="2">
        <v>40665</v>
      </c>
      <c r="D216" s="1" t="s">
        <v>233</v>
      </c>
      <c r="E216" s="1" t="s">
        <v>31</v>
      </c>
      <c r="F216" s="1" t="s">
        <v>32</v>
      </c>
      <c r="G216" s="1" t="s">
        <v>218</v>
      </c>
      <c r="H216" s="1" t="s">
        <v>218</v>
      </c>
      <c r="I216" s="1" t="s">
        <v>18</v>
      </c>
      <c r="J216" s="1" t="s">
        <v>218</v>
      </c>
      <c r="K216" s="1" t="s">
        <v>34</v>
      </c>
      <c r="L216" s="1" t="s">
        <v>59</v>
      </c>
      <c r="M216" s="1" t="s">
        <v>21</v>
      </c>
    </row>
    <row r="217" spans="1:13" x14ac:dyDescent="0.25">
      <c r="A217">
        <v>501239</v>
      </c>
      <c r="B217" s="1" t="s">
        <v>49</v>
      </c>
      <c r="C217" s="2">
        <v>40666</v>
      </c>
      <c r="D217" s="1" t="s">
        <v>55</v>
      </c>
      <c r="E217" s="1" t="s">
        <v>51</v>
      </c>
      <c r="F217" s="1" t="s">
        <v>44</v>
      </c>
      <c r="G217" s="1" t="s">
        <v>17</v>
      </c>
      <c r="H217" s="1" t="s">
        <v>44</v>
      </c>
      <c r="I217" s="1" t="s">
        <v>18</v>
      </c>
      <c r="J217" s="1" t="s">
        <v>17</v>
      </c>
      <c r="K217" s="1" t="s">
        <v>19</v>
      </c>
      <c r="L217" s="1" t="s">
        <v>234</v>
      </c>
      <c r="M217" s="1" t="s">
        <v>21</v>
      </c>
    </row>
    <row r="218" spans="1:13" x14ac:dyDescent="0.25">
      <c r="A218">
        <v>501240</v>
      </c>
      <c r="B218" s="1" t="s">
        <v>52</v>
      </c>
      <c r="C218" s="2">
        <v>40667</v>
      </c>
      <c r="D218" s="1" t="s">
        <v>23</v>
      </c>
      <c r="E218" s="1" t="s">
        <v>54</v>
      </c>
      <c r="F218" s="1" t="s">
        <v>26</v>
      </c>
      <c r="G218" s="1" t="s">
        <v>33</v>
      </c>
      <c r="H218" s="1" t="s">
        <v>33</v>
      </c>
      <c r="I218" s="1" t="s">
        <v>27</v>
      </c>
      <c r="J218" s="1" t="s">
        <v>26</v>
      </c>
      <c r="K218" s="1" t="s">
        <v>34</v>
      </c>
      <c r="L218" s="1" t="s">
        <v>73</v>
      </c>
      <c r="M218" s="1" t="s">
        <v>21</v>
      </c>
    </row>
    <row r="219" spans="1:13" x14ac:dyDescent="0.25">
      <c r="A219">
        <v>501241</v>
      </c>
      <c r="B219" s="1" t="s">
        <v>36</v>
      </c>
      <c r="C219" s="2">
        <v>40667</v>
      </c>
      <c r="D219" s="1" t="s">
        <v>235</v>
      </c>
      <c r="E219" s="1" t="s">
        <v>62</v>
      </c>
      <c r="F219" s="1" t="s">
        <v>220</v>
      </c>
      <c r="G219" s="1" t="s">
        <v>39</v>
      </c>
      <c r="H219" s="1" t="s">
        <v>220</v>
      </c>
      <c r="I219" s="1" t="s">
        <v>18</v>
      </c>
      <c r="J219" s="1" t="s">
        <v>39</v>
      </c>
      <c r="K219" s="1" t="s">
        <v>19</v>
      </c>
      <c r="L219" s="1" t="s">
        <v>224</v>
      </c>
      <c r="M219" s="1" t="s">
        <v>21</v>
      </c>
    </row>
    <row r="220" spans="1:13" x14ac:dyDescent="0.25">
      <c r="A220">
        <v>501242</v>
      </c>
      <c r="B220" s="1" t="s">
        <v>216</v>
      </c>
      <c r="C220" s="2">
        <v>40668</v>
      </c>
      <c r="D220" s="1" t="s">
        <v>161</v>
      </c>
      <c r="E220" s="1" t="s">
        <v>217</v>
      </c>
      <c r="F220" s="1" t="s">
        <v>218</v>
      </c>
      <c r="G220" s="1" t="s">
        <v>17</v>
      </c>
      <c r="H220" s="1" t="s">
        <v>17</v>
      </c>
      <c r="I220" s="1" t="s">
        <v>18</v>
      </c>
      <c r="J220" s="1" t="s">
        <v>218</v>
      </c>
      <c r="K220" s="1" t="s">
        <v>19</v>
      </c>
      <c r="L220" s="1" t="s">
        <v>184</v>
      </c>
      <c r="M220" s="1" t="s">
        <v>21</v>
      </c>
    </row>
    <row r="221" spans="1:13" x14ac:dyDescent="0.25">
      <c r="A221">
        <v>501243</v>
      </c>
      <c r="B221" s="1" t="s">
        <v>49</v>
      </c>
      <c r="C221" s="2">
        <v>40668</v>
      </c>
      <c r="D221" s="1" t="s">
        <v>50</v>
      </c>
      <c r="E221" s="1" t="s">
        <v>51</v>
      </c>
      <c r="F221" s="1" t="s">
        <v>44</v>
      </c>
      <c r="G221" s="1" t="s">
        <v>32</v>
      </c>
      <c r="H221" s="1" t="s">
        <v>32</v>
      </c>
      <c r="I221" s="1" t="s">
        <v>18</v>
      </c>
      <c r="J221" s="1" t="s">
        <v>32</v>
      </c>
      <c r="K221" s="1" t="s">
        <v>34</v>
      </c>
      <c r="L221" s="1" t="s">
        <v>65</v>
      </c>
      <c r="M221" s="1" t="s">
        <v>21</v>
      </c>
    </row>
    <row r="222" spans="1:13" x14ac:dyDescent="0.25">
      <c r="A222">
        <v>501244</v>
      </c>
      <c r="B222" s="1" t="s">
        <v>13</v>
      </c>
      <c r="C222" s="2">
        <v>40669</v>
      </c>
      <c r="D222" s="1" t="s">
        <v>120</v>
      </c>
      <c r="E222" s="1" t="s">
        <v>15</v>
      </c>
      <c r="F222" s="1" t="s">
        <v>16</v>
      </c>
      <c r="G222" s="1" t="s">
        <v>25</v>
      </c>
      <c r="H222" s="1" t="s">
        <v>25</v>
      </c>
      <c r="I222" s="1" t="s">
        <v>18</v>
      </c>
      <c r="J222" s="1" t="s">
        <v>16</v>
      </c>
      <c r="K222" s="1" t="s">
        <v>19</v>
      </c>
      <c r="L222" s="1" t="s">
        <v>236</v>
      </c>
      <c r="M222" s="1" t="s">
        <v>21</v>
      </c>
    </row>
    <row r="223" spans="1:13" x14ac:dyDescent="0.25">
      <c r="A223">
        <v>501245</v>
      </c>
      <c r="B223" s="1" t="s">
        <v>41</v>
      </c>
      <c r="C223" s="2">
        <v>40670</v>
      </c>
      <c r="D223" s="1" t="s">
        <v>232</v>
      </c>
      <c r="E223" s="1" t="s">
        <v>43</v>
      </c>
      <c r="F223" s="1" t="s">
        <v>17</v>
      </c>
      <c r="G223" s="1" t="s">
        <v>26</v>
      </c>
      <c r="H223" s="1" t="s">
        <v>26</v>
      </c>
      <c r="I223" s="1" t="s">
        <v>27</v>
      </c>
      <c r="J223" s="1" t="s">
        <v>17</v>
      </c>
      <c r="K223" s="1" t="s">
        <v>19</v>
      </c>
      <c r="L223" s="1" t="s">
        <v>63</v>
      </c>
      <c r="M223" s="1" t="s">
        <v>91</v>
      </c>
    </row>
    <row r="224" spans="1:13" x14ac:dyDescent="0.25">
      <c r="A224">
        <v>501246</v>
      </c>
      <c r="B224" s="1" t="s">
        <v>36</v>
      </c>
      <c r="C224" s="2">
        <v>40670</v>
      </c>
      <c r="D224" s="1" t="s">
        <v>192</v>
      </c>
      <c r="E224" s="1" t="s">
        <v>38</v>
      </c>
      <c r="F224" s="1" t="s">
        <v>39</v>
      </c>
      <c r="G224" s="1" t="s">
        <v>32</v>
      </c>
      <c r="H224" s="1" t="s">
        <v>32</v>
      </c>
      <c r="I224" s="1" t="s">
        <v>18</v>
      </c>
      <c r="J224" s="1" t="s">
        <v>39</v>
      </c>
      <c r="K224" s="1" t="s">
        <v>19</v>
      </c>
      <c r="L224" s="1" t="s">
        <v>237</v>
      </c>
      <c r="M224" s="1" t="s">
        <v>21</v>
      </c>
    </row>
    <row r="225" spans="1:13" x14ac:dyDescent="0.25">
      <c r="A225">
        <v>501247</v>
      </c>
      <c r="B225" s="1" t="s">
        <v>13</v>
      </c>
      <c r="C225" s="2">
        <v>40671</v>
      </c>
      <c r="D225" s="1" t="s">
        <v>120</v>
      </c>
      <c r="E225" s="1" t="s">
        <v>15</v>
      </c>
      <c r="F225" s="1" t="s">
        <v>16</v>
      </c>
      <c r="G225" s="1" t="s">
        <v>218</v>
      </c>
      <c r="H225" s="1" t="s">
        <v>218</v>
      </c>
      <c r="I225" s="1" t="s">
        <v>27</v>
      </c>
      <c r="J225" s="1" t="s">
        <v>16</v>
      </c>
      <c r="K225" s="1" t="s">
        <v>34</v>
      </c>
      <c r="L225" s="1" t="s">
        <v>35</v>
      </c>
      <c r="M225" s="1" t="s">
        <v>21</v>
      </c>
    </row>
    <row r="226" spans="1:13" x14ac:dyDescent="0.25">
      <c r="A226">
        <v>501248</v>
      </c>
      <c r="B226" s="1" t="s">
        <v>22</v>
      </c>
      <c r="C226" s="2">
        <v>40671</v>
      </c>
      <c r="D226" s="1" t="s">
        <v>235</v>
      </c>
      <c r="E226" s="1" t="s">
        <v>24</v>
      </c>
      <c r="F226" s="1" t="s">
        <v>25</v>
      </c>
      <c r="G226" s="1" t="s">
        <v>220</v>
      </c>
      <c r="H226" s="1" t="s">
        <v>25</v>
      </c>
      <c r="I226" s="1" t="s">
        <v>27</v>
      </c>
      <c r="J226" s="1" t="s">
        <v>220</v>
      </c>
      <c r="K226" s="1" t="s">
        <v>34</v>
      </c>
      <c r="L226" s="1" t="s">
        <v>40</v>
      </c>
      <c r="M226" s="1" t="s">
        <v>21</v>
      </c>
    </row>
    <row r="227" spans="1:13" x14ac:dyDescent="0.25">
      <c r="A227">
        <v>501249</v>
      </c>
      <c r="B227" s="1" t="s">
        <v>45</v>
      </c>
      <c r="C227" s="2">
        <v>40672</v>
      </c>
      <c r="D227" s="1" t="s">
        <v>189</v>
      </c>
      <c r="E227" s="1" t="s">
        <v>47</v>
      </c>
      <c r="F227" s="1" t="s">
        <v>33</v>
      </c>
      <c r="G227" s="1" t="s">
        <v>26</v>
      </c>
      <c r="H227" s="1" t="s">
        <v>33</v>
      </c>
      <c r="I227" s="1" t="s">
        <v>18</v>
      </c>
      <c r="J227" s="1" t="s">
        <v>26</v>
      </c>
      <c r="K227" s="1" t="s">
        <v>19</v>
      </c>
      <c r="L227" s="1" t="s">
        <v>193</v>
      </c>
      <c r="M227" s="1" t="s">
        <v>21</v>
      </c>
    </row>
    <row r="228" spans="1:13" x14ac:dyDescent="0.25">
      <c r="A228">
        <v>501250</v>
      </c>
      <c r="B228" s="1" t="s">
        <v>49</v>
      </c>
      <c r="C228" s="2">
        <v>40673</v>
      </c>
      <c r="D228" s="1" t="s">
        <v>238</v>
      </c>
      <c r="E228" s="1" t="s">
        <v>51</v>
      </c>
      <c r="F228" s="1" t="s">
        <v>44</v>
      </c>
      <c r="G228" s="1" t="s">
        <v>220</v>
      </c>
      <c r="H228" s="1" t="s">
        <v>44</v>
      </c>
      <c r="I228" s="1" t="s">
        <v>27</v>
      </c>
      <c r="J228" s="1" t="s">
        <v>220</v>
      </c>
      <c r="K228" s="1" t="s">
        <v>34</v>
      </c>
      <c r="L228" s="1" t="s">
        <v>48</v>
      </c>
      <c r="M228" s="1" t="s">
        <v>21</v>
      </c>
    </row>
    <row r="229" spans="1:13" x14ac:dyDescent="0.25">
      <c r="A229">
        <v>501251</v>
      </c>
      <c r="B229" s="1" t="s">
        <v>22</v>
      </c>
      <c r="C229" s="2">
        <v>40673</v>
      </c>
      <c r="D229" s="1" t="s">
        <v>239</v>
      </c>
      <c r="E229" s="1" t="s">
        <v>24</v>
      </c>
      <c r="F229" s="1" t="s">
        <v>25</v>
      </c>
      <c r="G229" s="1" t="s">
        <v>39</v>
      </c>
      <c r="H229" s="1" t="s">
        <v>39</v>
      </c>
      <c r="I229" s="1" t="s">
        <v>18</v>
      </c>
      <c r="J229" s="1" t="s">
        <v>25</v>
      </c>
      <c r="K229" s="1" t="s">
        <v>19</v>
      </c>
      <c r="L229" s="1" t="s">
        <v>240</v>
      </c>
      <c r="M229" s="1" t="s">
        <v>21</v>
      </c>
    </row>
    <row r="230" spans="1:13" x14ac:dyDescent="0.25">
      <c r="A230">
        <v>501252</v>
      </c>
      <c r="B230" s="1" t="s">
        <v>45</v>
      </c>
      <c r="C230" s="2">
        <v>40674</v>
      </c>
      <c r="D230" s="1" t="s">
        <v>241</v>
      </c>
      <c r="E230" s="1" t="s">
        <v>47</v>
      </c>
      <c r="F230" s="1" t="s">
        <v>33</v>
      </c>
      <c r="G230" s="1" t="s">
        <v>16</v>
      </c>
      <c r="H230" s="1" t="s">
        <v>16</v>
      </c>
      <c r="I230" s="1" t="s">
        <v>18</v>
      </c>
      <c r="J230" s="1" t="s">
        <v>16</v>
      </c>
      <c r="K230" s="1" t="s">
        <v>34</v>
      </c>
      <c r="L230" s="1" t="s">
        <v>35</v>
      </c>
      <c r="M230" s="1" t="s">
        <v>21</v>
      </c>
    </row>
    <row r="231" spans="1:13" x14ac:dyDescent="0.25">
      <c r="A231">
        <v>501253</v>
      </c>
      <c r="B231" s="1" t="s">
        <v>52</v>
      </c>
      <c r="C231" s="2">
        <v>40675</v>
      </c>
      <c r="D231" s="1" t="s">
        <v>66</v>
      </c>
      <c r="E231" s="1" t="s">
        <v>54</v>
      </c>
      <c r="F231" s="1" t="s">
        <v>26</v>
      </c>
      <c r="G231" s="1" t="s">
        <v>32</v>
      </c>
      <c r="H231" s="1" t="s">
        <v>26</v>
      </c>
      <c r="I231" s="1" t="s">
        <v>27</v>
      </c>
      <c r="J231" s="1" t="s">
        <v>26</v>
      </c>
      <c r="K231" s="1" t="s">
        <v>19</v>
      </c>
      <c r="L231" s="1" t="s">
        <v>84</v>
      </c>
      <c r="M231" s="1" t="s">
        <v>21</v>
      </c>
    </row>
    <row r="232" spans="1:13" x14ac:dyDescent="0.25">
      <c r="A232">
        <v>501254</v>
      </c>
      <c r="B232" s="1" t="s">
        <v>242</v>
      </c>
      <c r="C232" s="2">
        <v>40676</v>
      </c>
      <c r="D232" s="1" t="s">
        <v>101</v>
      </c>
      <c r="E232" s="1" t="s">
        <v>243</v>
      </c>
      <c r="F232" s="1" t="s">
        <v>218</v>
      </c>
      <c r="G232" s="1" t="s">
        <v>25</v>
      </c>
      <c r="H232" s="1" t="s">
        <v>25</v>
      </c>
      <c r="I232" s="1" t="s">
        <v>18</v>
      </c>
      <c r="J232" s="1" t="s">
        <v>25</v>
      </c>
      <c r="K232" s="1" t="s">
        <v>34</v>
      </c>
      <c r="L232" s="1" t="s">
        <v>48</v>
      </c>
      <c r="M232" s="1" t="s">
        <v>21</v>
      </c>
    </row>
    <row r="233" spans="1:13" x14ac:dyDescent="0.25">
      <c r="A233">
        <v>501255</v>
      </c>
      <c r="B233" s="1" t="s">
        <v>13</v>
      </c>
      <c r="C233" s="2">
        <v>40677</v>
      </c>
      <c r="D233" s="1" t="s">
        <v>120</v>
      </c>
      <c r="E233" s="1" t="s">
        <v>15</v>
      </c>
      <c r="F233" s="1" t="s">
        <v>16</v>
      </c>
      <c r="G233" s="1" t="s">
        <v>17</v>
      </c>
      <c r="H233" s="1" t="s">
        <v>16</v>
      </c>
      <c r="I233" s="1" t="s">
        <v>18</v>
      </c>
      <c r="J233" s="1" t="s">
        <v>16</v>
      </c>
      <c r="K233" s="1" t="s">
        <v>34</v>
      </c>
      <c r="L233" s="1" t="s">
        <v>65</v>
      </c>
      <c r="M233" s="1" t="s">
        <v>91</v>
      </c>
    </row>
    <row r="234" spans="1:13" x14ac:dyDescent="0.25">
      <c r="A234">
        <v>501256</v>
      </c>
      <c r="B234" s="1" t="s">
        <v>36</v>
      </c>
      <c r="C234" s="2">
        <v>40677</v>
      </c>
      <c r="D234" s="1" t="s">
        <v>88</v>
      </c>
      <c r="E234" s="1" t="s">
        <v>38</v>
      </c>
      <c r="F234" s="1" t="s">
        <v>39</v>
      </c>
      <c r="G234" s="1" t="s">
        <v>44</v>
      </c>
      <c r="H234" s="1" t="s">
        <v>44</v>
      </c>
      <c r="I234" s="1" t="s">
        <v>27</v>
      </c>
      <c r="J234" s="1" t="s">
        <v>44</v>
      </c>
      <c r="K234" s="1" t="s">
        <v>19</v>
      </c>
      <c r="L234" s="1" t="s">
        <v>63</v>
      </c>
      <c r="M234" s="1" t="s">
        <v>21</v>
      </c>
    </row>
    <row r="235" spans="1:13" x14ac:dyDescent="0.25">
      <c r="A235">
        <v>501257</v>
      </c>
      <c r="B235" s="1" t="s">
        <v>205</v>
      </c>
      <c r="C235" s="2">
        <v>40678</v>
      </c>
      <c r="D235" s="1" t="s">
        <v>201</v>
      </c>
      <c r="E235" s="1" t="s">
        <v>206</v>
      </c>
      <c r="F235" s="1" t="s">
        <v>25</v>
      </c>
      <c r="G235" s="1" t="s">
        <v>32</v>
      </c>
      <c r="H235" s="1" t="s">
        <v>32</v>
      </c>
      <c r="I235" s="1" t="s">
        <v>18</v>
      </c>
      <c r="J235" s="1" t="s">
        <v>25</v>
      </c>
      <c r="K235" s="1" t="s">
        <v>19</v>
      </c>
      <c r="L235" s="1" t="s">
        <v>77</v>
      </c>
      <c r="M235" s="1" t="s">
        <v>21</v>
      </c>
    </row>
    <row r="236" spans="1:13" x14ac:dyDescent="0.25">
      <c r="A236">
        <v>501258</v>
      </c>
      <c r="B236" s="1" t="s">
        <v>242</v>
      </c>
      <c r="C236" s="2">
        <v>40678</v>
      </c>
      <c r="D236" s="1" t="s">
        <v>161</v>
      </c>
      <c r="E236" s="1" t="s">
        <v>243</v>
      </c>
      <c r="F236" s="1" t="s">
        <v>218</v>
      </c>
      <c r="G236" s="1" t="s">
        <v>33</v>
      </c>
      <c r="H236" s="1" t="s">
        <v>218</v>
      </c>
      <c r="I236" s="1" t="s">
        <v>18</v>
      </c>
      <c r="J236" s="1" t="s">
        <v>218</v>
      </c>
      <c r="K236" s="1" t="s">
        <v>34</v>
      </c>
      <c r="L236" s="1" t="s">
        <v>73</v>
      </c>
      <c r="M236" s="1" t="s">
        <v>21</v>
      </c>
    </row>
    <row r="237" spans="1:13" x14ac:dyDescent="0.25">
      <c r="A237">
        <v>501259</v>
      </c>
      <c r="B237" s="1" t="s">
        <v>36</v>
      </c>
      <c r="C237" s="2">
        <v>40679</v>
      </c>
      <c r="D237" s="1" t="s">
        <v>88</v>
      </c>
      <c r="E237" s="1" t="s">
        <v>62</v>
      </c>
      <c r="F237" s="1" t="s">
        <v>220</v>
      </c>
      <c r="G237" s="1" t="s">
        <v>44</v>
      </c>
      <c r="H237" s="1" t="s">
        <v>44</v>
      </c>
      <c r="I237" s="1" t="s">
        <v>18</v>
      </c>
      <c r="J237" s="1" t="s">
        <v>44</v>
      </c>
      <c r="K237" s="1" t="s">
        <v>34</v>
      </c>
      <c r="L237" s="1" t="s">
        <v>48</v>
      </c>
      <c r="M237" s="1" t="s">
        <v>21</v>
      </c>
    </row>
    <row r="238" spans="1:13" x14ac:dyDescent="0.25">
      <c r="A238">
        <v>501260</v>
      </c>
      <c r="B238" s="1" t="s">
        <v>205</v>
      </c>
      <c r="C238" s="2">
        <v>40680</v>
      </c>
      <c r="D238" s="1" t="s">
        <v>61</v>
      </c>
      <c r="E238" s="1" t="s">
        <v>206</v>
      </c>
      <c r="F238" s="1" t="s">
        <v>25</v>
      </c>
      <c r="G238" s="1" t="s">
        <v>16</v>
      </c>
      <c r="H238" s="1" t="s">
        <v>25</v>
      </c>
      <c r="I238" s="1" t="s">
        <v>27</v>
      </c>
      <c r="J238" s="1" t="s">
        <v>25</v>
      </c>
      <c r="K238" s="1" t="s">
        <v>19</v>
      </c>
      <c r="L238" s="1" t="s">
        <v>244</v>
      </c>
      <c r="M238" s="1" t="s">
        <v>21</v>
      </c>
    </row>
    <row r="239" spans="1:13" x14ac:dyDescent="0.25">
      <c r="A239">
        <v>501261</v>
      </c>
      <c r="B239" s="1" t="s">
        <v>52</v>
      </c>
      <c r="C239" s="2">
        <v>40681</v>
      </c>
      <c r="D239" s="1" t="s">
        <v>245</v>
      </c>
      <c r="E239" s="1" t="s">
        <v>54</v>
      </c>
      <c r="F239" s="1" t="s">
        <v>26</v>
      </c>
      <c r="G239" s="1" t="s">
        <v>218</v>
      </c>
      <c r="H239" s="1" t="s">
        <v>26</v>
      </c>
      <c r="I239" s="1" t="s">
        <v>27</v>
      </c>
      <c r="J239" s="1" t="s">
        <v>26</v>
      </c>
      <c r="K239" s="1" t="s">
        <v>19</v>
      </c>
      <c r="L239" s="1" t="s">
        <v>122</v>
      </c>
      <c r="M239" s="1" t="s">
        <v>21</v>
      </c>
    </row>
    <row r="240" spans="1:13" x14ac:dyDescent="0.25">
      <c r="A240">
        <v>501262</v>
      </c>
      <c r="B240" s="1" t="s">
        <v>36</v>
      </c>
      <c r="C240" s="2">
        <v>40682</v>
      </c>
      <c r="D240" s="1" t="s">
        <v>55</v>
      </c>
      <c r="E240" s="1" t="s">
        <v>62</v>
      </c>
      <c r="F240" s="1" t="s">
        <v>220</v>
      </c>
      <c r="G240" s="1" t="s">
        <v>17</v>
      </c>
      <c r="H240" s="1" t="s">
        <v>17</v>
      </c>
      <c r="I240" s="1" t="s">
        <v>18</v>
      </c>
      <c r="J240" s="1" t="s">
        <v>17</v>
      </c>
      <c r="K240" s="1" t="s">
        <v>34</v>
      </c>
      <c r="L240" s="1" t="s">
        <v>59</v>
      </c>
      <c r="M240" s="1" t="s">
        <v>21</v>
      </c>
    </row>
    <row r="241" spans="1:13" x14ac:dyDescent="0.25">
      <c r="A241">
        <v>501263</v>
      </c>
      <c r="B241" s="1" t="s">
        <v>36</v>
      </c>
      <c r="C241" s="2">
        <v>40683</v>
      </c>
      <c r="D241" s="1" t="s">
        <v>46</v>
      </c>
      <c r="E241" s="1" t="s">
        <v>38</v>
      </c>
      <c r="F241" s="1" t="s">
        <v>39</v>
      </c>
      <c r="G241" s="1" t="s">
        <v>33</v>
      </c>
      <c r="H241" s="1" t="s">
        <v>39</v>
      </c>
      <c r="I241" s="1" t="s">
        <v>27</v>
      </c>
      <c r="J241" s="1" t="s">
        <v>33</v>
      </c>
      <c r="K241" s="1" t="s">
        <v>34</v>
      </c>
      <c r="L241" s="1" t="s">
        <v>63</v>
      </c>
      <c r="M241" s="1" t="s">
        <v>21</v>
      </c>
    </row>
    <row r="242" spans="1:13" x14ac:dyDescent="0.25">
      <c r="A242">
        <v>501264</v>
      </c>
      <c r="B242" s="1" t="s">
        <v>205</v>
      </c>
      <c r="C242" s="2">
        <v>40684</v>
      </c>
      <c r="D242" s="1" t="s">
        <v>246</v>
      </c>
      <c r="E242" s="1" t="s">
        <v>206</v>
      </c>
      <c r="F242" s="1" t="s">
        <v>25</v>
      </c>
      <c r="G242" s="1" t="s">
        <v>44</v>
      </c>
      <c r="H242" s="1" t="s">
        <v>25</v>
      </c>
      <c r="I242" s="1" t="s">
        <v>18</v>
      </c>
      <c r="J242" s="1" t="s">
        <v>44</v>
      </c>
      <c r="K242" s="1" t="s">
        <v>19</v>
      </c>
      <c r="L242" s="1" t="s">
        <v>247</v>
      </c>
      <c r="M242" s="1" t="s">
        <v>21</v>
      </c>
    </row>
    <row r="243" spans="1:13" x14ac:dyDescent="0.25">
      <c r="A243">
        <v>501265</v>
      </c>
      <c r="B243" s="1" t="s">
        <v>29</v>
      </c>
      <c r="C243" s="2">
        <v>40684</v>
      </c>
      <c r="D243" s="1" t="s">
        <v>21</v>
      </c>
      <c r="E243" s="1" t="s">
        <v>31</v>
      </c>
      <c r="F243" s="1" t="s">
        <v>32</v>
      </c>
      <c r="G243" s="1" t="s">
        <v>220</v>
      </c>
      <c r="H243" s="1" t="s">
        <v>32</v>
      </c>
      <c r="I243" s="1" t="s">
        <v>27</v>
      </c>
      <c r="J243" s="1" t="s">
        <v>21</v>
      </c>
      <c r="K243" s="1" t="s">
        <v>21</v>
      </c>
      <c r="L243" s="1" t="s">
        <v>21</v>
      </c>
      <c r="M243" s="1" t="s">
        <v>21</v>
      </c>
    </row>
    <row r="244" spans="1:13" x14ac:dyDescent="0.25">
      <c r="A244">
        <v>501266</v>
      </c>
      <c r="B244" s="1" t="s">
        <v>13</v>
      </c>
      <c r="C244" s="2">
        <v>40685</v>
      </c>
      <c r="D244" s="1" t="s">
        <v>120</v>
      </c>
      <c r="E244" s="1" t="s">
        <v>15</v>
      </c>
      <c r="F244" s="1" t="s">
        <v>16</v>
      </c>
      <c r="G244" s="1" t="s">
        <v>26</v>
      </c>
      <c r="H244" s="1" t="s">
        <v>16</v>
      </c>
      <c r="I244" s="1" t="s">
        <v>18</v>
      </c>
      <c r="J244" s="1" t="s">
        <v>16</v>
      </c>
      <c r="K244" s="1" t="s">
        <v>34</v>
      </c>
      <c r="L244" s="1" t="s">
        <v>73</v>
      </c>
      <c r="M244" s="1" t="s">
        <v>21</v>
      </c>
    </row>
    <row r="245" spans="1:13" x14ac:dyDescent="0.25">
      <c r="A245">
        <v>501267</v>
      </c>
      <c r="B245" s="1" t="s">
        <v>41</v>
      </c>
      <c r="C245" s="2">
        <v>40685</v>
      </c>
      <c r="D245" s="1" t="s">
        <v>248</v>
      </c>
      <c r="E245" s="1" t="s">
        <v>43</v>
      </c>
      <c r="F245" s="1" t="s">
        <v>17</v>
      </c>
      <c r="G245" s="1" t="s">
        <v>39</v>
      </c>
      <c r="H245" s="1" t="s">
        <v>39</v>
      </c>
      <c r="I245" s="1" t="s">
        <v>18</v>
      </c>
      <c r="J245" s="1" t="s">
        <v>39</v>
      </c>
      <c r="K245" s="1" t="s">
        <v>34</v>
      </c>
      <c r="L245" s="1" t="s">
        <v>40</v>
      </c>
      <c r="M245" s="1" t="s">
        <v>21</v>
      </c>
    </row>
    <row r="246" spans="1:13" x14ac:dyDescent="0.25">
      <c r="A246">
        <v>501268</v>
      </c>
      <c r="B246" s="1" t="s">
        <v>36</v>
      </c>
      <c r="C246" s="2">
        <v>40687</v>
      </c>
      <c r="D246" s="1" t="s">
        <v>105</v>
      </c>
      <c r="E246" s="1" t="s">
        <v>38</v>
      </c>
      <c r="F246" s="1" t="s">
        <v>16</v>
      </c>
      <c r="G246" s="1" t="s">
        <v>26</v>
      </c>
      <c r="H246" s="1" t="s">
        <v>26</v>
      </c>
      <c r="I246" s="1" t="s">
        <v>18</v>
      </c>
      <c r="J246" s="1" t="s">
        <v>26</v>
      </c>
      <c r="K246" s="1" t="s">
        <v>34</v>
      </c>
      <c r="L246" s="1" t="s">
        <v>48</v>
      </c>
      <c r="M246" s="1" t="s">
        <v>21</v>
      </c>
    </row>
    <row r="247" spans="1:13" x14ac:dyDescent="0.25">
      <c r="A247">
        <v>501269</v>
      </c>
      <c r="B247" s="1" t="s">
        <v>36</v>
      </c>
      <c r="C247" s="2">
        <v>40688</v>
      </c>
      <c r="D247" s="1" t="s">
        <v>226</v>
      </c>
      <c r="E247" s="1" t="s">
        <v>38</v>
      </c>
      <c r="F247" s="1" t="s">
        <v>39</v>
      </c>
      <c r="G247" s="1" t="s">
        <v>17</v>
      </c>
      <c r="H247" s="1" t="s">
        <v>39</v>
      </c>
      <c r="I247" s="1" t="s">
        <v>18</v>
      </c>
      <c r="J247" s="1" t="s">
        <v>39</v>
      </c>
      <c r="K247" s="1" t="s">
        <v>34</v>
      </c>
      <c r="L247" s="1" t="s">
        <v>65</v>
      </c>
      <c r="M247" s="1" t="s">
        <v>21</v>
      </c>
    </row>
    <row r="248" spans="1:13" x14ac:dyDescent="0.25">
      <c r="A248">
        <v>501270</v>
      </c>
      <c r="B248" s="1" t="s">
        <v>52</v>
      </c>
      <c r="C248" s="2">
        <v>40690</v>
      </c>
      <c r="D248" s="1" t="s">
        <v>120</v>
      </c>
      <c r="E248" s="1" t="s">
        <v>54</v>
      </c>
      <c r="F248" s="1" t="s">
        <v>16</v>
      </c>
      <c r="G248" s="1" t="s">
        <v>39</v>
      </c>
      <c r="H248" s="1" t="s">
        <v>39</v>
      </c>
      <c r="I248" s="1" t="s">
        <v>18</v>
      </c>
      <c r="J248" s="1" t="s">
        <v>16</v>
      </c>
      <c r="K248" s="1" t="s">
        <v>19</v>
      </c>
      <c r="L248" s="1" t="s">
        <v>249</v>
      </c>
      <c r="M248" s="1" t="s">
        <v>21</v>
      </c>
    </row>
    <row r="249" spans="1:13" x14ac:dyDescent="0.25">
      <c r="A249">
        <v>501271</v>
      </c>
      <c r="B249" s="1" t="s">
        <v>52</v>
      </c>
      <c r="C249" s="2">
        <v>40691</v>
      </c>
      <c r="D249" s="1" t="s">
        <v>189</v>
      </c>
      <c r="E249" s="1" t="s">
        <v>54</v>
      </c>
      <c r="F249" s="1" t="s">
        <v>26</v>
      </c>
      <c r="G249" s="1" t="s">
        <v>16</v>
      </c>
      <c r="H249" s="1" t="s">
        <v>26</v>
      </c>
      <c r="I249" s="1" t="s">
        <v>27</v>
      </c>
      <c r="J249" s="1" t="s">
        <v>26</v>
      </c>
      <c r="K249" s="1" t="s">
        <v>19</v>
      </c>
      <c r="L249" s="1" t="s">
        <v>250</v>
      </c>
      <c r="M249" s="1" t="s">
        <v>21</v>
      </c>
    </row>
    <row r="250" spans="1:13" x14ac:dyDescent="0.25">
      <c r="A250">
        <v>548306</v>
      </c>
      <c r="B250" s="1" t="s">
        <v>52</v>
      </c>
      <c r="C250" s="2">
        <v>41003</v>
      </c>
      <c r="D250" s="1" t="s">
        <v>251</v>
      </c>
      <c r="E250" s="1" t="s">
        <v>54</v>
      </c>
      <c r="F250" s="1" t="s">
        <v>26</v>
      </c>
      <c r="G250" s="1" t="s">
        <v>39</v>
      </c>
      <c r="H250" s="1" t="s">
        <v>39</v>
      </c>
      <c r="I250" s="1" t="s">
        <v>18</v>
      </c>
      <c r="J250" s="1" t="s">
        <v>39</v>
      </c>
      <c r="K250" s="1" t="s">
        <v>34</v>
      </c>
      <c r="L250" s="1" t="s">
        <v>73</v>
      </c>
      <c r="M250" s="1" t="s">
        <v>21</v>
      </c>
    </row>
    <row r="251" spans="1:13" x14ac:dyDescent="0.25">
      <c r="A251">
        <v>548307</v>
      </c>
      <c r="B251" s="1" t="s">
        <v>41</v>
      </c>
      <c r="C251" s="2">
        <v>41004</v>
      </c>
      <c r="D251" s="1" t="s">
        <v>75</v>
      </c>
      <c r="E251" s="1" t="s">
        <v>43</v>
      </c>
      <c r="F251" s="1" t="s">
        <v>17</v>
      </c>
      <c r="G251" s="1" t="s">
        <v>32</v>
      </c>
      <c r="H251" s="1" t="s">
        <v>32</v>
      </c>
      <c r="I251" s="1" t="s">
        <v>18</v>
      </c>
      <c r="J251" s="1" t="s">
        <v>32</v>
      </c>
      <c r="K251" s="1" t="s">
        <v>34</v>
      </c>
      <c r="L251" s="1" t="s">
        <v>73</v>
      </c>
      <c r="M251" s="1" t="s">
        <v>21</v>
      </c>
    </row>
    <row r="252" spans="1:13" x14ac:dyDescent="0.25">
      <c r="A252">
        <v>548308</v>
      </c>
      <c r="B252" s="1" t="s">
        <v>36</v>
      </c>
      <c r="C252" s="2">
        <v>41005</v>
      </c>
      <c r="D252" s="1" t="s">
        <v>252</v>
      </c>
      <c r="E252" s="1" t="s">
        <v>38</v>
      </c>
      <c r="F252" s="1" t="s">
        <v>39</v>
      </c>
      <c r="G252" s="1" t="s">
        <v>220</v>
      </c>
      <c r="H252" s="1" t="s">
        <v>39</v>
      </c>
      <c r="I252" s="1" t="s">
        <v>18</v>
      </c>
      <c r="J252" s="1" t="s">
        <v>220</v>
      </c>
      <c r="K252" s="1" t="s">
        <v>19</v>
      </c>
      <c r="L252" s="1" t="s">
        <v>253</v>
      </c>
      <c r="M252" s="1" t="s">
        <v>21</v>
      </c>
    </row>
    <row r="253" spans="1:13" x14ac:dyDescent="0.25">
      <c r="A253">
        <v>548309</v>
      </c>
      <c r="B253" s="1" t="s">
        <v>45</v>
      </c>
      <c r="C253" s="2">
        <v>41005</v>
      </c>
      <c r="D253" s="1" t="s">
        <v>254</v>
      </c>
      <c r="E253" s="1" t="s">
        <v>47</v>
      </c>
      <c r="F253" s="1" t="s">
        <v>33</v>
      </c>
      <c r="G253" s="1" t="s">
        <v>25</v>
      </c>
      <c r="H253" s="1" t="s">
        <v>25</v>
      </c>
      <c r="I253" s="1" t="s">
        <v>18</v>
      </c>
      <c r="J253" s="1" t="s">
        <v>33</v>
      </c>
      <c r="K253" s="1" t="s">
        <v>19</v>
      </c>
      <c r="L253" s="1" t="s">
        <v>168</v>
      </c>
      <c r="M253" s="1" t="s">
        <v>21</v>
      </c>
    </row>
    <row r="254" spans="1:13" x14ac:dyDescent="0.25">
      <c r="A254">
        <v>548310</v>
      </c>
      <c r="B254" s="1" t="s">
        <v>13</v>
      </c>
      <c r="C254" s="2">
        <v>41006</v>
      </c>
      <c r="D254" s="1" t="s">
        <v>124</v>
      </c>
      <c r="E254" s="1" t="s">
        <v>15</v>
      </c>
      <c r="F254" s="1" t="s">
        <v>16</v>
      </c>
      <c r="G254" s="1" t="s">
        <v>32</v>
      </c>
      <c r="H254" s="1" t="s">
        <v>32</v>
      </c>
      <c r="I254" s="1" t="s">
        <v>18</v>
      </c>
      <c r="J254" s="1" t="s">
        <v>16</v>
      </c>
      <c r="K254" s="1" t="s">
        <v>19</v>
      </c>
      <c r="L254" s="1" t="s">
        <v>234</v>
      </c>
      <c r="M254" s="1" t="s">
        <v>21</v>
      </c>
    </row>
    <row r="255" spans="1:13" x14ac:dyDescent="0.25">
      <c r="A255">
        <v>548311</v>
      </c>
      <c r="B255" s="1" t="s">
        <v>255</v>
      </c>
      <c r="C255" s="2">
        <v>41006</v>
      </c>
      <c r="D255" s="1" t="s">
        <v>256</v>
      </c>
      <c r="E255" s="1" t="s">
        <v>257</v>
      </c>
      <c r="F255" s="1" t="s">
        <v>44</v>
      </c>
      <c r="G255" s="1" t="s">
        <v>26</v>
      </c>
      <c r="H255" s="1" t="s">
        <v>44</v>
      </c>
      <c r="I255" s="1" t="s">
        <v>18</v>
      </c>
      <c r="J255" s="1" t="s">
        <v>26</v>
      </c>
      <c r="K255" s="1" t="s">
        <v>19</v>
      </c>
      <c r="L255" s="1" t="s">
        <v>258</v>
      </c>
      <c r="M255" s="1" t="s">
        <v>21</v>
      </c>
    </row>
    <row r="256" spans="1:13" x14ac:dyDescent="0.25">
      <c r="A256">
        <v>548312</v>
      </c>
      <c r="B256" s="1" t="s">
        <v>45</v>
      </c>
      <c r="C256" s="2">
        <v>41007</v>
      </c>
      <c r="D256" s="1" t="s">
        <v>161</v>
      </c>
      <c r="E256" s="1" t="s">
        <v>47</v>
      </c>
      <c r="F256" s="1" t="s">
        <v>33</v>
      </c>
      <c r="G256" s="1" t="s">
        <v>17</v>
      </c>
      <c r="H256" s="1" t="s">
        <v>17</v>
      </c>
      <c r="I256" s="1" t="s">
        <v>18</v>
      </c>
      <c r="J256" s="1" t="s">
        <v>33</v>
      </c>
      <c r="K256" s="1" t="s">
        <v>19</v>
      </c>
      <c r="L256" s="1" t="s">
        <v>213</v>
      </c>
      <c r="M256" s="1" t="s">
        <v>21</v>
      </c>
    </row>
    <row r="257" spans="1:13" x14ac:dyDescent="0.25">
      <c r="A257">
        <v>548313</v>
      </c>
      <c r="B257" s="1" t="s">
        <v>259</v>
      </c>
      <c r="C257" s="2">
        <v>41007</v>
      </c>
      <c r="D257" s="1" t="s">
        <v>260</v>
      </c>
      <c r="E257" s="1" t="s">
        <v>261</v>
      </c>
      <c r="F257" s="1" t="s">
        <v>220</v>
      </c>
      <c r="G257" s="1" t="s">
        <v>25</v>
      </c>
      <c r="H257" s="1" t="s">
        <v>220</v>
      </c>
      <c r="I257" s="1" t="s">
        <v>27</v>
      </c>
      <c r="J257" s="1" t="s">
        <v>220</v>
      </c>
      <c r="K257" s="1" t="s">
        <v>19</v>
      </c>
      <c r="L257" s="1" t="s">
        <v>213</v>
      </c>
      <c r="M257" s="1" t="s">
        <v>21</v>
      </c>
    </row>
    <row r="258" spans="1:13" x14ac:dyDescent="0.25">
      <c r="A258">
        <v>548314</v>
      </c>
      <c r="B258" s="1" t="s">
        <v>255</v>
      </c>
      <c r="C258" s="2">
        <v>41008</v>
      </c>
      <c r="D258" s="1" t="s">
        <v>145</v>
      </c>
      <c r="E258" s="1" t="s">
        <v>257</v>
      </c>
      <c r="F258" s="1" t="s">
        <v>44</v>
      </c>
      <c r="G258" s="1" t="s">
        <v>39</v>
      </c>
      <c r="H258" s="1" t="s">
        <v>44</v>
      </c>
      <c r="I258" s="1" t="s">
        <v>27</v>
      </c>
      <c r="J258" s="1" t="s">
        <v>39</v>
      </c>
      <c r="K258" s="1" t="s">
        <v>34</v>
      </c>
      <c r="L258" s="1" t="s">
        <v>40</v>
      </c>
      <c r="M258" s="1" t="s">
        <v>21</v>
      </c>
    </row>
    <row r="259" spans="1:13" x14ac:dyDescent="0.25">
      <c r="A259">
        <v>548315</v>
      </c>
      <c r="B259" s="1" t="s">
        <v>13</v>
      </c>
      <c r="C259" s="2">
        <v>41009</v>
      </c>
      <c r="D259" s="1" t="s">
        <v>83</v>
      </c>
      <c r="E259" s="1" t="s">
        <v>15</v>
      </c>
      <c r="F259" s="1" t="s">
        <v>16</v>
      </c>
      <c r="G259" s="1" t="s">
        <v>17</v>
      </c>
      <c r="H259" s="1" t="s">
        <v>16</v>
      </c>
      <c r="I259" s="1" t="s">
        <v>18</v>
      </c>
      <c r="J259" s="1" t="s">
        <v>17</v>
      </c>
      <c r="K259" s="1" t="s">
        <v>19</v>
      </c>
      <c r="L259" s="1" t="s">
        <v>262</v>
      </c>
      <c r="M259" s="1" t="s">
        <v>21</v>
      </c>
    </row>
    <row r="260" spans="1:13" x14ac:dyDescent="0.25">
      <c r="A260">
        <v>548316</v>
      </c>
      <c r="B260" s="1" t="s">
        <v>29</v>
      </c>
      <c r="C260" s="2">
        <v>41009</v>
      </c>
      <c r="D260" s="1" t="s">
        <v>263</v>
      </c>
      <c r="E260" s="1" t="s">
        <v>31</v>
      </c>
      <c r="F260" s="1" t="s">
        <v>32</v>
      </c>
      <c r="G260" s="1" t="s">
        <v>26</v>
      </c>
      <c r="H260" s="1" t="s">
        <v>32</v>
      </c>
      <c r="I260" s="1" t="s">
        <v>18</v>
      </c>
      <c r="J260" s="1" t="s">
        <v>32</v>
      </c>
      <c r="K260" s="1" t="s">
        <v>34</v>
      </c>
      <c r="L260" s="1" t="s">
        <v>73</v>
      </c>
      <c r="M260" s="1" t="s">
        <v>21</v>
      </c>
    </row>
    <row r="261" spans="1:13" x14ac:dyDescent="0.25">
      <c r="A261">
        <v>548317</v>
      </c>
      <c r="B261" s="1" t="s">
        <v>36</v>
      </c>
      <c r="C261" s="2">
        <v>41010</v>
      </c>
      <c r="D261" s="1" t="s">
        <v>203</v>
      </c>
      <c r="E261" s="1" t="s">
        <v>38</v>
      </c>
      <c r="F261" s="1" t="s">
        <v>39</v>
      </c>
      <c r="G261" s="1" t="s">
        <v>33</v>
      </c>
      <c r="H261" s="1" t="s">
        <v>33</v>
      </c>
      <c r="I261" s="1" t="s">
        <v>18</v>
      </c>
      <c r="J261" s="1" t="s">
        <v>39</v>
      </c>
      <c r="K261" s="1" t="s">
        <v>19</v>
      </c>
      <c r="L261" s="1" t="s">
        <v>129</v>
      </c>
      <c r="M261" s="1" t="s">
        <v>21</v>
      </c>
    </row>
    <row r="262" spans="1:13" x14ac:dyDescent="0.25">
      <c r="A262">
        <v>548318</v>
      </c>
      <c r="B262" s="1" t="s">
        <v>52</v>
      </c>
      <c r="C262" s="2">
        <v>41011</v>
      </c>
      <c r="D262" s="1" t="s">
        <v>264</v>
      </c>
      <c r="E262" s="1" t="s">
        <v>54</v>
      </c>
      <c r="F262" s="1" t="s">
        <v>26</v>
      </c>
      <c r="G262" s="1" t="s">
        <v>16</v>
      </c>
      <c r="H262" s="1" t="s">
        <v>16</v>
      </c>
      <c r="I262" s="1" t="s">
        <v>27</v>
      </c>
      <c r="J262" s="1" t="s">
        <v>26</v>
      </c>
      <c r="K262" s="1" t="s">
        <v>34</v>
      </c>
      <c r="L262" s="1" t="s">
        <v>40</v>
      </c>
      <c r="M262" s="1" t="s">
        <v>21</v>
      </c>
    </row>
    <row r="263" spans="1:13" x14ac:dyDescent="0.25">
      <c r="A263">
        <v>548319</v>
      </c>
      <c r="B263" s="1" t="s">
        <v>22</v>
      </c>
      <c r="C263" s="2">
        <v>41011</v>
      </c>
      <c r="D263" s="1" t="s">
        <v>265</v>
      </c>
      <c r="E263" s="1" t="s">
        <v>24</v>
      </c>
      <c r="F263" s="1" t="s">
        <v>25</v>
      </c>
      <c r="G263" s="1" t="s">
        <v>220</v>
      </c>
      <c r="H263" s="1" t="s">
        <v>25</v>
      </c>
      <c r="I263" s="1" t="s">
        <v>18</v>
      </c>
      <c r="J263" s="1" t="s">
        <v>25</v>
      </c>
      <c r="K263" s="1" t="s">
        <v>34</v>
      </c>
      <c r="L263" s="1" t="s">
        <v>59</v>
      </c>
      <c r="M263" s="1" t="s">
        <v>21</v>
      </c>
    </row>
    <row r="264" spans="1:13" x14ac:dyDescent="0.25">
      <c r="A264">
        <v>548320</v>
      </c>
      <c r="B264" s="1" t="s">
        <v>41</v>
      </c>
      <c r="C264" s="2">
        <v>41012</v>
      </c>
      <c r="D264" s="1" t="s">
        <v>266</v>
      </c>
      <c r="E264" s="1" t="s">
        <v>43</v>
      </c>
      <c r="F264" s="1" t="s">
        <v>17</v>
      </c>
      <c r="G264" s="1" t="s">
        <v>33</v>
      </c>
      <c r="H264" s="1" t="s">
        <v>33</v>
      </c>
      <c r="I264" s="1" t="s">
        <v>27</v>
      </c>
      <c r="J264" s="1" t="s">
        <v>17</v>
      </c>
      <c r="K264" s="1" t="s">
        <v>34</v>
      </c>
      <c r="L264" s="1" t="s">
        <v>40</v>
      </c>
      <c r="M264" s="1" t="s">
        <v>21</v>
      </c>
    </row>
    <row r="265" spans="1:13" x14ac:dyDescent="0.25">
      <c r="A265">
        <v>548321</v>
      </c>
      <c r="B265" s="1" t="s">
        <v>29</v>
      </c>
      <c r="C265" s="2">
        <v>41018</v>
      </c>
      <c r="D265" s="1" t="s">
        <v>191</v>
      </c>
      <c r="E265" s="1" t="s">
        <v>31</v>
      </c>
      <c r="F265" s="1" t="s">
        <v>32</v>
      </c>
      <c r="G265" s="1" t="s">
        <v>44</v>
      </c>
      <c r="H265" s="1" t="s">
        <v>44</v>
      </c>
      <c r="I265" s="1" t="s">
        <v>27</v>
      </c>
      <c r="J265" s="1" t="s">
        <v>32</v>
      </c>
      <c r="K265" s="1" t="s">
        <v>34</v>
      </c>
      <c r="L265" s="1" t="s">
        <v>40</v>
      </c>
      <c r="M265" s="1" t="s">
        <v>21</v>
      </c>
    </row>
    <row r="266" spans="1:13" x14ac:dyDescent="0.25">
      <c r="A266">
        <v>548322</v>
      </c>
      <c r="B266" s="1" t="s">
        <v>259</v>
      </c>
      <c r="C266" s="2">
        <v>41013</v>
      </c>
      <c r="D266" s="1" t="s">
        <v>267</v>
      </c>
      <c r="E266" s="1" t="s">
        <v>261</v>
      </c>
      <c r="F266" s="1" t="s">
        <v>220</v>
      </c>
      <c r="G266" s="1" t="s">
        <v>26</v>
      </c>
      <c r="H266" s="1" t="s">
        <v>26</v>
      </c>
      <c r="I266" s="1" t="s">
        <v>27</v>
      </c>
      <c r="J266" s="1" t="s">
        <v>220</v>
      </c>
      <c r="K266" s="1" t="s">
        <v>34</v>
      </c>
      <c r="L266" s="1" t="s">
        <v>59</v>
      </c>
      <c r="M266" s="1" t="s">
        <v>21</v>
      </c>
    </row>
    <row r="267" spans="1:13" x14ac:dyDescent="0.25">
      <c r="A267">
        <v>548323</v>
      </c>
      <c r="B267" s="1" t="s">
        <v>41</v>
      </c>
      <c r="C267" s="2">
        <v>41014</v>
      </c>
      <c r="D267" s="1" t="s">
        <v>268</v>
      </c>
      <c r="E267" s="1" t="s">
        <v>43</v>
      </c>
      <c r="F267" s="1" t="s">
        <v>17</v>
      </c>
      <c r="G267" s="1" t="s">
        <v>25</v>
      </c>
      <c r="H267" s="1" t="s">
        <v>17</v>
      </c>
      <c r="I267" s="1" t="s">
        <v>18</v>
      </c>
      <c r="J267" s="1" t="s">
        <v>25</v>
      </c>
      <c r="K267" s="1" t="s">
        <v>19</v>
      </c>
      <c r="L267" s="1" t="s">
        <v>156</v>
      </c>
      <c r="M267" s="1" t="s">
        <v>21</v>
      </c>
    </row>
    <row r="268" spans="1:13" x14ac:dyDescent="0.25">
      <c r="A268">
        <v>548324</v>
      </c>
      <c r="B268" s="1" t="s">
        <v>13</v>
      </c>
      <c r="C268" s="2">
        <v>41014</v>
      </c>
      <c r="D268" s="1" t="s">
        <v>254</v>
      </c>
      <c r="E268" s="1" t="s">
        <v>15</v>
      </c>
      <c r="F268" s="1" t="s">
        <v>16</v>
      </c>
      <c r="G268" s="1" t="s">
        <v>33</v>
      </c>
      <c r="H268" s="1" t="s">
        <v>33</v>
      </c>
      <c r="I268" s="1" t="s">
        <v>27</v>
      </c>
      <c r="J268" s="1" t="s">
        <v>33</v>
      </c>
      <c r="K268" s="1" t="s">
        <v>19</v>
      </c>
      <c r="L268" s="1" t="s">
        <v>269</v>
      </c>
      <c r="M268" s="1" t="s">
        <v>21</v>
      </c>
    </row>
    <row r="269" spans="1:13" x14ac:dyDescent="0.25">
      <c r="A269">
        <v>548325</v>
      </c>
      <c r="B269" s="1" t="s">
        <v>36</v>
      </c>
      <c r="C269" s="2">
        <v>41015</v>
      </c>
      <c r="D269" s="1" t="s">
        <v>270</v>
      </c>
      <c r="E269" s="1" t="s">
        <v>38</v>
      </c>
      <c r="F269" s="1" t="s">
        <v>39</v>
      </c>
      <c r="G269" s="1" t="s">
        <v>32</v>
      </c>
      <c r="H269" s="1" t="s">
        <v>32</v>
      </c>
      <c r="I269" s="1" t="s">
        <v>18</v>
      </c>
      <c r="J269" s="1" t="s">
        <v>32</v>
      </c>
      <c r="K269" s="1" t="s">
        <v>34</v>
      </c>
      <c r="L269" s="1" t="s">
        <v>59</v>
      </c>
      <c r="M269" s="1" t="s">
        <v>21</v>
      </c>
    </row>
    <row r="270" spans="1:13" x14ac:dyDescent="0.25">
      <c r="A270">
        <v>548326</v>
      </c>
      <c r="B270" s="1" t="s">
        <v>45</v>
      </c>
      <c r="C270" s="2">
        <v>41016</v>
      </c>
      <c r="D270" s="1" t="s">
        <v>161</v>
      </c>
      <c r="E270" s="1" t="s">
        <v>47</v>
      </c>
      <c r="F270" s="1" t="s">
        <v>33</v>
      </c>
      <c r="G270" s="1" t="s">
        <v>44</v>
      </c>
      <c r="H270" s="1" t="s">
        <v>44</v>
      </c>
      <c r="I270" s="1" t="s">
        <v>27</v>
      </c>
      <c r="J270" s="1" t="s">
        <v>33</v>
      </c>
      <c r="K270" s="1" t="s">
        <v>34</v>
      </c>
      <c r="L270" s="1" t="s">
        <v>40</v>
      </c>
      <c r="M270" s="1" t="s">
        <v>21</v>
      </c>
    </row>
    <row r="271" spans="1:13" x14ac:dyDescent="0.25">
      <c r="A271">
        <v>548327</v>
      </c>
      <c r="B271" s="1" t="s">
        <v>13</v>
      </c>
      <c r="C271" s="2">
        <v>41016</v>
      </c>
      <c r="D271" s="1" t="s">
        <v>120</v>
      </c>
      <c r="E271" s="1" t="s">
        <v>15</v>
      </c>
      <c r="F271" s="1" t="s">
        <v>16</v>
      </c>
      <c r="G271" s="1" t="s">
        <v>220</v>
      </c>
      <c r="H271" s="1" t="s">
        <v>220</v>
      </c>
      <c r="I271" s="1" t="s">
        <v>27</v>
      </c>
      <c r="J271" s="1" t="s">
        <v>16</v>
      </c>
      <c r="K271" s="1" t="s">
        <v>34</v>
      </c>
      <c r="L271" s="1" t="s">
        <v>48</v>
      </c>
      <c r="M271" s="1" t="s">
        <v>21</v>
      </c>
    </row>
    <row r="272" spans="1:13" x14ac:dyDescent="0.25">
      <c r="A272">
        <v>548328</v>
      </c>
      <c r="B272" s="1" t="s">
        <v>22</v>
      </c>
      <c r="C272" s="2">
        <v>41017</v>
      </c>
      <c r="D272" s="1" t="s">
        <v>144</v>
      </c>
      <c r="E272" s="1" t="s">
        <v>24</v>
      </c>
      <c r="F272" s="1" t="s">
        <v>25</v>
      </c>
      <c r="G272" s="1" t="s">
        <v>17</v>
      </c>
      <c r="H272" s="1" t="s">
        <v>25</v>
      </c>
      <c r="I272" s="1" t="s">
        <v>27</v>
      </c>
      <c r="J272" s="1" t="s">
        <v>17</v>
      </c>
      <c r="K272" s="1" t="s">
        <v>34</v>
      </c>
      <c r="L272" s="1" t="s">
        <v>73</v>
      </c>
      <c r="M272" s="1" t="s">
        <v>21</v>
      </c>
    </row>
    <row r="273" spans="1:13" x14ac:dyDescent="0.25">
      <c r="A273">
        <v>548329</v>
      </c>
      <c r="B273" s="1" t="s">
        <v>49</v>
      </c>
      <c r="C273" s="2">
        <v>41039</v>
      </c>
      <c r="D273" s="1" t="s">
        <v>186</v>
      </c>
      <c r="E273" s="1" t="s">
        <v>51</v>
      </c>
      <c r="F273" s="1" t="s">
        <v>44</v>
      </c>
      <c r="G273" s="1" t="s">
        <v>32</v>
      </c>
      <c r="H273" s="1" t="s">
        <v>44</v>
      </c>
      <c r="I273" s="1" t="s">
        <v>27</v>
      </c>
      <c r="J273" s="1" t="s">
        <v>32</v>
      </c>
      <c r="K273" s="1" t="s">
        <v>34</v>
      </c>
      <c r="L273" s="1" t="s">
        <v>35</v>
      </c>
      <c r="M273" s="1" t="s">
        <v>21</v>
      </c>
    </row>
    <row r="274" spans="1:13" x14ac:dyDescent="0.25">
      <c r="A274">
        <v>548330</v>
      </c>
      <c r="B274" s="1" t="s">
        <v>52</v>
      </c>
      <c r="C274" s="2">
        <v>41018</v>
      </c>
      <c r="D274" s="1" t="s">
        <v>271</v>
      </c>
      <c r="E274" s="1" t="s">
        <v>54</v>
      </c>
      <c r="F274" s="1" t="s">
        <v>26</v>
      </c>
      <c r="G274" s="1" t="s">
        <v>220</v>
      </c>
      <c r="H274" s="1" t="s">
        <v>220</v>
      </c>
      <c r="I274" s="1" t="s">
        <v>18</v>
      </c>
      <c r="J274" s="1" t="s">
        <v>26</v>
      </c>
      <c r="K274" s="1" t="s">
        <v>19</v>
      </c>
      <c r="L274" s="1" t="s">
        <v>67</v>
      </c>
      <c r="M274" s="1" t="s">
        <v>21</v>
      </c>
    </row>
    <row r="275" spans="1:13" x14ac:dyDescent="0.25">
      <c r="A275">
        <v>548331</v>
      </c>
      <c r="B275" s="1" t="s">
        <v>22</v>
      </c>
      <c r="C275" s="2">
        <v>41019</v>
      </c>
      <c r="D275" s="1" t="s">
        <v>120</v>
      </c>
      <c r="E275" s="1" t="s">
        <v>24</v>
      </c>
      <c r="F275" s="1" t="s">
        <v>25</v>
      </c>
      <c r="G275" s="1" t="s">
        <v>16</v>
      </c>
      <c r="H275" s="1" t="s">
        <v>16</v>
      </c>
      <c r="I275" s="1" t="s">
        <v>18</v>
      </c>
      <c r="J275" s="1" t="s">
        <v>16</v>
      </c>
      <c r="K275" s="1" t="s">
        <v>34</v>
      </c>
      <c r="L275" s="1" t="s">
        <v>40</v>
      </c>
      <c r="M275" s="1" t="s">
        <v>21</v>
      </c>
    </row>
    <row r="276" spans="1:13" x14ac:dyDescent="0.25">
      <c r="A276">
        <v>548332</v>
      </c>
      <c r="B276" s="1" t="s">
        <v>52</v>
      </c>
      <c r="C276" s="2">
        <v>41020</v>
      </c>
      <c r="D276" s="1" t="s">
        <v>264</v>
      </c>
      <c r="E276" s="1" t="s">
        <v>54</v>
      </c>
      <c r="F276" s="1" t="s">
        <v>26</v>
      </c>
      <c r="G276" s="1" t="s">
        <v>33</v>
      </c>
      <c r="H276" s="1" t="s">
        <v>33</v>
      </c>
      <c r="I276" s="1" t="s">
        <v>27</v>
      </c>
      <c r="J276" s="1" t="s">
        <v>26</v>
      </c>
      <c r="K276" s="1" t="s">
        <v>34</v>
      </c>
      <c r="L276" s="1" t="s">
        <v>59</v>
      </c>
      <c r="M276" s="1" t="s">
        <v>21</v>
      </c>
    </row>
    <row r="277" spans="1:13" x14ac:dyDescent="0.25">
      <c r="A277">
        <v>548333</v>
      </c>
      <c r="B277" s="1" t="s">
        <v>29</v>
      </c>
      <c r="C277" s="2">
        <v>41020</v>
      </c>
      <c r="D277" s="1" t="s">
        <v>81</v>
      </c>
      <c r="E277" s="1" t="s">
        <v>31</v>
      </c>
      <c r="F277" s="1" t="s">
        <v>32</v>
      </c>
      <c r="G277" s="1" t="s">
        <v>220</v>
      </c>
      <c r="H277" s="1" t="s">
        <v>32</v>
      </c>
      <c r="I277" s="1" t="s">
        <v>18</v>
      </c>
      <c r="J277" s="1" t="s">
        <v>220</v>
      </c>
      <c r="K277" s="1" t="s">
        <v>19</v>
      </c>
      <c r="L277" s="1" t="s">
        <v>234</v>
      </c>
      <c r="M277" s="1" t="s">
        <v>21</v>
      </c>
    </row>
    <row r="278" spans="1:13" x14ac:dyDescent="0.25">
      <c r="A278">
        <v>548334</v>
      </c>
      <c r="B278" s="1" t="s">
        <v>36</v>
      </c>
      <c r="C278" s="2">
        <v>41021</v>
      </c>
      <c r="D278" s="1" t="s">
        <v>70</v>
      </c>
      <c r="E278" s="1" t="s">
        <v>38</v>
      </c>
      <c r="F278" s="1" t="s">
        <v>39</v>
      </c>
      <c r="G278" s="1" t="s">
        <v>25</v>
      </c>
      <c r="H278" s="1" t="s">
        <v>39</v>
      </c>
      <c r="I278" s="1" t="s">
        <v>27</v>
      </c>
      <c r="J278" s="1" t="s">
        <v>25</v>
      </c>
      <c r="K278" s="1" t="s">
        <v>34</v>
      </c>
      <c r="L278" s="1" t="s">
        <v>48</v>
      </c>
      <c r="M278" s="1" t="s">
        <v>21</v>
      </c>
    </row>
    <row r="279" spans="1:13" x14ac:dyDescent="0.25">
      <c r="A279">
        <v>548335</v>
      </c>
      <c r="B279" s="1" t="s">
        <v>173</v>
      </c>
      <c r="C279" s="2">
        <v>41021</v>
      </c>
      <c r="D279" s="1" t="s">
        <v>159</v>
      </c>
      <c r="E279" s="1" t="s">
        <v>175</v>
      </c>
      <c r="F279" s="1" t="s">
        <v>44</v>
      </c>
      <c r="G279" s="1" t="s">
        <v>17</v>
      </c>
      <c r="H279" s="1" t="s">
        <v>17</v>
      </c>
      <c r="I279" s="1" t="s">
        <v>18</v>
      </c>
      <c r="J279" s="1" t="s">
        <v>17</v>
      </c>
      <c r="K279" s="1" t="s">
        <v>34</v>
      </c>
      <c r="L279" s="1" t="s">
        <v>40</v>
      </c>
      <c r="M279" s="1" t="s">
        <v>21</v>
      </c>
    </row>
    <row r="280" spans="1:13" x14ac:dyDescent="0.25">
      <c r="A280">
        <v>548336</v>
      </c>
      <c r="B280" s="1" t="s">
        <v>45</v>
      </c>
      <c r="C280" s="2">
        <v>41022</v>
      </c>
      <c r="D280" s="1" t="s">
        <v>124</v>
      </c>
      <c r="E280" s="1" t="s">
        <v>47</v>
      </c>
      <c r="F280" s="1" t="s">
        <v>33</v>
      </c>
      <c r="G280" s="1" t="s">
        <v>16</v>
      </c>
      <c r="H280" s="1" t="s">
        <v>33</v>
      </c>
      <c r="I280" s="1" t="s">
        <v>18</v>
      </c>
      <c r="J280" s="1" t="s">
        <v>16</v>
      </c>
      <c r="K280" s="1" t="s">
        <v>19</v>
      </c>
      <c r="L280" s="1" t="s">
        <v>272</v>
      </c>
      <c r="M280" s="1" t="s">
        <v>21</v>
      </c>
    </row>
    <row r="281" spans="1:13" x14ac:dyDescent="0.25">
      <c r="A281">
        <v>548337</v>
      </c>
      <c r="B281" s="1" t="s">
        <v>259</v>
      </c>
      <c r="C281" s="2">
        <v>41023</v>
      </c>
      <c r="D281" s="1" t="s">
        <v>50</v>
      </c>
      <c r="E281" s="1" t="s">
        <v>261</v>
      </c>
      <c r="F281" s="1" t="s">
        <v>220</v>
      </c>
      <c r="G281" s="1" t="s">
        <v>32</v>
      </c>
      <c r="H281" s="1" t="s">
        <v>220</v>
      </c>
      <c r="I281" s="1" t="s">
        <v>27</v>
      </c>
      <c r="J281" s="1" t="s">
        <v>32</v>
      </c>
      <c r="K281" s="1" t="s">
        <v>34</v>
      </c>
      <c r="L281" s="1" t="s">
        <v>73</v>
      </c>
      <c r="M281" s="1" t="s">
        <v>21</v>
      </c>
    </row>
    <row r="282" spans="1:13" x14ac:dyDescent="0.25">
      <c r="A282">
        <v>548339</v>
      </c>
      <c r="B282" s="1" t="s">
        <v>22</v>
      </c>
      <c r="C282" s="2">
        <v>41024</v>
      </c>
      <c r="D282" s="1" t="s">
        <v>192</v>
      </c>
      <c r="E282" s="1" t="s">
        <v>24</v>
      </c>
      <c r="F282" s="1" t="s">
        <v>25</v>
      </c>
      <c r="G282" s="1" t="s">
        <v>39</v>
      </c>
      <c r="H282" s="1" t="s">
        <v>25</v>
      </c>
      <c r="I282" s="1" t="s">
        <v>27</v>
      </c>
      <c r="J282" s="1" t="s">
        <v>39</v>
      </c>
      <c r="K282" s="1" t="s">
        <v>34</v>
      </c>
      <c r="L282" s="1" t="s">
        <v>65</v>
      </c>
      <c r="M282" s="1" t="s">
        <v>21</v>
      </c>
    </row>
    <row r="283" spans="1:13" x14ac:dyDescent="0.25">
      <c r="A283">
        <v>548341</v>
      </c>
      <c r="B283" s="1" t="s">
        <v>259</v>
      </c>
      <c r="C283" s="2">
        <v>41025</v>
      </c>
      <c r="D283" s="1" t="s">
        <v>273</v>
      </c>
      <c r="E283" s="1" t="s">
        <v>261</v>
      </c>
      <c r="F283" s="1" t="s">
        <v>220</v>
      </c>
      <c r="G283" s="1" t="s">
        <v>44</v>
      </c>
      <c r="H283" s="1" t="s">
        <v>44</v>
      </c>
      <c r="I283" s="1" t="s">
        <v>27</v>
      </c>
      <c r="J283" s="1" t="s">
        <v>44</v>
      </c>
      <c r="K283" s="1" t="s">
        <v>19</v>
      </c>
      <c r="L283" s="1" t="s">
        <v>84</v>
      </c>
      <c r="M283" s="1" t="s">
        <v>21</v>
      </c>
    </row>
    <row r="284" spans="1:13" x14ac:dyDescent="0.25">
      <c r="A284">
        <v>548342</v>
      </c>
      <c r="B284" s="1" t="s">
        <v>29</v>
      </c>
      <c r="C284" s="2">
        <v>41026</v>
      </c>
      <c r="D284" s="1" t="s">
        <v>50</v>
      </c>
      <c r="E284" s="1" t="s">
        <v>31</v>
      </c>
      <c r="F284" s="1" t="s">
        <v>32</v>
      </c>
      <c r="G284" s="1" t="s">
        <v>39</v>
      </c>
      <c r="H284" s="1" t="s">
        <v>39</v>
      </c>
      <c r="I284" s="1" t="s">
        <v>18</v>
      </c>
      <c r="J284" s="1" t="s">
        <v>32</v>
      </c>
      <c r="K284" s="1" t="s">
        <v>19</v>
      </c>
      <c r="L284" s="1" t="s">
        <v>195</v>
      </c>
      <c r="M284" s="1" t="s">
        <v>21</v>
      </c>
    </row>
    <row r="285" spans="1:13" x14ac:dyDescent="0.25">
      <c r="A285">
        <v>548343</v>
      </c>
      <c r="B285" s="1" t="s">
        <v>52</v>
      </c>
      <c r="C285" s="2">
        <v>41027</v>
      </c>
      <c r="D285" s="1" t="s">
        <v>274</v>
      </c>
      <c r="E285" s="1" t="s">
        <v>54</v>
      </c>
      <c r="F285" s="1" t="s">
        <v>26</v>
      </c>
      <c r="G285" s="1" t="s">
        <v>25</v>
      </c>
      <c r="H285" s="1" t="s">
        <v>25</v>
      </c>
      <c r="I285" s="1" t="s">
        <v>27</v>
      </c>
      <c r="J285" s="1" t="s">
        <v>25</v>
      </c>
      <c r="K285" s="1" t="s">
        <v>19</v>
      </c>
      <c r="L285" s="1" t="s">
        <v>59</v>
      </c>
      <c r="M285" s="1" t="s">
        <v>21</v>
      </c>
    </row>
    <row r="286" spans="1:13" x14ac:dyDescent="0.25">
      <c r="A286">
        <v>548344</v>
      </c>
      <c r="B286" s="1" t="s">
        <v>41</v>
      </c>
      <c r="C286" s="2">
        <v>41027</v>
      </c>
      <c r="D286" s="1" t="s">
        <v>144</v>
      </c>
      <c r="E286" s="1" t="s">
        <v>43</v>
      </c>
      <c r="F286" s="1" t="s">
        <v>17</v>
      </c>
      <c r="G286" s="1" t="s">
        <v>16</v>
      </c>
      <c r="H286" s="1" t="s">
        <v>17</v>
      </c>
      <c r="I286" s="1" t="s">
        <v>27</v>
      </c>
      <c r="J286" s="1" t="s">
        <v>17</v>
      </c>
      <c r="K286" s="1" t="s">
        <v>19</v>
      </c>
      <c r="L286" s="1" t="s">
        <v>275</v>
      </c>
      <c r="M286" s="1" t="s">
        <v>21</v>
      </c>
    </row>
    <row r="287" spans="1:13" x14ac:dyDescent="0.25">
      <c r="A287">
        <v>548345</v>
      </c>
      <c r="B287" s="1" t="s">
        <v>29</v>
      </c>
      <c r="C287" s="2">
        <v>41028</v>
      </c>
      <c r="D287" s="1" t="s">
        <v>50</v>
      </c>
      <c r="E287" s="1" t="s">
        <v>31</v>
      </c>
      <c r="F287" s="1" t="s">
        <v>32</v>
      </c>
      <c r="G287" s="1" t="s">
        <v>33</v>
      </c>
      <c r="H287" s="1" t="s">
        <v>32</v>
      </c>
      <c r="I287" s="1" t="s">
        <v>27</v>
      </c>
      <c r="J287" s="1" t="s">
        <v>32</v>
      </c>
      <c r="K287" s="1" t="s">
        <v>19</v>
      </c>
      <c r="L287" s="1" t="s">
        <v>98</v>
      </c>
      <c r="M287" s="1" t="s">
        <v>21</v>
      </c>
    </row>
    <row r="288" spans="1:13" x14ac:dyDescent="0.25">
      <c r="A288">
        <v>548346</v>
      </c>
      <c r="B288" s="1" t="s">
        <v>36</v>
      </c>
      <c r="C288" s="2">
        <v>41028</v>
      </c>
      <c r="D288" s="1" t="s">
        <v>223</v>
      </c>
      <c r="E288" s="1" t="s">
        <v>38</v>
      </c>
      <c r="F288" s="1" t="s">
        <v>39</v>
      </c>
      <c r="G288" s="1" t="s">
        <v>44</v>
      </c>
      <c r="H288" s="1" t="s">
        <v>39</v>
      </c>
      <c r="I288" s="1" t="s">
        <v>18</v>
      </c>
      <c r="J288" s="1" t="s">
        <v>39</v>
      </c>
      <c r="K288" s="1" t="s">
        <v>34</v>
      </c>
      <c r="L288" s="1" t="s">
        <v>40</v>
      </c>
      <c r="M288" s="1" t="s">
        <v>21</v>
      </c>
    </row>
    <row r="289" spans="1:13" x14ac:dyDescent="0.25">
      <c r="A289">
        <v>548347</v>
      </c>
      <c r="B289" s="1" t="s">
        <v>52</v>
      </c>
      <c r="C289" s="2">
        <v>41029</v>
      </c>
      <c r="D289" s="1" t="s">
        <v>144</v>
      </c>
      <c r="E289" s="1" t="s">
        <v>54</v>
      </c>
      <c r="F289" s="1" t="s">
        <v>26</v>
      </c>
      <c r="G289" s="1" t="s">
        <v>17</v>
      </c>
      <c r="H289" s="1" t="s">
        <v>26</v>
      </c>
      <c r="I289" s="1" t="s">
        <v>27</v>
      </c>
      <c r="J289" s="1" t="s">
        <v>17</v>
      </c>
      <c r="K289" s="1" t="s">
        <v>34</v>
      </c>
      <c r="L289" s="1" t="s">
        <v>40</v>
      </c>
      <c r="M289" s="1" t="s">
        <v>21</v>
      </c>
    </row>
    <row r="290" spans="1:13" x14ac:dyDescent="0.25">
      <c r="A290">
        <v>548348</v>
      </c>
      <c r="B290" s="1" t="s">
        <v>173</v>
      </c>
      <c r="C290" s="2">
        <v>41030</v>
      </c>
      <c r="D290" s="1" t="s">
        <v>57</v>
      </c>
      <c r="E290" s="1" t="s">
        <v>175</v>
      </c>
      <c r="F290" s="1" t="s">
        <v>44</v>
      </c>
      <c r="G290" s="1" t="s">
        <v>220</v>
      </c>
      <c r="H290" s="1" t="s">
        <v>44</v>
      </c>
      <c r="I290" s="1" t="s">
        <v>27</v>
      </c>
      <c r="J290" s="1" t="s">
        <v>44</v>
      </c>
      <c r="K290" s="1" t="s">
        <v>19</v>
      </c>
      <c r="L290" s="1" t="s">
        <v>67</v>
      </c>
      <c r="M290" s="1" t="s">
        <v>21</v>
      </c>
    </row>
    <row r="291" spans="1:13" x14ac:dyDescent="0.25">
      <c r="A291">
        <v>548349</v>
      </c>
      <c r="B291" s="1" t="s">
        <v>45</v>
      </c>
      <c r="C291" s="2">
        <v>41030</v>
      </c>
      <c r="D291" s="1" t="s">
        <v>276</v>
      </c>
      <c r="E291" s="1" t="s">
        <v>47</v>
      </c>
      <c r="F291" s="1" t="s">
        <v>33</v>
      </c>
      <c r="G291" s="1" t="s">
        <v>32</v>
      </c>
      <c r="H291" s="1" t="s">
        <v>33</v>
      </c>
      <c r="I291" s="1" t="s">
        <v>27</v>
      </c>
      <c r="J291" s="1" t="s">
        <v>32</v>
      </c>
      <c r="K291" s="1" t="s">
        <v>34</v>
      </c>
      <c r="L291" s="1" t="s">
        <v>48</v>
      </c>
      <c r="M291" s="1" t="s">
        <v>21</v>
      </c>
    </row>
    <row r="292" spans="1:13" x14ac:dyDescent="0.25">
      <c r="A292">
        <v>548350</v>
      </c>
      <c r="B292" s="1" t="s">
        <v>13</v>
      </c>
      <c r="C292" s="2">
        <v>41031</v>
      </c>
      <c r="D292" s="1" t="s">
        <v>277</v>
      </c>
      <c r="E292" s="1" t="s">
        <v>15</v>
      </c>
      <c r="F292" s="1" t="s">
        <v>16</v>
      </c>
      <c r="G292" s="1" t="s">
        <v>25</v>
      </c>
      <c r="H292" s="1" t="s">
        <v>25</v>
      </c>
      <c r="I292" s="1" t="s">
        <v>18</v>
      </c>
      <c r="J292" s="1" t="s">
        <v>25</v>
      </c>
      <c r="K292" s="1" t="s">
        <v>34</v>
      </c>
      <c r="L292" s="1" t="s">
        <v>65</v>
      </c>
      <c r="M292" s="1" t="s">
        <v>21</v>
      </c>
    </row>
    <row r="293" spans="1:13" x14ac:dyDescent="0.25">
      <c r="A293">
        <v>548351</v>
      </c>
      <c r="B293" s="1" t="s">
        <v>259</v>
      </c>
      <c r="C293" s="2">
        <v>41032</v>
      </c>
      <c r="D293" s="1" t="s">
        <v>188</v>
      </c>
      <c r="E293" s="1" t="s">
        <v>261</v>
      </c>
      <c r="F293" s="1" t="s">
        <v>220</v>
      </c>
      <c r="G293" s="1" t="s">
        <v>39</v>
      </c>
      <c r="H293" s="1" t="s">
        <v>39</v>
      </c>
      <c r="I293" s="1" t="s">
        <v>27</v>
      </c>
      <c r="J293" s="1" t="s">
        <v>39</v>
      </c>
      <c r="K293" s="1" t="s">
        <v>19</v>
      </c>
      <c r="L293" s="1" t="s">
        <v>98</v>
      </c>
      <c r="M293" s="1" t="s">
        <v>21</v>
      </c>
    </row>
    <row r="294" spans="1:13" x14ac:dyDescent="0.25">
      <c r="A294">
        <v>548352</v>
      </c>
      <c r="B294" s="1" t="s">
        <v>52</v>
      </c>
      <c r="C294" s="2">
        <v>41033</v>
      </c>
      <c r="D294" s="1" t="s">
        <v>105</v>
      </c>
      <c r="E294" s="1" t="s">
        <v>54</v>
      </c>
      <c r="F294" s="1" t="s">
        <v>26</v>
      </c>
      <c r="G294" s="1" t="s">
        <v>44</v>
      </c>
      <c r="H294" s="1" t="s">
        <v>26</v>
      </c>
      <c r="I294" s="1" t="s">
        <v>27</v>
      </c>
      <c r="J294" s="1" t="s">
        <v>26</v>
      </c>
      <c r="K294" s="1" t="s">
        <v>19</v>
      </c>
      <c r="L294" s="1" t="s">
        <v>63</v>
      </c>
      <c r="M294" s="1" t="s">
        <v>21</v>
      </c>
    </row>
    <row r="295" spans="1:13" x14ac:dyDescent="0.25">
      <c r="A295">
        <v>548353</v>
      </c>
      <c r="B295" s="1" t="s">
        <v>41</v>
      </c>
      <c r="C295" s="2">
        <v>41034</v>
      </c>
      <c r="D295" s="1" t="s">
        <v>268</v>
      </c>
      <c r="E295" s="1" t="s">
        <v>43</v>
      </c>
      <c r="F295" s="1" t="s">
        <v>17</v>
      </c>
      <c r="G295" s="1" t="s">
        <v>220</v>
      </c>
      <c r="H295" s="1" t="s">
        <v>17</v>
      </c>
      <c r="I295" s="1" t="s">
        <v>27</v>
      </c>
      <c r="J295" s="1" t="s">
        <v>17</v>
      </c>
      <c r="K295" s="1" t="s">
        <v>19</v>
      </c>
      <c r="L295" s="1" t="s">
        <v>59</v>
      </c>
      <c r="M295" s="1" t="s">
        <v>21</v>
      </c>
    </row>
    <row r="296" spans="1:13" x14ac:dyDescent="0.25">
      <c r="A296">
        <v>548354</v>
      </c>
      <c r="B296" s="1" t="s">
        <v>22</v>
      </c>
      <c r="C296" s="2">
        <v>41034</v>
      </c>
      <c r="D296" s="1" t="s">
        <v>46</v>
      </c>
      <c r="E296" s="1" t="s">
        <v>24</v>
      </c>
      <c r="F296" s="1" t="s">
        <v>25</v>
      </c>
      <c r="G296" s="1" t="s">
        <v>33</v>
      </c>
      <c r="H296" s="1" t="s">
        <v>33</v>
      </c>
      <c r="I296" s="1" t="s">
        <v>27</v>
      </c>
      <c r="J296" s="1" t="s">
        <v>33</v>
      </c>
      <c r="K296" s="1" t="s">
        <v>19</v>
      </c>
      <c r="L296" s="1" t="s">
        <v>249</v>
      </c>
      <c r="M296" s="1" t="s">
        <v>21</v>
      </c>
    </row>
    <row r="297" spans="1:13" x14ac:dyDescent="0.25">
      <c r="A297">
        <v>548355</v>
      </c>
      <c r="B297" s="1" t="s">
        <v>36</v>
      </c>
      <c r="C297" s="2">
        <v>41035</v>
      </c>
      <c r="D297" s="1" t="s">
        <v>151</v>
      </c>
      <c r="E297" s="1" t="s">
        <v>38</v>
      </c>
      <c r="F297" s="1" t="s">
        <v>39</v>
      </c>
      <c r="G297" s="1" t="s">
        <v>26</v>
      </c>
      <c r="H297" s="1" t="s">
        <v>39</v>
      </c>
      <c r="I297" s="1" t="s">
        <v>18</v>
      </c>
      <c r="J297" s="1" t="s">
        <v>39</v>
      </c>
      <c r="K297" s="1" t="s">
        <v>34</v>
      </c>
      <c r="L297" s="1" t="s">
        <v>156</v>
      </c>
      <c r="M297" s="1" t="s">
        <v>21</v>
      </c>
    </row>
    <row r="298" spans="1:13" x14ac:dyDescent="0.25">
      <c r="A298">
        <v>548356</v>
      </c>
      <c r="B298" s="1" t="s">
        <v>13</v>
      </c>
      <c r="C298" s="2">
        <v>41035</v>
      </c>
      <c r="D298" s="1" t="s">
        <v>124</v>
      </c>
      <c r="E298" s="1" t="s">
        <v>15</v>
      </c>
      <c r="F298" s="1" t="s">
        <v>16</v>
      </c>
      <c r="G298" s="1" t="s">
        <v>44</v>
      </c>
      <c r="H298" s="1" t="s">
        <v>16</v>
      </c>
      <c r="I298" s="1" t="s">
        <v>18</v>
      </c>
      <c r="J298" s="1" t="s">
        <v>16</v>
      </c>
      <c r="K298" s="1" t="s">
        <v>34</v>
      </c>
      <c r="L298" s="1" t="s">
        <v>40</v>
      </c>
      <c r="M298" s="1" t="s">
        <v>21</v>
      </c>
    </row>
    <row r="299" spans="1:13" x14ac:dyDescent="0.25">
      <c r="A299">
        <v>548357</v>
      </c>
      <c r="B299" s="1" t="s">
        <v>29</v>
      </c>
      <c r="C299" s="2">
        <v>41036</v>
      </c>
      <c r="D299" s="1" t="s">
        <v>142</v>
      </c>
      <c r="E299" s="1" t="s">
        <v>31</v>
      </c>
      <c r="F299" s="1" t="s">
        <v>32</v>
      </c>
      <c r="G299" s="1" t="s">
        <v>17</v>
      </c>
      <c r="H299" s="1" t="s">
        <v>32</v>
      </c>
      <c r="I299" s="1" t="s">
        <v>27</v>
      </c>
      <c r="J299" s="1" t="s">
        <v>17</v>
      </c>
      <c r="K299" s="1" t="s">
        <v>34</v>
      </c>
      <c r="L299" s="1" t="s">
        <v>48</v>
      </c>
      <c r="M299" s="1" t="s">
        <v>21</v>
      </c>
    </row>
    <row r="300" spans="1:13" x14ac:dyDescent="0.25">
      <c r="A300">
        <v>548358</v>
      </c>
      <c r="B300" s="1" t="s">
        <v>259</v>
      </c>
      <c r="C300" s="2">
        <v>41037</v>
      </c>
      <c r="D300" s="1" t="s">
        <v>46</v>
      </c>
      <c r="E300" s="1" t="s">
        <v>261</v>
      </c>
      <c r="F300" s="1" t="s">
        <v>220</v>
      </c>
      <c r="G300" s="1" t="s">
        <v>33</v>
      </c>
      <c r="H300" s="1" t="s">
        <v>220</v>
      </c>
      <c r="I300" s="1" t="s">
        <v>27</v>
      </c>
      <c r="J300" s="1" t="s">
        <v>33</v>
      </c>
      <c r="K300" s="1" t="s">
        <v>34</v>
      </c>
      <c r="L300" s="1" t="s">
        <v>59</v>
      </c>
      <c r="M300" s="1" t="s">
        <v>21</v>
      </c>
    </row>
    <row r="301" spans="1:13" x14ac:dyDescent="0.25">
      <c r="A301">
        <v>548359</v>
      </c>
      <c r="B301" s="1" t="s">
        <v>49</v>
      </c>
      <c r="C301" s="2">
        <v>41037</v>
      </c>
      <c r="D301" s="1" t="s">
        <v>274</v>
      </c>
      <c r="E301" s="1" t="s">
        <v>51</v>
      </c>
      <c r="F301" s="1" t="s">
        <v>44</v>
      </c>
      <c r="G301" s="1" t="s">
        <v>25</v>
      </c>
      <c r="H301" s="1" t="s">
        <v>44</v>
      </c>
      <c r="I301" s="1" t="s">
        <v>18</v>
      </c>
      <c r="J301" s="1" t="s">
        <v>25</v>
      </c>
      <c r="K301" s="1" t="s">
        <v>19</v>
      </c>
      <c r="L301" s="1" t="s">
        <v>95</v>
      </c>
      <c r="M301" s="1" t="s">
        <v>21</v>
      </c>
    </row>
    <row r="302" spans="1:13" x14ac:dyDescent="0.25">
      <c r="A302">
        <v>548360</v>
      </c>
      <c r="B302" s="1" t="s">
        <v>36</v>
      </c>
      <c r="C302" s="2">
        <v>41038</v>
      </c>
      <c r="D302" s="1" t="s">
        <v>120</v>
      </c>
      <c r="E302" s="1" t="s">
        <v>38</v>
      </c>
      <c r="F302" s="1" t="s">
        <v>39</v>
      </c>
      <c r="G302" s="1" t="s">
        <v>16</v>
      </c>
      <c r="H302" s="1" t="s">
        <v>16</v>
      </c>
      <c r="I302" s="1" t="s">
        <v>18</v>
      </c>
      <c r="J302" s="1" t="s">
        <v>16</v>
      </c>
      <c r="K302" s="1" t="s">
        <v>34</v>
      </c>
      <c r="L302" s="1" t="s">
        <v>35</v>
      </c>
      <c r="M302" s="1" t="s">
        <v>21</v>
      </c>
    </row>
    <row r="303" spans="1:13" x14ac:dyDescent="0.25">
      <c r="A303">
        <v>548361</v>
      </c>
      <c r="B303" s="1" t="s">
        <v>45</v>
      </c>
      <c r="C303" s="2">
        <v>41039</v>
      </c>
      <c r="D303" s="1" t="s">
        <v>278</v>
      </c>
      <c r="E303" s="1" t="s">
        <v>47</v>
      </c>
      <c r="F303" s="1" t="s">
        <v>33</v>
      </c>
      <c r="G303" s="1" t="s">
        <v>26</v>
      </c>
      <c r="H303" s="1" t="s">
        <v>26</v>
      </c>
      <c r="I303" s="1" t="s">
        <v>18</v>
      </c>
      <c r="J303" s="1" t="s">
        <v>26</v>
      </c>
      <c r="K303" s="1" t="s">
        <v>34</v>
      </c>
      <c r="L303" s="1" t="s">
        <v>65</v>
      </c>
      <c r="M303" s="1" t="s">
        <v>21</v>
      </c>
    </row>
    <row r="304" spans="1:13" x14ac:dyDescent="0.25">
      <c r="A304">
        <v>548362</v>
      </c>
      <c r="B304" s="1" t="s">
        <v>259</v>
      </c>
      <c r="C304" s="2">
        <v>41040</v>
      </c>
      <c r="D304" s="1" t="s">
        <v>120</v>
      </c>
      <c r="E304" s="1" t="s">
        <v>261</v>
      </c>
      <c r="F304" s="1" t="s">
        <v>220</v>
      </c>
      <c r="G304" s="1" t="s">
        <v>16</v>
      </c>
      <c r="H304" s="1" t="s">
        <v>220</v>
      </c>
      <c r="I304" s="1" t="s">
        <v>18</v>
      </c>
      <c r="J304" s="1" t="s">
        <v>16</v>
      </c>
      <c r="K304" s="1" t="s">
        <v>19</v>
      </c>
      <c r="L304" s="1" t="s">
        <v>211</v>
      </c>
      <c r="M304" s="1" t="s">
        <v>21</v>
      </c>
    </row>
    <row r="305" spans="1:13" x14ac:dyDescent="0.25">
      <c r="A305">
        <v>548363</v>
      </c>
      <c r="B305" s="1" t="s">
        <v>41</v>
      </c>
      <c r="C305" s="2">
        <v>41041</v>
      </c>
      <c r="D305" s="1" t="s">
        <v>145</v>
      </c>
      <c r="E305" s="1" t="s">
        <v>43</v>
      </c>
      <c r="F305" s="1" t="s">
        <v>17</v>
      </c>
      <c r="G305" s="1" t="s">
        <v>39</v>
      </c>
      <c r="H305" s="1" t="s">
        <v>39</v>
      </c>
      <c r="I305" s="1" t="s">
        <v>27</v>
      </c>
      <c r="J305" s="1" t="s">
        <v>39</v>
      </c>
      <c r="K305" s="1" t="s">
        <v>19</v>
      </c>
      <c r="L305" s="1" t="s">
        <v>129</v>
      </c>
      <c r="M305" s="1" t="s">
        <v>21</v>
      </c>
    </row>
    <row r="306" spans="1:13" x14ac:dyDescent="0.25">
      <c r="A306">
        <v>548364</v>
      </c>
      <c r="B306" s="1" t="s">
        <v>52</v>
      </c>
      <c r="C306" s="2">
        <v>41041</v>
      </c>
      <c r="D306" s="1" t="s">
        <v>278</v>
      </c>
      <c r="E306" s="1" t="s">
        <v>54</v>
      </c>
      <c r="F306" s="1" t="s">
        <v>26</v>
      </c>
      <c r="G306" s="1" t="s">
        <v>32</v>
      </c>
      <c r="H306" s="1" t="s">
        <v>26</v>
      </c>
      <c r="I306" s="1" t="s">
        <v>18</v>
      </c>
      <c r="J306" s="1" t="s">
        <v>26</v>
      </c>
      <c r="K306" s="1" t="s">
        <v>34</v>
      </c>
      <c r="L306" s="1" t="s">
        <v>35</v>
      </c>
      <c r="M306" s="1" t="s">
        <v>21</v>
      </c>
    </row>
    <row r="307" spans="1:13" x14ac:dyDescent="0.25">
      <c r="A307">
        <v>548365</v>
      </c>
      <c r="B307" s="1" t="s">
        <v>45</v>
      </c>
      <c r="C307" s="2">
        <v>41042</v>
      </c>
      <c r="D307" s="1" t="s">
        <v>279</v>
      </c>
      <c r="E307" s="1" t="s">
        <v>47</v>
      </c>
      <c r="F307" s="1" t="s">
        <v>33</v>
      </c>
      <c r="G307" s="1" t="s">
        <v>220</v>
      </c>
      <c r="H307" s="1" t="s">
        <v>33</v>
      </c>
      <c r="I307" s="1" t="s">
        <v>27</v>
      </c>
      <c r="J307" s="1" t="s">
        <v>33</v>
      </c>
      <c r="K307" s="1" t="s">
        <v>19</v>
      </c>
      <c r="L307" s="1" t="s">
        <v>72</v>
      </c>
      <c r="M307" s="1" t="s">
        <v>21</v>
      </c>
    </row>
    <row r="308" spans="1:13" x14ac:dyDescent="0.25">
      <c r="A308">
        <v>548366</v>
      </c>
      <c r="B308" s="1" t="s">
        <v>22</v>
      </c>
      <c r="C308" s="2">
        <v>41042</v>
      </c>
      <c r="D308" s="1" t="s">
        <v>42</v>
      </c>
      <c r="E308" s="1" t="s">
        <v>24</v>
      </c>
      <c r="F308" s="1" t="s">
        <v>25</v>
      </c>
      <c r="G308" s="1" t="s">
        <v>44</v>
      </c>
      <c r="H308" s="1" t="s">
        <v>44</v>
      </c>
      <c r="I308" s="1" t="s">
        <v>27</v>
      </c>
      <c r="J308" s="1" t="s">
        <v>25</v>
      </c>
      <c r="K308" s="1" t="s">
        <v>34</v>
      </c>
      <c r="L308" s="1" t="s">
        <v>65</v>
      </c>
      <c r="M308" s="1" t="s">
        <v>21</v>
      </c>
    </row>
    <row r="309" spans="1:13" x14ac:dyDescent="0.25">
      <c r="A309">
        <v>548367</v>
      </c>
      <c r="B309" s="1" t="s">
        <v>13</v>
      </c>
      <c r="C309" s="2">
        <v>41043</v>
      </c>
      <c r="D309" s="1" t="s">
        <v>192</v>
      </c>
      <c r="E309" s="1" t="s">
        <v>15</v>
      </c>
      <c r="F309" s="1" t="s">
        <v>16</v>
      </c>
      <c r="G309" s="1" t="s">
        <v>39</v>
      </c>
      <c r="H309" s="1" t="s">
        <v>39</v>
      </c>
      <c r="I309" s="1" t="s">
        <v>18</v>
      </c>
      <c r="J309" s="1" t="s">
        <v>39</v>
      </c>
      <c r="K309" s="1" t="s">
        <v>34</v>
      </c>
      <c r="L309" s="1" t="s">
        <v>40</v>
      </c>
      <c r="M309" s="1" t="s">
        <v>21</v>
      </c>
    </row>
    <row r="310" spans="1:13" x14ac:dyDescent="0.25">
      <c r="A310">
        <v>548368</v>
      </c>
      <c r="B310" s="1" t="s">
        <v>41</v>
      </c>
      <c r="C310" s="2">
        <v>41043</v>
      </c>
      <c r="D310" s="1" t="s">
        <v>23</v>
      </c>
      <c r="E310" s="1" t="s">
        <v>43</v>
      </c>
      <c r="F310" s="1" t="s">
        <v>17</v>
      </c>
      <c r="G310" s="1" t="s">
        <v>26</v>
      </c>
      <c r="H310" s="1" t="s">
        <v>26</v>
      </c>
      <c r="I310" s="1" t="s">
        <v>18</v>
      </c>
      <c r="J310" s="1" t="s">
        <v>26</v>
      </c>
      <c r="K310" s="1" t="s">
        <v>34</v>
      </c>
      <c r="L310" s="1" t="s">
        <v>40</v>
      </c>
      <c r="M310" s="1" t="s">
        <v>21</v>
      </c>
    </row>
    <row r="311" spans="1:13" x14ac:dyDescent="0.25">
      <c r="A311">
        <v>548369</v>
      </c>
      <c r="B311" s="1" t="s">
        <v>29</v>
      </c>
      <c r="C311" s="2">
        <v>41044</v>
      </c>
      <c r="D311" s="1" t="s">
        <v>280</v>
      </c>
      <c r="E311" s="1" t="s">
        <v>31</v>
      </c>
      <c r="F311" s="1" t="s">
        <v>32</v>
      </c>
      <c r="G311" s="1" t="s">
        <v>25</v>
      </c>
      <c r="H311" s="1" t="s">
        <v>25</v>
      </c>
      <c r="I311" s="1" t="s">
        <v>27</v>
      </c>
      <c r="J311" s="1" t="s">
        <v>32</v>
      </c>
      <c r="K311" s="1" t="s">
        <v>34</v>
      </c>
      <c r="L311" s="1" t="s">
        <v>40</v>
      </c>
      <c r="M311" s="1" t="s">
        <v>21</v>
      </c>
    </row>
    <row r="312" spans="1:13" x14ac:dyDescent="0.25">
      <c r="A312">
        <v>548370</v>
      </c>
      <c r="B312" s="1" t="s">
        <v>36</v>
      </c>
      <c r="C312" s="2">
        <v>41045</v>
      </c>
      <c r="D312" s="1" t="s">
        <v>268</v>
      </c>
      <c r="E312" s="1" t="s">
        <v>38</v>
      </c>
      <c r="F312" s="1" t="s">
        <v>39</v>
      </c>
      <c r="G312" s="1" t="s">
        <v>17</v>
      </c>
      <c r="H312" s="1" t="s">
        <v>39</v>
      </c>
      <c r="I312" s="1" t="s">
        <v>18</v>
      </c>
      <c r="J312" s="1" t="s">
        <v>17</v>
      </c>
      <c r="K312" s="1" t="s">
        <v>19</v>
      </c>
      <c r="L312" s="1" t="s">
        <v>237</v>
      </c>
      <c r="M312" s="1" t="s">
        <v>21</v>
      </c>
    </row>
    <row r="313" spans="1:13" x14ac:dyDescent="0.25">
      <c r="A313">
        <v>548371</v>
      </c>
      <c r="B313" s="1" t="s">
        <v>205</v>
      </c>
      <c r="C313" s="2">
        <v>41046</v>
      </c>
      <c r="D313" s="1" t="s">
        <v>61</v>
      </c>
      <c r="E313" s="1" t="s">
        <v>206</v>
      </c>
      <c r="F313" s="1" t="s">
        <v>25</v>
      </c>
      <c r="G313" s="1" t="s">
        <v>26</v>
      </c>
      <c r="H313" s="1" t="s">
        <v>25</v>
      </c>
      <c r="I313" s="1" t="s">
        <v>18</v>
      </c>
      <c r="J313" s="1" t="s">
        <v>25</v>
      </c>
      <c r="K313" s="1" t="s">
        <v>34</v>
      </c>
      <c r="L313" s="1" t="s">
        <v>48</v>
      </c>
      <c r="M313" s="1" t="s">
        <v>21</v>
      </c>
    </row>
    <row r="314" spans="1:13" x14ac:dyDescent="0.25">
      <c r="A314">
        <v>548372</v>
      </c>
      <c r="B314" s="1" t="s">
        <v>29</v>
      </c>
      <c r="C314" s="2">
        <v>41046</v>
      </c>
      <c r="D314" s="1" t="s">
        <v>120</v>
      </c>
      <c r="E314" s="1" t="s">
        <v>31</v>
      </c>
      <c r="F314" s="1" t="s">
        <v>32</v>
      </c>
      <c r="G314" s="1" t="s">
        <v>16</v>
      </c>
      <c r="H314" s="1" t="s">
        <v>32</v>
      </c>
      <c r="I314" s="1" t="s">
        <v>18</v>
      </c>
      <c r="J314" s="1" t="s">
        <v>16</v>
      </c>
      <c r="K314" s="1" t="s">
        <v>19</v>
      </c>
      <c r="L314" s="1" t="s">
        <v>224</v>
      </c>
      <c r="M314" s="1" t="s">
        <v>21</v>
      </c>
    </row>
    <row r="315" spans="1:13" x14ac:dyDescent="0.25">
      <c r="A315">
        <v>548373</v>
      </c>
      <c r="B315" s="1" t="s">
        <v>49</v>
      </c>
      <c r="C315" s="2">
        <v>41047</v>
      </c>
      <c r="D315" s="1" t="s">
        <v>223</v>
      </c>
      <c r="E315" s="1" t="s">
        <v>51</v>
      </c>
      <c r="F315" s="1" t="s">
        <v>44</v>
      </c>
      <c r="G315" s="1" t="s">
        <v>33</v>
      </c>
      <c r="H315" s="1" t="s">
        <v>33</v>
      </c>
      <c r="I315" s="1" t="s">
        <v>27</v>
      </c>
      <c r="J315" s="1" t="s">
        <v>44</v>
      </c>
      <c r="K315" s="1" t="s">
        <v>34</v>
      </c>
      <c r="L315" s="1" t="s">
        <v>40</v>
      </c>
      <c r="M315" s="1" t="s">
        <v>21</v>
      </c>
    </row>
    <row r="316" spans="1:13" x14ac:dyDescent="0.25">
      <c r="A316">
        <v>548374</v>
      </c>
      <c r="B316" s="1" t="s">
        <v>205</v>
      </c>
      <c r="C316" s="2">
        <v>41048</v>
      </c>
      <c r="D316" s="1" t="s">
        <v>280</v>
      </c>
      <c r="E316" s="1" t="s">
        <v>206</v>
      </c>
      <c r="F316" s="1" t="s">
        <v>25</v>
      </c>
      <c r="G316" s="1" t="s">
        <v>32</v>
      </c>
      <c r="H316" s="1" t="s">
        <v>32</v>
      </c>
      <c r="I316" s="1" t="s">
        <v>18</v>
      </c>
      <c r="J316" s="1" t="s">
        <v>32</v>
      </c>
      <c r="K316" s="1" t="s">
        <v>34</v>
      </c>
      <c r="L316" s="1" t="s">
        <v>48</v>
      </c>
      <c r="M316" s="1" t="s">
        <v>21</v>
      </c>
    </row>
    <row r="317" spans="1:13" x14ac:dyDescent="0.25">
      <c r="A317">
        <v>548375</v>
      </c>
      <c r="B317" s="1" t="s">
        <v>259</v>
      </c>
      <c r="C317" s="2">
        <v>41048</v>
      </c>
      <c r="D317" s="1" t="s">
        <v>266</v>
      </c>
      <c r="E317" s="1" t="s">
        <v>261</v>
      </c>
      <c r="F317" s="1" t="s">
        <v>220</v>
      </c>
      <c r="G317" s="1" t="s">
        <v>17</v>
      </c>
      <c r="H317" s="1" t="s">
        <v>17</v>
      </c>
      <c r="I317" s="1" t="s">
        <v>27</v>
      </c>
      <c r="J317" s="1" t="s">
        <v>17</v>
      </c>
      <c r="K317" s="1" t="s">
        <v>19</v>
      </c>
      <c r="L317" s="1" t="s">
        <v>177</v>
      </c>
      <c r="M317" s="1" t="s">
        <v>21</v>
      </c>
    </row>
    <row r="318" spans="1:13" x14ac:dyDescent="0.25">
      <c r="A318">
        <v>548376</v>
      </c>
      <c r="B318" s="1" t="s">
        <v>49</v>
      </c>
      <c r="C318" s="2">
        <v>41049</v>
      </c>
      <c r="D318" s="1" t="s">
        <v>223</v>
      </c>
      <c r="E318" s="1" t="s">
        <v>51</v>
      </c>
      <c r="F318" s="1" t="s">
        <v>44</v>
      </c>
      <c r="G318" s="1" t="s">
        <v>16</v>
      </c>
      <c r="H318" s="1" t="s">
        <v>16</v>
      </c>
      <c r="I318" s="1" t="s">
        <v>18</v>
      </c>
      <c r="J318" s="1" t="s">
        <v>44</v>
      </c>
      <c r="K318" s="1" t="s">
        <v>19</v>
      </c>
      <c r="L318" s="1" t="s">
        <v>35</v>
      </c>
      <c r="M318" s="1" t="s">
        <v>21</v>
      </c>
    </row>
    <row r="319" spans="1:13" x14ac:dyDescent="0.25">
      <c r="A319">
        <v>548377</v>
      </c>
      <c r="B319" s="1" t="s">
        <v>45</v>
      </c>
      <c r="C319" s="2">
        <v>41049</v>
      </c>
      <c r="D319" s="1" t="s">
        <v>151</v>
      </c>
      <c r="E319" s="1" t="s">
        <v>47</v>
      </c>
      <c r="F319" s="1" t="s">
        <v>33</v>
      </c>
      <c r="G319" s="1" t="s">
        <v>39</v>
      </c>
      <c r="H319" s="1" t="s">
        <v>33</v>
      </c>
      <c r="I319" s="1" t="s">
        <v>27</v>
      </c>
      <c r="J319" s="1" t="s">
        <v>39</v>
      </c>
      <c r="K319" s="1" t="s">
        <v>34</v>
      </c>
      <c r="L319" s="1" t="s">
        <v>63</v>
      </c>
      <c r="M319" s="1" t="s">
        <v>21</v>
      </c>
    </row>
    <row r="320" spans="1:13" x14ac:dyDescent="0.25">
      <c r="A320">
        <v>548378</v>
      </c>
      <c r="B320" s="1" t="s">
        <v>259</v>
      </c>
      <c r="C320" s="2">
        <v>41051</v>
      </c>
      <c r="D320" s="1" t="s">
        <v>55</v>
      </c>
      <c r="E320" s="1" t="s">
        <v>261</v>
      </c>
      <c r="F320" s="1" t="s">
        <v>32</v>
      </c>
      <c r="G320" s="1" t="s">
        <v>17</v>
      </c>
      <c r="H320" s="1" t="s">
        <v>17</v>
      </c>
      <c r="I320" s="1" t="s">
        <v>27</v>
      </c>
      <c r="J320" s="1" t="s">
        <v>17</v>
      </c>
      <c r="K320" s="1" t="s">
        <v>19</v>
      </c>
      <c r="L320" s="1" t="s">
        <v>84</v>
      </c>
      <c r="M320" s="1" t="s">
        <v>21</v>
      </c>
    </row>
    <row r="321" spans="1:13" x14ac:dyDescent="0.25">
      <c r="A321">
        <v>548379</v>
      </c>
      <c r="B321" s="1" t="s">
        <v>13</v>
      </c>
      <c r="C321" s="2">
        <v>41052</v>
      </c>
      <c r="D321" s="1" t="s">
        <v>66</v>
      </c>
      <c r="E321" s="1" t="s">
        <v>15</v>
      </c>
      <c r="F321" s="1" t="s">
        <v>26</v>
      </c>
      <c r="G321" s="1" t="s">
        <v>39</v>
      </c>
      <c r="H321" s="1" t="s">
        <v>39</v>
      </c>
      <c r="I321" s="1" t="s">
        <v>18</v>
      </c>
      <c r="J321" s="1" t="s">
        <v>26</v>
      </c>
      <c r="K321" s="1" t="s">
        <v>19</v>
      </c>
      <c r="L321" s="1" t="s">
        <v>134</v>
      </c>
      <c r="M321" s="1" t="s">
        <v>21</v>
      </c>
    </row>
    <row r="322" spans="1:13" x14ac:dyDescent="0.25">
      <c r="A322">
        <v>548380</v>
      </c>
      <c r="B322" s="1" t="s">
        <v>52</v>
      </c>
      <c r="C322" s="2">
        <v>41054</v>
      </c>
      <c r="D322" s="1" t="s">
        <v>189</v>
      </c>
      <c r="E322" s="1" t="s">
        <v>54</v>
      </c>
      <c r="F322" s="1" t="s">
        <v>32</v>
      </c>
      <c r="G322" s="1" t="s">
        <v>26</v>
      </c>
      <c r="H322" s="1" t="s">
        <v>32</v>
      </c>
      <c r="I322" s="1" t="s">
        <v>18</v>
      </c>
      <c r="J322" s="1" t="s">
        <v>26</v>
      </c>
      <c r="K322" s="1" t="s">
        <v>19</v>
      </c>
      <c r="L322" s="1" t="s">
        <v>281</v>
      </c>
      <c r="M322" s="1" t="s">
        <v>21</v>
      </c>
    </row>
    <row r="323" spans="1:13" x14ac:dyDescent="0.25">
      <c r="A323">
        <v>548381</v>
      </c>
      <c r="B323" s="1" t="s">
        <v>52</v>
      </c>
      <c r="C323" s="2">
        <v>41056</v>
      </c>
      <c r="D323" s="1" t="s">
        <v>282</v>
      </c>
      <c r="E323" s="1" t="s">
        <v>54</v>
      </c>
      <c r="F323" s="1" t="s">
        <v>17</v>
      </c>
      <c r="G323" s="1" t="s">
        <v>26</v>
      </c>
      <c r="H323" s="1" t="s">
        <v>26</v>
      </c>
      <c r="I323" s="1" t="s">
        <v>27</v>
      </c>
      <c r="J323" s="1" t="s">
        <v>17</v>
      </c>
      <c r="K323" s="1" t="s">
        <v>34</v>
      </c>
      <c r="L323" s="1" t="s">
        <v>40</v>
      </c>
      <c r="M323" s="1" t="s">
        <v>21</v>
      </c>
    </row>
    <row r="324" spans="1:13" x14ac:dyDescent="0.25">
      <c r="A324">
        <v>597998</v>
      </c>
      <c r="B324" s="1" t="s">
        <v>41</v>
      </c>
      <c r="C324" s="2">
        <v>41367</v>
      </c>
      <c r="D324" s="1" t="s">
        <v>268</v>
      </c>
      <c r="E324" s="1" t="s">
        <v>43</v>
      </c>
      <c r="F324" s="1" t="s">
        <v>17</v>
      </c>
      <c r="G324" s="1" t="s">
        <v>32</v>
      </c>
      <c r="H324" s="1" t="s">
        <v>17</v>
      </c>
      <c r="I324" s="1" t="s">
        <v>18</v>
      </c>
      <c r="J324" s="1" t="s">
        <v>17</v>
      </c>
      <c r="K324" s="1" t="s">
        <v>34</v>
      </c>
      <c r="L324" s="1" t="s">
        <v>48</v>
      </c>
      <c r="M324" s="1" t="s">
        <v>21</v>
      </c>
    </row>
    <row r="325" spans="1:13" x14ac:dyDescent="0.25">
      <c r="A325">
        <v>597999</v>
      </c>
      <c r="B325" s="1" t="s">
        <v>13</v>
      </c>
      <c r="C325" s="2">
        <v>41368</v>
      </c>
      <c r="D325" s="1" t="s">
        <v>120</v>
      </c>
      <c r="E325" s="1" t="s">
        <v>15</v>
      </c>
      <c r="F325" s="1" t="s">
        <v>16</v>
      </c>
      <c r="G325" s="1" t="s">
        <v>39</v>
      </c>
      <c r="H325" s="1" t="s">
        <v>39</v>
      </c>
      <c r="I325" s="1" t="s">
        <v>18</v>
      </c>
      <c r="J325" s="1" t="s">
        <v>16</v>
      </c>
      <c r="K325" s="1" t="s">
        <v>19</v>
      </c>
      <c r="L325" s="1" t="s">
        <v>156</v>
      </c>
      <c r="M325" s="1" t="s">
        <v>21</v>
      </c>
    </row>
    <row r="326" spans="1:13" x14ac:dyDescent="0.25">
      <c r="A326">
        <v>598000</v>
      </c>
      <c r="B326" s="1" t="s">
        <v>49</v>
      </c>
      <c r="C326" s="2">
        <v>41369</v>
      </c>
      <c r="D326" s="1" t="s">
        <v>88</v>
      </c>
      <c r="E326" s="1" t="s">
        <v>51</v>
      </c>
      <c r="F326" s="1" t="s">
        <v>283</v>
      </c>
      <c r="G326" s="1" t="s">
        <v>220</v>
      </c>
      <c r="H326" s="1" t="s">
        <v>220</v>
      </c>
      <c r="I326" s="1" t="s">
        <v>18</v>
      </c>
      <c r="J326" s="1" t="s">
        <v>283</v>
      </c>
      <c r="K326" s="1" t="s">
        <v>19</v>
      </c>
      <c r="L326" s="1" t="s">
        <v>213</v>
      </c>
      <c r="M326" s="1" t="s">
        <v>21</v>
      </c>
    </row>
    <row r="327" spans="1:13" x14ac:dyDescent="0.25">
      <c r="A327">
        <v>598001</v>
      </c>
      <c r="B327" s="1" t="s">
        <v>29</v>
      </c>
      <c r="C327" s="2">
        <v>41370</v>
      </c>
      <c r="D327" s="1" t="s">
        <v>111</v>
      </c>
      <c r="E327" s="1" t="s">
        <v>31</v>
      </c>
      <c r="F327" s="1" t="s">
        <v>32</v>
      </c>
      <c r="G327" s="1" t="s">
        <v>33</v>
      </c>
      <c r="H327" s="1" t="s">
        <v>33</v>
      </c>
      <c r="I327" s="1" t="s">
        <v>27</v>
      </c>
      <c r="J327" s="1" t="s">
        <v>33</v>
      </c>
      <c r="K327" s="1" t="s">
        <v>19</v>
      </c>
      <c r="L327" s="1" t="s">
        <v>40</v>
      </c>
      <c r="M327" s="1" t="s">
        <v>21</v>
      </c>
    </row>
    <row r="328" spans="1:13" x14ac:dyDescent="0.25">
      <c r="A328">
        <v>598002</v>
      </c>
      <c r="B328" s="1" t="s">
        <v>52</v>
      </c>
      <c r="C328" s="2">
        <v>41370</v>
      </c>
      <c r="D328" s="1" t="s">
        <v>203</v>
      </c>
      <c r="E328" s="1" t="s">
        <v>54</v>
      </c>
      <c r="F328" s="1" t="s">
        <v>26</v>
      </c>
      <c r="G328" s="1" t="s">
        <v>39</v>
      </c>
      <c r="H328" s="1" t="s">
        <v>39</v>
      </c>
      <c r="I328" s="1" t="s">
        <v>27</v>
      </c>
      <c r="J328" s="1" t="s">
        <v>39</v>
      </c>
      <c r="K328" s="1" t="s">
        <v>19</v>
      </c>
      <c r="L328" s="1" t="s">
        <v>35</v>
      </c>
      <c r="M328" s="1" t="s">
        <v>21</v>
      </c>
    </row>
    <row r="329" spans="1:13" x14ac:dyDescent="0.25">
      <c r="A329">
        <v>598003</v>
      </c>
      <c r="B329" s="1" t="s">
        <v>259</v>
      </c>
      <c r="C329" s="2">
        <v>41371</v>
      </c>
      <c r="D329" s="1" t="s">
        <v>284</v>
      </c>
      <c r="E329" s="1" t="s">
        <v>261</v>
      </c>
      <c r="F329" s="1" t="s">
        <v>220</v>
      </c>
      <c r="G329" s="1" t="s">
        <v>25</v>
      </c>
      <c r="H329" s="1" t="s">
        <v>220</v>
      </c>
      <c r="I329" s="1" t="s">
        <v>27</v>
      </c>
      <c r="J329" s="1" t="s">
        <v>25</v>
      </c>
      <c r="K329" s="1" t="s">
        <v>34</v>
      </c>
      <c r="L329" s="1" t="s">
        <v>73</v>
      </c>
      <c r="M329" s="1" t="s">
        <v>21</v>
      </c>
    </row>
    <row r="330" spans="1:13" x14ac:dyDescent="0.25">
      <c r="A330">
        <v>598004</v>
      </c>
      <c r="B330" s="1" t="s">
        <v>49</v>
      </c>
      <c r="C330" s="2">
        <v>41371</v>
      </c>
      <c r="D330" s="1" t="s">
        <v>285</v>
      </c>
      <c r="E330" s="1" t="s">
        <v>51</v>
      </c>
      <c r="F330" s="1" t="s">
        <v>283</v>
      </c>
      <c r="G330" s="1" t="s">
        <v>16</v>
      </c>
      <c r="H330" s="1" t="s">
        <v>16</v>
      </c>
      <c r="I330" s="1" t="s">
        <v>27</v>
      </c>
      <c r="J330" s="1" t="s">
        <v>283</v>
      </c>
      <c r="K330" s="1" t="s">
        <v>125</v>
      </c>
      <c r="L330" s="1" t="s">
        <v>21</v>
      </c>
      <c r="M330" s="1" t="s">
        <v>21</v>
      </c>
    </row>
    <row r="331" spans="1:13" x14ac:dyDescent="0.25">
      <c r="A331">
        <v>598005</v>
      </c>
      <c r="B331" s="1" t="s">
        <v>45</v>
      </c>
      <c r="C331" s="2">
        <v>41372</v>
      </c>
      <c r="D331" s="1" t="s">
        <v>215</v>
      </c>
      <c r="E331" s="1" t="s">
        <v>47</v>
      </c>
      <c r="F331" s="1" t="s">
        <v>33</v>
      </c>
      <c r="G331" s="1" t="s">
        <v>17</v>
      </c>
      <c r="H331" s="1" t="s">
        <v>17</v>
      </c>
      <c r="I331" s="1" t="s">
        <v>18</v>
      </c>
      <c r="J331" s="1" t="s">
        <v>33</v>
      </c>
      <c r="K331" s="1" t="s">
        <v>19</v>
      </c>
      <c r="L331" s="1" t="s">
        <v>110</v>
      </c>
      <c r="M331" s="1" t="s">
        <v>21</v>
      </c>
    </row>
    <row r="332" spans="1:13" x14ac:dyDescent="0.25">
      <c r="A332">
        <v>598006</v>
      </c>
      <c r="B332" s="1" t="s">
        <v>36</v>
      </c>
      <c r="C332" s="2">
        <v>41373</v>
      </c>
      <c r="D332" s="1" t="s">
        <v>101</v>
      </c>
      <c r="E332" s="1" t="s">
        <v>38</v>
      </c>
      <c r="F332" s="1" t="s">
        <v>39</v>
      </c>
      <c r="G332" s="1" t="s">
        <v>32</v>
      </c>
      <c r="H332" s="1" t="s">
        <v>39</v>
      </c>
      <c r="I332" s="1" t="s">
        <v>27</v>
      </c>
      <c r="J332" s="1" t="s">
        <v>39</v>
      </c>
      <c r="K332" s="1" t="s">
        <v>19</v>
      </c>
      <c r="L332" s="1" t="s">
        <v>286</v>
      </c>
      <c r="M332" s="1" t="s">
        <v>21</v>
      </c>
    </row>
    <row r="333" spans="1:13" x14ac:dyDescent="0.25">
      <c r="A333">
        <v>598007</v>
      </c>
      <c r="B333" s="1" t="s">
        <v>22</v>
      </c>
      <c r="C333" s="2">
        <v>41374</v>
      </c>
      <c r="D333" s="1" t="s">
        <v>23</v>
      </c>
      <c r="E333" s="1" t="s">
        <v>24</v>
      </c>
      <c r="F333" s="1" t="s">
        <v>25</v>
      </c>
      <c r="G333" s="1" t="s">
        <v>26</v>
      </c>
      <c r="H333" s="1" t="s">
        <v>26</v>
      </c>
      <c r="I333" s="1" t="s">
        <v>18</v>
      </c>
      <c r="J333" s="1" t="s">
        <v>26</v>
      </c>
      <c r="K333" s="1" t="s">
        <v>34</v>
      </c>
      <c r="L333" s="1" t="s">
        <v>63</v>
      </c>
      <c r="M333" s="1" t="s">
        <v>21</v>
      </c>
    </row>
    <row r="334" spans="1:13" x14ac:dyDescent="0.25">
      <c r="A334">
        <v>598008</v>
      </c>
      <c r="B334" s="1" t="s">
        <v>13</v>
      </c>
      <c r="C334" s="2">
        <v>41375</v>
      </c>
      <c r="D334" s="1" t="s">
        <v>120</v>
      </c>
      <c r="E334" s="1" t="s">
        <v>15</v>
      </c>
      <c r="F334" s="1" t="s">
        <v>16</v>
      </c>
      <c r="G334" s="1" t="s">
        <v>17</v>
      </c>
      <c r="H334" s="1" t="s">
        <v>16</v>
      </c>
      <c r="I334" s="1" t="s">
        <v>18</v>
      </c>
      <c r="J334" s="1" t="s">
        <v>16</v>
      </c>
      <c r="K334" s="1" t="s">
        <v>34</v>
      </c>
      <c r="L334" s="1" t="s">
        <v>73</v>
      </c>
      <c r="M334" s="1" t="s">
        <v>21</v>
      </c>
    </row>
    <row r="335" spans="1:13" x14ac:dyDescent="0.25">
      <c r="A335">
        <v>598009</v>
      </c>
      <c r="B335" s="1" t="s">
        <v>259</v>
      </c>
      <c r="C335" s="2">
        <v>41375</v>
      </c>
      <c r="D335" s="1" t="s">
        <v>287</v>
      </c>
      <c r="E335" s="1" t="s">
        <v>261</v>
      </c>
      <c r="F335" s="1" t="s">
        <v>220</v>
      </c>
      <c r="G335" s="1" t="s">
        <v>33</v>
      </c>
      <c r="H335" s="1" t="s">
        <v>33</v>
      </c>
      <c r="I335" s="1" t="s">
        <v>27</v>
      </c>
      <c r="J335" s="1" t="s">
        <v>220</v>
      </c>
      <c r="K335" s="1" t="s">
        <v>34</v>
      </c>
      <c r="L335" s="1" t="s">
        <v>59</v>
      </c>
      <c r="M335" s="1" t="s">
        <v>21</v>
      </c>
    </row>
    <row r="336" spans="1:13" x14ac:dyDescent="0.25">
      <c r="A336">
        <v>598010</v>
      </c>
      <c r="B336" s="1" t="s">
        <v>29</v>
      </c>
      <c r="C336" s="2">
        <v>41376</v>
      </c>
      <c r="D336" s="1" t="s">
        <v>88</v>
      </c>
      <c r="E336" s="1" t="s">
        <v>31</v>
      </c>
      <c r="F336" s="1" t="s">
        <v>32</v>
      </c>
      <c r="G336" s="1" t="s">
        <v>283</v>
      </c>
      <c r="H336" s="1" t="s">
        <v>32</v>
      </c>
      <c r="I336" s="1" t="s">
        <v>27</v>
      </c>
      <c r="J336" s="1" t="s">
        <v>283</v>
      </c>
      <c r="K336" s="1" t="s">
        <v>34</v>
      </c>
      <c r="L336" s="1" t="s">
        <v>56</v>
      </c>
      <c r="M336" s="1" t="s">
        <v>21</v>
      </c>
    </row>
    <row r="337" spans="1:13" x14ac:dyDescent="0.25">
      <c r="A337">
        <v>598011</v>
      </c>
      <c r="B337" s="1" t="s">
        <v>36</v>
      </c>
      <c r="C337" s="2">
        <v>41377</v>
      </c>
      <c r="D337" s="1" t="s">
        <v>145</v>
      </c>
      <c r="E337" s="1" t="s">
        <v>38</v>
      </c>
      <c r="F337" s="1" t="s">
        <v>39</v>
      </c>
      <c r="G337" s="1" t="s">
        <v>220</v>
      </c>
      <c r="H337" s="1" t="s">
        <v>39</v>
      </c>
      <c r="I337" s="1" t="s">
        <v>27</v>
      </c>
      <c r="J337" s="1" t="s">
        <v>39</v>
      </c>
      <c r="K337" s="1" t="s">
        <v>19</v>
      </c>
      <c r="L337" s="1" t="s">
        <v>87</v>
      </c>
      <c r="M337" s="1" t="s">
        <v>21</v>
      </c>
    </row>
    <row r="338" spans="1:13" x14ac:dyDescent="0.25">
      <c r="A338">
        <v>598012</v>
      </c>
      <c r="B338" s="1" t="s">
        <v>52</v>
      </c>
      <c r="C338" s="2">
        <v>41377</v>
      </c>
      <c r="D338" s="1" t="s">
        <v>256</v>
      </c>
      <c r="E338" s="1" t="s">
        <v>54</v>
      </c>
      <c r="F338" s="1" t="s">
        <v>26</v>
      </c>
      <c r="G338" s="1" t="s">
        <v>16</v>
      </c>
      <c r="H338" s="1" t="s">
        <v>26</v>
      </c>
      <c r="I338" s="1" t="s">
        <v>18</v>
      </c>
      <c r="J338" s="1" t="s">
        <v>26</v>
      </c>
      <c r="K338" s="1" t="s">
        <v>34</v>
      </c>
      <c r="L338" s="1" t="s">
        <v>65</v>
      </c>
      <c r="M338" s="1" t="s">
        <v>21</v>
      </c>
    </row>
    <row r="339" spans="1:13" x14ac:dyDescent="0.25">
      <c r="A339">
        <v>598013</v>
      </c>
      <c r="B339" s="1" t="s">
        <v>41</v>
      </c>
      <c r="C339" s="2">
        <v>41378</v>
      </c>
      <c r="D339" s="1" t="s">
        <v>144</v>
      </c>
      <c r="E339" s="1" t="s">
        <v>43</v>
      </c>
      <c r="F339" s="1" t="s">
        <v>17</v>
      </c>
      <c r="G339" s="1" t="s">
        <v>283</v>
      </c>
      <c r="H339" s="1" t="s">
        <v>17</v>
      </c>
      <c r="I339" s="1" t="s">
        <v>27</v>
      </c>
      <c r="J339" s="1" t="s">
        <v>17</v>
      </c>
      <c r="K339" s="1" t="s">
        <v>19</v>
      </c>
      <c r="L339" s="1" t="s">
        <v>227</v>
      </c>
      <c r="M339" s="1" t="s">
        <v>21</v>
      </c>
    </row>
    <row r="340" spans="1:13" x14ac:dyDescent="0.25">
      <c r="A340">
        <v>598014</v>
      </c>
      <c r="B340" s="1" t="s">
        <v>45</v>
      </c>
      <c r="C340" s="2">
        <v>41378</v>
      </c>
      <c r="D340" s="1" t="s">
        <v>288</v>
      </c>
      <c r="E340" s="1" t="s">
        <v>47</v>
      </c>
      <c r="F340" s="1" t="s">
        <v>33</v>
      </c>
      <c r="G340" s="1" t="s">
        <v>25</v>
      </c>
      <c r="H340" s="1" t="s">
        <v>33</v>
      </c>
      <c r="I340" s="1" t="s">
        <v>18</v>
      </c>
      <c r="J340" s="1" t="s">
        <v>33</v>
      </c>
      <c r="K340" s="1" t="s">
        <v>34</v>
      </c>
      <c r="L340" s="1" t="s">
        <v>48</v>
      </c>
      <c r="M340" s="1" t="s">
        <v>21</v>
      </c>
    </row>
    <row r="341" spans="1:13" x14ac:dyDescent="0.25">
      <c r="A341">
        <v>598015</v>
      </c>
      <c r="B341" s="1" t="s">
        <v>52</v>
      </c>
      <c r="C341" s="2">
        <v>41379</v>
      </c>
      <c r="D341" s="1" t="s">
        <v>252</v>
      </c>
      <c r="E341" s="1" t="s">
        <v>54</v>
      </c>
      <c r="F341" s="1" t="s">
        <v>26</v>
      </c>
      <c r="G341" s="1" t="s">
        <v>220</v>
      </c>
      <c r="H341" s="1" t="s">
        <v>220</v>
      </c>
      <c r="I341" s="1" t="s">
        <v>27</v>
      </c>
      <c r="J341" s="1" t="s">
        <v>220</v>
      </c>
      <c r="K341" s="1" t="s">
        <v>19</v>
      </c>
      <c r="L341" s="1" t="s">
        <v>123</v>
      </c>
      <c r="M341" s="1" t="s">
        <v>21</v>
      </c>
    </row>
    <row r="342" spans="1:13" x14ac:dyDescent="0.25">
      <c r="A342">
        <v>598016</v>
      </c>
      <c r="B342" s="1" t="s">
        <v>22</v>
      </c>
      <c r="C342" s="2">
        <v>41380</v>
      </c>
      <c r="D342" s="1" t="s">
        <v>289</v>
      </c>
      <c r="E342" s="1" t="s">
        <v>24</v>
      </c>
      <c r="F342" s="1" t="s">
        <v>25</v>
      </c>
      <c r="G342" s="1" t="s">
        <v>17</v>
      </c>
      <c r="H342" s="1" t="s">
        <v>17</v>
      </c>
      <c r="I342" s="1" t="s">
        <v>18</v>
      </c>
      <c r="J342" s="1" t="s">
        <v>25</v>
      </c>
      <c r="K342" s="1" t="s">
        <v>19</v>
      </c>
      <c r="L342" s="1" t="s">
        <v>65</v>
      </c>
      <c r="M342" s="1" t="s">
        <v>21</v>
      </c>
    </row>
    <row r="343" spans="1:13" x14ac:dyDescent="0.25">
      <c r="A343">
        <v>598017</v>
      </c>
      <c r="B343" s="1" t="s">
        <v>13</v>
      </c>
      <c r="C343" s="2">
        <v>41380</v>
      </c>
      <c r="D343" s="1" t="s">
        <v>228</v>
      </c>
      <c r="E343" s="1" t="s">
        <v>15</v>
      </c>
      <c r="F343" s="1" t="s">
        <v>16</v>
      </c>
      <c r="G343" s="1" t="s">
        <v>32</v>
      </c>
      <c r="H343" s="1" t="s">
        <v>16</v>
      </c>
      <c r="I343" s="1" t="s">
        <v>18</v>
      </c>
      <c r="J343" s="1" t="s">
        <v>16</v>
      </c>
      <c r="K343" s="1" t="s">
        <v>125</v>
      </c>
      <c r="L343" s="1" t="s">
        <v>21</v>
      </c>
      <c r="M343" s="1" t="s">
        <v>21</v>
      </c>
    </row>
    <row r="344" spans="1:13" x14ac:dyDescent="0.25">
      <c r="A344">
        <v>598018</v>
      </c>
      <c r="B344" s="1" t="s">
        <v>259</v>
      </c>
      <c r="C344" s="2">
        <v>41381</v>
      </c>
      <c r="D344" s="1" t="s">
        <v>88</v>
      </c>
      <c r="E344" s="1" t="s">
        <v>261</v>
      </c>
      <c r="F344" s="1" t="s">
        <v>220</v>
      </c>
      <c r="G344" s="1" t="s">
        <v>283</v>
      </c>
      <c r="H344" s="1" t="s">
        <v>220</v>
      </c>
      <c r="I344" s="1" t="s">
        <v>18</v>
      </c>
      <c r="J344" s="1" t="s">
        <v>283</v>
      </c>
      <c r="K344" s="1" t="s">
        <v>19</v>
      </c>
      <c r="L344" s="1" t="s">
        <v>122</v>
      </c>
      <c r="M344" s="1" t="s">
        <v>21</v>
      </c>
    </row>
    <row r="345" spans="1:13" x14ac:dyDescent="0.25">
      <c r="A345">
        <v>598019</v>
      </c>
      <c r="B345" s="1" t="s">
        <v>45</v>
      </c>
      <c r="C345" s="2">
        <v>41381</v>
      </c>
      <c r="D345" s="1" t="s">
        <v>254</v>
      </c>
      <c r="E345" s="1" t="s">
        <v>47</v>
      </c>
      <c r="F345" s="1" t="s">
        <v>33</v>
      </c>
      <c r="G345" s="1" t="s">
        <v>39</v>
      </c>
      <c r="H345" s="1" t="s">
        <v>33</v>
      </c>
      <c r="I345" s="1" t="s">
        <v>27</v>
      </c>
      <c r="J345" s="1" t="s">
        <v>33</v>
      </c>
      <c r="K345" s="1" t="s">
        <v>19</v>
      </c>
      <c r="L345" s="1" t="s">
        <v>290</v>
      </c>
      <c r="M345" s="1" t="s">
        <v>21</v>
      </c>
    </row>
    <row r="346" spans="1:13" x14ac:dyDescent="0.25">
      <c r="A346">
        <v>598020</v>
      </c>
      <c r="B346" s="1" t="s">
        <v>29</v>
      </c>
      <c r="C346" s="2">
        <v>41382</v>
      </c>
      <c r="D346" s="1" t="s">
        <v>23</v>
      </c>
      <c r="E346" s="1" t="s">
        <v>31</v>
      </c>
      <c r="F346" s="1" t="s">
        <v>32</v>
      </c>
      <c r="G346" s="1" t="s">
        <v>26</v>
      </c>
      <c r="H346" s="1" t="s">
        <v>26</v>
      </c>
      <c r="I346" s="1" t="s">
        <v>27</v>
      </c>
      <c r="J346" s="1" t="s">
        <v>26</v>
      </c>
      <c r="K346" s="1" t="s">
        <v>19</v>
      </c>
      <c r="L346" s="1" t="s">
        <v>281</v>
      </c>
      <c r="M346" s="1" t="s">
        <v>21</v>
      </c>
    </row>
    <row r="347" spans="1:13" x14ac:dyDescent="0.25">
      <c r="A347">
        <v>598021</v>
      </c>
      <c r="B347" s="1" t="s">
        <v>49</v>
      </c>
      <c r="C347" s="2">
        <v>41383</v>
      </c>
      <c r="D347" s="1" t="s">
        <v>285</v>
      </c>
      <c r="E347" s="1" t="s">
        <v>51</v>
      </c>
      <c r="F347" s="1" t="s">
        <v>283</v>
      </c>
      <c r="G347" s="1" t="s">
        <v>25</v>
      </c>
      <c r="H347" s="1" t="s">
        <v>25</v>
      </c>
      <c r="I347" s="1" t="s">
        <v>27</v>
      </c>
      <c r="J347" s="1" t="s">
        <v>283</v>
      </c>
      <c r="K347" s="1" t="s">
        <v>34</v>
      </c>
      <c r="L347" s="1" t="s">
        <v>40</v>
      </c>
      <c r="M347" s="1" t="s">
        <v>21</v>
      </c>
    </row>
    <row r="348" spans="1:13" x14ac:dyDescent="0.25">
      <c r="A348">
        <v>598022</v>
      </c>
      <c r="B348" s="1" t="s">
        <v>41</v>
      </c>
      <c r="C348" s="2">
        <v>41384</v>
      </c>
      <c r="D348" s="1" t="s">
        <v>256</v>
      </c>
      <c r="E348" s="1" t="s">
        <v>43</v>
      </c>
      <c r="F348" s="1" t="s">
        <v>17</v>
      </c>
      <c r="G348" s="1" t="s">
        <v>26</v>
      </c>
      <c r="H348" s="1" t="s">
        <v>17</v>
      </c>
      <c r="I348" s="1" t="s">
        <v>27</v>
      </c>
      <c r="J348" s="1" t="s">
        <v>26</v>
      </c>
      <c r="K348" s="1" t="s">
        <v>34</v>
      </c>
      <c r="L348" s="1" t="s">
        <v>65</v>
      </c>
      <c r="M348" s="1" t="s">
        <v>21</v>
      </c>
    </row>
    <row r="349" spans="1:13" x14ac:dyDescent="0.25">
      <c r="A349">
        <v>598023</v>
      </c>
      <c r="B349" s="1" t="s">
        <v>13</v>
      </c>
      <c r="C349" s="2">
        <v>41384</v>
      </c>
      <c r="D349" s="1" t="s">
        <v>74</v>
      </c>
      <c r="E349" s="1" t="s">
        <v>15</v>
      </c>
      <c r="F349" s="1" t="s">
        <v>16</v>
      </c>
      <c r="G349" s="1" t="s">
        <v>33</v>
      </c>
      <c r="H349" s="1" t="s">
        <v>16</v>
      </c>
      <c r="I349" s="1" t="s">
        <v>18</v>
      </c>
      <c r="J349" s="1" t="s">
        <v>16</v>
      </c>
      <c r="K349" s="1" t="s">
        <v>34</v>
      </c>
      <c r="L349" s="1" t="s">
        <v>59</v>
      </c>
      <c r="M349" s="1" t="s">
        <v>21</v>
      </c>
    </row>
    <row r="350" spans="1:13" x14ac:dyDescent="0.25">
      <c r="A350">
        <v>598024</v>
      </c>
      <c r="B350" s="1" t="s">
        <v>29</v>
      </c>
      <c r="C350" s="2">
        <v>41385</v>
      </c>
      <c r="D350" s="1" t="s">
        <v>50</v>
      </c>
      <c r="E350" s="1" t="s">
        <v>31</v>
      </c>
      <c r="F350" s="1" t="s">
        <v>32</v>
      </c>
      <c r="G350" s="1" t="s">
        <v>39</v>
      </c>
      <c r="H350" s="1" t="s">
        <v>39</v>
      </c>
      <c r="I350" s="1" t="s">
        <v>27</v>
      </c>
      <c r="J350" s="1" t="s">
        <v>32</v>
      </c>
      <c r="K350" s="1" t="s">
        <v>34</v>
      </c>
      <c r="L350" s="1" t="s">
        <v>35</v>
      </c>
      <c r="M350" s="1" t="s">
        <v>21</v>
      </c>
    </row>
    <row r="351" spans="1:13" x14ac:dyDescent="0.25">
      <c r="A351">
        <v>598025</v>
      </c>
      <c r="B351" s="1" t="s">
        <v>22</v>
      </c>
      <c r="C351" s="2">
        <v>41385</v>
      </c>
      <c r="D351" s="1" t="s">
        <v>291</v>
      </c>
      <c r="E351" s="1" t="s">
        <v>24</v>
      </c>
      <c r="F351" s="1" t="s">
        <v>25</v>
      </c>
      <c r="G351" s="1" t="s">
        <v>220</v>
      </c>
      <c r="H351" s="1" t="s">
        <v>25</v>
      </c>
      <c r="I351" s="1" t="s">
        <v>18</v>
      </c>
      <c r="J351" s="1" t="s">
        <v>25</v>
      </c>
      <c r="K351" s="1" t="s">
        <v>34</v>
      </c>
      <c r="L351" s="1" t="s">
        <v>59</v>
      </c>
      <c r="M351" s="1" t="s">
        <v>21</v>
      </c>
    </row>
    <row r="352" spans="1:13" x14ac:dyDescent="0.25">
      <c r="A352">
        <v>598026</v>
      </c>
      <c r="B352" s="1" t="s">
        <v>52</v>
      </c>
      <c r="C352" s="2">
        <v>41386</v>
      </c>
      <c r="D352" s="1" t="s">
        <v>23</v>
      </c>
      <c r="E352" s="1" t="s">
        <v>54</v>
      </c>
      <c r="F352" s="1" t="s">
        <v>26</v>
      </c>
      <c r="G352" s="1" t="s">
        <v>33</v>
      </c>
      <c r="H352" s="1" t="s">
        <v>33</v>
      </c>
      <c r="I352" s="1" t="s">
        <v>27</v>
      </c>
      <c r="J352" s="1" t="s">
        <v>26</v>
      </c>
      <c r="K352" s="1" t="s">
        <v>34</v>
      </c>
      <c r="L352" s="1" t="s">
        <v>40</v>
      </c>
      <c r="M352" s="1" t="s">
        <v>21</v>
      </c>
    </row>
    <row r="353" spans="1:13" x14ac:dyDescent="0.25">
      <c r="A353">
        <v>598027</v>
      </c>
      <c r="B353" s="1" t="s">
        <v>13</v>
      </c>
      <c r="C353" s="2">
        <v>41387</v>
      </c>
      <c r="D353" s="1" t="s">
        <v>120</v>
      </c>
      <c r="E353" s="1" t="s">
        <v>15</v>
      </c>
      <c r="F353" s="1" t="s">
        <v>16</v>
      </c>
      <c r="G353" s="1" t="s">
        <v>220</v>
      </c>
      <c r="H353" s="1" t="s">
        <v>220</v>
      </c>
      <c r="I353" s="1" t="s">
        <v>18</v>
      </c>
      <c r="J353" s="1" t="s">
        <v>16</v>
      </c>
      <c r="K353" s="1" t="s">
        <v>19</v>
      </c>
      <c r="L353" s="1" t="s">
        <v>292</v>
      </c>
      <c r="M353" s="1" t="s">
        <v>21</v>
      </c>
    </row>
    <row r="354" spans="1:13" x14ac:dyDescent="0.25">
      <c r="A354">
        <v>598028</v>
      </c>
      <c r="B354" s="1" t="s">
        <v>205</v>
      </c>
      <c r="C354" s="2">
        <v>41410</v>
      </c>
      <c r="D354" s="1" t="s">
        <v>291</v>
      </c>
      <c r="E354" s="1" t="s">
        <v>206</v>
      </c>
      <c r="F354" s="1" t="s">
        <v>25</v>
      </c>
      <c r="G354" s="1" t="s">
        <v>32</v>
      </c>
      <c r="H354" s="1" t="s">
        <v>32</v>
      </c>
      <c r="I354" s="1" t="s">
        <v>18</v>
      </c>
      <c r="J354" s="1" t="s">
        <v>25</v>
      </c>
      <c r="K354" s="1" t="s">
        <v>19</v>
      </c>
      <c r="L354" s="1" t="s">
        <v>59</v>
      </c>
      <c r="M354" s="1" t="s">
        <v>21</v>
      </c>
    </row>
    <row r="355" spans="1:13" x14ac:dyDescent="0.25">
      <c r="A355">
        <v>598029</v>
      </c>
      <c r="B355" s="1" t="s">
        <v>41</v>
      </c>
      <c r="C355" s="2">
        <v>41388</v>
      </c>
      <c r="D355" s="1" t="s">
        <v>151</v>
      </c>
      <c r="E355" s="1" t="s">
        <v>43</v>
      </c>
      <c r="F355" s="1" t="s">
        <v>17</v>
      </c>
      <c r="G355" s="1" t="s">
        <v>39</v>
      </c>
      <c r="H355" s="1" t="s">
        <v>17</v>
      </c>
      <c r="I355" s="1" t="s">
        <v>27</v>
      </c>
      <c r="J355" s="1" t="s">
        <v>39</v>
      </c>
      <c r="K355" s="1" t="s">
        <v>34</v>
      </c>
      <c r="L355" s="1" t="s">
        <v>40</v>
      </c>
      <c r="M355" s="1" t="s">
        <v>21</v>
      </c>
    </row>
    <row r="356" spans="1:13" x14ac:dyDescent="0.25">
      <c r="A356">
        <v>598030</v>
      </c>
      <c r="B356" s="1" t="s">
        <v>52</v>
      </c>
      <c r="C356" s="2">
        <v>41389</v>
      </c>
      <c r="D356" s="1" t="s">
        <v>66</v>
      </c>
      <c r="E356" s="1" t="s">
        <v>54</v>
      </c>
      <c r="F356" s="1" t="s">
        <v>26</v>
      </c>
      <c r="G356" s="1" t="s">
        <v>283</v>
      </c>
      <c r="H356" s="1" t="s">
        <v>283</v>
      </c>
      <c r="I356" s="1" t="s">
        <v>27</v>
      </c>
      <c r="J356" s="1" t="s">
        <v>26</v>
      </c>
      <c r="K356" s="1" t="s">
        <v>34</v>
      </c>
      <c r="L356" s="1" t="s">
        <v>40</v>
      </c>
      <c r="M356" s="1" t="s">
        <v>21</v>
      </c>
    </row>
    <row r="357" spans="1:13" x14ac:dyDescent="0.25">
      <c r="A357">
        <v>598031</v>
      </c>
      <c r="B357" s="1" t="s">
        <v>41</v>
      </c>
      <c r="C357" s="2">
        <v>41390</v>
      </c>
      <c r="D357" s="1" t="s">
        <v>142</v>
      </c>
      <c r="E357" s="1" t="s">
        <v>43</v>
      </c>
      <c r="F357" s="1" t="s">
        <v>17</v>
      </c>
      <c r="G357" s="1" t="s">
        <v>25</v>
      </c>
      <c r="H357" s="1" t="s">
        <v>25</v>
      </c>
      <c r="I357" s="1" t="s">
        <v>27</v>
      </c>
      <c r="J357" s="1" t="s">
        <v>17</v>
      </c>
      <c r="K357" s="1" t="s">
        <v>34</v>
      </c>
      <c r="L357" s="1" t="s">
        <v>48</v>
      </c>
      <c r="M357" s="1" t="s">
        <v>21</v>
      </c>
    </row>
    <row r="358" spans="1:13" x14ac:dyDescent="0.25">
      <c r="A358">
        <v>598032</v>
      </c>
      <c r="B358" s="1" t="s">
        <v>45</v>
      </c>
      <c r="C358" s="2">
        <v>41391</v>
      </c>
      <c r="D358" s="1" t="s">
        <v>288</v>
      </c>
      <c r="E358" s="1" t="s">
        <v>47</v>
      </c>
      <c r="F358" s="1" t="s">
        <v>33</v>
      </c>
      <c r="G358" s="1" t="s">
        <v>283</v>
      </c>
      <c r="H358" s="1" t="s">
        <v>283</v>
      </c>
      <c r="I358" s="1" t="s">
        <v>27</v>
      </c>
      <c r="J358" s="1" t="s">
        <v>33</v>
      </c>
      <c r="K358" s="1" t="s">
        <v>34</v>
      </c>
      <c r="L358" s="1" t="s">
        <v>73</v>
      </c>
      <c r="M358" s="1" t="s">
        <v>21</v>
      </c>
    </row>
    <row r="359" spans="1:13" x14ac:dyDescent="0.25">
      <c r="A359">
        <v>598033</v>
      </c>
      <c r="B359" s="1" t="s">
        <v>36</v>
      </c>
      <c r="C359" s="2">
        <v>41391</v>
      </c>
      <c r="D359" s="1" t="s">
        <v>151</v>
      </c>
      <c r="E359" s="1" t="s">
        <v>38</v>
      </c>
      <c r="F359" s="1" t="s">
        <v>39</v>
      </c>
      <c r="G359" s="1" t="s">
        <v>16</v>
      </c>
      <c r="H359" s="1" t="s">
        <v>39</v>
      </c>
      <c r="I359" s="1" t="s">
        <v>27</v>
      </c>
      <c r="J359" s="1" t="s">
        <v>39</v>
      </c>
      <c r="K359" s="1" t="s">
        <v>19</v>
      </c>
      <c r="L359" s="1" t="s">
        <v>250</v>
      </c>
      <c r="M359" s="1" t="s">
        <v>21</v>
      </c>
    </row>
    <row r="360" spans="1:13" x14ac:dyDescent="0.25">
      <c r="A360">
        <v>598034</v>
      </c>
      <c r="B360" s="1" t="s">
        <v>52</v>
      </c>
      <c r="C360" s="2">
        <v>41392</v>
      </c>
      <c r="D360" s="1" t="s">
        <v>23</v>
      </c>
      <c r="E360" s="1" t="s">
        <v>54</v>
      </c>
      <c r="F360" s="1" t="s">
        <v>26</v>
      </c>
      <c r="G360" s="1" t="s">
        <v>17</v>
      </c>
      <c r="H360" s="1" t="s">
        <v>17</v>
      </c>
      <c r="I360" s="1" t="s">
        <v>18</v>
      </c>
      <c r="J360" s="1" t="s">
        <v>26</v>
      </c>
      <c r="K360" s="1" t="s">
        <v>19</v>
      </c>
      <c r="L360" s="1" t="s">
        <v>100</v>
      </c>
      <c r="M360" s="1" t="s">
        <v>21</v>
      </c>
    </row>
    <row r="361" spans="1:13" x14ac:dyDescent="0.25">
      <c r="A361">
        <v>598035</v>
      </c>
      <c r="B361" s="1" t="s">
        <v>293</v>
      </c>
      <c r="C361" s="2">
        <v>41392</v>
      </c>
      <c r="D361" s="1" t="s">
        <v>186</v>
      </c>
      <c r="E361" s="1" t="s">
        <v>294</v>
      </c>
      <c r="F361" s="1" t="s">
        <v>32</v>
      </c>
      <c r="G361" s="1" t="s">
        <v>220</v>
      </c>
      <c r="H361" s="1" t="s">
        <v>220</v>
      </c>
      <c r="I361" s="1" t="s">
        <v>18</v>
      </c>
      <c r="J361" s="1" t="s">
        <v>32</v>
      </c>
      <c r="K361" s="1" t="s">
        <v>19</v>
      </c>
      <c r="L361" s="1" t="s">
        <v>295</v>
      </c>
      <c r="M361" s="1" t="s">
        <v>21</v>
      </c>
    </row>
    <row r="362" spans="1:13" x14ac:dyDescent="0.25">
      <c r="A362">
        <v>598036</v>
      </c>
      <c r="B362" s="1" t="s">
        <v>45</v>
      </c>
      <c r="C362" s="2">
        <v>41393</v>
      </c>
      <c r="D362" s="1" t="s">
        <v>296</v>
      </c>
      <c r="E362" s="1" t="s">
        <v>47</v>
      </c>
      <c r="F362" s="1" t="s">
        <v>33</v>
      </c>
      <c r="G362" s="1" t="s">
        <v>16</v>
      </c>
      <c r="H362" s="1" t="s">
        <v>33</v>
      </c>
      <c r="I362" s="1" t="s">
        <v>18</v>
      </c>
      <c r="J362" s="1" t="s">
        <v>33</v>
      </c>
      <c r="K362" s="1" t="s">
        <v>34</v>
      </c>
      <c r="L362" s="1" t="s">
        <v>65</v>
      </c>
      <c r="M362" s="1" t="s">
        <v>21</v>
      </c>
    </row>
    <row r="363" spans="1:13" x14ac:dyDescent="0.25">
      <c r="A363">
        <v>598037</v>
      </c>
      <c r="B363" s="1" t="s">
        <v>36</v>
      </c>
      <c r="C363" s="2">
        <v>41393</v>
      </c>
      <c r="D363" s="1" t="s">
        <v>145</v>
      </c>
      <c r="E363" s="1" t="s">
        <v>38</v>
      </c>
      <c r="F363" s="1" t="s">
        <v>39</v>
      </c>
      <c r="G363" s="1" t="s">
        <v>25</v>
      </c>
      <c r="H363" s="1" t="s">
        <v>39</v>
      </c>
      <c r="I363" s="1" t="s">
        <v>27</v>
      </c>
      <c r="J363" s="1" t="s">
        <v>39</v>
      </c>
      <c r="K363" s="1" t="s">
        <v>19</v>
      </c>
      <c r="L363" s="1" t="s">
        <v>65</v>
      </c>
      <c r="M363" s="1" t="s">
        <v>21</v>
      </c>
    </row>
    <row r="364" spans="1:13" x14ac:dyDescent="0.25">
      <c r="A364">
        <v>598038</v>
      </c>
      <c r="B364" s="1" t="s">
        <v>259</v>
      </c>
      <c r="C364" s="2">
        <v>41394</v>
      </c>
      <c r="D364" s="1" t="s">
        <v>66</v>
      </c>
      <c r="E364" s="1" t="s">
        <v>261</v>
      </c>
      <c r="F364" s="1" t="s">
        <v>220</v>
      </c>
      <c r="G364" s="1" t="s">
        <v>26</v>
      </c>
      <c r="H364" s="1" t="s">
        <v>26</v>
      </c>
      <c r="I364" s="1" t="s">
        <v>27</v>
      </c>
      <c r="J364" s="1" t="s">
        <v>26</v>
      </c>
      <c r="K364" s="1" t="s">
        <v>19</v>
      </c>
      <c r="L364" s="1" t="s">
        <v>195</v>
      </c>
      <c r="M364" s="1" t="s">
        <v>21</v>
      </c>
    </row>
    <row r="365" spans="1:13" x14ac:dyDescent="0.25">
      <c r="A365">
        <v>598039</v>
      </c>
      <c r="B365" s="1" t="s">
        <v>49</v>
      </c>
      <c r="C365" s="2">
        <v>41395</v>
      </c>
      <c r="D365" s="1" t="s">
        <v>229</v>
      </c>
      <c r="E365" s="1" t="s">
        <v>51</v>
      </c>
      <c r="F365" s="1" t="s">
        <v>283</v>
      </c>
      <c r="G365" s="1" t="s">
        <v>39</v>
      </c>
      <c r="H365" s="1" t="s">
        <v>39</v>
      </c>
      <c r="I365" s="1" t="s">
        <v>27</v>
      </c>
      <c r="J365" s="1" t="s">
        <v>283</v>
      </c>
      <c r="K365" s="1" t="s">
        <v>34</v>
      </c>
      <c r="L365" s="1" t="s">
        <v>59</v>
      </c>
      <c r="M365" s="1" t="s">
        <v>21</v>
      </c>
    </row>
    <row r="366" spans="1:13" x14ac:dyDescent="0.25">
      <c r="A366">
        <v>598040</v>
      </c>
      <c r="B366" s="1" t="s">
        <v>293</v>
      </c>
      <c r="C366" s="2">
        <v>41395</v>
      </c>
      <c r="D366" s="1" t="s">
        <v>186</v>
      </c>
      <c r="E366" s="1" t="s">
        <v>294</v>
      </c>
      <c r="F366" s="1" t="s">
        <v>32</v>
      </c>
      <c r="G366" s="1" t="s">
        <v>17</v>
      </c>
      <c r="H366" s="1" t="s">
        <v>17</v>
      </c>
      <c r="I366" s="1" t="s">
        <v>27</v>
      </c>
      <c r="J366" s="1" t="s">
        <v>32</v>
      </c>
      <c r="K366" s="1" t="s">
        <v>34</v>
      </c>
      <c r="L366" s="1" t="s">
        <v>59</v>
      </c>
      <c r="M366" s="1" t="s">
        <v>21</v>
      </c>
    </row>
    <row r="367" spans="1:13" x14ac:dyDescent="0.25">
      <c r="A367">
        <v>598041</v>
      </c>
      <c r="B367" s="1" t="s">
        <v>52</v>
      </c>
      <c r="C367" s="2">
        <v>41396</v>
      </c>
      <c r="D367" s="1" t="s">
        <v>105</v>
      </c>
      <c r="E367" s="1" t="s">
        <v>54</v>
      </c>
      <c r="F367" s="1" t="s">
        <v>26</v>
      </c>
      <c r="G367" s="1" t="s">
        <v>25</v>
      </c>
      <c r="H367" s="1" t="s">
        <v>26</v>
      </c>
      <c r="I367" s="1" t="s">
        <v>27</v>
      </c>
      <c r="J367" s="1" t="s">
        <v>26</v>
      </c>
      <c r="K367" s="1" t="s">
        <v>19</v>
      </c>
      <c r="L367" s="1" t="s">
        <v>295</v>
      </c>
      <c r="M367" s="1" t="s">
        <v>21</v>
      </c>
    </row>
    <row r="368" spans="1:13" x14ac:dyDescent="0.25">
      <c r="A368">
        <v>598042</v>
      </c>
      <c r="B368" s="1" t="s">
        <v>259</v>
      </c>
      <c r="C368" s="2">
        <v>41396</v>
      </c>
      <c r="D368" s="1" t="s">
        <v>124</v>
      </c>
      <c r="E368" s="1" t="s">
        <v>261</v>
      </c>
      <c r="F368" s="1" t="s">
        <v>220</v>
      </c>
      <c r="G368" s="1" t="s">
        <v>16</v>
      </c>
      <c r="H368" s="1" t="s">
        <v>16</v>
      </c>
      <c r="I368" s="1" t="s">
        <v>27</v>
      </c>
      <c r="J368" s="1" t="s">
        <v>16</v>
      </c>
      <c r="K368" s="1" t="s">
        <v>19</v>
      </c>
      <c r="L368" s="1" t="s">
        <v>184</v>
      </c>
      <c r="M368" s="1" t="s">
        <v>21</v>
      </c>
    </row>
    <row r="369" spans="1:13" x14ac:dyDescent="0.25">
      <c r="A369">
        <v>598043</v>
      </c>
      <c r="B369" s="1" t="s">
        <v>41</v>
      </c>
      <c r="C369" s="2">
        <v>41397</v>
      </c>
      <c r="D369" s="1" t="s">
        <v>55</v>
      </c>
      <c r="E369" s="1" t="s">
        <v>43</v>
      </c>
      <c r="F369" s="1" t="s">
        <v>17</v>
      </c>
      <c r="G369" s="1" t="s">
        <v>33</v>
      </c>
      <c r="H369" s="1" t="s">
        <v>33</v>
      </c>
      <c r="I369" s="1" t="s">
        <v>27</v>
      </c>
      <c r="J369" s="1" t="s">
        <v>17</v>
      </c>
      <c r="K369" s="1" t="s">
        <v>34</v>
      </c>
      <c r="L369" s="1" t="s">
        <v>73</v>
      </c>
      <c r="M369" s="1" t="s">
        <v>21</v>
      </c>
    </row>
    <row r="370" spans="1:13" x14ac:dyDescent="0.25">
      <c r="A370">
        <v>598044</v>
      </c>
      <c r="B370" s="1" t="s">
        <v>49</v>
      </c>
      <c r="C370" s="2">
        <v>41398</v>
      </c>
      <c r="D370" s="1" t="s">
        <v>297</v>
      </c>
      <c r="E370" s="1" t="s">
        <v>51</v>
      </c>
      <c r="F370" s="1" t="s">
        <v>283</v>
      </c>
      <c r="G370" s="1" t="s">
        <v>32</v>
      </c>
      <c r="H370" s="1" t="s">
        <v>32</v>
      </c>
      <c r="I370" s="1" t="s">
        <v>27</v>
      </c>
      <c r="J370" s="1" t="s">
        <v>283</v>
      </c>
      <c r="K370" s="1" t="s">
        <v>34</v>
      </c>
      <c r="L370" s="1" t="s">
        <v>48</v>
      </c>
      <c r="M370" s="1" t="s">
        <v>21</v>
      </c>
    </row>
    <row r="371" spans="1:13" x14ac:dyDescent="0.25">
      <c r="A371">
        <v>598045</v>
      </c>
      <c r="B371" s="1" t="s">
        <v>13</v>
      </c>
      <c r="C371" s="2">
        <v>41408</v>
      </c>
      <c r="D371" s="1" t="s">
        <v>61</v>
      </c>
      <c r="E371" s="1" t="s">
        <v>15</v>
      </c>
      <c r="F371" s="1" t="s">
        <v>16</v>
      </c>
      <c r="G371" s="1" t="s">
        <v>25</v>
      </c>
      <c r="H371" s="1" t="s">
        <v>25</v>
      </c>
      <c r="I371" s="1" t="s">
        <v>18</v>
      </c>
      <c r="J371" s="1" t="s">
        <v>25</v>
      </c>
      <c r="K371" s="1" t="s">
        <v>34</v>
      </c>
      <c r="L371" s="1" t="s">
        <v>59</v>
      </c>
      <c r="M371" s="1" t="s">
        <v>21</v>
      </c>
    </row>
    <row r="372" spans="1:13" x14ac:dyDescent="0.25">
      <c r="A372">
        <v>598046</v>
      </c>
      <c r="B372" s="1" t="s">
        <v>36</v>
      </c>
      <c r="C372" s="2">
        <v>41399</v>
      </c>
      <c r="D372" s="1" t="s">
        <v>298</v>
      </c>
      <c r="E372" s="1" t="s">
        <v>38</v>
      </c>
      <c r="F372" s="1" t="s">
        <v>39</v>
      </c>
      <c r="G372" s="1" t="s">
        <v>26</v>
      </c>
      <c r="H372" s="1" t="s">
        <v>39</v>
      </c>
      <c r="I372" s="1" t="s">
        <v>27</v>
      </c>
      <c r="J372" s="1" t="s">
        <v>39</v>
      </c>
      <c r="K372" s="1" t="s">
        <v>19</v>
      </c>
      <c r="L372" s="1" t="s">
        <v>299</v>
      </c>
      <c r="M372" s="1" t="s">
        <v>21</v>
      </c>
    </row>
    <row r="373" spans="1:13" x14ac:dyDescent="0.25">
      <c r="A373">
        <v>598047</v>
      </c>
      <c r="B373" s="1" t="s">
        <v>45</v>
      </c>
      <c r="C373" s="2">
        <v>41399</v>
      </c>
      <c r="D373" s="1" t="s">
        <v>254</v>
      </c>
      <c r="E373" s="1" t="s">
        <v>47</v>
      </c>
      <c r="F373" s="1" t="s">
        <v>33</v>
      </c>
      <c r="G373" s="1" t="s">
        <v>220</v>
      </c>
      <c r="H373" s="1" t="s">
        <v>220</v>
      </c>
      <c r="I373" s="1" t="s">
        <v>27</v>
      </c>
      <c r="J373" s="1" t="s">
        <v>33</v>
      </c>
      <c r="K373" s="1" t="s">
        <v>34</v>
      </c>
      <c r="L373" s="1" t="s">
        <v>40</v>
      </c>
      <c r="M373" s="1" t="s">
        <v>21</v>
      </c>
    </row>
    <row r="374" spans="1:13" x14ac:dyDescent="0.25">
      <c r="A374">
        <v>598048</v>
      </c>
      <c r="B374" s="1" t="s">
        <v>13</v>
      </c>
      <c r="C374" s="2">
        <v>41373</v>
      </c>
      <c r="D374" s="1" t="s">
        <v>228</v>
      </c>
      <c r="E374" s="1" t="s">
        <v>15</v>
      </c>
      <c r="F374" s="1" t="s">
        <v>16</v>
      </c>
      <c r="G374" s="1" t="s">
        <v>283</v>
      </c>
      <c r="H374" s="1" t="s">
        <v>283</v>
      </c>
      <c r="I374" s="1" t="s">
        <v>27</v>
      </c>
      <c r="J374" s="1" t="s">
        <v>16</v>
      </c>
      <c r="K374" s="1" t="s">
        <v>34</v>
      </c>
      <c r="L374" s="1" t="s">
        <v>59</v>
      </c>
      <c r="M374" s="1" t="s">
        <v>21</v>
      </c>
    </row>
    <row r="375" spans="1:13" x14ac:dyDescent="0.25">
      <c r="A375">
        <v>598049</v>
      </c>
      <c r="B375" s="1" t="s">
        <v>45</v>
      </c>
      <c r="C375" s="2">
        <v>41401</v>
      </c>
      <c r="D375" s="1" t="s">
        <v>254</v>
      </c>
      <c r="E375" s="1" t="s">
        <v>47</v>
      </c>
      <c r="F375" s="1" t="s">
        <v>33</v>
      </c>
      <c r="G375" s="1" t="s">
        <v>32</v>
      </c>
      <c r="H375" s="1" t="s">
        <v>32</v>
      </c>
      <c r="I375" s="1" t="s">
        <v>27</v>
      </c>
      <c r="J375" s="1" t="s">
        <v>33</v>
      </c>
      <c r="K375" s="1" t="s">
        <v>34</v>
      </c>
      <c r="L375" s="1" t="s">
        <v>35</v>
      </c>
      <c r="M375" s="1" t="s">
        <v>21</v>
      </c>
    </row>
    <row r="376" spans="1:13" x14ac:dyDescent="0.25">
      <c r="A376">
        <v>598050</v>
      </c>
      <c r="B376" s="1" t="s">
        <v>36</v>
      </c>
      <c r="C376" s="2">
        <v>41401</v>
      </c>
      <c r="D376" s="1" t="s">
        <v>108</v>
      </c>
      <c r="E376" s="1" t="s">
        <v>38</v>
      </c>
      <c r="F376" s="1" t="s">
        <v>39</v>
      </c>
      <c r="G376" s="1" t="s">
        <v>17</v>
      </c>
      <c r="H376" s="1" t="s">
        <v>39</v>
      </c>
      <c r="I376" s="1" t="s">
        <v>27</v>
      </c>
      <c r="J376" s="1" t="s">
        <v>39</v>
      </c>
      <c r="K376" s="1" t="s">
        <v>19</v>
      </c>
      <c r="L376" s="1" t="s">
        <v>93</v>
      </c>
      <c r="M376" s="1" t="s">
        <v>21</v>
      </c>
    </row>
    <row r="377" spans="1:13" x14ac:dyDescent="0.25">
      <c r="A377">
        <v>598051</v>
      </c>
      <c r="B377" s="1" t="s">
        <v>49</v>
      </c>
      <c r="C377" s="2">
        <v>41402</v>
      </c>
      <c r="D377" s="1" t="s">
        <v>105</v>
      </c>
      <c r="E377" s="1" t="s">
        <v>51</v>
      </c>
      <c r="F377" s="1" t="s">
        <v>283</v>
      </c>
      <c r="G377" s="1" t="s">
        <v>26</v>
      </c>
      <c r="H377" s="1" t="s">
        <v>283</v>
      </c>
      <c r="I377" s="1" t="s">
        <v>18</v>
      </c>
      <c r="J377" s="1" t="s">
        <v>26</v>
      </c>
      <c r="K377" s="1" t="s">
        <v>19</v>
      </c>
      <c r="L377" s="1" t="s">
        <v>300</v>
      </c>
      <c r="M377" s="1" t="s">
        <v>21</v>
      </c>
    </row>
    <row r="378" spans="1:13" x14ac:dyDescent="0.25">
      <c r="A378">
        <v>598052</v>
      </c>
      <c r="B378" s="1" t="s">
        <v>22</v>
      </c>
      <c r="C378" s="2">
        <v>41403</v>
      </c>
      <c r="D378" s="1" t="s">
        <v>301</v>
      </c>
      <c r="E378" s="1" t="s">
        <v>24</v>
      </c>
      <c r="F378" s="1" t="s">
        <v>25</v>
      </c>
      <c r="G378" s="1" t="s">
        <v>33</v>
      </c>
      <c r="H378" s="1" t="s">
        <v>33</v>
      </c>
      <c r="I378" s="1" t="s">
        <v>18</v>
      </c>
      <c r="J378" s="1" t="s">
        <v>33</v>
      </c>
      <c r="K378" s="1" t="s">
        <v>34</v>
      </c>
      <c r="L378" s="1" t="s">
        <v>73</v>
      </c>
      <c r="M378" s="1" t="s">
        <v>21</v>
      </c>
    </row>
    <row r="379" spans="1:13" x14ac:dyDescent="0.25">
      <c r="A379">
        <v>598053</v>
      </c>
      <c r="B379" s="1" t="s">
        <v>259</v>
      </c>
      <c r="C379" s="2">
        <v>41403</v>
      </c>
      <c r="D379" s="1" t="s">
        <v>144</v>
      </c>
      <c r="E379" s="1" t="s">
        <v>261</v>
      </c>
      <c r="F379" s="1" t="s">
        <v>220</v>
      </c>
      <c r="G379" s="1" t="s">
        <v>17</v>
      </c>
      <c r="H379" s="1" t="s">
        <v>17</v>
      </c>
      <c r="I379" s="1" t="s">
        <v>27</v>
      </c>
      <c r="J379" s="1" t="s">
        <v>17</v>
      </c>
      <c r="K379" s="1" t="s">
        <v>19</v>
      </c>
      <c r="L379" s="1" t="s">
        <v>272</v>
      </c>
      <c r="M379" s="1" t="s">
        <v>21</v>
      </c>
    </row>
    <row r="380" spans="1:13" x14ac:dyDescent="0.25">
      <c r="A380">
        <v>598054</v>
      </c>
      <c r="B380" s="1" t="s">
        <v>29</v>
      </c>
      <c r="C380" s="2">
        <v>41404</v>
      </c>
      <c r="D380" s="1" t="s">
        <v>209</v>
      </c>
      <c r="E380" s="1" t="s">
        <v>31</v>
      </c>
      <c r="F380" s="1" t="s">
        <v>32</v>
      </c>
      <c r="G380" s="1" t="s">
        <v>16</v>
      </c>
      <c r="H380" s="1" t="s">
        <v>32</v>
      </c>
      <c r="I380" s="1" t="s">
        <v>18</v>
      </c>
      <c r="J380" s="1" t="s">
        <v>16</v>
      </c>
      <c r="K380" s="1" t="s">
        <v>19</v>
      </c>
      <c r="L380" s="1" t="s">
        <v>65</v>
      </c>
      <c r="M380" s="1" t="s">
        <v>21</v>
      </c>
    </row>
    <row r="381" spans="1:13" x14ac:dyDescent="0.25">
      <c r="A381">
        <v>598055</v>
      </c>
      <c r="B381" s="1" t="s">
        <v>259</v>
      </c>
      <c r="C381" s="2">
        <v>41405</v>
      </c>
      <c r="D381" s="1" t="s">
        <v>298</v>
      </c>
      <c r="E381" s="1" t="s">
        <v>261</v>
      </c>
      <c r="F381" s="1" t="s">
        <v>220</v>
      </c>
      <c r="G381" s="1" t="s">
        <v>39</v>
      </c>
      <c r="H381" s="1" t="s">
        <v>220</v>
      </c>
      <c r="I381" s="1" t="s">
        <v>27</v>
      </c>
      <c r="J381" s="1" t="s">
        <v>39</v>
      </c>
      <c r="K381" s="1" t="s">
        <v>34</v>
      </c>
      <c r="L381" s="1" t="s">
        <v>40</v>
      </c>
      <c r="M381" s="1" t="s">
        <v>21</v>
      </c>
    </row>
    <row r="382" spans="1:13" x14ac:dyDescent="0.25">
      <c r="A382">
        <v>598056</v>
      </c>
      <c r="B382" s="1" t="s">
        <v>22</v>
      </c>
      <c r="C382" s="2">
        <v>41405</v>
      </c>
      <c r="D382" s="1" t="s">
        <v>302</v>
      </c>
      <c r="E382" s="1" t="s">
        <v>24</v>
      </c>
      <c r="F382" s="1" t="s">
        <v>25</v>
      </c>
      <c r="G382" s="1" t="s">
        <v>283</v>
      </c>
      <c r="H382" s="1" t="s">
        <v>25</v>
      </c>
      <c r="I382" s="1" t="s">
        <v>18</v>
      </c>
      <c r="J382" s="1" t="s">
        <v>283</v>
      </c>
      <c r="K382" s="1" t="s">
        <v>19</v>
      </c>
      <c r="L382" s="1" t="s">
        <v>303</v>
      </c>
      <c r="M382" s="1" t="s">
        <v>21</v>
      </c>
    </row>
    <row r="383" spans="1:13" x14ac:dyDescent="0.25">
      <c r="A383">
        <v>598057</v>
      </c>
      <c r="B383" s="1" t="s">
        <v>304</v>
      </c>
      <c r="C383" s="2">
        <v>41406</v>
      </c>
      <c r="D383" s="1" t="s">
        <v>142</v>
      </c>
      <c r="E383" s="1" t="s">
        <v>305</v>
      </c>
      <c r="F383" s="1" t="s">
        <v>17</v>
      </c>
      <c r="G383" s="1" t="s">
        <v>16</v>
      </c>
      <c r="H383" s="1" t="s">
        <v>17</v>
      </c>
      <c r="I383" s="1" t="s">
        <v>18</v>
      </c>
      <c r="J383" s="1" t="s">
        <v>17</v>
      </c>
      <c r="K383" s="1" t="s">
        <v>34</v>
      </c>
      <c r="L383" s="1" t="s">
        <v>40</v>
      </c>
      <c r="M383" s="1" t="s">
        <v>21</v>
      </c>
    </row>
    <row r="384" spans="1:13" x14ac:dyDescent="0.25">
      <c r="A384">
        <v>598058</v>
      </c>
      <c r="B384" s="1" t="s">
        <v>45</v>
      </c>
      <c r="C384" s="2">
        <v>41406</v>
      </c>
      <c r="D384" s="1" t="s">
        <v>46</v>
      </c>
      <c r="E384" s="1" t="s">
        <v>47</v>
      </c>
      <c r="F384" s="1" t="s">
        <v>33</v>
      </c>
      <c r="G384" s="1" t="s">
        <v>26</v>
      </c>
      <c r="H384" s="1" t="s">
        <v>33</v>
      </c>
      <c r="I384" s="1" t="s">
        <v>18</v>
      </c>
      <c r="J384" s="1" t="s">
        <v>33</v>
      </c>
      <c r="K384" s="1" t="s">
        <v>34</v>
      </c>
      <c r="L384" s="1" t="s">
        <v>40</v>
      </c>
      <c r="M384" s="1" t="s">
        <v>21</v>
      </c>
    </row>
    <row r="385" spans="1:13" x14ac:dyDescent="0.25">
      <c r="A385">
        <v>598059</v>
      </c>
      <c r="B385" s="1" t="s">
        <v>29</v>
      </c>
      <c r="C385" s="2">
        <v>41387</v>
      </c>
      <c r="D385" s="1" t="s">
        <v>202</v>
      </c>
      <c r="E385" s="1" t="s">
        <v>31</v>
      </c>
      <c r="F385" s="1" t="s">
        <v>32</v>
      </c>
      <c r="G385" s="1" t="s">
        <v>25</v>
      </c>
      <c r="H385" s="1" t="s">
        <v>25</v>
      </c>
      <c r="I385" s="1" t="s">
        <v>18</v>
      </c>
      <c r="J385" s="1" t="s">
        <v>25</v>
      </c>
      <c r="K385" s="1" t="s">
        <v>34</v>
      </c>
      <c r="L385" s="1" t="s">
        <v>40</v>
      </c>
      <c r="M385" s="1" t="s">
        <v>21</v>
      </c>
    </row>
    <row r="386" spans="1:13" x14ac:dyDescent="0.25">
      <c r="A386">
        <v>598060</v>
      </c>
      <c r="B386" s="1" t="s">
        <v>36</v>
      </c>
      <c r="C386" s="2">
        <v>41407</v>
      </c>
      <c r="D386" s="1" t="s">
        <v>203</v>
      </c>
      <c r="E386" s="1" t="s">
        <v>38</v>
      </c>
      <c r="F386" s="1" t="s">
        <v>39</v>
      </c>
      <c r="G386" s="1" t="s">
        <v>283</v>
      </c>
      <c r="H386" s="1" t="s">
        <v>283</v>
      </c>
      <c r="I386" s="1" t="s">
        <v>27</v>
      </c>
      <c r="J386" s="1" t="s">
        <v>39</v>
      </c>
      <c r="K386" s="1" t="s">
        <v>34</v>
      </c>
      <c r="L386" s="1" t="s">
        <v>59</v>
      </c>
      <c r="M386" s="1" t="s">
        <v>21</v>
      </c>
    </row>
    <row r="387" spans="1:13" x14ac:dyDescent="0.25">
      <c r="A387">
        <v>598061</v>
      </c>
      <c r="B387" s="1" t="s">
        <v>304</v>
      </c>
      <c r="C387" s="2">
        <v>41409</v>
      </c>
      <c r="D387" s="1" t="s">
        <v>163</v>
      </c>
      <c r="E387" s="1" t="s">
        <v>305</v>
      </c>
      <c r="F387" s="1" t="s">
        <v>17</v>
      </c>
      <c r="G387" s="1" t="s">
        <v>220</v>
      </c>
      <c r="H387" s="1" t="s">
        <v>17</v>
      </c>
      <c r="I387" s="1" t="s">
        <v>18</v>
      </c>
      <c r="J387" s="1" t="s">
        <v>220</v>
      </c>
      <c r="K387" s="1" t="s">
        <v>19</v>
      </c>
      <c r="L387" s="1" t="s">
        <v>59</v>
      </c>
      <c r="M387" s="1" t="s">
        <v>21</v>
      </c>
    </row>
    <row r="388" spans="1:13" x14ac:dyDescent="0.25">
      <c r="A388">
        <v>598062</v>
      </c>
      <c r="B388" s="1" t="s">
        <v>52</v>
      </c>
      <c r="C388" s="2">
        <v>41408</v>
      </c>
      <c r="D388" s="1" t="s">
        <v>66</v>
      </c>
      <c r="E388" s="1" t="s">
        <v>54</v>
      </c>
      <c r="F388" s="1" t="s">
        <v>26</v>
      </c>
      <c r="G388" s="1" t="s">
        <v>32</v>
      </c>
      <c r="H388" s="1" t="s">
        <v>26</v>
      </c>
      <c r="I388" s="1" t="s">
        <v>27</v>
      </c>
      <c r="J388" s="1" t="s">
        <v>26</v>
      </c>
      <c r="K388" s="1" t="s">
        <v>19</v>
      </c>
      <c r="L388" s="1" t="s">
        <v>28</v>
      </c>
      <c r="M388" s="1" t="s">
        <v>21</v>
      </c>
    </row>
    <row r="389" spans="1:13" x14ac:dyDescent="0.25">
      <c r="A389">
        <v>598063</v>
      </c>
      <c r="B389" s="1" t="s">
        <v>36</v>
      </c>
      <c r="C389" s="2">
        <v>41409</v>
      </c>
      <c r="D389" s="1" t="s">
        <v>306</v>
      </c>
      <c r="E389" s="1" t="s">
        <v>38</v>
      </c>
      <c r="F389" s="1" t="s">
        <v>39</v>
      </c>
      <c r="G389" s="1" t="s">
        <v>33</v>
      </c>
      <c r="H389" s="1" t="s">
        <v>33</v>
      </c>
      <c r="I389" s="1" t="s">
        <v>18</v>
      </c>
      <c r="J389" s="1" t="s">
        <v>39</v>
      </c>
      <c r="K389" s="1" t="s">
        <v>19</v>
      </c>
      <c r="L389" s="1" t="s">
        <v>100</v>
      </c>
      <c r="M389" s="1" t="s">
        <v>21</v>
      </c>
    </row>
    <row r="390" spans="1:13" x14ac:dyDescent="0.25">
      <c r="A390">
        <v>598064</v>
      </c>
      <c r="B390" s="1" t="s">
        <v>22</v>
      </c>
      <c r="C390" s="2">
        <v>41400</v>
      </c>
      <c r="D390" s="1" t="s">
        <v>291</v>
      </c>
      <c r="E390" s="1" t="s">
        <v>24</v>
      </c>
      <c r="F390" s="1" t="s">
        <v>25</v>
      </c>
      <c r="G390" s="1" t="s">
        <v>16</v>
      </c>
      <c r="H390" s="1" t="s">
        <v>25</v>
      </c>
      <c r="I390" s="1" t="s">
        <v>18</v>
      </c>
      <c r="J390" s="1" t="s">
        <v>25</v>
      </c>
      <c r="K390" s="1" t="s">
        <v>34</v>
      </c>
      <c r="L390" s="1" t="s">
        <v>48</v>
      </c>
      <c r="M390" s="1" t="s">
        <v>21</v>
      </c>
    </row>
    <row r="391" spans="1:13" x14ac:dyDescent="0.25">
      <c r="A391">
        <v>598065</v>
      </c>
      <c r="B391" s="1" t="s">
        <v>49</v>
      </c>
      <c r="C391" s="2">
        <v>41411</v>
      </c>
      <c r="D391" s="1" t="s">
        <v>88</v>
      </c>
      <c r="E391" s="1" t="s">
        <v>51</v>
      </c>
      <c r="F391" s="1" t="s">
        <v>283</v>
      </c>
      <c r="G391" s="1" t="s">
        <v>33</v>
      </c>
      <c r="H391" s="1" t="s">
        <v>283</v>
      </c>
      <c r="I391" s="1" t="s">
        <v>27</v>
      </c>
      <c r="J391" s="1" t="s">
        <v>283</v>
      </c>
      <c r="K391" s="1" t="s">
        <v>19</v>
      </c>
      <c r="L391" s="1" t="s">
        <v>85</v>
      </c>
      <c r="M391" s="1" t="s">
        <v>21</v>
      </c>
    </row>
    <row r="392" spans="1:13" x14ac:dyDescent="0.25">
      <c r="A392">
        <v>598066</v>
      </c>
      <c r="B392" s="1" t="s">
        <v>205</v>
      </c>
      <c r="C392" s="2">
        <v>41412</v>
      </c>
      <c r="D392" s="1" t="s">
        <v>277</v>
      </c>
      <c r="E392" s="1" t="s">
        <v>206</v>
      </c>
      <c r="F392" s="1" t="s">
        <v>25</v>
      </c>
      <c r="G392" s="1" t="s">
        <v>39</v>
      </c>
      <c r="H392" s="1" t="s">
        <v>39</v>
      </c>
      <c r="I392" s="1" t="s">
        <v>18</v>
      </c>
      <c r="J392" s="1" t="s">
        <v>25</v>
      </c>
      <c r="K392" s="1" t="s">
        <v>19</v>
      </c>
      <c r="L392" s="1" t="s">
        <v>307</v>
      </c>
      <c r="M392" s="1" t="s">
        <v>21</v>
      </c>
    </row>
    <row r="393" spans="1:13" x14ac:dyDescent="0.25">
      <c r="A393">
        <v>598067</v>
      </c>
      <c r="B393" s="1" t="s">
        <v>259</v>
      </c>
      <c r="C393" s="2">
        <v>41413</v>
      </c>
      <c r="D393" s="1" t="s">
        <v>308</v>
      </c>
      <c r="E393" s="1" t="s">
        <v>261</v>
      </c>
      <c r="F393" s="1" t="s">
        <v>220</v>
      </c>
      <c r="G393" s="1" t="s">
        <v>32</v>
      </c>
      <c r="H393" s="1" t="s">
        <v>220</v>
      </c>
      <c r="I393" s="1" t="s">
        <v>27</v>
      </c>
      <c r="J393" s="1" t="s">
        <v>220</v>
      </c>
      <c r="K393" s="1" t="s">
        <v>19</v>
      </c>
      <c r="L393" s="1" t="s">
        <v>134</v>
      </c>
      <c r="M393" s="1" t="s">
        <v>21</v>
      </c>
    </row>
    <row r="394" spans="1:13" x14ac:dyDescent="0.25">
      <c r="A394">
        <v>598068</v>
      </c>
      <c r="B394" s="1" t="s">
        <v>13</v>
      </c>
      <c r="C394" s="2">
        <v>41412</v>
      </c>
      <c r="D394" s="1" t="s">
        <v>228</v>
      </c>
      <c r="E394" s="1" t="s">
        <v>15</v>
      </c>
      <c r="F394" s="1" t="s">
        <v>16</v>
      </c>
      <c r="G394" s="1" t="s">
        <v>26</v>
      </c>
      <c r="H394" s="1" t="s">
        <v>26</v>
      </c>
      <c r="I394" s="1" t="s">
        <v>18</v>
      </c>
      <c r="J394" s="1" t="s">
        <v>16</v>
      </c>
      <c r="K394" s="1" t="s">
        <v>19</v>
      </c>
      <c r="L394" s="1" t="s">
        <v>123</v>
      </c>
      <c r="M394" s="1" t="s">
        <v>21</v>
      </c>
    </row>
    <row r="395" spans="1:13" x14ac:dyDescent="0.25">
      <c r="A395">
        <v>598069</v>
      </c>
      <c r="B395" s="1" t="s">
        <v>49</v>
      </c>
      <c r="C395" s="2">
        <v>41413</v>
      </c>
      <c r="D395" s="1" t="s">
        <v>302</v>
      </c>
      <c r="E395" s="1" t="s">
        <v>51</v>
      </c>
      <c r="F395" s="1" t="s">
        <v>283</v>
      </c>
      <c r="G395" s="1" t="s">
        <v>17</v>
      </c>
      <c r="H395" s="1" t="s">
        <v>17</v>
      </c>
      <c r="I395" s="1" t="s">
        <v>27</v>
      </c>
      <c r="J395" s="1" t="s">
        <v>283</v>
      </c>
      <c r="K395" s="1" t="s">
        <v>34</v>
      </c>
      <c r="L395" s="1" t="s">
        <v>40</v>
      </c>
      <c r="M395" s="1" t="s">
        <v>21</v>
      </c>
    </row>
    <row r="396" spans="1:13" x14ac:dyDescent="0.25">
      <c r="A396">
        <v>598070</v>
      </c>
      <c r="B396" s="1" t="s">
        <v>29</v>
      </c>
      <c r="C396" s="2">
        <v>41415</v>
      </c>
      <c r="D396" s="1" t="s">
        <v>23</v>
      </c>
      <c r="E396" s="1" t="s">
        <v>31</v>
      </c>
      <c r="F396" s="1" t="s">
        <v>26</v>
      </c>
      <c r="G396" s="1" t="s">
        <v>39</v>
      </c>
      <c r="H396" s="1" t="s">
        <v>26</v>
      </c>
      <c r="I396" s="1" t="s">
        <v>27</v>
      </c>
      <c r="J396" s="1" t="s">
        <v>26</v>
      </c>
      <c r="K396" s="1" t="s">
        <v>19</v>
      </c>
      <c r="L396" s="1" t="s">
        <v>227</v>
      </c>
      <c r="M396" s="1" t="s">
        <v>21</v>
      </c>
    </row>
    <row r="397" spans="1:13" x14ac:dyDescent="0.25">
      <c r="A397">
        <v>598071</v>
      </c>
      <c r="B397" s="1" t="s">
        <v>29</v>
      </c>
      <c r="C397" s="2">
        <v>41416</v>
      </c>
      <c r="D397" s="1" t="s">
        <v>161</v>
      </c>
      <c r="E397" s="1" t="s">
        <v>31</v>
      </c>
      <c r="F397" s="1" t="s">
        <v>33</v>
      </c>
      <c r="G397" s="1" t="s">
        <v>283</v>
      </c>
      <c r="H397" s="1" t="s">
        <v>283</v>
      </c>
      <c r="I397" s="1" t="s">
        <v>27</v>
      </c>
      <c r="J397" s="1" t="s">
        <v>33</v>
      </c>
      <c r="K397" s="1" t="s">
        <v>34</v>
      </c>
      <c r="L397" s="1" t="s">
        <v>65</v>
      </c>
      <c r="M397" s="1" t="s">
        <v>21</v>
      </c>
    </row>
    <row r="398" spans="1:13" x14ac:dyDescent="0.25">
      <c r="A398">
        <v>598072</v>
      </c>
      <c r="B398" s="1" t="s">
        <v>41</v>
      </c>
      <c r="C398" s="2">
        <v>41418</v>
      </c>
      <c r="D398" s="1" t="s">
        <v>154</v>
      </c>
      <c r="E398" s="1" t="s">
        <v>43</v>
      </c>
      <c r="F398" s="1" t="s">
        <v>39</v>
      </c>
      <c r="G398" s="1" t="s">
        <v>33</v>
      </c>
      <c r="H398" s="1" t="s">
        <v>33</v>
      </c>
      <c r="I398" s="1" t="s">
        <v>27</v>
      </c>
      <c r="J398" s="1" t="s">
        <v>39</v>
      </c>
      <c r="K398" s="1" t="s">
        <v>34</v>
      </c>
      <c r="L398" s="1" t="s">
        <v>65</v>
      </c>
      <c r="M398" s="1" t="s">
        <v>21</v>
      </c>
    </row>
    <row r="399" spans="1:13" x14ac:dyDescent="0.25">
      <c r="A399">
        <v>598073</v>
      </c>
      <c r="B399" s="1" t="s">
        <v>41</v>
      </c>
      <c r="C399" s="2">
        <v>41420</v>
      </c>
      <c r="D399" s="1" t="s">
        <v>203</v>
      </c>
      <c r="E399" s="1" t="s">
        <v>43</v>
      </c>
      <c r="F399" s="1" t="s">
        <v>26</v>
      </c>
      <c r="G399" s="1" t="s">
        <v>39</v>
      </c>
      <c r="H399" s="1" t="s">
        <v>39</v>
      </c>
      <c r="I399" s="1" t="s">
        <v>27</v>
      </c>
      <c r="J399" s="1" t="s">
        <v>39</v>
      </c>
      <c r="K399" s="1" t="s">
        <v>19</v>
      </c>
      <c r="L399" s="1" t="s">
        <v>85</v>
      </c>
      <c r="M399" s="1" t="s">
        <v>21</v>
      </c>
    </row>
    <row r="400" spans="1:13" x14ac:dyDescent="0.25">
      <c r="A400">
        <v>729279</v>
      </c>
      <c r="B400" s="1" t="s">
        <v>309</v>
      </c>
      <c r="C400" s="2">
        <v>41745</v>
      </c>
      <c r="D400" s="1" t="s">
        <v>142</v>
      </c>
      <c r="E400" s="1" t="s">
        <v>310</v>
      </c>
      <c r="F400" s="1" t="s">
        <v>39</v>
      </c>
      <c r="G400" s="1" t="s">
        <v>17</v>
      </c>
      <c r="H400" s="1" t="s">
        <v>17</v>
      </c>
      <c r="I400" s="1" t="s">
        <v>27</v>
      </c>
      <c r="J400" s="1" t="s">
        <v>17</v>
      </c>
      <c r="K400" s="1" t="s">
        <v>19</v>
      </c>
      <c r="L400" s="1" t="s">
        <v>87</v>
      </c>
      <c r="M400" s="1" t="s">
        <v>21</v>
      </c>
    </row>
    <row r="401" spans="1:13" x14ac:dyDescent="0.25">
      <c r="A401">
        <v>729281</v>
      </c>
      <c r="B401" s="1" t="s">
        <v>21</v>
      </c>
      <c r="C401" s="2">
        <v>41746</v>
      </c>
      <c r="D401" s="1" t="s">
        <v>311</v>
      </c>
      <c r="E401" s="1" t="s">
        <v>312</v>
      </c>
      <c r="F401" s="1" t="s">
        <v>32</v>
      </c>
      <c r="G401" s="1" t="s">
        <v>16</v>
      </c>
      <c r="H401" s="1" t="s">
        <v>16</v>
      </c>
      <c r="I401" s="1" t="s">
        <v>18</v>
      </c>
      <c r="J401" s="1" t="s">
        <v>16</v>
      </c>
      <c r="K401" s="1" t="s">
        <v>34</v>
      </c>
      <c r="L401" s="1" t="s">
        <v>73</v>
      </c>
      <c r="M401" s="1" t="s">
        <v>21</v>
      </c>
    </row>
    <row r="402" spans="1:13" x14ac:dyDescent="0.25">
      <c r="A402">
        <v>729283</v>
      </c>
      <c r="B402" s="1" t="s">
        <v>309</v>
      </c>
      <c r="C402" s="2">
        <v>41747</v>
      </c>
      <c r="D402" s="1" t="s">
        <v>313</v>
      </c>
      <c r="E402" s="1" t="s">
        <v>310</v>
      </c>
      <c r="F402" s="1" t="s">
        <v>26</v>
      </c>
      <c r="G402" s="1" t="s">
        <v>25</v>
      </c>
      <c r="H402" s="1" t="s">
        <v>26</v>
      </c>
      <c r="I402" s="1" t="s">
        <v>27</v>
      </c>
      <c r="J402" s="1" t="s">
        <v>25</v>
      </c>
      <c r="K402" s="1" t="s">
        <v>34</v>
      </c>
      <c r="L402" s="1" t="s">
        <v>48</v>
      </c>
      <c r="M402" s="1" t="s">
        <v>21</v>
      </c>
    </row>
    <row r="403" spans="1:13" x14ac:dyDescent="0.25">
      <c r="A403">
        <v>729285</v>
      </c>
      <c r="B403" s="1" t="s">
        <v>309</v>
      </c>
      <c r="C403" s="2">
        <v>41747</v>
      </c>
      <c r="D403" s="1" t="s">
        <v>254</v>
      </c>
      <c r="E403" s="1" t="s">
        <v>310</v>
      </c>
      <c r="F403" s="1" t="s">
        <v>283</v>
      </c>
      <c r="G403" s="1" t="s">
        <v>33</v>
      </c>
      <c r="H403" s="1" t="s">
        <v>33</v>
      </c>
      <c r="I403" s="1" t="s">
        <v>18</v>
      </c>
      <c r="J403" s="1" t="s">
        <v>33</v>
      </c>
      <c r="K403" s="1" t="s">
        <v>34</v>
      </c>
      <c r="L403" s="1" t="s">
        <v>65</v>
      </c>
      <c r="M403" s="1" t="s">
        <v>21</v>
      </c>
    </row>
    <row r="404" spans="1:13" x14ac:dyDescent="0.25">
      <c r="A404">
        <v>729287</v>
      </c>
      <c r="B404" s="1" t="s">
        <v>21</v>
      </c>
      <c r="C404" s="2">
        <v>41748</v>
      </c>
      <c r="D404" s="1" t="s">
        <v>302</v>
      </c>
      <c r="E404" s="1" t="s">
        <v>314</v>
      </c>
      <c r="F404" s="1" t="s">
        <v>16</v>
      </c>
      <c r="G404" s="1" t="s">
        <v>39</v>
      </c>
      <c r="H404" s="1" t="s">
        <v>16</v>
      </c>
      <c r="I404" s="1" t="s">
        <v>18</v>
      </c>
      <c r="J404" s="1" t="s">
        <v>16</v>
      </c>
      <c r="K404" s="1" t="s">
        <v>34</v>
      </c>
      <c r="L404" s="1" t="s">
        <v>59</v>
      </c>
      <c r="M404" s="1" t="s">
        <v>21</v>
      </c>
    </row>
    <row r="405" spans="1:13" x14ac:dyDescent="0.25">
      <c r="A405">
        <v>729289</v>
      </c>
      <c r="B405" s="1" t="s">
        <v>21</v>
      </c>
      <c r="C405" s="2">
        <v>41748</v>
      </c>
      <c r="D405" s="1" t="s">
        <v>136</v>
      </c>
      <c r="E405" s="1" t="s">
        <v>314</v>
      </c>
      <c r="F405" s="1" t="s">
        <v>17</v>
      </c>
      <c r="G405" s="1" t="s">
        <v>32</v>
      </c>
      <c r="H405" s="1" t="s">
        <v>17</v>
      </c>
      <c r="I405" s="1" t="s">
        <v>27</v>
      </c>
      <c r="J405" s="1" t="s">
        <v>32</v>
      </c>
      <c r="K405" s="1" t="s">
        <v>34</v>
      </c>
      <c r="L405" s="1" t="s">
        <v>65</v>
      </c>
      <c r="M405" s="1" t="s">
        <v>21</v>
      </c>
    </row>
    <row r="406" spans="1:13" x14ac:dyDescent="0.25">
      <c r="A406">
        <v>729291</v>
      </c>
      <c r="B406" s="1" t="s">
        <v>21</v>
      </c>
      <c r="C406" s="2">
        <v>41749</v>
      </c>
      <c r="D406" s="1" t="s">
        <v>313</v>
      </c>
      <c r="E406" s="1" t="s">
        <v>312</v>
      </c>
      <c r="F406" s="1" t="s">
        <v>33</v>
      </c>
      <c r="G406" s="1" t="s">
        <v>25</v>
      </c>
      <c r="H406" s="1" t="s">
        <v>25</v>
      </c>
      <c r="I406" s="1" t="s">
        <v>18</v>
      </c>
      <c r="J406" s="1" t="s">
        <v>25</v>
      </c>
      <c r="K406" s="1" t="s">
        <v>34</v>
      </c>
      <c r="L406" s="1" t="s">
        <v>59</v>
      </c>
      <c r="M406" s="1" t="s">
        <v>21</v>
      </c>
    </row>
    <row r="407" spans="1:13" x14ac:dyDescent="0.25">
      <c r="A407">
        <v>729293</v>
      </c>
      <c r="B407" s="1" t="s">
        <v>309</v>
      </c>
      <c r="C407" s="2">
        <v>41750</v>
      </c>
      <c r="D407" s="1" t="s">
        <v>105</v>
      </c>
      <c r="E407" s="1" t="s">
        <v>310</v>
      </c>
      <c r="F407" s="1" t="s">
        <v>26</v>
      </c>
      <c r="G407" s="1" t="s">
        <v>32</v>
      </c>
      <c r="H407" s="1" t="s">
        <v>26</v>
      </c>
      <c r="I407" s="1" t="s">
        <v>27</v>
      </c>
      <c r="J407" s="1" t="s">
        <v>26</v>
      </c>
      <c r="K407" s="1" t="s">
        <v>19</v>
      </c>
      <c r="L407" s="1" t="s">
        <v>315</v>
      </c>
      <c r="M407" s="1" t="s">
        <v>21</v>
      </c>
    </row>
    <row r="408" spans="1:13" x14ac:dyDescent="0.25">
      <c r="A408">
        <v>729295</v>
      </c>
      <c r="B408" s="1" t="s">
        <v>21</v>
      </c>
      <c r="C408" s="2">
        <v>41751</v>
      </c>
      <c r="D408" s="1" t="s">
        <v>313</v>
      </c>
      <c r="E408" s="1" t="s">
        <v>312</v>
      </c>
      <c r="F408" s="1" t="s">
        <v>25</v>
      </c>
      <c r="G408" s="1" t="s">
        <v>283</v>
      </c>
      <c r="H408" s="1" t="s">
        <v>283</v>
      </c>
      <c r="I408" s="1" t="s">
        <v>18</v>
      </c>
      <c r="J408" s="1" t="s">
        <v>25</v>
      </c>
      <c r="K408" s="1" t="s">
        <v>19</v>
      </c>
      <c r="L408" s="1" t="s">
        <v>316</v>
      </c>
      <c r="M408" s="1" t="s">
        <v>21</v>
      </c>
    </row>
    <row r="409" spans="1:13" x14ac:dyDescent="0.25">
      <c r="A409">
        <v>729297</v>
      </c>
      <c r="B409" s="1" t="s">
        <v>21</v>
      </c>
      <c r="C409" s="2">
        <v>41752</v>
      </c>
      <c r="D409" s="1" t="s">
        <v>256</v>
      </c>
      <c r="E409" s="1" t="s">
        <v>314</v>
      </c>
      <c r="F409" s="1" t="s">
        <v>33</v>
      </c>
      <c r="G409" s="1" t="s">
        <v>26</v>
      </c>
      <c r="H409" s="1" t="s">
        <v>33</v>
      </c>
      <c r="I409" s="1" t="s">
        <v>18</v>
      </c>
      <c r="J409" s="1" t="s">
        <v>26</v>
      </c>
      <c r="K409" s="1" t="s">
        <v>19</v>
      </c>
      <c r="L409" s="1" t="s">
        <v>59</v>
      </c>
      <c r="M409" s="1" t="s">
        <v>21</v>
      </c>
    </row>
    <row r="410" spans="1:13" x14ac:dyDescent="0.25">
      <c r="A410">
        <v>729299</v>
      </c>
      <c r="B410" s="1" t="s">
        <v>21</v>
      </c>
      <c r="C410" s="2">
        <v>41753</v>
      </c>
      <c r="D410" s="1" t="s">
        <v>317</v>
      </c>
      <c r="E410" s="1" t="s">
        <v>312</v>
      </c>
      <c r="F410" s="1" t="s">
        <v>16</v>
      </c>
      <c r="G410" s="1" t="s">
        <v>17</v>
      </c>
      <c r="H410" s="1" t="s">
        <v>16</v>
      </c>
      <c r="I410" s="1" t="s">
        <v>18</v>
      </c>
      <c r="J410" s="1" t="s">
        <v>17</v>
      </c>
      <c r="K410" s="1" t="s">
        <v>19</v>
      </c>
      <c r="L410" s="1" t="s">
        <v>156</v>
      </c>
      <c r="M410" s="1" t="s">
        <v>21</v>
      </c>
    </row>
    <row r="411" spans="1:13" x14ac:dyDescent="0.25">
      <c r="A411">
        <v>729301</v>
      </c>
      <c r="B411" s="1" t="s">
        <v>21</v>
      </c>
      <c r="C411" s="2">
        <v>41754</v>
      </c>
      <c r="D411" s="1" t="s">
        <v>287</v>
      </c>
      <c r="E411" s="1" t="s">
        <v>314</v>
      </c>
      <c r="F411" s="1" t="s">
        <v>283</v>
      </c>
      <c r="G411" s="1" t="s">
        <v>32</v>
      </c>
      <c r="H411" s="1" t="s">
        <v>283</v>
      </c>
      <c r="I411" s="1" t="s">
        <v>27</v>
      </c>
      <c r="J411" s="1" t="s">
        <v>283</v>
      </c>
      <c r="K411" s="1" t="s">
        <v>19</v>
      </c>
      <c r="L411" s="1" t="s">
        <v>65</v>
      </c>
      <c r="M411" s="1" t="s">
        <v>21</v>
      </c>
    </row>
    <row r="412" spans="1:13" x14ac:dyDescent="0.25">
      <c r="A412">
        <v>729303</v>
      </c>
      <c r="B412" s="1" t="s">
        <v>21</v>
      </c>
      <c r="C412" s="2">
        <v>41754</v>
      </c>
      <c r="D412" s="1" t="s">
        <v>318</v>
      </c>
      <c r="E412" s="1" t="s">
        <v>314</v>
      </c>
      <c r="F412" s="1" t="s">
        <v>26</v>
      </c>
      <c r="G412" s="1" t="s">
        <v>39</v>
      </c>
      <c r="H412" s="1" t="s">
        <v>39</v>
      </c>
      <c r="I412" s="1" t="s">
        <v>27</v>
      </c>
      <c r="J412" s="1" t="s">
        <v>26</v>
      </c>
      <c r="K412" s="1" t="s">
        <v>34</v>
      </c>
      <c r="L412" s="1" t="s">
        <v>59</v>
      </c>
      <c r="M412" s="1" t="s">
        <v>21</v>
      </c>
    </row>
    <row r="413" spans="1:13" x14ac:dyDescent="0.25">
      <c r="A413">
        <v>729305</v>
      </c>
      <c r="B413" s="1" t="s">
        <v>309</v>
      </c>
      <c r="C413" s="2">
        <v>41755</v>
      </c>
      <c r="D413" s="1" t="s">
        <v>319</v>
      </c>
      <c r="E413" s="1" t="s">
        <v>310</v>
      </c>
      <c r="F413" s="1" t="s">
        <v>33</v>
      </c>
      <c r="G413" s="1" t="s">
        <v>16</v>
      </c>
      <c r="H413" s="1" t="s">
        <v>33</v>
      </c>
      <c r="I413" s="1" t="s">
        <v>18</v>
      </c>
      <c r="J413" s="1" t="s">
        <v>33</v>
      </c>
      <c r="K413" s="1" t="s">
        <v>34</v>
      </c>
      <c r="L413" s="1" t="s">
        <v>48</v>
      </c>
      <c r="M413" s="1" t="s">
        <v>21</v>
      </c>
    </row>
    <row r="414" spans="1:13" x14ac:dyDescent="0.25">
      <c r="A414">
        <v>729307</v>
      </c>
      <c r="B414" s="1" t="s">
        <v>309</v>
      </c>
      <c r="C414" s="2">
        <v>41755</v>
      </c>
      <c r="D414" s="1" t="s">
        <v>320</v>
      </c>
      <c r="E414" s="1" t="s">
        <v>310</v>
      </c>
      <c r="F414" s="1" t="s">
        <v>17</v>
      </c>
      <c r="G414" s="1" t="s">
        <v>25</v>
      </c>
      <c r="H414" s="1" t="s">
        <v>17</v>
      </c>
      <c r="I414" s="1" t="s">
        <v>18</v>
      </c>
      <c r="J414" s="1" t="s">
        <v>25</v>
      </c>
      <c r="K414" s="1" t="s">
        <v>19</v>
      </c>
      <c r="L414" s="1" t="s">
        <v>85</v>
      </c>
      <c r="M414" s="1" t="s">
        <v>21</v>
      </c>
    </row>
    <row r="415" spans="1:13" x14ac:dyDescent="0.25">
      <c r="A415">
        <v>729309</v>
      </c>
      <c r="B415" s="1" t="s">
        <v>21</v>
      </c>
      <c r="C415" s="2">
        <v>41756</v>
      </c>
      <c r="D415" s="1" t="s">
        <v>189</v>
      </c>
      <c r="E415" s="1" t="s">
        <v>312</v>
      </c>
      <c r="F415" s="1" t="s">
        <v>32</v>
      </c>
      <c r="G415" s="1" t="s">
        <v>39</v>
      </c>
      <c r="H415" s="1" t="s">
        <v>39</v>
      </c>
      <c r="I415" s="1" t="s">
        <v>27</v>
      </c>
      <c r="J415" s="1" t="s">
        <v>32</v>
      </c>
      <c r="K415" s="1" t="s">
        <v>34</v>
      </c>
      <c r="L415" s="1" t="s">
        <v>48</v>
      </c>
      <c r="M415" s="1" t="s">
        <v>21</v>
      </c>
    </row>
    <row r="416" spans="1:13" x14ac:dyDescent="0.25">
      <c r="A416">
        <v>729311</v>
      </c>
      <c r="B416" s="1" t="s">
        <v>21</v>
      </c>
      <c r="C416" s="2">
        <v>41756</v>
      </c>
      <c r="D416" s="1" t="s">
        <v>151</v>
      </c>
      <c r="E416" s="1" t="s">
        <v>312</v>
      </c>
      <c r="F416" s="1" t="s">
        <v>283</v>
      </c>
      <c r="G416" s="1" t="s">
        <v>26</v>
      </c>
      <c r="H416" s="1" t="s">
        <v>283</v>
      </c>
      <c r="I416" s="1" t="s">
        <v>27</v>
      </c>
      <c r="J416" s="1" t="s">
        <v>26</v>
      </c>
      <c r="K416" s="1" t="s">
        <v>34</v>
      </c>
      <c r="L416" s="1" t="s">
        <v>40</v>
      </c>
      <c r="M416" s="1" t="s">
        <v>21</v>
      </c>
    </row>
    <row r="417" spans="1:13" x14ac:dyDescent="0.25">
      <c r="A417">
        <v>729313</v>
      </c>
      <c r="B417" s="1" t="s">
        <v>21</v>
      </c>
      <c r="C417" s="2">
        <v>41757</v>
      </c>
      <c r="D417" s="1" t="s">
        <v>320</v>
      </c>
      <c r="E417" s="1" t="s">
        <v>314</v>
      </c>
      <c r="F417" s="1" t="s">
        <v>25</v>
      </c>
      <c r="G417" s="1" t="s">
        <v>16</v>
      </c>
      <c r="H417" s="1" t="s">
        <v>25</v>
      </c>
      <c r="I417" s="1" t="s">
        <v>18</v>
      </c>
      <c r="J417" s="1" t="s">
        <v>25</v>
      </c>
      <c r="K417" s="1" t="s">
        <v>34</v>
      </c>
      <c r="L417" s="1" t="s">
        <v>40</v>
      </c>
      <c r="M417" s="1" t="s">
        <v>21</v>
      </c>
    </row>
    <row r="418" spans="1:13" x14ac:dyDescent="0.25">
      <c r="A418">
        <v>729315</v>
      </c>
      <c r="B418" s="1" t="s">
        <v>309</v>
      </c>
      <c r="C418" s="2">
        <v>41758</v>
      </c>
      <c r="D418" s="1" t="s">
        <v>288</v>
      </c>
      <c r="E418" s="1" t="s">
        <v>310</v>
      </c>
      <c r="F418" s="1" t="s">
        <v>17</v>
      </c>
      <c r="G418" s="1" t="s">
        <v>33</v>
      </c>
      <c r="H418" s="1" t="s">
        <v>33</v>
      </c>
      <c r="I418" s="1" t="s">
        <v>27</v>
      </c>
      <c r="J418" s="1" t="s">
        <v>33</v>
      </c>
      <c r="K418" s="1" t="s">
        <v>125</v>
      </c>
      <c r="L418" s="1" t="s">
        <v>21</v>
      </c>
      <c r="M418" s="1" t="s">
        <v>21</v>
      </c>
    </row>
    <row r="419" spans="1:13" x14ac:dyDescent="0.25">
      <c r="A419">
        <v>729317</v>
      </c>
      <c r="B419" s="1" t="s">
        <v>21</v>
      </c>
      <c r="C419" s="2">
        <v>41759</v>
      </c>
      <c r="D419" s="1" t="s">
        <v>321</v>
      </c>
      <c r="E419" s="1" t="s">
        <v>314</v>
      </c>
      <c r="F419" s="1" t="s">
        <v>39</v>
      </c>
      <c r="G419" s="1" t="s">
        <v>283</v>
      </c>
      <c r="H419" s="1" t="s">
        <v>39</v>
      </c>
      <c r="I419" s="1" t="s">
        <v>18</v>
      </c>
      <c r="J419" s="1" t="s">
        <v>283</v>
      </c>
      <c r="K419" s="1" t="s">
        <v>19</v>
      </c>
      <c r="L419" s="1" t="s">
        <v>295</v>
      </c>
      <c r="M419" s="1" t="s">
        <v>21</v>
      </c>
    </row>
    <row r="420" spans="1:13" x14ac:dyDescent="0.25">
      <c r="A420">
        <v>733971</v>
      </c>
      <c r="B420" s="1" t="s">
        <v>304</v>
      </c>
      <c r="C420" s="2">
        <v>41761</v>
      </c>
      <c r="D420" s="1" t="s">
        <v>256</v>
      </c>
      <c r="E420" s="1" t="s">
        <v>305</v>
      </c>
      <c r="F420" s="1" t="s">
        <v>26</v>
      </c>
      <c r="G420" s="1" t="s">
        <v>17</v>
      </c>
      <c r="H420" s="1" t="s">
        <v>26</v>
      </c>
      <c r="I420" s="1" t="s">
        <v>27</v>
      </c>
      <c r="J420" s="1" t="s">
        <v>26</v>
      </c>
      <c r="K420" s="1" t="s">
        <v>19</v>
      </c>
      <c r="L420" s="1" t="s">
        <v>177</v>
      </c>
      <c r="M420" s="1" t="s">
        <v>21</v>
      </c>
    </row>
    <row r="421" spans="1:13" x14ac:dyDescent="0.25">
      <c r="A421">
        <v>733973</v>
      </c>
      <c r="B421" s="1" t="s">
        <v>36</v>
      </c>
      <c r="C421" s="2">
        <v>41762</v>
      </c>
      <c r="D421" s="1" t="s">
        <v>322</v>
      </c>
      <c r="E421" s="1" t="s">
        <v>38</v>
      </c>
      <c r="F421" s="1" t="s">
        <v>39</v>
      </c>
      <c r="G421" s="1" t="s">
        <v>25</v>
      </c>
      <c r="H421" s="1" t="s">
        <v>25</v>
      </c>
      <c r="I421" s="1" t="s">
        <v>27</v>
      </c>
      <c r="J421" s="1" t="s">
        <v>39</v>
      </c>
      <c r="K421" s="1" t="s">
        <v>34</v>
      </c>
      <c r="L421" s="1" t="s">
        <v>40</v>
      </c>
      <c r="M421" s="1" t="s">
        <v>21</v>
      </c>
    </row>
    <row r="422" spans="1:13" x14ac:dyDescent="0.25">
      <c r="A422">
        <v>733975</v>
      </c>
      <c r="B422" s="1" t="s">
        <v>29</v>
      </c>
      <c r="C422" s="2">
        <v>41762</v>
      </c>
      <c r="D422" s="1" t="s">
        <v>323</v>
      </c>
      <c r="E422" s="1" t="s">
        <v>31</v>
      </c>
      <c r="F422" s="1" t="s">
        <v>32</v>
      </c>
      <c r="G422" s="1" t="s">
        <v>33</v>
      </c>
      <c r="H422" s="1" t="s">
        <v>33</v>
      </c>
      <c r="I422" s="1" t="s">
        <v>18</v>
      </c>
      <c r="J422" s="1" t="s">
        <v>33</v>
      </c>
      <c r="K422" s="1" t="s">
        <v>34</v>
      </c>
      <c r="L422" s="1" t="s">
        <v>59</v>
      </c>
      <c r="M422" s="1" t="s">
        <v>21</v>
      </c>
    </row>
    <row r="423" spans="1:13" x14ac:dyDescent="0.25">
      <c r="A423">
        <v>733977</v>
      </c>
      <c r="B423" s="1" t="s">
        <v>13</v>
      </c>
      <c r="C423" s="2">
        <v>41763</v>
      </c>
      <c r="D423" s="1" t="s">
        <v>124</v>
      </c>
      <c r="E423" s="1" t="s">
        <v>15</v>
      </c>
      <c r="F423" s="1" t="s">
        <v>16</v>
      </c>
      <c r="G423" s="1" t="s">
        <v>283</v>
      </c>
      <c r="H423" s="1" t="s">
        <v>16</v>
      </c>
      <c r="I423" s="1" t="s">
        <v>18</v>
      </c>
      <c r="J423" s="1" t="s">
        <v>16</v>
      </c>
      <c r="K423" s="1" t="s">
        <v>34</v>
      </c>
      <c r="L423" s="1" t="s">
        <v>65</v>
      </c>
      <c r="M423" s="1" t="s">
        <v>21</v>
      </c>
    </row>
    <row r="424" spans="1:13" x14ac:dyDescent="0.25">
      <c r="A424">
        <v>733979</v>
      </c>
      <c r="B424" s="1" t="s">
        <v>169</v>
      </c>
      <c r="C424" s="2">
        <v>41764</v>
      </c>
      <c r="D424" s="1" t="s">
        <v>319</v>
      </c>
      <c r="E424" s="1" t="s">
        <v>170</v>
      </c>
      <c r="F424" s="1" t="s">
        <v>33</v>
      </c>
      <c r="G424" s="1" t="s">
        <v>17</v>
      </c>
      <c r="H424" s="1" t="s">
        <v>17</v>
      </c>
      <c r="I424" s="1" t="s">
        <v>18</v>
      </c>
      <c r="J424" s="1" t="s">
        <v>33</v>
      </c>
      <c r="K424" s="1" t="s">
        <v>19</v>
      </c>
      <c r="L424" s="1" t="s">
        <v>63</v>
      </c>
      <c r="M424" s="1" t="s">
        <v>21</v>
      </c>
    </row>
    <row r="425" spans="1:13" x14ac:dyDescent="0.25">
      <c r="A425">
        <v>733981</v>
      </c>
      <c r="B425" s="1" t="s">
        <v>29</v>
      </c>
      <c r="C425" s="2">
        <v>41764</v>
      </c>
      <c r="D425" s="1" t="s">
        <v>151</v>
      </c>
      <c r="E425" s="1" t="s">
        <v>31</v>
      </c>
      <c r="F425" s="1" t="s">
        <v>32</v>
      </c>
      <c r="G425" s="1" t="s">
        <v>26</v>
      </c>
      <c r="H425" s="1" t="s">
        <v>26</v>
      </c>
      <c r="I425" s="1" t="s">
        <v>18</v>
      </c>
      <c r="J425" s="1" t="s">
        <v>26</v>
      </c>
      <c r="K425" s="1" t="s">
        <v>34</v>
      </c>
      <c r="L425" s="1" t="s">
        <v>73</v>
      </c>
      <c r="M425" s="1" t="s">
        <v>21</v>
      </c>
    </row>
    <row r="426" spans="1:13" x14ac:dyDescent="0.25">
      <c r="A426">
        <v>733983</v>
      </c>
      <c r="B426" s="1" t="s">
        <v>36</v>
      </c>
      <c r="C426" s="2">
        <v>41765</v>
      </c>
      <c r="D426" s="1" t="s">
        <v>145</v>
      </c>
      <c r="E426" s="1" t="s">
        <v>38</v>
      </c>
      <c r="F426" s="1" t="s">
        <v>39</v>
      </c>
      <c r="G426" s="1" t="s">
        <v>16</v>
      </c>
      <c r="H426" s="1" t="s">
        <v>16</v>
      </c>
      <c r="I426" s="1" t="s">
        <v>18</v>
      </c>
      <c r="J426" s="1" t="s">
        <v>39</v>
      </c>
      <c r="K426" s="1" t="s">
        <v>19</v>
      </c>
      <c r="L426" s="1" t="s">
        <v>110</v>
      </c>
      <c r="M426" s="1" t="s">
        <v>21</v>
      </c>
    </row>
    <row r="427" spans="1:13" x14ac:dyDescent="0.25">
      <c r="A427">
        <v>733985</v>
      </c>
      <c r="B427" s="1" t="s">
        <v>29</v>
      </c>
      <c r="C427" s="2">
        <v>41766</v>
      </c>
      <c r="D427" s="1" t="s">
        <v>144</v>
      </c>
      <c r="E427" s="1" t="s">
        <v>31</v>
      </c>
      <c r="F427" s="1" t="s">
        <v>32</v>
      </c>
      <c r="G427" s="1" t="s">
        <v>17</v>
      </c>
      <c r="H427" s="1" t="s">
        <v>32</v>
      </c>
      <c r="I427" s="1" t="s">
        <v>27</v>
      </c>
      <c r="J427" s="1" t="s">
        <v>17</v>
      </c>
      <c r="K427" s="1" t="s">
        <v>34</v>
      </c>
      <c r="L427" s="1" t="s">
        <v>73</v>
      </c>
      <c r="M427" s="1" t="s">
        <v>21</v>
      </c>
    </row>
    <row r="428" spans="1:13" x14ac:dyDescent="0.25">
      <c r="A428">
        <v>733987</v>
      </c>
      <c r="B428" s="1" t="s">
        <v>173</v>
      </c>
      <c r="C428" s="2">
        <v>41766</v>
      </c>
      <c r="D428" s="1" t="s">
        <v>313</v>
      </c>
      <c r="E428" s="1" t="s">
        <v>175</v>
      </c>
      <c r="F428" s="1" t="s">
        <v>25</v>
      </c>
      <c r="G428" s="1" t="s">
        <v>26</v>
      </c>
      <c r="H428" s="1" t="s">
        <v>26</v>
      </c>
      <c r="I428" s="1" t="s">
        <v>18</v>
      </c>
      <c r="J428" s="1" t="s">
        <v>25</v>
      </c>
      <c r="K428" s="1" t="s">
        <v>19</v>
      </c>
      <c r="L428" s="1" t="s">
        <v>286</v>
      </c>
      <c r="M428" s="1" t="s">
        <v>21</v>
      </c>
    </row>
    <row r="429" spans="1:13" x14ac:dyDescent="0.25">
      <c r="A429">
        <v>733989</v>
      </c>
      <c r="B429" s="1" t="s">
        <v>169</v>
      </c>
      <c r="C429" s="2">
        <v>41767</v>
      </c>
      <c r="D429" s="1" t="s">
        <v>321</v>
      </c>
      <c r="E429" s="1" t="s">
        <v>170</v>
      </c>
      <c r="F429" s="1" t="s">
        <v>33</v>
      </c>
      <c r="G429" s="1" t="s">
        <v>283</v>
      </c>
      <c r="H429" s="1" t="s">
        <v>33</v>
      </c>
      <c r="I429" s="1" t="s">
        <v>18</v>
      </c>
      <c r="J429" s="1" t="s">
        <v>283</v>
      </c>
      <c r="K429" s="1" t="s">
        <v>19</v>
      </c>
      <c r="L429" s="1" t="s">
        <v>237</v>
      </c>
      <c r="M429" s="1" t="s">
        <v>21</v>
      </c>
    </row>
    <row r="430" spans="1:13" x14ac:dyDescent="0.25">
      <c r="A430">
        <v>733991</v>
      </c>
      <c r="B430" s="1" t="s">
        <v>13</v>
      </c>
      <c r="C430" s="2">
        <v>41768</v>
      </c>
      <c r="D430" s="1" t="s">
        <v>320</v>
      </c>
      <c r="E430" s="1" t="s">
        <v>15</v>
      </c>
      <c r="F430" s="1" t="s">
        <v>16</v>
      </c>
      <c r="G430" s="1" t="s">
        <v>25</v>
      </c>
      <c r="H430" s="1" t="s">
        <v>16</v>
      </c>
      <c r="I430" s="1" t="s">
        <v>18</v>
      </c>
      <c r="J430" s="1" t="s">
        <v>25</v>
      </c>
      <c r="K430" s="1" t="s">
        <v>19</v>
      </c>
      <c r="L430" s="1" t="s">
        <v>237</v>
      </c>
      <c r="M430" s="1" t="s">
        <v>21</v>
      </c>
    </row>
    <row r="431" spans="1:13" x14ac:dyDescent="0.25">
      <c r="A431">
        <v>733993</v>
      </c>
      <c r="B431" s="1" t="s">
        <v>29</v>
      </c>
      <c r="C431" s="2">
        <v>41769</v>
      </c>
      <c r="D431" s="1" t="s">
        <v>223</v>
      </c>
      <c r="E431" s="1" t="s">
        <v>31</v>
      </c>
      <c r="F431" s="1" t="s">
        <v>32</v>
      </c>
      <c r="G431" s="1" t="s">
        <v>283</v>
      </c>
      <c r="H431" s="1" t="s">
        <v>283</v>
      </c>
      <c r="I431" s="1" t="s">
        <v>18</v>
      </c>
      <c r="J431" s="1" t="s">
        <v>283</v>
      </c>
      <c r="K431" s="1" t="s">
        <v>34</v>
      </c>
      <c r="L431" s="1" t="s">
        <v>73</v>
      </c>
      <c r="M431" s="1" t="s">
        <v>91</v>
      </c>
    </row>
    <row r="432" spans="1:13" x14ac:dyDescent="0.25">
      <c r="A432">
        <v>733995</v>
      </c>
      <c r="B432" s="1" t="s">
        <v>36</v>
      </c>
      <c r="C432" s="2">
        <v>41769</v>
      </c>
      <c r="D432" s="1" t="s">
        <v>151</v>
      </c>
      <c r="E432" s="1" t="s">
        <v>38</v>
      </c>
      <c r="F432" s="1" t="s">
        <v>39</v>
      </c>
      <c r="G432" s="1" t="s">
        <v>26</v>
      </c>
      <c r="H432" s="1" t="s">
        <v>26</v>
      </c>
      <c r="I432" s="1" t="s">
        <v>18</v>
      </c>
      <c r="J432" s="1" t="s">
        <v>26</v>
      </c>
      <c r="K432" s="1" t="s">
        <v>34</v>
      </c>
      <c r="L432" s="1" t="s">
        <v>65</v>
      </c>
      <c r="M432" s="1" t="s">
        <v>21</v>
      </c>
    </row>
    <row r="433" spans="1:13" x14ac:dyDescent="0.25">
      <c r="A433">
        <v>733997</v>
      </c>
      <c r="B433" s="1" t="s">
        <v>173</v>
      </c>
      <c r="C433" s="2">
        <v>41770</v>
      </c>
      <c r="D433" s="1" t="s">
        <v>144</v>
      </c>
      <c r="E433" s="1" t="s">
        <v>175</v>
      </c>
      <c r="F433" s="1" t="s">
        <v>25</v>
      </c>
      <c r="G433" s="1" t="s">
        <v>17</v>
      </c>
      <c r="H433" s="1" t="s">
        <v>17</v>
      </c>
      <c r="I433" s="1" t="s">
        <v>18</v>
      </c>
      <c r="J433" s="1" t="s">
        <v>17</v>
      </c>
      <c r="K433" s="1" t="s">
        <v>34</v>
      </c>
      <c r="L433" s="1" t="s">
        <v>35</v>
      </c>
      <c r="M433" s="1" t="s">
        <v>21</v>
      </c>
    </row>
    <row r="434" spans="1:13" x14ac:dyDescent="0.25">
      <c r="A434">
        <v>733999</v>
      </c>
      <c r="B434" s="1" t="s">
        <v>13</v>
      </c>
      <c r="C434" s="2">
        <v>41770</v>
      </c>
      <c r="D434" s="1" t="s">
        <v>288</v>
      </c>
      <c r="E434" s="1" t="s">
        <v>15</v>
      </c>
      <c r="F434" s="1" t="s">
        <v>16</v>
      </c>
      <c r="G434" s="1" t="s">
        <v>33</v>
      </c>
      <c r="H434" s="1" t="s">
        <v>16</v>
      </c>
      <c r="I434" s="1" t="s">
        <v>27</v>
      </c>
      <c r="J434" s="1" t="s">
        <v>33</v>
      </c>
      <c r="K434" s="1" t="s">
        <v>34</v>
      </c>
      <c r="L434" s="1" t="s">
        <v>40</v>
      </c>
      <c r="M434" s="1" t="s">
        <v>21</v>
      </c>
    </row>
    <row r="435" spans="1:13" x14ac:dyDescent="0.25">
      <c r="A435">
        <v>734001</v>
      </c>
      <c r="B435" s="1" t="s">
        <v>49</v>
      </c>
      <c r="C435" s="2">
        <v>41771</v>
      </c>
      <c r="D435" s="1" t="s">
        <v>192</v>
      </c>
      <c r="E435" s="1" t="s">
        <v>51</v>
      </c>
      <c r="F435" s="1" t="s">
        <v>283</v>
      </c>
      <c r="G435" s="1" t="s">
        <v>39</v>
      </c>
      <c r="H435" s="1" t="s">
        <v>283</v>
      </c>
      <c r="I435" s="1" t="s">
        <v>27</v>
      </c>
      <c r="J435" s="1" t="s">
        <v>39</v>
      </c>
      <c r="K435" s="1" t="s">
        <v>34</v>
      </c>
      <c r="L435" s="1" t="s">
        <v>59</v>
      </c>
      <c r="M435" s="1" t="s">
        <v>21</v>
      </c>
    </row>
    <row r="436" spans="1:13" x14ac:dyDescent="0.25">
      <c r="A436">
        <v>734003</v>
      </c>
      <c r="B436" s="1" t="s">
        <v>304</v>
      </c>
      <c r="C436" s="2">
        <v>41772</v>
      </c>
      <c r="D436" s="1" t="s">
        <v>256</v>
      </c>
      <c r="E436" s="1" t="s">
        <v>305</v>
      </c>
      <c r="F436" s="1" t="s">
        <v>26</v>
      </c>
      <c r="G436" s="1" t="s">
        <v>33</v>
      </c>
      <c r="H436" s="1" t="s">
        <v>33</v>
      </c>
      <c r="I436" s="1" t="s">
        <v>27</v>
      </c>
      <c r="J436" s="1" t="s">
        <v>26</v>
      </c>
      <c r="K436" s="1" t="s">
        <v>34</v>
      </c>
      <c r="L436" s="1" t="s">
        <v>40</v>
      </c>
      <c r="M436" s="1" t="s">
        <v>21</v>
      </c>
    </row>
    <row r="437" spans="1:13" x14ac:dyDescent="0.25">
      <c r="A437">
        <v>734005</v>
      </c>
      <c r="B437" s="1" t="s">
        <v>13</v>
      </c>
      <c r="C437" s="2">
        <v>41772</v>
      </c>
      <c r="D437" s="1" t="s">
        <v>138</v>
      </c>
      <c r="E437" s="1" t="s">
        <v>15</v>
      </c>
      <c r="F437" s="1" t="s">
        <v>16</v>
      </c>
      <c r="G437" s="1" t="s">
        <v>32</v>
      </c>
      <c r="H437" s="1" t="s">
        <v>32</v>
      </c>
      <c r="I437" s="1" t="s">
        <v>18</v>
      </c>
      <c r="J437" s="1" t="s">
        <v>16</v>
      </c>
      <c r="K437" s="1" t="s">
        <v>19</v>
      </c>
      <c r="L437" s="1" t="s">
        <v>150</v>
      </c>
      <c r="M437" s="1" t="s">
        <v>21</v>
      </c>
    </row>
    <row r="438" spans="1:13" x14ac:dyDescent="0.25">
      <c r="A438">
        <v>734007</v>
      </c>
      <c r="B438" s="1" t="s">
        <v>49</v>
      </c>
      <c r="C438" s="2">
        <v>41773</v>
      </c>
      <c r="D438" s="1" t="s">
        <v>245</v>
      </c>
      <c r="E438" s="1" t="s">
        <v>51</v>
      </c>
      <c r="F438" s="1" t="s">
        <v>283</v>
      </c>
      <c r="G438" s="1" t="s">
        <v>25</v>
      </c>
      <c r="H438" s="1" t="s">
        <v>25</v>
      </c>
      <c r="I438" s="1" t="s">
        <v>18</v>
      </c>
      <c r="J438" s="1" t="s">
        <v>25</v>
      </c>
      <c r="K438" s="1" t="s">
        <v>34</v>
      </c>
      <c r="L438" s="1" t="s">
        <v>48</v>
      </c>
      <c r="M438" s="1" t="s">
        <v>21</v>
      </c>
    </row>
    <row r="439" spans="1:13" x14ac:dyDescent="0.25">
      <c r="A439">
        <v>734009</v>
      </c>
      <c r="B439" s="1" t="s">
        <v>173</v>
      </c>
      <c r="C439" s="2">
        <v>41773</v>
      </c>
      <c r="D439" s="1" t="s">
        <v>179</v>
      </c>
      <c r="E439" s="1" t="s">
        <v>175</v>
      </c>
      <c r="F439" s="1" t="s">
        <v>17</v>
      </c>
      <c r="G439" s="1" t="s">
        <v>39</v>
      </c>
      <c r="H439" s="1" t="s">
        <v>17</v>
      </c>
      <c r="I439" s="1" t="s">
        <v>18</v>
      </c>
      <c r="J439" s="1" t="s">
        <v>17</v>
      </c>
      <c r="K439" s="1" t="s">
        <v>34</v>
      </c>
      <c r="L439" s="1" t="s">
        <v>48</v>
      </c>
      <c r="M439" s="1" t="s">
        <v>21</v>
      </c>
    </row>
    <row r="440" spans="1:13" x14ac:dyDescent="0.25">
      <c r="A440">
        <v>734011</v>
      </c>
      <c r="B440" s="1" t="s">
        <v>169</v>
      </c>
      <c r="C440" s="2">
        <v>41774</v>
      </c>
      <c r="D440" s="1" t="s">
        <v>254</v>
      </c>
      <c r="E440" s="1" t="s">
        <v>170</v>
      </c>
      <c r="F440" s="1" t="s">
        <v>33</v>
      </c>
      <c r="G440" s="1" t="s">
        <v>32</v>
      </c>
      <c r="H440" s="1" t="s">
        <v>32</v>
      </c>
      <c r="I440" s="1" t="s">
        <v>18</v>
      </c>
      <c r="J440" s="1" t="s">
        <v>33</v>
      </c>
      <c r="K440" s="1" t="s">
        <v>19</v>
      </c>
      <c r="L440" s="1" t="s">
        <v>324</v>
      </c>
      <c r="M440" s="1" t="s">
        <v>21</v>
      </c>
    </row>
    <row r="441" spans="1:13" x14ac:dyDescent="0.25">
      <c r="A441">
        <v>734013</v>
      </c>
      <c r="B441" s="1" t="s">
        <v>304</v>
      </c>
      <c r="C441" s="2">
        <v>41777</v>
      </c>
      <c r="D441" s="1" t="s">
        <v>124</v>
      </c>
      <c r="E441" s="1" t="s">
        <v>305</v>
      </c>
      <c r="F441" s="1" t="s">
        <v>26</v>
      </c>
      <c r="G441" s="1" t="s">
        <v>16</v>
      </c>
      <c r="H441" s="1" t="s">
        <v>26</v>
      </c>
      <c r="I441" s="1" t="s">
        <v>27</v>
      </c>
      <c r="J441" s="1" t="s">
        <v>16</v>
      </c>
      <c r="K441" s="1" t="s">
        <v>34</v>
      </c>
      <c r="L441" s="1" t="s">
        <v>40</v>
      </c>
      <c r="M441" s="1" t="s">
        <v>21</v>
      </c>
    </row>
    <row r="442" spans="1:13" x14ac:dyDescent="0.25">
      <c r="A442">
        <v>734015</v>
      </c>
      <c r="B442" s="1" t="s">
        <v>49</v>
      </c>
      <c r="C442" s="2">
        <v>41777</v>
      </c>
      <c r="D442" s="1" t="s">
        <v>280</v>
      </c>
      <c r="E442" s="1" t="s">
        <v>51</v>
      </c>
      <c r="F442" s="1" t="s">
        <v>283</v>
      </c>
      <c r="G442" s="1" t="s">
        <v>17</v>
      </c>
      <c r="H442" s="1" t="s">
        <v>283</v>
      </c>
      <c r="I442" s="1" t="s">
        <v>27</v>
      </c>
      <c r="J442" s="1" t="s">
        <v>17</v>
      </c>
      <c r="K442" s="1" t="s">
        <v>34</v>
      </c>
      <c r="L442" s="1" t="s">
        <v>59</v>
      </c>
      <c r="M442" s="1" t="s">
        <v>21</v>
      </c>
    </row>
    <row r="443" spans="1:13" x14ac:dyDescent="0.25">
      <c r="A443">
        <v>734017</v>
      </c>
      <c r="B443" s="1" t="s">
        <v>169</v>
      </c>
      <c r="C443" s="2">
        <v>41778</v>
      </c>
      <c r="D443" s="1" t="s">
        <v>23</v>
      </c>
      <c r="E443" s="1" t="s">
        <v>170</v>
      </c>
      <c r="F443" s="1" t="s">
        <v>33</v>
      </c>
      <c r="G443" s="1" t="s">
        <v>39</v>
      </c>
      <c r="H443" s="1" t="s">
        <v>39</v>
      </c>
      <c r="I443" s="1" t="s">
        <v>27</v>
      </c>
      <c r="J443" s="1" t="s">
        <v>39</v>
      </c>
      <c r="K443" s="1" t="s">
        <v>19</v>
      </c>
      <c r="L443" s="1" t="s">
        <v>95</v>
      </c>
      <c r="M443" s="1" t="s">
        <v>21</v>
      </c>
    </row>
    <row r="444" spans="1:13" x14ac:dyDescent="0.25">
      <c r="A444">
        <v>734019</v>
      </c>
      <c r="B444" s="1" t="s">
        <v>29</v>
      </c>
      <c r="C444" s="2">
        <v>41778</v>
      </c>
      <c r="D444" s="1" t="s">
        <v>325</v>
      </c>
      <c r="E444" s="1" t="s">
        <v>31</v>
      </c>
      <c r="F444" s="1" t="s">
        <v>32</v>
      </c>
      <c r="G444" s="1" t="s">
        <v>25</v>
      </c>
      <c r="H444" s="1" t="s">
        <v>25</v>
      </c>
      <c r="I444" s="1" t="s">
        <v>18</v>
      </c>
      <c r="J444" s="1" t="s">
        <v>25</v>
      </c>
      <c r="K444" s="1" t="s">
        <v>34</v>
      </c>
      <c r="L444" s="1" t="s">
        <v>65</v>
      </c>
      <c r="M444" s="1" t="s">
        <v>21</v>
      </c>
    </row>
    <row r="445" spans="1:13" x14ac:dyDescent="0.25">
      <c r="A445">
        <v>734021</v>
      </c>
      <c r="B445" s="1" t="s">
        <v>49</v>
      </c>
      <c r="C445" s="2">
        <v>41779</v>
      </c>
      <c r="D445" s="1" t="s">
        <v>186</v>
      </c>
      <c r="E445" s="1" t="s">
        <v>51</v>
      </c>
      <c r="F445" s="1" t="s">
        <v>283</v>
      </c>
      <c r="G445" s="1" t="s">
        <v>16</v>
      </c>
      <c r="H445" s="1" t="s">
        <v>16</v>
      </c>
      <c r="I445" s="1" t="s">
        <v>27</v>
      </c>
      <c r="J445" s="1" t="s">
        <v>283</v>
      </c>
      <c r="K445" s="1" t="s">
        <v>34</v>
      </c>
      <c r="L445" s="1" t="s">
        <v>59</v>
      </c>
      <c r="M445" s="1" t="s">
        <v>21</v>
      </c>
    </row>
    <row r="446" spans="1:13" x14ac:dyDescent="0.25">
      <c r="A446">
        <v>734023</v>
      </c>
      <c r="B446" s="1" t="s">
        <v>41</v>
      </c>
      <c r="C446" s="2">
        <v>41779</v>
      </c>
      <c r="D446" s="1" t="s">
        <v>179</v>
      </c>
      <c r="E446" s="1" t="s">
        <v>43</v>
      </c>
      <c r="F446" s="1" t="s">
        <v>17</v>
      </c>
      <c r="G446" s="1" t="s">
        <v>26</v>
      </c>
      <c r="H446" s="1" t="s">
        <v>17</v>
      </c>
      <c r="I446" s="1" t="s">
        <v>18</v>
      </c>
      <c r="J446" s="1" t="s">
        <v>17</v>
      </c>
      <c r="K446" s="1" t="s">
        <v>34</v>
      </c>
      <c r="L446" s="1" t="s">
        <v>73</v>
      </c>
      <c r="M446" s="1" t="s">
        <v>21</v>
      </c>
    </row>
    <row r="447" spans="1:13" x14ac:dyDescent="0.25">
      <c r="A447">
        <v>734025</v>
      </c>
      <c r="B447" s="1" t="s">
        <v>22</v>
      </c>
      <c r="C447" s="2">
        <v>41780</v>
      </c>
      <c r="D447" s="1" t="s">
        <v>326</v>
      </c>
      <c r="E447" s="1" t="s">
        <v>24</v>
      </c>
      <c r="F447" s="1" t="s">
        <v>25</v>
      </c>
      <c r="G447" s="1" t="s">
        <v>39</v>
      </c>
      <c r="H447" s="1" t="s">
        <v>39</v>
      </c>
      <c r="I447" s="1" t="s">
        <v>18</v>
      </c>
      <c r="J447" s="1" t="s">
        <v>39</v>
      </c>
      <c r="K447" s="1" t="s">
        <v>34</v>
      </c>
      <c r="L447" s="1" t="s">
        <v>59</v>
      </c>
      <c r="M447" s="1" t="s">
        <v>21</v>
      </c>
    </row>
    <row r="448" spans="1:13" x14ac:dyDescent="0.25">
      <c r="A448">
        <v>734027</v>
      </c>
      <c r="B448" s="1" t="s">
        <v>41</v>
      </c>
      <c r="C448" s="2">
        <v>41781</v>
      </c>
      <c r="D448" s="1" t="s">
        <v>179</v>
      </c>
      <c r="E448" s="1" t="s">
        <v>43</v>
      </c>
      <c r="F448" s="1" t="s">
        <v>17</v>
      </c>
      <c r="G448" s="1" t="s">
        <v>16</v>
      </c>
      <c r="H448" s="1" t="s">
        <v>16</v>
      </c>
      <c r="I448" s="1" t="s">
        <v>18</v>
      </c>
      <c r="J448" s="1" t="s">
        <v>17</v>
      </c>
      <c r="K448" s="1" t="s">
        <v>19</v>
      </c>
      <c r="L448" s="1" t="s">
        <v>303</v>
      </c>
      <c r="M448" s="1" t="s">
        <v>21</v>
      </c>
    </row>
    <row r="449" spans="1:13" x14ac:dyDescent="0.25">
      <c r="A449">
        <v>734029</v>
      </c>
      <c r="B449" s="1" t="s">
        <v>304</v>
      </c>
      <c r="C449" s="2">
        <v>41781</v>
      </c>
      <c r="D449" s="1" t="s">
        <v>186</v>
      </c>
      <c r="E449" s="1" t="s">
        <v>305</v>
      </c>
      <c r="F449" s="1" t="s">
        <v>26</v>
      </c>
      <c r="G449" s="1" t="s">
        <v>283</v>
      </c>
      <c r="H449" s="1" t="s">
        <v>283</v>
      </c>
      <c r="I449" s="1" t="s">
        <v>18</v>
      </c>
      <c r="J449" s="1" t="s">
        <v>283</v>
      </c>
      <c r="K449" s="1" t="s">
        <v>34</v>
      </c>
      <c r="L449" s="1" t="s">
        <v>48</v>
      </c>
      <c r="M449" s="1" t="s">
        <v>21</v>
      </c>
    </row>
    <row r="450" spans="1:13" x14ac:dyDescent="0.25">
      <c r="A450">
        <v>734031</v>
      </c>
      <c r="B450" s="1" t="s">
        <v>36</v>
      </c>
      <c r="C450" s="2">
        <v>41782</v>
      </c>
      <c r="D450" s="1" t="s">
        <v>23</v>
      </c>
      <c r="E450" s="1" t="s">
        <v>38</v>
      </c>
      <c r="F450" s="1" t="s">
        <v>39</v>
      </c>
      <c r="G450" s="1" t="s">
        <v>32</v>
      </c>
      <c r="H450" s="1" t="s">
        <v>32</v>
      </c>
      <c r="I450" s="1" t="s">
        <v>18</v>
      </c>
      <c r="J450" s="1" t="s">
        <v>39</v>
      </c>
      <c r="K450" s="1" t="s">
        <v>19</v>
      </c>
      <c r="L450" s="1" t="s">
        <v>295</v>
      </c>
      <c r="M450" s="1" t="s">
        <v>21</v>
      </c>
    </row>
    <row r="451" spans="1:13" x14ac:dyDescent="0.25">
      <c r="A451">
        <v>734033</v>
      </c>
      <c r="B451" s="1" t="s">
        <v>22</v>
      </c>
      <c r="C451" s="2">
        <v>41782</v>
      </c>
      <c r="D451" s="1" t="s">
        <v>70</v>
      </c>
      <c r="E451" s="1" t="s">
        <v>24</v>
      </c>
      <c r="F451" s="1" t="s">
        <v>25</v>
      </c>
      <c r="G451" s="1" t="s">
        <v>33</v>
      </c>
      <c r="H451" s="1" t="s">
        <v>33</v>
      </c>
      <c r="I451" s="1" t="s">
        <v>18</v>
      </c>
      <c r="J451" s="1" t="s">
        <v>25</v>
      </c>
      <c r="K451" s="1" t="s">
        <v>19</v>
      </c>
      <c r="L451" s="1" t="s">
        <v>150</v>
      </c>
      <c r="M451" s="1" t="s">
        <v>21</v>
      </c>
    </row>
    <row r="452" spans="1:13" x14ac:dyDescent="0.25">
      <c r="A452">
        <v>734035</v>
      </c>
      <c r="B452" s="1" t="s">
        <v>13</v>
      </c>
      <c r="C452" s="2">
        <v>41783</v>
      </c>
      <c r="D452" s="1" t="s">
        <v>66</v>
      </c>
      <c r="E452" s="1" t="s">
        <v>15</v>
      </c>
      <c r="F452" s="1" t="s">
        <v>16</v>
      </c>
      <c r="G452" s="1" t="s">
        <v>26</v>
      </c>
      <c r="H452" s="1" t="s">
        <v>26</v>
      </c>
      <c r="I452" s="1" t="s">
        <v>18</v>
      </c>
      <c r="J452" s="1" t="s">
        <v>26</v>
      </c>
      <c r="K452" s="1" t="s">
        <v>34</v>
      </c>
      <c r="L452" s="1" t="s">
        <v>73</v>
      </c>
      <c r="M452" s="1" t="s">
        <v>21</v>
      </c>
    </row>
    <row r="453" spans="1:13" x14ac:dyDescent="0.25">
      <c r="A453">
        <v>734037</v>
      </c>
      <c r="B453" s="1" t="s">
        <v>41</v>
      </c>
      <c r="C453" s="2">
        <v>41783</v>
      </c>
      <c r="D453" s="1" t="s">
        <v>55</v>
      </c>
      <c r="E453" s="1" t="s">
        <v>43</v>
      </c>
      <c r="F453" s="1" t="s">
        <v>17</v>
      </c>
      <c r="G453" s="1" t="s">
        <v>283</v>
      </c>
      <c r="H453" s="1" t="s">
        <v>17</v>
      </c>
      <c r="I453" s="1" t="s">
        <v>18</v>
      </c>
      <c r="J453" s="1" t="s">
        <v>17</v>
      </c>
      <c r="K453" s="1" t="s">
        <v>34</v>
      </c>
      <c r="L453" s="1" t="s">
        <v>65</v>
      </c>
      <c r="M453" s="1" t="s">
        <v>21</v>
      </c>
    </row>
    <row r="454" spans="1:13" x14ac:dyDescent="0.25">
      <c r="A454">
        <v>734039</v>
      </c>
      <c r="B454" s="1" t="s">
        <v>22</v>
      </c>
      <c r="C454" s="2">
        <v>41784</v>
      </c>
      <c r="D454" s="1" t="s">
        <v>284</v>
      </c>
      <c r="E454" s="1" t="s">
        <v>24</v>
      </c>
      <c r="F454" s="1" t="s">
        <v>25</v>
      </c>
      <c r="G454" s="1" t="s">
        <v>32</v>
      </c>
      <c r="H454" s="1" t="s">
        <v>25</v>
      </c>
      <c r="I454" s="1" t="s">
        <v>18</v>
      </c>
      <c r="J454" s="1" t="s">
        <v>25</v>
      </c>
      <c r="K454" s="1" t="s">
        <v>34</v>
      </c>
      <c r="L454" s="1" t="s">
        <v>59</v>
      </c>
      <c r="M454" s="1" t="s">
        <v>21</v>
      </c>
    </row>
    <row r="455" spans="1:13" x14ac:dyDescent="0.25">
      <c r="A455">
        <v>734041</v>
      </c>
      <c r="B455" s="1" t="s">
        <v>36</v>
      </c>
      <c r="C455" s="2">
        <v>41784</v>
      </c>
      <c r="D455" s="1" t="s">
        <v>322</v>
      </c>
      <c r="E455" s="1" t="s">
        <v>38</v>
      </c>
      <c r="F455" s="1" t="s">
        <v>39</v>
      </c>
      <c r="G455" s="1" t="s">
        <v>33</v>
      </c>
      <c r="H455" s="1" t="s">
        <v>39</v>
      </c>
      <c r="I455" s="1" t="s">
        <v>18</v>
      </c>
      <c r="J455" s="1" t="s">
        <v>39</v>
      </c>
      <c r="K455" s="1" t="s">
        <v>34</v>
      </c>
      <c r="L455" s="1" t="s">
        <v>40</v>
      </c>
      <c r="M455" s="1" t="s">
        <v>21</v>
      </c>
    </row>
    <row r="456" spans="1:13" x14ac:dyDescent="0.25">
      <c r="A456">
        <v>734043</v>
      </c>
      <c r="B456" s="1" t="s">
        <v>41</v>
      </c>
      <c r="C456" s="2">
        <v>41786</v>
      </c>
      <c r="D456" s="1" t="s">
        <v>280</v>
      </c>
      <c r="E456" s="1" t="s">
        <v>43</v>
      </c>
      <c r="F456" s="1" t="s">
        <v>25</v>
      </c>
      <c r="G456" s="1" t="s">
        <v>17</v>
      </c>
      <c r="H456" s="1" t="s">
        <v>25</v>
      </c>
      <c r="I456" s="1" t="s">
        <v>18</v>
      </c>
      <c r="J456" s="1" t="s">
        <v>17</v>
      </c>
      <c r="K456" s="1" t="s">
        <v>19</v>
      </c>
      <c r="L456" s="1" t="s">
        <v>253</v>
      </c>
      <c r="M456" s="1" t="s">
        <v>21</v>
      </c>
    </row>
    <row r="457" spans="1:13" x14ac:dyDescent="0.25">
      <c r="A457">
        <v>734045</v>
      </c>
      <c r="B457" s="1" t="s">
        <v>36</v>
      </c>
      <c r="C457" s="2">
        <v>41787</v>
      </c>
      <c r="D457" s="1" t="s">
        <v>105</v>
      </c>
      <c r="E457" s="1" t="s">
        <v>165</v>
      </c>
      <c r="F457" s="1" t="s">
        <v>26</v>
      </c>
      <c r="G457" s="1" t="s">
        <v>39</v>
      </c>
      <c r="H457" s="1" t="s">
        <v>26</v>
      </c>
      <c r="I457" s="1" t="s">
        <v>18</v>
      </c>
      <c r="J457" s="1" t="s">
        <v>26</v>
      </c>
      <c r="K457" s="1" t="s">
        <v>34</v>
      </c>
      <c r="L457" s="1" t="s">
        <v>59</v>
      </c>
      <c r="M457" s="1" t="s">
        <v>21</v>
      </c>
    </row>
    <row r="458" spans="1:13" x14ac:dyDescent="0.25">
      <c r="A458">
        <v>734047</v>
      </c>
      <c r="B458" s="1" t="s">
        <v>36</v>
      </c>
      <c r="C458" s="2">
        <v>41789</v>
      </c>
      <c r="D458" s="1" t="s">
        <v>50</v>
      </c>
      <c r="E458" s="1" t="s">
        <v>38</v>
      </c>
      <c r="F458" s="1" t="s">
        <v>26</v>
      </c>
      <c r="G458" s="1" t="s">
        <v>25</v>
      </c>
      <c r="H458" s="1" t="s">
        <v>26</v>
      </c>
      <c r="I458" s="1" t="s">
        <v>18</v>
      </c>
      <c r="J458" s="1" t="s">
        <v>25</v>
      </c>
      <c r="K458" s="1" t="s">
        <v>19</v>
      </c>
      <c r="L458" s="1" t="s">
        <v>123</v>
      </c>
      <c r="M458" s="1" t="s">
        <v>21</v>
      </c>
    </row>
    <row r="459" spans="1:13" x14ac:dyDescent="0.25">
      <c r="A459">
        <v>734049</v>
      </c>
      <c r="B459" s="1" t="s">
        <v>13</v>
      </c>
      <c r="C459" s="2">
        <v>41791</v>
      </c>
      <c r="D459" s="1" t="s">
        <v>163</v>
      </c>
      <c r="E459" s="1" t="s">
        <v>15</v>
      </c>
      <c r="F459" s="1" t="s">
        <v>17</v>
      </c>
      <c r="G459" s="1" t="s">
        <v>25</v>
      </c>
      <c r="H459" s="1" t="s">
        <v>17</v>
      </c>
      <c r="I459" s="1" t="s">
        <v>18</v>
      </c>
      <c r="J459" s="1" t="s">
        <v>17</v>
      </c>
      <c r="K459" s="1" t="s">
        <v>34</v>
      </c>
      <c r="L459" s="1" t="s">
        <v>56</v>
      </c>
      <c r="M459" s="1" t="s">
        <v>21</v>
      </c>
    </row>
    <row r="460" spans="1:13" x14ac:dyDescent="0.25">
      <c r="A460">
        <v>829705</v>
      </c>
      <c r="B460" s="1" t="s">
        <v>41</v>
      </c>
      <c r="C460" s="2">
        <v>42102</v>
      </c>
      <c r="D460" s="1" t="s">
        <v>263</v>
      </c>
      <c r="E460" s="1" t="s">
        <v>43</v>
      </c>
      <c r="F460" s="1" t="s">
        <v>17</v>
      </c>
      <c r="G460" s="1" t="s">
        <v>39</v>
      </c>
      <c r="H460" s="1" t="s">
        <v>17</v>
      </c>
      <c r="I460" s="1" t="s">
        <v>18</v>
      </c>
      <c r="J460" s="1" t="s">
        <v>17</v>
      </c>
      <c r="K460" s="1" t="s">
        <v>34</v>
      </c>
      <c r="L460" s="1" t="s">
        <v>59</v>
      </c>
      <c r="M460" s="1" t="s">
        <v>21</v>
      </c>
    </row>
    <row r="461" spans="1:13" x14ac:dyDescent="0.25">
      <c r="A461">
        <v>829707</v>
      </c>
      <c r="B461" s="1" t="s">
        <v>52</v>
      </c>
      <c r="C461" s="2">
        <v>42103</v>
      </c>
      <c r="D461" s="1" t="s">
        <v>80</v>
      </c>
      <c r="E461" s="1" t="s">
        <v>54</v>
      </c>
      <c r="F461" s="1" t="s">
        <v>26</v>
      </c>
      <c r="G461" s="1" t="s">
        <v>32</v>
      </c>
      <c r="H461" s="1" t="s">
        <v>32</v>
      </c>
      <c r="I461" s="1" t="s">
        <v>18</v>
      </c>
      <c r="J461" s="1" t="s">
        <v>26</v>
      </c>
      <c r="K461" s="1" t="s">
        <v>19</v>
      </c>
      <c r="L461" s="1" t="s">
        <v>98</v>
      </c>
      <c r="M461" s="1" t="s">
        <v>21</v>
      </c>
    </row>
    <row r="462" spans="1:13" x14ac:dyDescent="0.25">
      <c r="A462">
        <v>829709</v>
      </c>
      <c r="B462" s="1" t="s">
        <v>259</v>
      </c>
      <c r="C462" s="2">
        <v>42104</v>
      </c>
      <c r="D462" s="1" t="s">
        <v>288</v>
      </c>
      <c r="E462" s="1" t="s">
        <v>327</v>
      </c>
      <c r="F462" s="1" t="s">
        <v>25</v>
      </c>
      <c r="G462" s="1" t="s">
        <v>33</v>
      </c>
      <c r="H462" s="1" t="s">
        <v>25</v>
      </c>
      <c r="I462" s="1" t="s">
        <v>18</v>
      </c>
      <c r="J462" s="1" t="s">
        <v>33</v>
      </c>
      <c r="K462" s="1" t="s">
        <v>19</v>
      </c>
      <c r="L462" s="1" t="s">
        <v>231</v>
      </c>
      <c r="M462" s="1" t="s">
        <v>21</v>
      </c>
    </row>
    <row r="463" spans="1:13" x14ac:dyDescent="0.25">
      <c r="A463">
        <v>829711</v>
      </c>
      <c r="B463" s="1" t="s">
        <v>52</v>
      </c>
      <c r="C463" s="2">
        <v>42105</v>
      </c>
      <c r="D463" s="1" t="s">
        <v>14</v>
      </c>
      <c r="E463" s="1" t="s">
        <v>54</v>
      </c>
      <c r="F463" s="1" t="s">
        <v>26</v>
      </c>
      <c r="G463" s="1" t="s">
        <v>283</v>
      </c>
      <c r="H463" s="1" t="s">
        <v>26</v>
      </c>
      <c r="I463" s="1" t="s">
        <v>27</v>
      </c>
      <c r="J463" s="1" t="s">
        <v>26</v>
      </c>
      <c r="K463" s="1" t="s">
        <v>19</v>
      </c>
      <c r="L463" s="1" t="s">
        <v>72</v>
      </c>
      <c r="M463" s="1" t="s">
        <v>21</v>
      </c>
    </row>
    <row r="464" spans="1:13" x14ac:dyDescent="0.25">
      <c r="A464">
        <v>829713</v>
      </c>
      <c r="B464" s="1" t="s">
        <v>41</v>
      </c>
      <c r="C464" s="2">
        <v>42105</v>
      </c>
      <c r="D464" s="1" t="s">
        <v>120</v>
      </c>
      <c r="E464" s="1" t="s">
        <v>43</v>
      </c>
      <c r="F464" s="1" t="s">
        <v>17</v>
      </c>
      <c r="G464" s="1" t="s">
        <v>16</v>
      </c>
      <c r="H464" s="1" t="s">
        <v>16</v>
      </c>
      <c r="I464" s="1" t="s">
        <v>18</v>
      </c>
      <c r="J464" s="1" t="s">
        <v>16</v>
      </c>
      <c r="K464" s="1" t="s">
        <v>34</v>
      </c>
      <c r="L464" s="1" t="s">
        <v>56</v>
      </c>
      <c r="M464" s="1" t="s">
        <v>21</v>
      </c>
    </row>
    <row r="465" spans="1:13" x14ac:dyDescent="0.25">
      <c r="A465">
        <v>829715</v>
      </c>
      <c r="B465" s="1" t="s">
        <v>29</v>
      </c>
      <c r="C465" s="2">
        <v>42106</v>
      </c>
      <c r="D465" s="1" t="s">
        <v>328</v>
      </c>
      <c r="E465" s="1" t="s">
        <v>31</v>
      </c>
      <c r="F465" s="1" t="s">
        <v>32</v>
      </c>
      <c r="G465" s="1" t="s">
        <v>33</v>
      </c>
      <c r="H465" s="1" t="s">
        <v>33</v>
      </c>
      <c r="I465" s="1" t="s">
        <v>18</v>
      </c>
      <c r="J465" s="1" t="s">
        <v>33</v>
      </c>
      <c r="K465" s="1" t="s">
        <v>34</v>
      </c>
      <c r="L465" s="1" t="s">
        <v>56</v>
      </c>
      <c r="M465" s="1" t="s">
        <v>21</v>
      </c>
    </row>
    <row r="466" spans="1:13" x14ac:dyDescent="0.25">
      <c r="A466">
        <v>829717</v>
      </c>
      <c r="B466" s="1" t="s">
        <v>36</v>
      </c>
      <c r="C466" s="2">
        <v>42106</v>
      </c>
      <c r="D466" s="1" t="s">
        <v>329</v>
      </c>
      <c r="E466" s="1" t="s">
        <v>38</v>
      </c>
      <c r="F466" s="1" t="s">
        <v>39</v>
      </c>
      <c r="G466" s="1" t="s">
        <v>25</v>
      </c>
      <c r="H466" s="1" t="s">
        <v>39</v>
      </c>
      <c r="I466" s="1" t="s">
        <v>18</v>
      </c>
      <c r="J466" s="1" t="s">
        <v>25</v>
      </c>
      <c r="K466" s="1" t="s">
        <v>19</v>
      </c>
      <c r="L466" s="1" t="s">
        <v>84</v>
      </c>
      <c r="M466" s="1" t="s">
        <v>21</v>
      </c>
    </row>
    <row r="467" spans="1:13" x14ac:dyDescent="0.25">
      <c r="A467">
        <v>829719</v>
      </c>
      <c r="B467" s="1" t="s">
        <v>13</v>
      </c>
      <c r="C467" s="2">
        <v>42107</v>
      </c>
      <c r="D467" s="1" t="s">
        <v>186</v>
      </c>
      <c r="E467" s="1" t="s">
        <v>15</v>
      </c>
      <c r="F467" s="1" t="s">
        <v>16</v>
      </c>
      <c r="G467" s="1" t="s">
        <v>283</v>
      </c>
      <c r="H467" s="1" t="s">
        <v>283</v>
      </c>
      <c r="I467" s="1" t="s">
        <v>18</v>
      </c>
      <c r="J467" s="1" t="s">
        <v>283</v>
      </c>
      <c r="K467" s="1" t="s">
        <v>34</v>
      </c>
      <c r="L467" s="1" t="s">
        <v>73</v>
      </c>
      <c r="M467" s="1" t="s">
        <v>21</v>
      </c>
    </row>
    <row r="468" spans="1:13" x14ac:dyDescent="0.25">
      <c r="A468">
        <v>829721</v>
      </c>
      <c r="B468" s="1" t="s">
        <v>169</v>
      </c>
      <c r="C468" s="2">
        <v>42108</v>
      </c>
      <c r="D468" s="1" t="s">
        <v>252</v>
      </c>
      <c r="E468" s="1" t="s">
        <v>170</v>
      </c>
      <c r="F468" s="1" t="s">
        <v>33</v>
      </c>
      <c r="G468" s="1" t="s">
        <v>39</v>
      </c>
      <c r="H468" s="1" t="s">
        <v>39</v>
      </c>
      <c r="I468" s="1" t="s">
        <v>27</v>
      </c>
      <c r="J468" s="1" t="s">
        <v>33</v>
      </c>
      <c r="K468" s="1" t="s">
        <v>34</v>
      </c>
      <c r="L468" s="1" t="s">
        <v>59</v>
      </c>
      <c r="M468" s="1" t="s">
        <v>21</v>
      </c>
    </row>
    <row r="469" spans="1:13" x14ac:dyDescent="0.25">
      <c r="A469">
        <v>829723</v>
      </c>
      <c r="B469" s="1" t="s">
        <v>41</v>
      </c>
      <c r="C469" s="2">
        <v>42124</v>
      </c>
      <c r="D469" s="1" t="s">
        <v>330</v>
      </c>
      <c r="E469" s="1" t="s">
        <v>43</v>
      </c>
      <c r="F469" s="1" t="s">
        <v>17</v>
      </c>
      <c r="G469" s="1" t="s">
        <v>26</v>
      </c>
      <c r="H469" s="1" t="s">
        <v>17</v>
      </c>
      <c r="I469" s="1" t="s">
        <v>18</v>
      </c>
      <c r="J469" s="1" t="s">
        <v>17</v>
      </c>
      <c r="K469" s="1" t="s">
        <v>34</v>
      </c>
      <c r="L469" s="1" t="s">
        <v>59</v>
      </c>
      <c r="M469" s="1" t="s">
        <v>21</v>
      </c>
    </row>
    <row r="470" spans="1:13" x14ac:dyDescent="0.25">
      <c r="A470">
        <v>829725</v>
      </c>
      <c r="B470" s="1" t="s">
        <v>259</v>
      </c>
      <c r="C470" s="2">
        <v>42109</v>
      </c>
      <c r="D470" s="1" t="s">
        <v>331</v>
      </c>
      <c r="E470" s="1" t="s">
        <v>327</v>
      </c>
      <c r="F470" s="1" t="s">
        <v>25</v>
      </c>
      <c r="G470" s="1" t="s">
        <v>32</v>
      </c>
      <c r="H470" s="1" t="s">
        <v>25</v>
      </c>
      <c r="I470" s="1" t="s">
        <v>27</v>
      </c>
      <c r="J470" s="1" t="s">
        <v>32</v>
      </c>
      <c r="K470" s="1" t="s">
        <v>34</v>
      </c>
      <c r="L470" s="1" t="s">
        <v>40</v>
      </c>
      <c r="M470" s="1" t="s">
        <v>21</v>
      </c>
    </row>
    <row r="471" spans="1:13" x14ac:dyDescent="0.25">
      <c r="A471">
        <v>829727</v>
      </c>
      <c r="B471" s="1" t="s">
        <v>255</v>
      </c>
      <c r="C471" s="2">
        <v>42110</v>
      </c>
      <c r="D471" s="1" t="s">
        <v>254</v>
      </c>
      <c r="E471" s="1" t="s">
        <v>257</v>
      </c>
      <c r="F471" s="1" t="s">
        <v>283</v>
      </c>
      <c r="G471" s="1" t="s">
        <v>33</v>
      </c>
      <c r="H471" s="1" t="s">
        <v>33</v>
      </c>
      <c r="I471" s="1" t="s">
        <v>18</v>
      </c>
      <c r="J471" s="1" t="s">
        <v>33</v>
      </c>
      <c r="K471" s="1" t="s">
        <v>34</v>
      </c>
      <c r="L471" s="1" t="s">
        <v>48</v>
      </c>
      <c r="M471" s="1" t="s">
        <v>21</v>
      </c>
    </row>
    <row r="472" spans="1:13" x14ac:dyDescent="0.25">
      <c r="A472">
        <v>829729</v>
      </c>
      <c r="B472" s="1" t="s">
        <v>36</v>
      </c>
      <c r="C472" s="2">
        <v>42111</v>
      </c>
      <c r="D472" s="1" t="s">
        <v>80</v>
      </c>
      <c r="E472" s="1" t="s">
        <v>38</v>
      </c>
      <c r="F472" s="1" t="s">
        <v>39</v>
      </c>
      <c r="G472" s="1" t="s">
        <v>26</v>
      </c>
      <c r="H472" s="1" t="s">
        <v>39</v>
      </c>
      <c r="I472" s="1" t="s">
        <v>27</v>
      </c>
      <c r="J472" s="1" t="s">
        <v>26</v>
      </c>
      <c r="K472" s="1" t="s">
        <v>34</v>
      </c>
      <c r="L472" s="1" t="s">
        <v>48</v>
      </c>
      <c r="M472" s="1" t="s">
        <v>21</v>
      </c>
    </row>
    <row r="473" spans="1:13" x14ac:dyDescent="0.25">
      <c r="A473">
        <v>829731</v>
      </c>
      <c r="B473" s="1" t="s">
        <v>255</v>
      </c>
      <c r="C473" s="2">
        <v>42112</v>
      </c>
      <c r="D473" s="1" t="s">
        <v>136</v>
      </c>
      <c r="E473" s="1" t="s">
        <v>257</v>
      </c>
      <c r="F473" s="1" t="s">
        <v>283</v>
      </c>
      <c r="G473" s="1" t="s">
        <v>32</v>
      </c>
      <c r="H473" s="1" t="s">
        <v>32</v>
      </c>
      <c r="I473" s="1" t="s">
        <v>27</v>
      </c>
      <c r="J473" s="1" t="s">
        <v>32</v>
      </c>
      <c r="K473" s="1" t="s">
        <v>19</v>
      </c>
      <c r="L473" s="1" t="s">
        <v>65</v>
      </c>
      <c r="M473" s="1" t="s">
        <v>21</v>
      </c>
    </row>
    <row r="474" spans="1:13" x14ac:dyDescent="0.25">
      <c r="A474">
        <v>829733</v>
      </c>
      <c r="B474" s="1" t="s">
        <v>259</v>
      </c>
      <c r="C474" s="2">
        <v>42112</v>
      </c>
      <c r="D474" s="1" t="s">
        <v>330</v>
      </c>
      <c r="E474" s="1" t="s">
        <v>327</v>
      </c>
      <c r="F474" s="1" t="s">
        <v>25</v>
      </c>
      <c r="G474" s="1" t="s">
        <v>17</v>
      </c>
      <c r="H474" s="1" t="s">
        <v>17</v>
      </c>
      <c r="I474" s="1" t="s">
        <v>18</v>
      </c>
      <c r="J474" s="1" t="s">
        <v>17</v>
      </c>
      <c r="K474" s="1" t="s">
        <v>34</v>
      </c>
      <c r="L474" s="1" t="s">
        <v>65</v>
      </c>
      <c r="M474" s="1" t="s">
        <v>21</v>
      </c>
    </row>
    <row r="475" spans="1:13" x14ac:dyDescent="0.25">
      <c r="A475">
        <v>829735</v>
      </c>
      <c r="B475" s="1" t="s">
        <v>169</v>
      </c>
      <c r="C475" s="2">
        <v>42113</v>
      </c>
      <c r="D475" s="1" t="s">
        <v>254</v>
      </c>
      <c r="E475" s="1" t="s">
        <v>170</v>
      </c>
      <c r="F475" s="1" t="s">
        <v>33</v>
      </c>
      <c r="G475" s="1" t="s">
        <v>26</v>
      </c>
      <c r="H475" s="1" t="s">
        <v>26</v>
      </c>
      <c r="I475" s="1" t="s">
        <v>27</v>
      </c>
      <c r="J475" s="1" t="s">
        <v>33</v>
      </c>
      <c r="K475" s="1" t="s">
        <v>34</v>
      </c>
      <c r="L475" s="1" t="s">
        <v>73</v>
      </c>
      <c r="M475" s="1" t="s">
        <v>21</v>
      </c>
    </row>
    <row r="476" spans="1:13" x14ac:dyDescent="0.25">
      <c r="A476">
        <v>829737</v>
      </c>
      <c r="B476" s="1" t="s">
        <v>13</v>
      </c>
      <c r="C476" s="2">
        <v>42113</v>
      </c>
      <c r="D476" s="1" t="s">
        <v>154</v>
      </c>
      <c r="E476" s="1" t="s">
        <v>15</v>
      </c>
      <c r="F476" s="1" t="s">
        <v>16</v>
      </c>
      <c r="G476" s="1" t="s">
        <v>39</v>
      </c>
      <c r="H476" s="1" t="s">
        <v>16</v>
      </c>
      <c r="I476" s="1" t="s">
        <v>18</v>
      </c>
      <c r="J476" s="1" t="s">
        <v>39</v>
      </c>
      <c r="K476" s="1" t="s">
        <v>19</v>
      </c>
      <c r="L476" s="1" t="s">
        <v>84</v>
      </c>
      <c r="M476" s="1" t="s">
        <v>21</v>
      </c>
    </row>
    <row r="477" spans="1:13" x14ac:dyDescent="0.25">
      <c r="A477">
        <v>829739</v>
      </c>
      <c r="B477" s="1" t="s">
        <v>29</v>
      </c>
      <c r="C477" s="2">
        <v>42114</v>
      </c>
      <c r="D477" s="1" t="s">
        <v>280</v>
      </c>
      <c r="E477" s="1" t="s">
        <v>31</v>
      </c>
      <c r="F477" s="1" t="s">
        <v>32</v>
      </c>
      <c r="G477" s="1" t="s">
        <v>17</v>
      </c>
      <c r="H477" s="1" t="s">
        <v>17</v>
      </c>
      <c r="I477" s="1" t="s">
        <v>18</v>
      </c>
      <c r="J477" s="1" t="s">
        <v>17</v>
      </c>
      <c r="K477" s="1" t="s">
        <v>34</v>
      </c>
      <c r="L477" s="1" t="s">
        <v>48</v>
      </c>
      <c r="M477" s="1" t="s">
        <v>21</v>
      </c>
    </row>
    <row r="478" spans="1:13" x14ac:dyDescent="0.25">
      <c r="A478">
        <v>829741</v>
      </c>
      <c r="B478" s="1" t="s">
        <v>169</v>
      </c>
      <c r="C478" s="2">
        <v>42115</v>
      </c>
      <c r="D478" s="1" t="s">
        <v>70</v>
      </c>
      <c r="E478" s="1" t="s">
        <v>170</v>
      </c>
      <c r="F478" s="1" t="s">
        <v>33</v>
      </c>
      <c r="G478" s="1" t="s">
        <v>25</v>
      </c>
      <c r="H478" s="1" t="s">
        <v>25</v>
      </c>
      <c r="I478" s="1" t="s">
        <v>18</v>
      </c>
      <c r="J478" s="1" t="s">
        <v>25</v>
      </c>
      <c r="K478" s="1" t="s">
        <v>125</v>
      </c>
      <c r="L478" s="1" t="s">
        <v>21</v>
      </c>
      <c r="M478" s="1" t="s">
        <v>21</v>
      </c>
    </row>
    <row r="479" spans="1:13" x14ac:dyDescent="0.25">
      <c r="A479">
        <v>829743</v>
      </c>
      <c r="B479" s="1" t="s">
        <v>255</v>
      </c>
      <c r="C479" s="2">
        <v>42116</v>
      </c>
      <c r="D479" s="1" t="s">
        <v>186</v>
      </c>
      <c r="E479" s="1" t="s">
        <v>257</v>
      </c>
      <c r="F479" s="1" t="s">
        <v>283</v>
      </c>
      <c r="G479" s="1" t="s">
        <v>17</v>
      </c>
      <c r="H479" s="1" t="s">
        <v>17</v>
      </c>
      <c r="I479" s="1" t="s">
        <v>18</v>
      </c>
      <c r="J479" s="1" t="s">
        <v>283</v>
      </c>
      <c r="K479" s="1" t="s">
        <v>19</v>
      </c>
      <c r="L479" s="1" t="s">
        <v>150</v>
      </c>
      <c r="M479" s="1" t="s">
        <v>91</v>
      </c>
    </row>
    <row r="480" spans="1:13" x14ac:dyDescent="0.25">
      <c r="A480">
        <v>829745</v>
      </c>
      <c r="B480" s="1" t="s">
        <v>13</v>
      </c>
      <c r="C480" s="2">
        <v>42116</v>
      </c>
      <c r="D480" s="1" t="s">
        <v>105</v>
      </c>
      <c r="E480" s="1" t="s">
        <v>15</v>
      </c>
      <c r="F480" s="1" t="s">
        <v>16</v>
      </c>
      <c r="G480" s="1" t="s">
        <v>26</v>
      </c>
      <c r="H480" s="1" t="s">
        <v>16</v>
      </c>
      <c r="I480" s="1" t="s">
        <v>18</v>
      </c>
      <c r="J480" s="1" t="s">
        <v>26</v>
      </c>
      <c r="K480" s="1" t="s">
        <v>19</v>
      </c>
      <c r="L480" s="1" t="s">
        <v>129</v>
      </c>
      <c r="M480" s="1" t="s">
        <v>21</v>
      </c>
    </row>
    <row r="481" spans="1:13" x14ac:dyDescent="0.25">
      <c r="A481">
        <v>829747</v>
      </c>
      <c r="B481" s="1" t="s">
        <v>29</v>
      </c>
      <c r="C481" s="2">
        <v>42117</v>
      </c>
      <c r="D481" s="1" t="s">
        <v>332</v>
      </c>
      <c r="E481" s="1" t="s">
        <v>31</v>
      </c>
      <c r="F481" s="1" t="s">
        <v>32</v>
      </c>
      <c r="G481" s="1" t="s">
        <v>39</v>
      </c>
      <c r="H481" s="1" t="s">
        <v>39</v>
      </c>
      <c r="I481" s="1" t="s">
        <v>18</v>
      </c>
      <c r="J481" s="1" t="s">
        <v>32</v>
      </c>
      <c r="K481" s="1" t="s">
        <v>19</v>
      </c>
      <c r="L481" s="1" t="s">
        <v>195</v>
      </c>
      <c r="M481" s="1" t="s">
        <v>21</v>
      </c>
    </row>
    <row r="482" spans="1:13" x14ac:dyDescent="0.25">
      <c r="A482">
        <v>829749</v>
      </c>
      <c r="B482" s="1" t="s">
        <v>169</v>
      </c>
      <c r="C482" s="2">
        <v>42118</v>
      </c>
      <c r="D482" s="1" t="s">
        <v>333</v>
      </c>
      <c r="E482" s="1" t="s">
        <v>170</v>
      </c>
      <c r="F482" s="1" t="s">
        <v>33</v>
      </c>
      <c r="G482" s="1" t="s">
        <v>16</v>
      </c>
      <c r="H482" s="1" t="s">
        <v>16</v>
      </c>
      <c r="I482" s="1" t="s">
        <v>18</v>
      </c>
      <c r="J482" s="1" t="s">
        <v>16</v>
      </c>
      <c r="K482" s="1" t="s">
        <v>34</v>
      </c>
      <c r="L482" s="1" t="s">
        <v>35</v>
      </c>
      <c r="M482" s="1" t="s">
        <v>21</v>
      </c>
    </row>
    <row r="483" spans="1:13" x14ac:dyDescent="0.25">
      <c r="A483">
        <v>829751</v>
      </c>
      <c r="B483" s="1" t="s">
        <v>36</v>
      </c>
      <c r="C483" s="2">
        <v>42119</v>
      </c>
      <c r="D483" s="1" t="s">
        <v>188</v>
      </c>
      <c r="E483" s="1" t="s">
        <v>38</v>
      </c>
      <c r="F483" s="1" t="s">
        <v>39</v>
      </c>
      <c r="G483" s="1" t="s">
        <v>283</v>
      </c>
      <c r="H483" s="1" t="s">
        <v>39</v>
      </c>
      <c r="I483" s="1" t="s">
        <v>27</v>
      </c>
      <c r="J483" s="1" t="s">
        <v>39</v>
      </c>
      <c r="K483" s="1" t="s">
        <v>19</v>
      </c>
      <c r="L483" s="1" t="s">
        <v>234</v>
      </c>
      <c r="M483" s="1" t="s">
        <v>21</v>
      </c>
    </row>
    <row r="484" spans="1:13" x14ac:dyDescent="0.25">
      <c r="A484">
        <v>829753</v>
      </c>
      <c r="B484" s="1" t="s">
        <v>52</v>
      </c>
      <c r="C484" s="2">
        <v>42119</v>
      </c>
      <c r="D484" s="1" t="s">
        <v>14</v>
      </c>
      <c r="E484" s="1" t="s">
        <v>54</v>
      </c>
      <c r="F484" s="1" t="s">
        <v>26</v>
      </c>
      <c r="G484" s="1" t="s">
        <v>25</v>
      </c>
      <c r="H484" s="1" t="s">
        <v>26</v>
      </c>
      <c r="I484" s="1" t="s">
        <v>27</v>
      </c>
      <c r="J484" s="1" t="s">
        <v>26</v>
      </c>
      <c r="K484" s="1" t="s">
        <v>19</v>
      </c>
      <c r="L484" s="1" t="s">
        <v>334</v>
      </c>
      <c r="M484" s="1" t="s">
        <v>21</v>
      </c>
    </row>
    <row r="485" spans="1:13" x14ac:dyDescent="0.25">
      <c r="A485">
        <v>829757</v>
      </c>
      <c r="B485" s="1" t="s">
        <v>29</v>
      </c>
      <c r="C485" s="2">
        <v>42120</v>
      </c>
      <c r="D485" s="1" t="s">
        <v>335</v>
      </c>
      <c r="E485" s="1" t="s">
        <v>31</v>
      </c>
      <c r="F485" s="1" t="s">
        <v>32</v>
      </c>
      <c r="G485" s="1" t="s">
        <v>16</v>
      </c>
      <c r="H485" s="1" t="s">
        <v>16</v>
      </c>
      <c r="I485" s="1" t="s">
        <v>18</v>
      </c>
      <c r="J485" s="1" t="s">
        <v>16</v>
      </c>
      <c r="K485" s="1" t="s">
        <v>34</v>
      </c>
      <c r="L485" s="1" t="s">
        <v>63</v>
      </c>
      <c r="M485" s="1" t="s">
        <v>21</v>
      </c>
    </row>
    <row r="486" spans="1:13" x14ac:dyDescent="0.25">
      <c r="A486">
        <v>829759</v>
      </c>
      <c r="B486" s="1" t="s">
        <v>22</v>
      </c>
      <c r="C486" s="2">
        <v>42121</v>
      </c>
      <c r="D486" s="1" t="s">
        <v>336</v>
      </c>
      <c r="E486" s="1" t="s">
        <v>24</v>
      </c>
      <c r="F486" s="1" t="s">
        <v>25</v>
      </c>
      <c r="G486" s="1" t="s">
        <v>283</v>
      </c>
      <c r="H486" s="1" t="s">
        <v>25</v>
      </c>
      <c r="I486" s="1" t="s">
        <v>18</v>
      </c>
      <c r="J486" s="1" t="s">
        <v>283</v>
      </c>
      <c r="K486" s="1" t="s">
        <v>19</v>
      </c>
      <c r="L486" s="1" t="s">
        <v>234</v>
      </c>
      <c r="M486" s="1" t="s">
        <v>21</v>
      </c>
    </row>
    <row r="487" spans="1:13" x14ac:dyDescent="0.25">
      <c r="A487">
        <v>829761</v>
      </c>
      <c r="B487" s="1" t="s">
        <v>41</v>
      </c>
      <c r="C487" s="2">
        <v>42131</v>
      </c>
      <c r="D487" s="1" t="s">
        <v>201</v>
      </c>
      <c r="E487" s="1" t="s">
        <v>43</v>
      </c>
      <c r="F487" s="1" t="s">
        <v>17</v>
      </c>
      <c r="G487" s="1" t="s">
        <v>32</v>
      </c>
      <c r="H487" s="1" t="s">
        <v>17</v>
      </c>
      <c r="I487" s="1" t="s">
        <v>27</v>
      </c>
      <c r="J487" s="1" t="s">
        <v>17</v>
      </c>
      <c r="K487" s="1" t="s">
        <v>19</v>
      </c>
      <c r="L487" s="1" t="s">
        <v>67</v>
      </c>
      <c r="M487" s="1" t="s">
        <v>21</v>
      </c>
    </row>
    <row r="488" spans="1:13" x14ac:dyDescent="0.25">
      <c r="A488">
        <v>829763</v>
      </c>
      <c r="B488" s="1" t="s">
        <v>13</v>
      </c>
      <c r="C488" s="2">
        <v>42123</v>
      </c>
      <c r="D488" s="1" t="s">
        <v>21</v>
      </c>
      <c r="E488" s="1" t="s">
        <v>15</v>
      </c>
      <c r="F488" s="1" t="s">
        <v>16</v>
      </c>
      <c r="G488" s="1" t="s">
        <v>33</v>
      </c>
      <c r="H488" s="1" t="s">
        <v>33</v>
      </c>
      <c r="I488" s="1" t="s">
        <v>18</v>
      </c>
      <c r="J488" s="1" t="s">
        <v>21</v>
      </c>
      <c r="K488" s="1" t="s">
        <v>21</v>
      </c>
      <c r="L488" s="1" t="s">
        <v>21</v>
      </c>
      <c r="M488" s="1" t="s">
        <v>21</v>
      </c>
    </row>
    <row r="489" spans="1:13" x14ac:dyDescent="0.25">
      <c r="A489">
        <v>829765</v>
      </c>
      <c r="B489" s="1" t="s">
        <v>52</v>
      </c>
      <c r="C489" s="2">
        <v>42122</v>
      </c>
      <c r="D489" s="1" t="s">
        <v>94</v>
      </c>
      <c r="E489" s="1" t="s">
        <v>54</v>
      </c>
      <c r="F489" s="1" t="s">
        <v>26</v>
      </c>
      <c r="G489" s="1" t="s">
        <v>17</v>
      </c>
      <c r="H489" s="1" t="s">
        <v>17</v>
      </c>
      <c r="I489" s="1" t="s">
        <v>18</v>
      </c>
      <c r="J489" s="1" t="s">
        <v>26</v>
      </c>
      <c r="K489" s="1" t="s">
        <v>19</v>
      </c>
      <c r="L489" s="1" t="s">
        <v>156</v>
      </c>
      <c r="M489" s="1" t="s">
        <v>21</v>
      </c>
    </row>
    <row r="490" spans="1:13" x14ac:dyDescent="0.25">
      <c r="A490">
        <v>829767</v>
      </c>
      <c r="B490" s="1" t="s">
        <v>29</v>
      </c>
      <c r="C490" s="2">
        <v>42125</v>
      </c>
      <c r="D490" s="1" t="s">
        <v>337</v>
      </c>
      <c r="E490" s="1" t="s">
        <v>31</v>
      </c>
      <c r="F490" s="1" t="s">
        <v>32</v>
      </c>
      <c r="G490" s="1" t="s">
        <v>25</v>
      </c>
      <c r="H490" s="1" t="s">
        <v>32</v>
      </c>
      <c r="I490" s="1" t="s">
        <v>18</v>
      </c>
      <c r="J490" s="1" t="s">
        <v>32</v>
      </c>
      <c r="K490" s="1" t="s">
        <v>34</v>
      </c>
      <c r="L490" s="1" t="s">
        <v>35</v>
      </c>
      <c r="M490" s="1" t="s">
        <v>21</v>
      </c>
    </row>
    <row r="491" spans="1:13" x14ac:dyDescent="0.25">
      <c r="A491">
        <v>829769</v>
      </c>
      <c r="B491" s="1" t="s">
        <v>36</v>
      </c>
      <c r="C491" s="2">
        <v>42125</v>
      </c>
      <c r="D491" s="1" t="s">
        <v>192</v>
      </c>
      <c r="E491" s="1" t="s">
        <v>38</v>
      </c>
      <c r="F491" s="1" t="s">
        <v>39</v>
      </c>
      <c r="G491" s="1" t="s">
        <v>33</v>
      </c>
      <c r="H491" s="1" t="s">
        <v>33</v>
      </c>
      <c r="I491" s="1" t="s">
        <v>18</v>
      </c>
      <c r="J491" s="1" t="s">
        <v>39</v>
      </c>
      <c r="K491" s="1" t="s">
        <v>19</v>
      </c>
      <c r="L491" s="1" t="s">
        <v>73</v>
      </c>
      <c r="M491" s="1" t="s">
        <v>21</v>
      </c>
    </row>
    <row r="492" spans="1:13" x14ac:dyDescent="0.25">
      <c r="A492">
        <v>829771</v>
      </c>
      <c r="B492" s="1" t="s">
        <v>13</v>
      </c>
      <c r="C492" s="2">
        <v>42126</v>
      </c>
      <c r="D492" s="1" t="s">
        <v>274</v>
      </c>
      <c r="E492" s="1" t="s">
        <v>15</v>
      </c>
      <c r="F492" s="1" t="s">
        <v>16</v>
      </c>
      <c r="G492" s="1" t="s">
        <v>17</v>
      </c>
      <c r="H492" s="1" t="s">
        <v>16</v>
      </c>
      <c r="I492" s="1" t="s">
        <v>18</v>
      </c>
      <c r="J492" s="1" t="s">
        <v>16</v>
      </c>
      <c r="K492" s="1" t="s">
        <v>34</v>
      </c>
      <c r="L492" s="1" t="s">
        <v>59</v>
      </c>
      <c r="M492" s="1" t="s">
        <v>21</v>
      </c>
    </row>
    <row r="493" spans="1:13" x14ac:dyDescent="0.25">
      <c r="A493">
        <v>829773</v>
      </c>
      <c r="B493" s="1" t="s">
        <v>49</v>
      </c>
      <c r="C493" s="2">
        <v>42126</v>
      </c>
      <c r="D493" s="1" t="s">
        <v>186</v>
      </c>
      <c r="E493" s="1" t="s">
        <v>51</v>
      </c>
      <c r="F493" s="1" t="s">
        <v>283</v>
      </c>
      <c r="G493" s="1" t="s">
        <v>26</v>
      </c>
      <c r="H493" s="1" t="s">
        <v>26</v>
      </c>
      <c r="I493" s="1" t="s">
        <v>18</v>
      </c>
      <c r="J493" s="1" t="s">
        <v>283</v>
      </c>
      <c r="K493" s="1" t="s">
        <v>19</v>
      </c>
      <c r="L493" s="1" t="s">
        <v>213</v>
      </c>
      <c r="M493" s="1" t="s">
        <v>21</v>
      </c>
    </row>
    <row r="494" spans="1:13" x14ac:dyDescent="0.25">
      <c r="A494">
        <v>829775</v>
      </c>
      <c r="B494" s="1" t="s">
        <v>22</v>
      </c>
      <c r="C494" s="2">
        <v>42127</v>
      </c>
      <c r="D494" s="1" t="s">
        <v>326</v>
      </c>
      <c r="E494" s="1" t="s">
        <v>24</v>
      </c>
      <c r="F494" s="1" t="s">
        <v>25</v>
      </c>
      <c r="G494" s="1" t="s">
        <v>39</v>
      </c>
      <c r="H494" s="1" t="s">
        <v>39</v>
      </c>
      <c r="I494" s="1" t="s">
        <v>27</v>
      </c>
      <c r="J494" s="1" t="s">
        <v>39</v>
      </c>
      <c r="K494" s="1" t="s">
        <v>19</v>
      </c>
      <c r="L494" s="1" t="s">
        <v>85</v>
      </c>
      <c r="M494" s="1" t="s">
        <v>21</v>
      </c>
    </row>
    <row r="495" spans="1:13" x14ac:dyDescent="0.25">
      <c r="A495">
        <v>829777</v>
      </c>
      <c r="B495" s="1" t="s">
        <v>36</v>
      </c>
      <c r="C495" s="2">
        <v>42127</v>
      </c>
      <c r="D495" s="1" t="s">
        <v>254</v>
      </c>
      <c r="E495" s="1" t="s">
        <v>165</v>
      </c>
      <c r="F495" s="1" t="s">
        <v>33</v>
      </c>
      <c r="G495" s="1" t="s">
        <v>32</v>
      </c>
      <c r="H495" s="1" t="s">
        <v>32</v>
      </c>
      <c r="I495" s="1" t="s">
        <v>18</v>
      </c>
      <c r="J495" s="1" t="s">
        <v>33</v>
      </c>
      <c r="K495" s="1" t="s">
        <v>19</v>
      </c>
      <c r="L495" s="1" t="s">
        <v>100</v>
      </c>
      <c r="M495" s="1" t="s">
        <v>21</v>
      </c>
    </row>
    <row r="496" spans="1:13" x14ac:dyDescent="0.25">
      <c r="A496">
        <v>829779</v>
      </c>
      <c r="B496" s="1" t="s">
        <v>52</v>
      </c>
      <c r="C496" s="2">
        <v>42128</v>
      </c>
      <c r="D496" s="1" t="s">
        <v>105</v>
      </c>
      <c r="E496" s="1" t="s">
        <v>54</v>
      </c>
      <c r="F496" s="1" t="s">
        <v>26</v>
      </c>
      <c r="G496" s="1" t="s">
        <v>16</v>
      </c>
      <c r="H496" s="1" t="s">
        <v>26</v>
      </c>
      <c r="I496" s="1" t="s">
        <v>27</v>
      </c>
      <c r="J496" s="1" t="s">
        <v>26</v>
      </c>
      <c r="K496" s="1" t="s">
        <v>19</v>
      </c>
      <c r="L496" s="1" t="s">
        <v>123</v>
      </c>
      <c r="M496" s="1" t="s">
        <v>21</v>
      </c>
    </row>
    <row r="497" spans="1:13" x14ac:dyDescent="0.25">
      <c r="A497">
        <v>829781</v>
      </c>
      <c r="B497" s="1" t="s">
        <v>41</v>
      </c>
      <c r="C497" s="2">
        <v>42128</v>
      </c>
      <c r="D497" s="1" t="s">
        <v>280</v>
      </c>
      <c r="E497" s="1" t="s">
        <v>43</v>
      </c>
      <c r="F497" s="1" t="s">
        <v>17</v>
      </c>
      <c r="G497" s="1" t="s">
        <v>283</v>
      </c>
      <c r="H497" s="1" t="s">
        <v>283</v>
      </c>
      <c r="I497" s="1" t="s">
        <v>18</v>
      </c>
      <c r="J497" s="1" t="s">
        <v>17</v>
      </c>
      <c r="K497" s="1" t="s">
        <v>19</v>
      </c>
      <c r="L497" s="1" t="s">
        <v>211</v>
      </c>
      <c r="M497" s="1" t="s">
        <v>21</v>
      </c>
    </row>
    <row r="498" spans="1:13" x14ac:dyDescent="0.25">
      <c r="A498">
        <v>829783</v>
      </c>
      <c r="B498" s="1" t="s">
        <v>36</v>
      </c>
      <c r="C498" s="2">
        <v>42129</v>
      </c>
      <c r="D498" s="1" t="s">
        <v>154</v>
      </c>
      <c r="E498" s="1" t="s">
        <v>38</v>
      </c>
      <c r="F498" s="1" t="s">
        <v>39</v>
      </c>
      <c r="G498" s="1" t="s">
        <v>32</v>
      </c>
      <c r="H498" s="1" t="s">
        <v>32</v>
      </c>
      <c r="I498" s="1" t="s">
        <v>27</v>
      </c>
      <c r="J498" s="1" t="s">
        <v>39</v>
      </c>
      <c r="K498" s="1" t="s">
        <v>34</v>
      </c>
      <c r="L498" s="1" t="s">
        <v>40</v>
      </c>
      <c r="M498" s="1" t="s">
        <v>21</v>
      </c>
    </row>
    <row r="499" spans="1:13" x14ac:dyDescent="0.25">
      <c r="A499">
        <v>829785</v>
      </c>
      <c r="B499" s="1" t="s">
        <v>13</v>
      </c>
      <c r="C499" s="2">
        <v>42130</v>
      </c>
      <c r="D499" s="1" t="s">
        <v>120</v>
      </c>
      <c r="E499" s="1" t="s">
        <v>15</v>
      </c>
      <c r="F499" s="1" t="s">
        <v>16</v>
      </c>
      <c r="G499" s="1" t="s">
        <v>25</v>
      </c>
      <c r="H499" s="1" t="s">
        <v>25</v>
      </c>
      <c r="I499" s="1" t="s">
        <v>18</v>
      </c>
      <c r="J499" s="1" t="s">
        <v>16</v>
      </c>
      <c r="K499" s="1" t="s">
        <v>19</v>
      </c>
      <c r="L499" s="1" t="s">
        <v>338</v>
      </c>
      <c r="M499" s="1" t="s">
        <v>21</v>
      </c>
    </row>
    <row r="500" spans="1:13" x14ac:dyDescent="0.25">
      <c r="A500">
        <v>829787</v>
      </c>
      <c r="B500" s="1" t="s">
        <v>36</v>
      </c>
      <c r="C500" s="2">
        <v>42131</v>
      </c>
      <c r="D500" s="1" t="s">
        <v>339</v>
      </c>
      <c r="E500" s="1" t="s">
        <v>165</v>
      </c>
      <c r="F500" s="1" t="s">
        <v>33</v>
      </c>
      <c r="G500" s="1" t="s">
        <v>283</v>
      </c>
      <c r="H500" s="1" t="s">
        <v>33</v>
      </c>
      <c r="I500" s="1" t="s">
        <v>18</v>
      </c>
      <c r="J500" s="1" t="s">
        <v>283</v>
      </c>
      <c r="K500" s="1" t="s">
        <v>19</v>
      </c>
      <c r="L500" s="1" t="s">
        <v>59</v>
      </c>
      <c r="M500" s="1" t="s">
        <v>21</v>
      </c>
    </row>
    <row r="501" spans="1:13" x14ac:dyDescent="0.25">
      <c r="A501">
        <v>829789</v>
      </c>
      <c r="B501" s="1" t="s">
        <v>52</v>
      </c>
      <c r="C501" s="2">
        <v>42132</v>
      </c>
      <c r="D501" s="1" t="s">
        <v>340</v>
      </c>
      <c r="E501" s="1" t="s">
        <v>54</v>
      </c>
      <c r="F501" s="1" t="s">
        <v>26</v>
      </c>
      <c r="G501" s="1" t="s">
        <v>39</v>
      </c>
      <c r="H501" s="1" t="s">
        <v>26</v>
      </c>
      <c r="I501" s="1" t="s">
        <v>27</v>
      </c>
      <c r="J501" s="1" t="s">
        <v>39</v>
      </c>
      <c r="K501" s="1" t="s">
        <v>34</v>
      </c>
      <c r="L501" s="1" t="s">
        <v>48</v>
      </c>
      <c r="M501" s="1" t="s">
        <v>21</v>
      </c>
    </row>
    <row r="502" spans="1:13" x14ac:dyDescent="0.25">
      <c r="A502">
        <v>829791</v>
      </c>
      <c r="B502" s="1" t="s">
        <v>41</v>
      </c>
      <c r="C502" s="2">
        <v>42133</v>
      </c>
      <c r="D502" s="1" t="s">
        <v>330</v>
      </c>
      <c r="E502" s="1" t="s">
        <v>43</v>
      </c>
      <c r="F502" s="1" t="s">
        <v>17</v>
      </c>
      <c r="G502" s="1" t="s">
        <v>25</v>
      </c>
      <c r="H502" s="1" t="s">
        <v>25</v>
      </c>
      <c r="I502" s="1" t="s">
        <v>27</v>
      </c>
      <c r="J502" s="1" t="s">
        <v>17</v>
      </c>
      <c r="K502" s="1" t="s">
        <v>34</v>
      </c>
      <c r="L502" s="1" t="s">
        <v>98</v>
      </c>
      <c r="M502" s="1" t="s">
        <v>21</v>
      </c>
    </row>
    <row r="503" spans="1:13" x14ac:dyDescent="0.25">
      <c r="A503">
        <v>829793</v>
      </c>
      <c r="B503" s="1" t="s">
        <v>293</v>
      </c>
      <c r="C503" s="2">
        <v>42133</v>
      </c>
      <c r="D503" s="1" t="s">
        <v>341</v>
      </c>
      <c r="E503" s="1" t="s">
        <v>294</v>
      </c>
      <c r="F503" s="1" t="s">
        <v>32</v>
      </c>
      <c r="G503" s="1" t="s">
        <v>283</v>
      </c>
      <c r="H503" s="1" t="s">
        <v>283</v>
      </c>
      <c r="I503" s="1" t="s">
        <v>27</v>
      </c>
      <c r="J503" s="1" t="s">
        <v>283</v>
      </c>
      <c r="K503" s="1" t="s">
        <v>19</v>
      </c>
      <c r="L503" s="1" t="s">
        <v>48</v>
      </c>
      <c r="M503" s="1" t="s">
        <v>21</v>
      </c>
    </row>
    <row r="504" spans="1:13" x14ac:dyDescent="0.25">
      <c r="A504">
        <v>829795</v>
      </c>
      <c r="B504" s="1" t="s">
        <v>36</v>
      </c>
      <c r="C504" s="2">
        <v>42134</v>
      </c>
      <c r="D504" s="1" t="s">
        <v>124</v>
      </c>
      <c r="E504" s="1" t="s">
        <v>38</v>
      </c>
      <c r="F504" s="1" t="s">
        <v>39</v>
      </c>
      <c r="G504" s="1" t="s">
        <v>16</v>
      </c>
      <c r="H504" s="1" t="s">
        <v>16</v>
      </c>
      <c r="I504" s="1" t="s">
        <v>27</v>
      </c>
      <c r="J504" s="1" t="s">
        <v>16</v>
      </c>
      <c r="K504" s="1" t="s">
        <v>19</v>
      </c>
      <c r="L504" s="1" t="s">
        <v>182</v>
      </c>
      <c r="M504" s="1" t="s">
        <v>21</v>
      </c>
    </row>
    <row r="505" spans="1:13" x14ac:dyDescent="0.25">
      <c r="A505">
        <v>829797</v>
      </c>
      <c r="B505" s="1" t="s">
        <v>52</v>
      </c>
      <c r="C505" s="2">
        <v>42134</v>
      </c>
      <c r="D505" s="1" t="s">
        <v>256</v>
      </c>
      <c r="E505" s="1" t="s">
        <v>54</v>
      </c>
      <c r="F505" s="1" t="s">
        <v>26</v>
      </c>
      <c r="G505" s="1" t="s">
        <v>33</v>
      </c>
      <c r="H505" s="1" t="s">
        <v>26</v>
      </c>
      <c r="I505" s="1" t="s">
        <v>27</v>
      </c>
      <c r="J505" s="1" t="s">
        <v>26</v>
      </c>
      <c r="K505" s="1" t="s">
        <v>19</v>
      </c>
      <c r="L505" s="1" t="s">
        <v>89</v>
      </c>
      <c r="M505" s="1" t="s">
        <v>21</v>
      </c>
    </row>
    <row r="506" spans="1:13" x14ac:dyDescent="0.25">
      <c r="A506">
        <v>829799</v>
      </c>
      <c r="B506" s="1" t="s">
        <v>49</v>
      </c>
      <c r="C506" s="2">
        <v>42135</v>
      </c>
      <c r="D506" s="1" t="s">
        <v>186</v>
      </c>
      <c r="E506" s="1" t="s">
        <v>51</v>
      </c>
      <c r="F506" s="1" t="s">
        <v>283</v>
      </c>
      <c r="G506" s="1" t="s">
        <v>25</v>
      </c>
      <c r="H506" s="1" t="s">
        <v>283</v>
      </c>
      <c r="I506" s="1" t="s">
        <v>27</v>
      </c>
      <c r="J506" s="1" t="s">
        <v>283</v>
      </c>
      <c r="K506" s="1" t="s">
        <v>19</v>
      </c>
      <c r="L506" s="1" t="s">
        <v>40</v>
      </c>
      <c r="M506" s="1" t="s">
        <v>21</v>
      </c>
    </row>
    <row r="507" spans="1:13" x14ac:dyDescent="0.25">
      <c r="A507">
        <v>829801</v>
      </c>
      <c r="B507" s="1" t="s">
        <v>293</v>
      </c>
      <c r="C507" s="2">
        <v>42136</v>
      </c>
      <c r="D507" s="1" t="s">
        <v>342</v>
      </c>
      <c r="E507" s="1" t="s">
        <v>294</v>
      </c>
      <c r="F507" s="1" t="s">
        <v>32</v>
      </c>
      <c r="G507" s="1" t="s">
        <v>26</v>
      </c>
      <c r="H507" s="1" t="s">
        <v>26</v>
      </c>
      <c r="I507" s="1" t="s">
        <v>27</v>
      </c>
      <c r="J507" s="1" t="s">
        <v>32</v>
      </c>
      <c r="K507" s="1" t="s">
        <v>34</v>
      </c>
      <c r="L507" s="1" t="s">
        <v>48</v>
      </c>
      <c r="M507" s="1" t="s">
        <v>21</v>
      </c>
    </row>
    <row r="508" spans="1:13" x14ac:dyDescent="0.25">
      <c r="A508">
        <v>829803</v>
      </c>
      <c r="B508" s="1" t="s">
        <v>22</v>
      </c>
      <c r="C508" s="2">
        <v>42137</v>
      </c>
      <c r="D508" s="1" t="s">
        <v>325</v>
      </c>
      <c r="E508" s="1" t="s">
        <v>24</v>
      </c>
      <c r="F508" s="1" t="s">
        <v>25</v>
      </c>
      <c r="G508" s="1" t="s">
        <v>16</v>
      </c>
      <c r="H508" s="1" t="s">
        <v>16</v>
      </c>
      <c r="I508" s="1" t="s">
        <v>18</v>
      </c>
      <c r="J508" s="1" t="s">
        <v>25</v>
      </c>
      <c r="K508" s="1" t="s">
        <v>19</v>
      </c>
      <c r="L508" s="1" t="s">
        <v>213</v>
      </c>
      <c r="M508" s="1" t="s">
        <v>21</v>
      </c>
    </row>
    <row r="509" spans="1:13" x14ac:dyDescent="0.25">
      <c r="A509">
        <v>829805</v>
      </c>
      <c r="B509" s="1" t="s">
        <v>36</v>
      </c>
      <c r="C509" s="2">
        <v>42138</v>
      </c>
      <c r="D509" s="1" t="s">
        <v>340</v>
      </c>
      <c r="E509" s="1" t="s">
        <v>38</v>
      </c>
      <c r="F509" s="1" t="s">
        <v>39</v>
      </c>
      <c r="G509" s="1" t="s">
        <v>17</v>
      </c>
      <c r="H509" s="1" t="s">
        <v>17</v>
      </c>
      <c r="I509" s="1" t="s">
        <v>18</v>
      </c>
      <c r="J509" s="1" t="s">
        <v>39</v>
      </c>
      <c r="K509" s="1" t="s">
        <v>19</v>
      </c>
      <c r="L509" s="1" t="s">
        <v>40</v>
      </c>
      <c r="M509" s="1" t="s">
        <v>21</v>
      </c>
    </row>
    <row r="510" spans="1:13" x14ac:dyDescent="0.25">
      <c r="A510">
        <v>829807</v>
      </c>
      <c r="B510" s="1" t="s">
        <v>49</v>
      </c>
      <c r="C510" s="2">
        <v>42139</v>
      </c>
      <c r="D510" s="1" t="s">
        <v>228</v>
      </c>
      <c r="E510" s="1" t="s">
        <v>51</v>
      </c>
      <c r="F510" s="1" t="s">
        <v>283</v>
      </c>
      <c r="G510" s="1" t="s">
        <v>16</v>
      </c>
      <c r="H510" s="1" t="s">
        <v>283</v>
      </c>
      <c r="I510" s="1" t="s">
        <v>27</v>
      </c>
      <c r="J510" s="1" t="s">
        <v>16</v>
      </c>
      <c r="K510" s="1" t="s">
        <v>34</v>
      </c>
      <c r="L510" s="1" t="s">
        <v>48</v>
      </c>
      <c r="M510" s="1" t="s">
        <v>91</v>
      </c>
    </row>
    <row r="511" spans="1:13" x14ac:dyDescent="0.25">
      <c r="A511">
        <v>829809</v>
      </c>
      <c r="B511" s="1" t="s">
        <v>22</v>
      </c>
      <c r="C511" s="2">
        <v>42140</v>
      </c>
      <c r="D511" s="1" t="s">
        <v>276</v>
      </c>
      <c r="E511" s="1" t="s">
        <v>24</v>
      </c>
      <c r="F511" s="1" t="s">
        <v>25</v>
      </c>
      <c r="G511" s="1" t="s">
        <v>26</v>
      </c>
      <c r="H511" s="1" t="s">
        <v>25</v>
      </c>
      <c r="I511" s="1" t="s">
        <v>27</v>
      </c>
      <c r="J511" s="1" t="s">
        <v>26</v>
      </c>
      <c r="K511" s="1" t="s">
        <v>34</v>
      </c>
      <c r="L511" s="1" t="s">
        <v>59</v>
      </c>
      <c r="M511" s="1" t="s">
        <v>21</v>
      </c>
    </row>
    <row r="512" spans="1:13" x14ac:dyDescent="0.25">
      <c r="A512">
        <v>829811</v>
      </c>
      <c r="B512" s="1" t="s">
        <v>36</v>
      </c>
      <c r="C512" s="2">
        <v>42140</v>
      </c>
      <c r="D512" s="1" t="s">
        <v>46</v>
      </c>
      <c r="E512" s="1" t="s">
        <v>165</v>
      </c>
      <c r="F512" s="1" t="s">
        <v>33</v>
      </c>
      <c r="G512" s="1" t="s">
        <v>17</v>
      </c>
      <c r="H512" s="1" t="s">
        <v>33</v>
      </c>
      <c r="I512" s="1" t="s">
        <v>27</v>
      </c>
      <c r="J512" s="1" t="s">
        <v>33</v>
      </c>
      <c r="K512" s="1" t="s">
        <v>19</v>
      </c>
      <c r="L512" s="1" t="s">
        <v>35</v>
      </c>
      <c r="M512" s="1" t="s">
        <v>21</v>
      </c>
    </row>
    <row r="513" spans="1:13" x14ac:dyDescent="0.25">
      <c r="A513">
        <v>829813</v>
      </c>
      <c r="B513" s="1" t="s">
        <v>13</v>
      </c>
      <c r="C513" s="2">
        <v>42141</v>
      </c>
      <c r="D513" s="1" t="s">
        <v>21</v>
      </c>
      <c r="E513" s="1" t="s">
        <v>15</v>
      </c>
      <c r="F513" s="1" t="s">
        <v>16</v>
      </c>
      <c r="G513" s="1" t="s">
        <v>32</v>
      </c>
      <c r="H513" s="1" t="s">
        <v>16</v>
      </c>
      <c r="I513" s="1" t="s">
        <v>18</v>
      </c>
      <c r="J513" s="1" t="s">
        <v>21</v>
      </c>
      <c r="K513" s="1" t="s">
        <v>21</v>
      </c>
      <c r="L513" s="1" t="s">
        <v>21</v>
      </c>
      <c r="M513" s="1" t="s">
        <v>21</v>
      </c>
    </row>
    <row r="514" spans="1:13" x14ac:dyDescent="0.25">
      <c r="A514">
        <v>829815</v>
      </c>
      <c r="B514" s="1" t="s">
        <v>49</v>
      </c>
      <c r="C514" s="2">
        <v>42141</v>
      </c>
      <c r="D514" s="1" t="s">
        <v>343</v>
      </c>
      <c r="E514" s="1" t="s">
        <v>51</v>
      </c>
      <c r="F514" s="1" t="s">
        <v>283</v>
      </c>
      <c r="G514" s="1" t="s">
        <v>39</v>
      </c>
      <c r="H514" s="1" t="s">
        <v>283</v>
      </c>
      <c r="I514" s="1" t="s">
        <v>27</v>
      </c>
      <c r="J514" s="1" t="s">
        <v>39</v>
      </c>
      <c r="K514" s="1" t="s">
        <v>34</v>
      </c>
      <c r="L514" s="1" t="s">
        <v>35</v>
      </c>
      <c r="M514" s="1" t="s">
        <v>21</v>
      </c>
    </row>
    <row r="515" spans="1:13" x14ac:dyDescent="0.25">
      <c r="A515">
        <v>829817</v>
      </c>
      <c r="B515" s="1" t="s">
        <v>36</v>
      </c>
      <c r="C515" s="2">
        <v>42143</v>
      </c>
      <c r="D515" s="1" t="s">
        <v>203</v>
      </c>
      <c r="E515" s="1" t="s">
        <v>38</v>
      </c>
      <c r="F515" s="1" t="s">
        <v>26</v>
      </c>
      <c r="G515" s="1" t="s">
        <v>39</v>
      </c>
      <c r="H515" s="1" t="s">
        <v>39</v>
      </c>
      <c r="I515" s="1" t="s">
        <v>27</v>
      </c>
      <c r="J515" s="1" t="s">
        <v>39</v>
      </c>
      <c r="K515" s="1" t="s">
        <v>19</v>
      </c>
      <c r="L515" s="1" t="s">
        <v>95</v>
      </c>
      <c r="M515" s="1" t="s">
        <v>21</v>
      </c>
    </row>
    <row r="516" spans="1:13" x14ac:dyDescent="0.25">
      <c r="A516">
        <v>829819</v>
      </c>
      <c r="B516" s="1" t="s">
        <v>259</v>
      </c>
      <c r="C516" s="2">
        <v>42144</v>
      </c>
      <c r="D516" s="1" t="s">
        <v>124</v>
      </c>
      <c r="E516" s="1" t="s">
        <v>327</v>
      </c>
      <c r="F516" s="1" t="s">
        <v>16</v>
      </c>
      <c r="G516" s="1" t="s">
        <v>33</v>
      </c>
      <c r="H516" s="1" t="s">
        <v>16</v>
      </c>
      <c r="I516" s="1" t="s">
        <v>27</v>
      </c>
      <c r="J516" s="1" t="s">
        <v>16</v>
      </c>
      <c r="K516" s="1" t="s">
        <v>19</v>
      </c>
      <c r="L516" s="1" t="s">
        <v>344</v>
      </c>
      <c r="M516" s="1" t="s">
        <v>21</v>
      </c>
    </row>
    <row r="517" spans="1:13" x14ac:dyDescent="0.25">
      <c r="A517">
        <v>829821</v>
      </c>
      <c r="B517" s="1" t="s">
        <v>304</v>
      </c>
      <c r="C517" s="2">
        <v>42146</v>
      </c>
      <c r="D517" s="1" t="s">
        <v>80</v>
      </c>
      <c r="E517" s="1" t="s">
        <v>305</v>
      </c>
      <c r="F517" s="1" t="s">
        <v>26</v>
      </c>
      <c r="G517" s="1" t="s">
        <v>16</v>
      </c>
      <c r="H517" s="1" t="s">
        <v>26</v>
      </c>
      <c r="I517" s="1" t="s">
        <v>18</v>
      </c>
      <c r="J517" s="1" t="s">
        <v>26</v>
      </c>
      <c r="K517" s="1" t="s">
        <v>34</v>
      </c>
      <c r="L517" s="1" t="s">
        <v>56</v>
      </c>
      <c r="M517" s="1" t="s">
        <v>21</v>
      </c>
    </row>
    <row r="518" spans="1:13" x14ac:dyDescent="0.25">
      <c r="A518">
        <v>829823</v>
      </c>
      <c r="B518" s="1" t="s">
        <v>41</v>
      </c>
      <c r="C518" s="2">
        <v>42148</v>
      </c>
      <c r="D518" s="1" t="s">
        <v>145</v>
      </c>
      <c r="E518" s="1" t="s">
        <v>43</v>
      </c>
      <c r="F518" s="1" t="s">
        <v>39</v>
      </c>
      <c r="G518" s="1" t="s">
        <v>26</v>
      </c>
      <c r="H518" s="1" t="s">
        <v>26</v>
      </c>
      <c r="I518" s="1" t="s">
        <v>18</v>
      </c>
      <c r="J518" s="1" t="s">
        <v>39</v>
      </c>
      <c r="K518" s="1" t="s">
        <v>19</v>
      </c>
      <c r="L518" s="1" t="s">
        <v>87</v>
      </c>
      <c r="M518" s="1" t="s">
        <v>21</v>
      </c>
    </row>
    <row r="519" spans="1:13" x14ac:dyDescent="0.25">
      <c r="A519">
        <v>980901</v>
      </c>
      <c r="B519" s="1" t="s">
        <v>36</v>
      </c>
      <c r="C519" s="2">
        <v>42469</v>
      </c>
      <c r="D519" s="1" t="s">
        <v>254</v>
      </c>
      <c r="E519" s="1" t="s">
        <v>38</v>
      </c>
      <c r="F519" s="1" t="s">
        <v>39</v>
      </c>
      <c r="G519" s="1" t="s">
        <v>365</v>
      </c>
      <c r="H519" s="1" t="s">
        <v>39</v>
      </c>
      <c r="I519" s="1" t="s">
        <v>27</v>
      </c>
      <c r="J519" s="1" t="s">
        <v>365</v>
      </c>
      <c r="K519" s="1" t="s">
        <v>34</v>
      </c>
      <c r="L519" s="1" t="s">
        <v>35</v>
      </c>
      <c r="M519" s="1" t="s">
        <v>21</v>
      </c>
    </row>
    <row r="520" spans="1:13" x14ac:dyDescent="0.25">
      <c r="A520">
        <v>980903</v>
      </c>
      <c r="B520" s="1" t="s">
        <v>41</v>
      </c>
      <c r="C520" s="2">
        <v>42470</v>
      </c>
      <c r="D520" s="1" t="s">
        <v>330</v>
      </c>
      <c r="E520" s="1" t="s">
        <v>43</v>
      </c>
      <c r="F520" s="1" t="s">
        <v>17</v>
      </c>
      <c r="G520" s="1" t="s">
        <v>32</v>
      </c>
      <c r="H520" s="1" t="s">
        <v>17</v>
      </c>
      <c r="I520" s="1" t="s">
        <v>18</v>
      </c>
      <c r="J520" s="1" t="s">
        <v>17</v>
      </c>
      <c r="K520" s="1" t="s">
        <v>34</v>
      </c>
      <c r="L520" s="1" t="s">
        <v>35</v>
      </c>
      <c r="M520" s="1" t="s">
        <v>21</v>
      </c>
    </row>
    <row r="521" spans="1:13" x14ac:dyDescent="0.25">
      <c r="A521">
        <v>980905</v>
      </c>
      <c r="B521" s="1" t="s">
        <v>22</v>
      </c>
      <c r="C521" s="2">
        <v>42471</v>
      </c>
      <c r="D521" s="1" t="s">
        <v>287</v>
      </c>
      <c r="E521" s="1" t="s">
        <v>345</v>
      </c>
      <c r="F521" s="1" t="s">
        <v>25</v>
      </c>
      <c r="G521" s="1" t="s">
        <v>346</v>
      </c>
      <c r="H521" s="1" t="s">
        <v>346</v>
      </c>
      <c r="I521" s="1" t="s">
        <v>18</v>
      </c>
      <c r="J521" s="1" t="s">
        <v>346</v>
      </c>
      <c r="K521" s="1" t="s">
        <v>34</v>
      </c>
      <c r="L521" s="1" t="s">
        <v>40</v>
      </c>
      <c r="M521" s="1" t="s">
        <v>21</v>
      </c>
    </row>
    <row r="522" spans="1:13" x14ac:dyDescent="0.25">
      <c r="A522">
        <v>980907</v>
      </c>
      <c r="B522" s="1" t="s">
        <v>13</v>
      </c>
      <c r="C522" s="2">
        <v>42472</v>
      </c>
      <c r="D522" s="1" t="s">
        <v>124</v>
      </c>
      <c r="E522" s="1" t="s">
        <v>15</v>
      </c>
      <c r="F522" s="1" t="s">
        <v>16</v>
      </c>
      <c r="G522" s="1" t="s">
        <v>283</v>
      </c>
      <c r="H522" s="1" t="s">
        <v>283</v>
      </c>
      <c r="I522" s="1" t="s">
        <v>18</v>
      </c>
      <c r="J522" s="1" t="s">
        <v>16</v>
      </c>
      <c r="K522" s="1" t="s">
        <v>19</v>
      </c>
      <c r="L522" s="1" t="s">
        <v>72</v>
      </c>
      <c r="M522" s="1" t="s">
        <v>21</v>
      </c>
    </row>
    <row r="523" spans="1:13" x14ac:dyDescent="0.25">
      <c r="A523">
        <v>980909</v>
      </c>
      <c r="B523" s="1" t="s">
        <v>41</v>
      </c>
      <c r="C523" s="2">
        <v>42473</v>
      </c>
      <c r="D523" s="1" t="s">
        <v>145</v>
      </c>
      <c r="E523" s="1" t="s">
        <v>43</v>
      </c>
      <c r="F523" s="1" t="s">
        <v>17</v>
      </c>
      <c r="G523" s="1" t="s">
        <v>39</v>
      </c>
      <c r="H523" s="1" t="s">
        <v>39</v>
      </c>
      <c r="I523" s="1" t="s">
        <v>18</v>
      </c>
      <c r="J523" s="1" t="s">
        <v>39</v>
      </c>
      <c r="K523" s="1" t="s">
        <v>34</v>
      </c>
      <c r="L523" s="1" t="s">
        <v>48</v>
      </c>
      <c r="M523" s="1" t="s">
        <v>21</v>
      </c>
    </row>
    <row r="524" spans="1:13" x14ac:dyDescent="0.25">
      <c r="A524">
        <v>980911</v>
      </c>
      <c r="B524" s="1" t="s">
        <v>347</v>
      </c>
      <c r="C524" s="2">
        <v>42474</v>
      </c>
      <c r="D524" s="1" t="s">
        <v>287</v>
      </c>
      <c r="E524" s="1" t="s">
        <v>348</v>
      </c>
      <c r="F524" s="1" t="s">
        <v>346</v>
      </c>
      <c r="G524" s="1" t="s">
        <v>365</v>
      </c>
      <c r="H524" s="1" t="s">
        <v>365</v>
      </c>
      <c r="I524" s="1" t="s">
        <v>27</v>
      </c>
      <c r="J524" s="1" t="s">
        <v>346</v>
      </c>
      <c r="K524" s="1" t="s">
        <v>34</v>
      </c>
      <c r="L524" s="1" t="s">
        <v>59</v>
      </c>
      <c r="M524" s="1" t="s">
        <v>21</v>
      </c>
    </row>
    <row r="525" spans="1:13" x14ac:dyDescent="0.25">
      <c r="A525">
        <v>980913</v>
      </c>
      <c r="B525" s="1" t="s">
        <v>29</v>
      </c>
      <c r="C525" s="2">
        <v>42475</v>
      </c>
      <c r="D525" s="1" t="s">
        <v>88</v>
      </c>
      <c r="E525" s="1" t="s">
        <v>31</v>
      </c>
      <c r="F525" s="1" t="s">
        <v>32</v>
      </c>
      <c r="G525" s="1" t="s">
        <v>25</v>
      </c>
      <c r="H525" s="1" t="s">
        <v>32</v>
      </c>
      <c r="I525" s="1" t="s">
        <v>18</v>
      </c>
      <c r="J525" s="1" t="s">
        <v>32</v>
      </c>
      <c r="K525" s="1" t="s">
        <v>34</v>
      </c>
      <c r="L525" s="1" t="s">
        <v>73</v>
      </c>
      <c r="M525" s="1" t="s">
        <v>21</v>
      </c>
    </row>
    <row r="526" spans="1:13" x14ac:dyDescent="0.25">
      <c r="A526">
        <v>980915</v>
      </c>
      <c r="B526" s="1" t="s">
        <v>49</v>
      </c>
      <c r="C526" s="2">
        <v>42476</v>
      </c>
      <c r="D526" s="1" t="s">
        <v>144</v>
      </c>
      <c r="E526" s="1" t="s">
        <v>51</v>
      </c>
      <c r="F526" s="1" t="s">
        <v>283</v>
      </c>
      <c r="G526" s="1" t="s">
        <v>17</v>
      </c>
      <c r="H526" s="1" t="s">
        <v>283</v>
      </c>
      <c r="I526" s="1" t="s">
        <v>27</v>
      </c>
      <c r="J526" s="1" t="s">
        <v>17</v>
      </c>
      <c r="K526" s="1" t="s">
        <v>34</v>
      </c>
      <c r="L526" s="1" t="s">
        <v>73</v>
      </c>
      <c r="M526" s="1" t="s">
        <v>21</v>
      </c>
    </row>
    <row r="527" spans="1:13" x14ac:dyDescent="0.25">
      <c r="A527">
        <v>980917</v>
      </c>
      <c r="B527" s="1" t="s">
        <v>36</v>
      </c>
      <c r="C527" s="2">
        <v>42476</v>
      </c>
      <c r="D527" s="1" t="s">
        <v>287</v>
      </c>
      <c r="E527" s="1" t="s">
        <v>38</v>
      </c>
      <c r="F527" s="1" t="s">
        <v>39</v>
      </c>
      <c r="G527" s="1" t="s">
        <v>346</v>
      </c>
      <c r="H527" s="1" t="s">
        <v>346</v>
      </c>
      <c r="I527" s="1" t="s">
        <v>18</v>
      </c>
      <c r="J527" s="1" t="s">
        <v>346</v>
      </c>
      <c r="K527" s="1" t="s">
        <v>34</v>
      </c>
      <c r="L527" s="1" t="s">
        <v>56</v>
      </c>
      <c r="M527" s="1" t="s">
        <v>21</v>
      </c>
    </row>
    <row r="528" spans="1:13" x14ac:dyDescent="0.25">
      <c r="A528">
        <v>980919</v>
      </c>
      <c r="B528" s="1" t="s">
        <v>22</v>
      </c>
      <c r="C528" s="2">
        <v>42477</v>
      </c>
      <c r="D528" s="1" t="s">
        <v>284</v>
      </c>
      <c r="E528" s="1" t="s">
        <v>345</v>
      </c>
      <c r="F528" s="1" t="s">
        <v>25</v>
      </c>
      <c r="G528" s="1" t="s">
        <v>365</v>
      </c>
      <c r="H528" s="1" t="s">
        <v>365</v>
      </c>
      <c r="I528" s="1" t="s">
        <v>27</v>
      </c>
      <c r="J528" s="1" t="s">
        <v>25</v>
      </c>
      <c r="K528" s="1" t="s">
        <v>34</v>
      </c>
      <c r="L528" s="1" t="s">
        <v>48</v>
      </c>
      <c r="M528" s="1" t="s">
        <v>21</v>
      </c>
    </row>
    <row r="529" spans="1:13" x14ac:dyDescent="0.25">
      <c r="A529">
        <v>980921</v>
      </c>
      <c r="B529" s="1" t="s">
        <v>13</v>
      </c>
      <c r="C529" s="2">
        <v>42477</v>
      </c>
      <c r="D529" s="1" t="s">
        <v>349</v>
      </c>
      <c r="E529" s="1" t="s">
        <v>15</v>
      </c>
      <c r="F529" s="1" t="s">
        <v>16</v>
      </c>
      <c r="G529" s="1" t="s">
        <v>32</v>
      </c>
      <c r="H529" s="1" t="s">
        <v>32</v>
      </c>
      <c r="I529" s="1" t="s">
        <v>18</v>
      </c>
      <c r="J529" s="1" t="s">
        <v>32</v>
      </c>
      <c r="K529" s="1" t="s">
        <v>34</v>
      </c>
      <c r="L529" s="1" t="s">
        <v>59</v>
      </c>
      <c r="M529" s="1" t="s">
        <v>21</v>
      </c>
    </row>
    <row r="530" spans="1:13" x14ac:dyDescent="0.25">
      <c r="A530">
        <v>980923</v>
      </c>
      <c r="B530" s="1" t="s">
        <v>49</v>
      </c>
      <c r="C530" s="2">
        <v>42478</v>
      </c>
      <c r="D530" s="1" t="s">
        <v>186</v>
      </c>
      <c r="E530" s="1" t="s">
        <v>51</v>
      </c>
      <c r="F530" s="1" t="s">
        <v>283</v>
      </c>
      <c r="G530" s="1" t="s">
        <v>39</v>
      </c>
      <c r="H530" s="1" t="s">
        <v>283</v>
      </c>
      <c r="I530" s="1" t="s">
        <v>18</v>
      </c>
      <c r="J530" s="1" t="s">
        <v>283</v>
      </c>
      <c r="K530" s="1" t="s">
        <v>34</v>
      </c>
      <c r="L530" s="1" t="s">
        <v>59</v>
      </c>
      <c r="M530" s="1" t="s">
        <v>21</v>
      </c>
    </row>
    <row r="531" spans="1:13" x14ac:dyDescent="0.25">
      <c r="A531">
        <v>980925</v>
      </c>
      <c r="B531" s="1" t="s">
        <v>22</v>
      </c>
      <c r="C531" s="2">
        <v>42479</v>
      </c>
      <c r="D531" s="1" t="s">
        <v>179</v>
      </c>
      <c r="E531" s="1" t="s">
        <v>345</v>
      </c>
      <c r="F531" s="1" t="s">
        <v>25</v>
      </c>
      <c r="G531" s="1" t="s">
        <v>17</v>
      </c>
      <c r="H531" s="1" t="s">
        <v>17</v>
      </c>
      <c r="I531" s="1" t="s">
        <v>18</v>
      </c>
      <c r="J531" s="1" t="s">
        <v>17</v>
      </c>
      <c r="K531" s="1" t="s">
        <v>34</v>
      </c>
      <c r="L531" s="1" t="s">
        <v>48</v>
      </c>
      <c r="M531" s="1" t="s">
        <v>21</v>
      </c>
    </row>
    <row r="532" spans="1:13" x14ac:dyDescent="0.25">
      <c r="A532">
        <v>980927</v>
      </c>
      <c r="B532" s="1" t="s">
        <v>36</v>
      </c>
      <c r="C532" s="2">
        <v>42480</v>
      </c>
      <c r="D532" s="1" t="s">
        <v>145</v>
      </c>
      <c r="E532" s="1" t="s">
        <v>38</v>
      </c>
      <c r="F532" s="1" t="s">
        <v>39</v>
      </c>
      <c r="G532" s="1" t="s">
        <v>16</v>
      </c>
      <c r="H532" s="1" t="s">
        <v>39</v>
      </c>
      <c r="I532" s="1" t="s">
        <v>18</v>
      </c>
      <c r="J532" s="1" t="s">
        <v>39</v>
      </c>
      <c r="K532" s="1" t="s">
        <v>34</v>
      </c>
      <c r="L532" s="1" t="s">
        <v>48</v>
      </c>
      <c r="M532" s="1" t="s">
        <v>21</v>
      </c>
    </row>
    <row r="533" spans="1:13" x14ac:dyDescent="0.25">
      <c r="A533">
        <v>980929</v>
      </c>
      <c r="B533" s="1" t="s">
        <v>347</v>
      </c>
      <c r="C533" s="2">
        <v>42481</v>
      </c>
      <c r="D533" s="1" t="s">
        <v>321</v>
      </c>
      <c r="E533" s="1" t="s">
        <v>348</v>
      </c>
      <c r="F533" s="1" t="s">
        <v>346</v>
      </c>
      <c r="G533" s="1" t="s">
        <v>283</v>
      </c>
      <c r="H533" s="1" t="s">
        <v>283</v>
      </c>
      <c r="I533" s="1" t="s">
        <v>18</v>
      </c>
      <c r="J533" s="1" t="s">
        <v>283</v>
      </c>
      <c r="K533" s="1" t="s">
        <v>34</v>
      </c>
      <c r="L533" s="1" t="s">
        <v>63</v>
      </c>
      <c r="M533" s="1" t="s">
        <v>21</v>
      </c>
    </row>
    <row r="534" spans="1:13" x14ac:dyDescent="0.25">
      <c r="A534">
        <v>980931</v>
      </c>
      <c r="B534" s="1" t="s">
        <v>259</v>
      </c>
      <c r="C534" s="2">
        <v>42482</v>
      </c>
      <c r="D534" s="1" t="s">
        <v>124</v>
      </c>
      <c r="E534" s="1" t="s">
        <v>327</v>
      </c>
      <c r="F534" s="1" t="s">
        <v>365</v>
      </c>
      <c r="G534" s="1" t="s">
        <v>16</v>
      </c>
      <c r="H534" s="1" t="s">
        <v>365</v>
      </c>
      <c r="I534" s="1" t="s">
        <v>18</v>
      </c>
      <c r="J534" s="1" t="s">
        <v>16</v>
      </c>
      <c r="K534" s="1" t="s">
        <v>19</v>
      </c>
      <c r="L534" s="1" t="s">
        <v>67</v>
      </c>
      <c r="M534" s="1" t="s">
        <v>21</v>
      </c>
    </row>
    <row r="535" spans="1:13" x14ac:dyDescent="0.25">
      <c r="A535">
        <v>980933</v>
      </c>
      <c r="B535" s="1" t="s">
        <v>29</v>
      </c>
      <c r="C535" s="2">
        <v>42483</v>
      </c>
      <c r="D535" s="1" t="s">
        <v>296</v>
      </c>
      <c r="E535" s="1" t="s">
        <v>31</v>
      </c>
      <c r="F535" s="1" t="s">
        <v>32</v>
      </c>
      <c r="G535" s="1" t="s">
        <v>39</v>
      </c>
      <c r="H535" s="1" t="s">
        <v>39</v>
      </c>
      <c r="I535" s="1" t="s">
        <v>18</v>
      </c>
      <c r="J535" s="1" t="s">
        <v>32</v>
      </c>
      <c r="K535" s="1" t="s">
        <v>19</v>
      </c>
      <c r="L535" s="1" t="s">
        <v>63</v>
      </c>
      <c r="M535" s="1" t="s">
        <v>21</v>
      </c>
    </row>
    <row r="536" spans="1:13" x14ac:dyDescent="0.25">
      <c r="A536">
        <v>980935</v>
      </c>
      <c r="B536" s="1" t="s">
        <v>49</v>
      </c>
      <c r="C536" s="2">
        <v>42483</v>
      </c>
      <c r="D536" s="1" t="s">
        <v>350</v>
      </c>
      <c r="E536" s="1" t="s">
        <v>51</v>
      </c>
      <c r="F536" s="1" t="s">
        <v>283</v>
      </c>
      <c r="G536" s="1" t="s">
        <v>25</v>
      </c>
      <c r="H536" s="1" t="s">
        <v>283</v>
      </c>
      <c r="I536" s="1" t="s">
        <v>18</v>
      </c>
      <c r="J536" s="1" t="s">
        <v>283</v>
      </c>
      <c r="K536" s="1" t="s">
        <v>34</v>
      </c>
      <c r="L536" s="1" t="s">
        <v>40</v>
      </c>
      <c r="M536" s="1" t="s">
        <v>21</v>
      </c>
    </row>
    <row r="537" spans="1:13" x14ac:dyDescent="0.25">
      <c r="A537">
        <v>980937</v>
      </c>
      <c r="B537" s="1" t="s">
        <v>347</v>
      </c>
      <c r="C537" s="2">
        <v>42484</v>
      </c>
      <c r="D537" s="1" t="s">
        <v>228</v>
      </c>
      <c r="E537" s="1" t="s">
        <v>348</v>
      </c>
      <c r="F537" s="1" t="s">
        <v>346</v>
      </c>
      <c r="G537" s="1" t="s">
        <v>16</v>
      </c>
      <c r="H537" s="1" t="s">
        <v>16</v>
      </c>
      <c r="I537" s="1" t="s">
        <v>27</v>
      </c>
      <c r="J537" s="1" t="s">
        <v>346</v>
      </c>
      <c r="K537" s="1" t="s">
        <v>34</v>
      </c>
      <c r="L537" s="1" t="s">
        <v>48</v>
      </c>
      <c r="M537" s="1" t="s">
        <v>21</v>
      </c>
    </row>
    <row r="538" spans="1:13" x14ac:dyDescent="0.25">
      <c r="A538">
        <v>980939</v>
      </c>
      <c r="B538" s="1" t="s">
        <v>259</v>
      </c>
      <c r="C538" s="2">
        <v>42484</v>
      </c>
      <c r="D538" s="1" t="s">
        <v>351</v>
      </c>
      <c r="E538" s="1" t="s">
        <v>327</v>
      </c>
      <c r="F538" s="1" t="s">
        <v>365</v>
      </c>
      <c r="G538" s="1" t="s">
        <v>17</v>
      </c>
      <c r="H538" s="1" t="s">
        <v>17</v>
      </c>
      <c r="I538" s="1" t="s">
        <v>18</v>
      </c>
      <c r="J538" s="1" t="s">
        <v>17</v>
      </c>
      <c r="K538" s="1" t="s">
        <v>34</v>
      </c>
      <c r="L538" s="1" t="s">
        <v>156</v>
      </c>
      <c r="M538" s="1" t="s">
        <v>21</v>
      </c>
    </row>
    <row r="539" spans="1:13" x14ac:dyDescent="0.25">
      <c r="A539">
        <v>980941</v>
      </c>
      <c r="B539" s="1" t="s">
        <v>22</v>
      </c>
      <c r="C539" s="2">
        <v>42485</v>
      </c>
      <c r="D539" s="1" t="s">
        <v>302</v>
      </c>
      <c r="E539" s="1" t="s">
        <v>345</v>
      </c>
      <c r="F539" s="1" t="s">
        <v>25</v>
      </c>
      <c r="G539" s="1" t="s">
        <v>39</v>
      </c>
      <c r="H539" s="1" t="s">
        <v>25</v>
      </c>
      <c r="I539" s="1" t="s">
        <v>18</v>
      </c>
      <c r="J539" s="1" t="s">
        <v>39</v>
      </c>
      <c r="K539" s="1" t="s">
        <v>19</v>
      </c>
      <c r="L539" s="1" t="s">
        <v>95</v>
      </c>
      <c r="M539" s="1" t="s">
        <v>21</v>
      </c>
    </row>
    <row r="540" spans="1:13" x14ac:dyDescent="0.25">
      <c r="A540">
        <v>980943</v>
      </c>
      <c r="B540" s="1" t="s">
        <v>49</v>
      </c>
      <c r="C540" s="2">
        <v>42486</v>
      </c>
      <c r="D540" s="1" t="s">
        <v>352</v>
      </c>
      <c r="E540" s="1" t="s">
        <v>51</v>
      </c>
      <c r="F540" s="1" t="s">
        <v>283</v>
      </c>
      <c r="G540" s="1" t="s">
        <v>365</v>
      </c>
      <c r="H540" s="1" t="s">
        <v>365</v>
      </c>
      <c r="I540" s="1" t="s">
        <v>18</v>
      </c>
      <c r="J540" s="1" t="s">
        <v>365</v>
      </c>
      <c r="K540" s="1" t="s">
        <v>19</v>
      </c>
      <c r="L540" s="1" t="s">
        <v>177</v>
      </c>
      <c r="M540" s="1" t="s">
        <v>91</v>
      </c>
    </row>
    <row r="541" spans="1:13" x14ac:dyDescent="0.25">
      <c r="A541">
        <v>980945</v>
      </c>
      <c r="B541" s="1" t="s">
        <v>29</v>
      </c>
      <c r="C541" s="2">
        <v>42487</v>
      </c>
      <c r="D541" s="1" t="s">
        <v>353</v>
      </c>
      <c r="E541" s="1" t="s">
        <v>31</v>
      </c>
      <c r="F541" s="1" t="s">
        <v>32</v>
      </c>
      <c r="G541" s="1" t="s">
        <v>346</v>
      </c>
      <c r="H541" s="1" t="s">
        <v>32</v>
      </c>
      <c r="I541" s="1" t="s">
        <v>18</v>
      </c>
      <c r="J541" s="1" t="s">
        <v>346</v>
      </c>
      <c r="K541" s="1" t="s">
        <v>19</v>
      </c>
      <c r="L541" s="1" t="s">
        <v>98</v>
      </c>
      <c r="M541" s="1" t="s">
        <v>21</v>
      </c>
    </row>
    <row r="542" spans="1:13" x14ac:dyDescent="0.25">
      <c r="A542">
        <v>980947</v>
      </c>
      <c r="B542" s="1" t="s">
        <v>36</v>
      </c>
      <c r="C542" s="2">
        <v>42488</v>
      </c>
      <c r="D542" s="1" t="s">
        <v>145</v>
      </c>
      <c r="E542" s="1" t="s">
        <v>38</v>
      </c>
      <c r="F542" s="1" t="s">
        <v>39</v>
      </c>
      <c r="G542" s="1" t="s">
        <v>17</v>
      </c>
      <c r="H542" s="1" t="s">
        <v>39</v>
      </c>
      <c r="I542" s="1" t="s">
        <v>18</v>
      </c>
      <c r="J542" s="1" t="s">
        <v>39</v>
      </c>
      <c r="K542" s="1" t="s">
        <v>34</v>
      </c>
      <c r="L542" s="1" t="s">
        <v>48</v>
      </c>
      <c r="M542" s="1" t="s">
        <v>21</v>
      </c>
    </row>
    <row r="543" spans="1:13" x14ac:dyDescent="0.25">
      <c r="A543">
        <v>980949</v>
      </c>
      <c r="B543" s="1" t="s">
        <v>259</v>
      </c>
      <c r="C543" s="2">
        <v>42489</v>
      </c>
      <c r="D543" s="1" t="s">
        <v>151</v>
      </c>
      <c r="E543" s="1" t="s">
        <v>327</v>
      </c>
      <c r="F543" s="1" t="s">
        <v>365</v>
      </c>
      <c r="G543" s="1" t="s">
        <v>346</v>
      </c>
      <c r="H543" s="1" t="s">
        <v>346</v>
      </c>
      <c r="I543" s="1" t="s">
        <v>18</v>
      </c>
      <c r="J543" s="1" t="s">
        <v>346</v>
      </c>
      <c r="K543" s="1" t="s">
        <v>34</v>
      </c>
      <c r="L543" s="1" t="s">
        <v>56</v>
      </c>
      <c r="M543" s="1" t="s">
        <v>21</v>
      </c>
    </row>
    <row r="544" spans="1:13" x14ac:dyDescent="0.25">
      <c r="A544">
        <v>980951</v>
      </c>
      <c r="B544" s="1" t="s">
        <v>29</v>
      </c>
      <c r="C544" s="2">
        <v>42490</v>
      </c>
      <c r="D544" s="1" t="s">
        <v>354</v>
      </c>
      <c r="E544" s="1" t="s">
        <v>31</v>
      </c>
      <c r="F544" s="1" t="s">
        <v>32</v>
      </c>
      <c r="G544" s="1" t="s">
        <v>17</v>
      </c>
      <c r="H544" s="1" t="s">
        <v>17</v>
      </c>
      <c r="I544" s="1" t="s">
        <v>18</v>
      </c>
      <c r="J544" s="1" t="s">
        <v>32</v>
      </c>
      <c r="K544" s="1" t="s">
        <v>19</v>
      </c>
      <c r="L544" s="1" t="s">
        <v>129</v>
      </c>
      <c r="M544" s="1" t="s">
        <v>21</v>
      </c>
    </row>
    <row r="545" spans="1:13" x14ac:dyDescent="0.25">
      <c r="A545">
        <v>980953</v>
      </c>
      <c r="B545" s="1" t="s">
        <v>49</v>
      </c>
      <c r="C545" s="2">
        <v>42490</v>
      </c>
      <c r="D545" s="1" t="s">
        <v>186</v>
      </c>
      <c r="E545" s="1" t="s">
        <v>51</v>
      </c>
      <c r="F545" s="1" t="s">
        <v>283</v>
      </c>
      <c r="G545" s="1" t="s">
        <v>16</v>
      </c>
      <c r="H545" s="1" t="s">
        <v>16</v>
      </c>
      <c r="I545" s="1" t="s">
        <v>18</v>
      </c>
      <c r="J545" s="1" t="s">
        <v>283</v>
      </c>
      <c r="K545" s="1" t="s">
        <v>19</v>
      </c>
      <c r="L545" s="1" t="s">
        <v>295</v>
      </c>
      <c r="M545" s="1" t="s">
        <v>21</v>
      </c>
    </row>
    <row r="546" spans="1:13" x14ac:dyDescent="0.25">
      <c r="A546">
        <v>980955</v>
      </c>
      <c r="B546" s="1" t="s">
        <v>347</v>
      </c>
      <c r="C546" s="2">
        <v>42491</v>
      </c>
      <c r="D546" s="1" t="s">
        <v>325</v>
      </c>
      <c r="E546" s="1" t="s">
        <v>348</v>
      </c>
      <c r="F546" s="1" t="s">
        <v>346</v>
      </c>
      <c r="G546" s="1" t="s">
        <v>25</v>
      </c>
      <c r="H546" s="1" t="s">
        <v>346</v>
      </c>
      <c r="I546" s="1" t="s">
        <v>18</v>
      </c>
      <c r="J546" s="1" t="s">
        <v>25</v>
      </c>
      <c r="K546" s="1" t="s">
        <v>19</v>
      </c>
      <c r="L546" s="1" t="s">
        <v>85</v>
      </c>
      <c r="M546" s="1" t="s">
        <v>21</v>
      </c>
    </row>
    <row r="547" spans="1:13" x14ac:dyDescent="0.25">
      <c r="A547">
        <v>980957</v>
      </c>
      <c r="B547" s="1" t="s">
        <v>259</v>
      </c>
      <c r="C547" s="2">
        <v>42491</v>
      </c>
      <c r="D547" s="1" t="s">
        <v>145</v>
      </c>
      <c r="E547" s="1" t="s">
        <v>327</v>
      </c>
      <c r="F547" s="1" t="s">
        <v>365</v>
      </c>
      <c r="G547" s="1" t="s">
        <v>39</v>
      </c>
      <c r="H547" s="1" t="s">
        <v>39</v>
      </c>
      <c r="I547" s="1" t="s">
        <v>18</v>
      </c>
      <c r="J547" s="1" t="s">
        <v>39</v>
      </c>
      <c r="K547" s="1" t="s">
        <v>34</v>
      </c>
      <c r="L547" s="1" t="s">
        <v>73</v>
      </c>
      <c r="M547" s="1" t="s">
        <v>21</v>
      </c>
    </row>
    <row r="548" spans="1:13" x14ac:dyDescent="0.25">
      <c r="A548">
        <v>980959</v>
      </c>
      <c r="B548" s="1" t="s">
        <v>13</v>
      </c>
      <c r="C548" s="2">
        <v>42492</v>
      </c>
      <c r="D548" s="1" t="s">
        <v>330</v>
      </c>
      <c r="E548" s="1" t="s">
        <v>15</v>
      </c>
      <c r="F548" s="1" t="s">
        <v>16</v>
      </c>
      <c r="G548" s="1" t="s">
        <v>17</v>
      </c>
      <c r="H548" s="1" t="s">
        <v>17</v>
      </c>
      <c r="I548" s="1" t="s">
        <v>18</v>
      </c>
      <c r="J548" s="1" t="s">
        <v>17</v>
      </c>
      <c r="K548" s="1" t="s">
        <v>34</v>
      </c>
      <c r="L548" s="1" t="s">
        <v>40</v>
      </c>
      <c r="M548" s="1" t="s">
        <v>21</v>
      </c>
    </row>
    <row r="549" spans="1:13" x14ac:dyDescent="0.25">
      <c r="A549">
        <v>980961</v>
      </c>
      <c r="B549" s="1" t="s">
        <v>347</v>
      </c>
      <c r="C549" s="2">
        <v>42493</v>
      </c>
      <c r="D549" s="1" t="s">
        <v>355</v>
      </c>
      <c r="E549" s="1" t="s">
        <v>348</v>
      </c>
      <c r="F549" s="1" t="s">
        <v>346</v>
      </c>
      <c r="G549" s="1" t="s">
        <v>32</v>
      </c>
      <c r="H549" s="1" t="s">
        <v>32</v>
      </c>
      <c r="I549" s="1" t="s">
        <v>18</v>
      </c>
      <c r="J549" s="1" t="s">
        <v>32</v>
      </c>
      <c r="K549" s="1" t="s">
        <v>34</v>
      </c>
      <c r="L549" s="1" t="s">
        <v>73</v>
      </c>
      <c r="M549" s="1" t="s">
        <v>21</v>
      </c>
    </row>
    <row r="550" spans="1:13" x14ac:dyDescent="0.25">
      <c r="A550">
        <v>980963</v>
      </c>
      <c r="B550" s="1" t="s">
        <v>41</v>
      </c>
      <c r="C550" s="2">
        <v>42494</v>
      </c>
      <c r="D550" s="1" t="s">
        <v>330</v>
      </c>
      <c r="E550" s="1" t="s">
        <v>43</v>
      </c>
      <c r="F550" s="1" t="s">
        <v>17</v>
      </c>
      <c r="G550" s="1" t="s">
        <v>25</v>
      </c>
      <c r="H550" s="1" t="s">
        <v>25</v>
      </c>
      <c r="I550" s="1" t="s">
        <v>18</v>
      </c>
      <c r="J550" s="1" t="s">
        <v>17</v>
      </c>
      <c r="K550" s="1" t="s">
        <v>19</v>
      </c>
      <c r="L550" s="1" t="s">
        <v>59</v>
      </c>
      <c r="M550" s="1" t="s">
        <v>21</v>
      </c>
    </row>
    <row r="551" spans="1:13" x14ac:dyDescent="0.25">
      <c r="A551">
        <v>980965</v>
      </c>
      <c r="B551" s="1" t="s">
        <v>29</v>
      </c>
      <c r="C551" s="2">
        <v>42495</v>
      </c>
      <c r="D551" s="1" t="s">
        <v>254</v>
      </c>
      <c r="E551" s="1" t="s">
        <v>31</v>
      </c>
      <c r="F551" s="1" t="s">
        <v>32</v>
      </c>
      <c r="G551" s="1" t="s">
        <v>365</v>
      </c>
      <c r="H551" s="1" t="s">
        <v>365</v>
      </c>
      <c r="I551" s="1" t="s">
        <v>18</v>
      </c>
      <c r="J551" s="1" t="s">
        <v>365</v>
      </c>
      <c r="K551" s="1" t="s">
        <v>34</v>
      </c>
      <c r="L551" s="1" t="s">
        <v>59</v>
      </c>
      <c r="M551" s="1" t="s">
        <v>21</v>
      </c>
    </row>
    <row r="552" spans="1:13" x14ac:dyDescent="0.25">
      <c r="A552">
        <v>980967</v>
      </c>
      <c r="B552" s="1" t="s">
        <v>49</v>
      </c>
      <c r="C552" s="2">
        <v>42496</v>
      </c>
      <c r="D552" s="1" t="s">
        <v>321</v>
      </c>
      <c r="E552" s="1" t="s">
        <v>51</v>
      </c>
      <c r="F552" s="1" t="s">
        <v>283</v>
      </c>
      <c r="G552" s="1" t="s">
        <v>346</v>
      </c>
      <c r="H552" s="1" t="s">
        <v>283</v>
      </c>
      <c r="I552" s="1" t="s">
        <v>18</v>
      </c>
      <c r="J552" s="1" t="s">
        <v>283</v>
      </c>
      <c r="K552" s="1" t="s">
        <v>34</v>
      </c>
      <c r="L552" s="1" t="s">
        <v>40</v>
      </c>
      <c r="M552" s="1" t="s">
        <v>21</v>
      </c>
    </row>
    <row r="553" spans="1:13" x14ac:dyDescent="0.25">
      <c r="A553">
        <v>980969</v>
      </c>
      <c r="B553" s="1" t="s">
        <v>13</v>
      </c>
      <c r="C553" s="2">
        <v>42497</v>
      </c>
      <c r="D553" s="1" t="s">
        <v>228</v>
      </c>
      <c r="E553" s="1" t="s">
        <v>15</v>
      </c>
      <c r="F553" s="1" t="s">
        <v>16</v>
      </c>
      <c r="G553" s="1" t="s">
        <v>365</v>
      </c>
      <c r="H553" s="1" t="s">
        <v>16</v>
      </c>
      <c r="I553" s="1" t="s">
        <v>18</v>
      </c>
      <c r="J553" s="1" t="s">
        <v>16</v>
      </c>
      <c r="K553" s="1" t="s">
        <v>34</v>
      </c>
      <c r="L553" s="1" t="s">
        <v>59</v>
      </c>
      <c r="M553" s="1" t="s">
        <v>21</v>
      </c>
    </row>
    <row r="554" spans="1:13" x14ac:dyDescent="0.25">
      <c r="A554">
        <v>980971</v>
      </c>
      <c r="B554" s="1" t="s">
        <v>22</v>
      </c>
      <c r="C554" s="2">
        <v>42497</v>
      </c>
      <c r="D554" s="1" t="s">
        <v>356</v>
      </c>
      <c r="E554" s="1" t="s">
        <v>345</v>
      </c>
      <c r="F554" s="1" t="s">
        <v>25</v>
      </c>
      <c r="G554" s="1" t="s">
        <v>32</v>
      </c>
      <c r="H554" s="1" t="s">
        <v>32</v>
      </c>
      <c r="I554" s="1" t="s">
        <v>18</v>
      </c>
      <c r="J554" s="1" t="s">
        <v>25</v>
      </c>
      <c r="K554" s="1" t="s">
        <v>19</v>
      </c>
      <c r="L554" s="1" t="s">
        <v>35</v>
      </c>
      <c r="M554" s="1" t="s">
        <v>21</v>
      </c>
    </row>
    <row r="555" spans="1:13" x14ac:dyDescent="0.25">
      <c r="A555">
        <v>980973</v>
      </c>
      <c r="B555" s="1" t="s">
        <v>255</v>
      </c>
      <c r="C555" s="2">
        <v>42498</v>
      </c>
      <c r="D555" s="1" t="s">
        <v>80</v>
      </c>
      <c r="E555" s="1" t="s">
        <v>257</v>
      </c>
      <c r="F555" s="1" t="s">
        <v>39</v>
      </c>
      <c r="G555" s="1" t="s">
        <v>283</v>
      </c>
      <c r="H555" s="1" t="s">
        <v>39</v>
      </c>
      <c r="I555" s="1" t="s">
        <v>18</v>
      </c>
      <c r="J555" s="1" t="s">
        <v>283</v>
      </c>
      <c r="K555" s="1" t="s">
        <v>19</v>
      </c>
      <c r="L555" s="1" t="s">
        <v>236</v>
      </c>
      <c r="M555" s="1" t="s">
        <v>21</v>
      </c>
    </row>
    <row r="556" spans="1:13" x14ac:dyDescent="0.25">
      <c r="A556">
        <v>980975</v>
      </c>
      <c r="B556" s="1" t="s">
        <v>41</v>
      </c>
      <c r="C556" s="2">
        <v>42498</v>
      </c>
      <c r="D556" s="1" t="s">
        <v>103</v>
      </c>
      <c r="E556" s="1" t="s">
        <v>43</v>
      </c>
      <c r="F556" s="1" t="s">
        <v>17</v>
      </c>
      <c r="G556" s="1" t="s">
        <v>346</v>
      </c>
      <c r="H556" s="1" t="s">
        <v>346</v>
      </c>
      <c r="I556" s="1" t="s">
        <v>18</v>
      </c>
      <c r="J556" s="1" t="s">
        <v>346</v>
      </c>
      <c r="K556" s="1" t="s">
        <v>34</v>
      </c>
      <c r="L556" s="1" t="s">
        <v>40</v>
      </c>
      <c r="M556" s="1" t="s">
        <v>21</v>
      </c>
    </row>
    <row r="557" spans="1:13" x14ac:dyDescent="0.25">
      <c r="A557">
        <v>980977</v>
      </c>
      <c r="B557" s="1" t="s">
        <v>22</v>
      </c>
      <c r="C557" s="2">
        <v>42499</v>
      </c>
      <c r="D557" s="1" t="s">
        <v>46</v>
      </c>
      <c r="E557" s="1" t="s">
        <v>345</v>
      </c>
      <c r="F557" s="1" t="s">
        <v>25</v>
      </c>
      <c r="G557" s="1" t="s">
        <v>16</v>
      </c>
      <c r="H557" s="1" t="s">
        <v>25</v>
      </c>
      <c r="I557" s="1" t="s">
        <v>18</v>
      </c>
      <c r="J557" s="1" t="s">
        <v>16</v>
      </c>
      <c r="K557" s="1" t="s">
        <v>19</v>
      </c>
      <c r="L557" s="1" t="s">
        <v>98</v>
      </c>
      <c r="M557" s="1" t="s">
        <v>21</v>
      </c>
    </row>
    <row r="558" spans="1:13" x14ac:dyDescent="0.25">
      <c r="A558">
        <v>980979</v>
      </c>
      <c r="B558" s="1" t="s">
        <v>255</v>
      </c>
      <c r="C558" s="2">
        <v>42500</v>
      </c>
      <c r="D558" s="1" t="s">
        <v>357</v>
      </c>
      <c r="E558" s="1" t="s">
        <v>257</v>
      </c>
      <c r="F558" s="1" t="s">
        <v>365</v>
      </c>
      <c r="G558" s="1" t="s">
        <v>283</v>
      </c>
      <c r="H558" s="1" t="s">
        <v>283</v>
      </c>
      <c r="I558" s="1" t="s">
        <v>27</v>
      </c>
      <c r="J558" s="1" t="s">
        <v>283</v>
      </c>
      <c r="K558" s="1" t="s">
        <v>19</v>
      </c>
      <c r="L558" s="1" t="s">
        <v>65</v>
      </c>
      <c r="M558" s="1" t="s">
        <v>21</v>
      </c>
    </row>
    <row r="559" spans="1:13" x14ac:dyDescent="0.25">
      <c r="A559">
        <v>980981</v>
      </c>
      <c r="B559" s="1" t="s">
        <v>13</v>
      </c>
      <c r="C559" s="2">
        <v>42501</v>
      </c>
      <c r="D559" s="1" t="s">
        <v>358</v>
      </c>
      <c r="E559" s="1" t="s">
        <v>15</v>
      </c>
      <c r="F559" s="1" t="s">
        <v>16</v>
      </c>
      <c r="G559" s="1" t="s">
        <v>39</v>
      </c>
      <c r="H559" s="1" t="s">
        <v>39</v>
      </c>
      <c r="I559" s="1" t="s">
        <v>18</v>
      </c>
      <c r="J559" s="1" t="s">
        <v>39</v>
      </c>
      <c r="K559" s="1" t="s">
        <v>34</v>
      </c>
      <c r="L559" s="1" t="s">
        <v>48</v>
      </c>
      <c r="M559" s="1" t="s">
        <v>21</v>
      </c>
    </row>
    <row r="560" spans="1:13" x14ac:dyDescent="0.25">
      <c r="A560">
        <v>980983</v>
      </c>
      <c r="B560" s="1" t="s">
        <v>49</v>
      </c>
      <c r="C560" s="2">
        <v>42502</v>
      </c>
      <c r="D560" s="1" t="s">
        <v>353</v>
      </c>
      <c r="E560" s="1" t="s">
        <v>51</v>
      </c>
      <c r="F560" s="1" t="s">
        <v>283</v>
      </c>
      <c r="G560" s="1" t="s">
        <v>32</v>
      </c>
      <c r="H560" s="1" t="s">
        <v>32</v>
      </c>
      <c r="I560" s="1" t="s">
        <v>18</v>
      </c>
      <c r="J560" s="1" t="s">
        <v>32</v>
      </c>
      <c r="K560" s="1" t="s">
        <v>34</v>
      </c>
      <c r="L560" s="1" t="s">
        <v>59</v>
      </c>
      <c r="M560" s="1" t="s">
        <v>21</v>
      </c>
    </row>
    <row r="561" spans="1:13" x14ac:dyDescent="0.25">
      <c r="A561">
        <v>980985</v>
      </c>
      <c r="B561" s="1" t="s">
        <v>255</v>
      </c>
      <c r="C561" s="2">
        <v>42503</v>
      </c>
      <c r="D561" s="1" t="s">
        <v>356</v>
      </c>
      <c r="E561" s="1" t="s">
        <v>257</v>
      </c>
      <c r="F561" s="1" t="s">
        <v>39</v>
      </c>
      <c r="G561" s="1" t="s">
        <v>25</v>
      </c>
      <c r="H561" s="1" t="s">
        <v>39</v>
      </c>
      <c r="I561" s="1" t="s">
        <v>27</v>
      </c>
      <c r="J561" s="1" t="s">
        <v>25</v>
      </c>
      <c r="K561" s="1" t="s">
        <v>34</v>
      </c>
      <c r="L561" s="1" t="s">
        <v>59</v>
      </c>
      <c r="M561" s="1" t="s">
        <v>21</v>
      </c>
    </row>
    <row r="562" spans="1:13" x14ac:dyDescent="0.25">
      <c r="A562">
        <v>980987</v>
      </c>
      <c r="B562" s="1" t="s">
        <v>13</v>
      </c>
      <c r="C562" s="2">
        <v>42504</v>
      </c>
      <c r="D562" s="1" t="s">
        <v>124</v>
      </c>
      <c r="E562" s="1" t="s">
        <v>15</v>
      </c>
      <c r="F562" s="1" t="s">
        <v>16</v>
      </c>
      <c r="G562" s="1" t="s">
        <v>346</v>
      </c>
      <c r="H562" s="1" t="s">
        <v>346</v>
      </c>
      <c r="I562" s="1" t="s">
        <v>18</v>
      </c>
      <c r="J562" s="1" t="s">
        <v>16</v>
      </c>
      <c r="K562" s="1" t="s">
        <v>19</v>
      </c>
      <c r="L562" s="1" t="s">
        <v>359</v>
      </c>
      <c r="M562" s="1" t="s">
        <v>21</v>
      </c>
    </row>
    <row r="563" spans="1:13" x14ac:dyDescent="0.25">
      <c r="A563">
        <v>980989</v>
      </c>
      <c r="B563" s="1" t="s">
        <v>41</v>
      </c>
      <c r="C563" s="2">
        <v>42504</v>
      </c>
      <c r="D563" s="1" t="s">
        <v>55</v>
      </c>
      <c r="E563" s="1" t="s">
        <v>43</v>
      </c>
      <c r="F563" s="1" t="s">
        <v>17</v>
      </c>
      <c r="G563" s="1" t="s">
        <v>365</v>
      </c>
      <c r="H563" s="1" t="s">
        <v>365</v>
      </c>
      <c r="I563" s="1" t="s">
        <v>27</v>
      </c>
      <c r="J563" s="1" t="s">
        <v>17</v>
      </c>
      <c r="K563" s="1" t="s">
        <v>34</v>
      </c>
      <c r="L563" s="1" t="s">
        <v>73</v>
      </c>
      <c r="M563" s="1" t="s">
        <v>91</v>
      </c>
    </row>
    <row r="564" spans="1:13" x14ac:dyDescent="0.25">
      <c r="A564">
        <v>980991</v>
      </c>
      <c r="B564" s="1" t="s">
        <v>22</v>
      </c>
      <c r="C564" s="2">
        <v>42505</v>
      </c>
      <c r="D564" s="1" t="s">
        <v>360</v>
      </c>
      <c r="E564" s="1" t="s">
        <v>345</v>
      </c>
      <c r="F564" s="1" t="s">
        <v>25</v>
      </c>
      <c r="G564" s="1" t="s">
        <v>283</v>
      </c>
      <c r="H564" s="1" t="s">
        <v>25</v>
      </c>
      <c r="I564" s="1" t="s">
        <v>27</v>
      </c>
      <c r="J564" s="1" t="s">
        <v>283</v>
      </c>
      <c r="K564" s="1" t="s">
        <v>34</v>
      </c>
      <c r="L564" s="1" t="s">
        <v>59</v>
      </c>
      <c r="M564" s="1" t="s">
        <v>21</v>
      </c>
    </row>
    <row r="565" spans="1:13" x14ac:dyDescent="0.25">
      <c r="A565">
        <v>980993</v>
      </c>
      <c r="B565" s="1" t="s">
        <v>255</v>
      </c>
      <c r="C565" s="2">
        <v>42505</v>
      </c>
      <c r="D565" s="1" t="s">
        <v>358</v>
      </c>
      <c r="E565" s="1" t="s">
        <v>257</v>
      </c>
      <c r="F565" s="1" t="s">
        <v>39</v>
      </c>
      <c r="G565" s="1" t="s">
        <v>32</v>
      </c>
      <c r="H565" s="1" t="s">
        <v>32</v>
      </c>
      <c r="I565" s="1" t="s">
        <v>18</v>
      </c>
      <c r="J565" s="1" t="s">
        <v>39</v>
      </c>
      <c r="K565" s="1" t="s">
        <v>19</v>
      </c>
      <c r="L565" s="1" t="s">
        <v>361</v>
      </c>
      <c r="M565" s="1" t="s">
        <v>21</v>
      </c>
    </row>
    <row r="566" spans="1:13" x14ac:dyDescent="0.25">
      <c r="A566">
        <v>980995</v>
      </c>
      <c r="B566" s="1" t="s">
        <v>41</v>
      </c>
      <c r="C566" s="2">
        <v>42506</v>
      </c>
      <c r="D566" s="1" t="s">
        <v>228</v>
      </c>
      <c r="E566" s="1" t="s">
        <v>43</v>
      </c>
      <c r="F566" s="1" t="s">
        <v>17</v>
      </c>
      <c r="G566" s="1" t="s">
        <v>16</v>
      </c>
      <c r="H566" s="1" t="s">
        <v>16</v>
      </c>
      <c r="I566" s="1" t="s">
        <v>18</v>
      </c>
      <c r="J566" s="1" t="s">
        <v>16</v>
      </c>
      <c r="K566" s="1" t="s">
        <v>34</v>
      </c>
      <c r="L566" s="1" t="s">
        <v>35</v>
      </c>
      <c r="M566" s="1" t="s">
        <v>21</v>
      </c>
    </row>
    <row r="567" spans="1:13" x14ac:dyDescent="0.25">
      <c r="A567">
        <v>980997</v>
      </c>
      <c r="B567" s="1" t="s">
        <v>255</v>
      </c>
      <c r="C567" s="2">
        <v>42507</v>
      </c>
      <c r="D567" s="1" t="s">
        <v>352</v>
      </c>
      <c r="E567" s="1" t="s">
        <v>257</v>
      </c>
      <c r="F567" s="1" t="s">
        <v>365</v>
      </c>
      <c r="G567" s="1" t="s">
        <v>32</v>
      </c>
      <c r="H567" s="1" t="s">
        <v>365</v>
      </c>
      <c r="I567" s="1" t="s">
        <v>18</v>
      </c>
      <c r="J567" s="1" t="s">
        <v>365</v>
      </c>
      <c r="K567" s="1" t="s">
        <v>19</v>
      </c>
      <c r="L567" s="1" t="s">
        <v>110</v>
      </c>
      <c r="M567" s="1" t="s">
        <v>91</v>
      </c>
    </row>
    <row r="568" spans="1:13" x14ac:dyDescent="0.25">
      <c r="A568">
        <v>980999</v>
      </c>
      <c r="B568" s="1" t="s">
        <v>13</v>
      </c>
      <c r="C568" s="2">
        <v>42508</v>
      </c>
      <c r="D568" s="1" t="s">
        <v>228</v>
      </c>
      <c r="E568" s="1" t="s">
        <v>15</v>
      </c>
      <c r="F568" s="1" t="s">
        <v>16</v>
      </c>
      <c r="G568" s="1" t="s">
        <v>25</v>
      </c>
      <c r="H568" s="1" t="s">
        <v>25</v>
      </c>
      <c r="I568" s="1" t="s">
        <v>18</v>
      </c>
      <c r="J568" s="1" t="s">
        <v>16</v>
      </c>
      <c r="K568" s="1" t="s">
        <v>19</v>
      </c>
      <c r="L568" s="1" t="s">
        <v>247</v>
      </c>
      <c r="M568" s="1" t="s">
        <v>91</v>
      </c>
    </row>
    <row r="569" spans="1:13" x14ac:dyDescent="0.25">
      <c r="A569">
        <v>981001</v>
      </c>
      <c r="B569" s="1" t="s">
        <v>362</v>
      </c>
      <c r="C569" s="2">
        <v>42509</v>
      </c>
      <c r="D569" s="1" t="s">
        <v>151</v>
      </c>
      <c r="E569" s="1" t="s">
        <v>363</v>
      </c>
      <c r="F569" s="1" t="s">
        <v>346</v>
      </c>
      <c r="G569" s="1" t="s">
        <v>17</v>
      </c>
      <c r="H569" s="1" t="s">
        <v>346</v>
      </c>
      <c r="I569" s="1" t="s">
        <v>18</v>
      </c>
      <c r="J569" s="1" t="s">
        <v>346</v>
      </c>
      <c r="K569" s="1" t="s">
        <v>34</v>
      </c>
      <c r="L569" s="1" t="s">
        <v>48</v>
      </c>
      <c r="M569" s="1" t="s">
        <v>21</v>
      </c>
    </row>
    <row r="570" spans="1:13" x14ac:dyDescent="0.25">
      <c r="A570">
        <v>981003</v>
      </c>
      <c r="B570" s="1" t="s">
        <v>293</v>
      </c>
      <c r="C570" s="2">
        <v>42510</v>
      </c>
      <c r="D570" s="1" t="s">
        <v>323</v>
      </c>
      <c r="E570" s="1" t="s">
        <v>294</v>
      </c>
      <c r="F570" s="1" t="s">
        <v>32</v>
      </c>
      <c r="G570" s="1" t="s">
        <v>283</v>
      </c>
      <c r="H570" s="1" t="s">
        <v>32</v>
      </c>
      <c r="I570" s="1" t="s">
        <v>18</v>
      </c>
      <c r="J570" s="1" t="s">
        <v>32</v>
      </c>
      <c r="K570" s="1" t="s">
        <v>34</v>
      </c>
      <c r="L570" s="1" t="s">
        <v>48</v>
      </c>
      <c r="M570" s="1" t="s">
        <v>21</v>
      </c>
    </row>
    <row r="571" spans="1:13" x14ac:dyDescent="0.25">
      <c r="A571">
        <v>981005</v>
      </c>
      <c r="B571" s="1" t="s">
        <v>255</v>
      </c>
      <c r="C571" s="2">
        <v>42511</v>
      </c>
      <c r="D571" s="1" t="s">
        <v>66</v>
      </c>
      <c r="E571" s="1" t="s">
        <v>257</v>
      </c>
      <c r="F571" s="1" t="s">
        <v>365</v>
      </c>
      <c r="G571" s="1" t="s">
        <v>25</v>
      </c>
      <c r="H571" s="1" t="s">
        <v>25</v>
      </c>
      <c r="I571" s="1" t="s">
        <v>27</v>
      </c>
      <c r="J571" s="1" t="s">
        <v>365</v>
      </c>
      <c r="K571" s="1" t="s">
        <v>34</v>
      </c>
      <c r="L571" s="1" t="s">
        <v>65</v>
      </c>
      <c r="M571" s="1" t="s">
        <v>21</v>
      </c>
    </row>
    <row r="572" spans="1:13" x14ac:dyDescent="0.25">
      <c r="A572">
        <v>981007</v>
      </c>
      <c r="B572" s="1" t="s">
        <v>362</v>
      </c>
      <c r="C572" s="2">
        <v>42511</v>
      </c>
      <c r="D572" s="1" t="s">
        <v>105</v>
      </c>
      <c r="E572" s="1" t="s">
        <v>363</v>
      </c>
      <c r="F572" s="1" t="s">
        <v>346</v>
      </c>
      <c r="G572" s="1" t="s">
        <v>39</v>
      </c>
      <c r="H572" s="1" t="s">
        <v>346</v>
      </c>
      <c r="I572" s="1" t="s">
        <v>18</v>
      </c>
      <c r="J572" s="1" t="s">
        <v>346</v>
      </c>
      <c r="K572" s="1" t="s">
        <v>34</v>
      </c>
      <c r="L572" s="1" t="s">
        <v>48</v>
      </c>
      <c r="M572" s="1" t="s">
        <v>21</v>
      </c>
    </row>
    <row r="573" spans="1:13" x14ac:dyDescent="0.25">
      <c r="A573">
        <v>981009</v>
      </c>
      <c r="B573" s="1" t="s">
        <v>41</v>
      </c>
      <c r="C573" s="2">
        <v>42512</v>
      </c>
      <c r="D573" s="1" t="s">
        <v>55</v>
      </c>
      <c r="E573" s="1" t="s">
        <v>43</v>
      </c>
      <c r="F573" s="1" t="s">
        <v>17</v>
      </c>
      <c r="G573" s="1" t="s">
        <v>283</v>
      </c>
      <c r="H573" s="1" t="s">
        <v>283</v>
      </c>
      <c r="I573" s="1" t="s">
        <v>18</v>
      </c>
      <c r="J573" s="1" t="s">
        <v>17</v>
      </c>
      <c r="K573" s="1" t="s">
        <v>19</v>
      </c>
      <c r="L573" s="1" t="s">
        <v>213</v>
      </c>
      <c r="M573" s="1" t="s">
        <v>21</v>
      </c>
    </row>
    <row r="574" spans="1:13" x14ac:dyDescent="0.25">
      <c r="A574">
        <v>981011</v>
      </c>
      <c r="B574" s="1" t="s">
        <v>293</v>
      </c>
      <c r="C574" s="2">
        <v>42512</v>
      </c>
      <c r="D574" s="1" t="s">
        <v>228</v>
      </c>
      <c r="E574" s="1" t="s">
        <v>294</v>
      </c>
      <c r="F574" s="1" t="s">
        <v>32</v>
      </c>
      <c r="G574" s="1" t="s">
        <v>16</v>
      </c>
      <c r="H574" s="1" t="s">
        <v>16</v>
      </c>
      <c r="I574" s="1" t="s">
        <v>18</v>
      </c>
      <c r="J574" s="1" t="s">
        <v>16</v>
      </c>
      <c r="K574" s="1" t="s">
        <v>34</v>
      </c>
      <c r="L574" s="1" t="s">
        <v>48</v>
      </c>
      <c r="M574" s="1" t="s">
        <v>21</v>
      </c>
    </row>
    <row r="575" spans="1:13" x14ac:dyDescent="0.25">
      <c r="A575">
        <v>981013</v>
      </c>
      <c r="B575" s="1" t="s">
        <v>13</v>
      </c>
      <c r="C575" s="2">
        <v>42514</v>
      </c>
      <c r="D575" s="1" t="s">
        <v>124</v>
      </c>
      <c r="E575" s="1" t="s">
        <v>15</v>
      </c>
      <c r="F575" s="1" t="s">
        <v>346</v>
      </c>
      <c r="G575" s="1" t="s">
        <v>16</v>
      </c>
      <c r="H575" s="1" t="s">
        <v>16</v>
      </c>
      <c r="I575" s="1" t="s">
        <v>18</v>
      </c>
      <c r="J575" s="1" t="s">
        <v>16</v>
      </c>
      <c r="K575" s="1" t="s">
        <v>34</v>
      </c>
      <c r="L575" s="1" t="s">
        <v>65</v>
      </c>
      <c r="M575" s="1" t="s">
        <v>21</v>
      </c>
    </row>
    <row r="576" spans="1:13" x14ac:dyDescent="0.25">
      <c r="A576">
        <v>981015</v>
      </c>
      <c r="B576" s="1" t="s">
        <v>29</v>
      </c>
      <c r="C576" s="2">
        <v>42515</v>
      </c>
      <c r="D576" s="1" t="s">
        <v>341</v>
      </c>
      <c r="E576" s="1" t="s">
        <v>31</v>
      </c>
      <c r="F576" s="1" t="s">
        <v>283</v>
      </c>
      <c r="G576" s="1" t="s">
        <v>17</v>
      </c>
      <c r="H576" s="1" t="s">
        <v>17</v>
      </c>
      <c r="I576" s="1" t="s">
        <v>18</v>
      </c>
      <c r="J576" s="1" t="s">
        <v>283</v>
      </c>
      <c r="K576" s="1" t="s">
        <v>19</v>
      </c>
      <c r="L576" s="1" t="s">
        <v>213</v>
      </c>
      <c r="M576" s="1" t="s">
        <v>21</v>
      </c>
    </row>
    <row r="577" spans="1:13" x14ac:dyDescent="0.25">
      <c r="A577">
        <v>981017</v>
      </c>
      <c r="B577" s="1" t="s">
        <v>29</v>
      </c>
      <c r="C577" s="2">
        <v>42517</v>
      </c>
      <c r="D577" s="1" t="s">
        <v>186</v>
      </c>
      <c r="E577" s="1" t="s">
        <v>31</v>
      </c>
      <c r="F577" s="1" t="s">
        <v>346</v>
      </c>
      <c r="G577" s="1" t="s">
        <v>283</v>
      </c>
      <c r="H577" s="1" t="s">
        <v>283</v>
      </c>
      <c r="I577" s="1" t="s">
        <v>18</v>
      </c>
      <c r="J577" s="1" t="s">
        <v>283</v>
      </c>
      <c r="K577" s="1" t="s">
        <v>34</v>
      </c>
      <c r="L577" s="1" t="s">
        <v>65</v>
      </c>
      <c r="M577" s="1" t="s">
        <v>21</v>
      </c>
    </row>
    <row r="578" spans="1:13" x14ac:dyDescent="0.25">
      <c r="A578">
        <v>981019</v>
      </c>
      <c r="B578" s="1" t="s">
        <v>13</v>
      </c>
      <c r="C578" s="2">
        <v>42519</v>
      </c>
      <c r="D578" s="1" t="s">
        <v>364</v>
      </c>
      <c r="E578" s="1" t="s">
        <v>15</v>
      </c>
      <c r="F578" s="1" t="s">
        <v>16</v>
      </c>
      <c r="G578" s="1" t="s">
        <v>283</v>
      </c>
      <c r="H578" s="1" t="s">
        <v>283</v>
      </c>
      <c r="I578" s="1" t="s">
        <v>27</v>
      </c>
      <c r="J578" s="1" t="s">
        <v>283</v>
      </c>
      <c r="K578" s="1" t="s">
        <v>19</v>
      </c>
      <c r="L578" s="1" t="s">
        <v>73</v>
      </c>
      <c r="M578" s="1" t="s">
        <v>21</v>
      </c>
    </row>
    <row r="579" spans="1:13" x14ac:dyDescent="0.25">
      <c r="A579">
        <v>1082591</v>
      </c>
      <c r="B579" s="1" t="s">
        <v>49</v>
      </c>
      <c r="C579" s="2">
        <v>42830</v>
      </c>
      <c r="D579" s="1" t="s">
        <v>138</v>
      </c>
      <c r="E579" s="1" t="s">
        <v>51</v>
      </c>
      <c r="F579" s="1" t="s">
        <v>283</v>
      </c>
      <c r="G579" s="1" t="s">
        <v>16</v>
      </c>
      <c r="H579" s="1" t="s">
        <v>16</v>
      </c>
      <c r="I579" s="1" t="s">
        <v>18</v>
      </c>
      <c r="J579" s="1" t="s">
        <v>283</v>
      </c>
      <c r="K579" s="1" t="s">
        <v>19</v>
      </c>
      <c r="L579" s="1" t="s">
        <v>211</v>
      </c>
      <c r="M579" s="1" t="s">
        <v>21</v>
      </c>
    </row>
    <row r="580" spans="1:13" x14ac:dyDescent="0.25">
      <c r="A580">
        <v>1082592</v>
      </c>
      <c r="B580" s="1" t="s">
        <v>259</v>
      </c>
      <c r="C580" s="2">
        <v>42831</v>
      </c>
      <c r="D580" s="1" t="s">
        <v>252</v>
      </c>
      <c r="E580" s="1" t="s">
        <v>327</v>
      </c>
      <c r="F580" s="1" t="s">
        <v>365</v>
      </c>
      <c r="G580" s="1" t="s">
        <v>39</v>
      </c>
      <c r="H580" s="1" t="s">
        <v>365</v>
      </c>
      <c r="I580" s="1" t="s">
        <v>18</v>
      </c>
      <c r="J580" s="1" t="s">
        <v>365</v>
      </c>
      <c r="K580" s="1" t="s">
        <v>34</v>
      </c>
      <c r="L580" s="1" t="s">
        <v>59</v>
      </c>
      <c r="M580" s="1" t="s">
        <v>21</v>
      </c>
    </row>
    <row r="581" spans="1:13" x14ac:dyDescent="0.25">
      <c r="A581">
        <v>1082593</v>
      </c>
      <c r="B581" s="1" t="s">
        <v>347</v>
      </c>
      <c r="C581" s="2">
        <v>42832</v>
      </c>
      <c r="D581" s="1" t="s">
        <v>317</v>
      </c>
      <c r="E581" s="1" t="s">
        <v>348</v>
      </c>
      <c r="F581" s="1" t="s">
        <v>346</v>
      </c>
      <c r="G581" s="1" t="s">
        <v>17</v>
      </c>
      <c r="H581" s="1" t="s">
        <v>17</v>
      </c>
      <c r="I581" s="1" t="s">
        <v>18</v>
      </c>
      <c r="J581" s="1" t="s">
        <v>17</v>
      </c>
      <c r="K581" s="1" t="s">
        <v>34</v>
      </c>
      <c r="L581" s="1" t="s">
        <v>63</v>
      </c>
      <c r="M581" s="1" t="s">
        <v>21</v>
      </c>
    </row>
    <row r="582" spans="1:13" x14ac:dyDescent="0.25">
      <c r="A582">
        <v>1082594</v>
      </c>
      <c r="B582" s="1" t="s">
        <v>242</v>
      </c>
      <c r="C582" s="2">
        <v>42833</v>
      </c>
      <c r="D582" s="1" t="s">
        <v>313</v>
      </c>
      <c r="E582" s="1" t="s">
        <v>243</v>
      </c>
      <c r="F582" s="1" t="s">
        <v>25</v>
      </c>
      <c r="G582" s="1" t="s">
        <v>365</v>
      </c>
      <c r="H582" s="1" t="s">
        <v>25</v>
      </c>
      <c r="I582" s="1" t="s">
        <v>18</v>
      </c>
      <c r="J582" s="1" t="s">
        <v>25</v>
      </c>
      <c r="K582" s="1" t="s">
        <v>34</v>
      </c>
      <c r="L582" s="1" t="s">
        <v>48</v>
      </c>
      <c r="M582" s="1" t="s">
        <v>21</v>
      </c>
    </row>
    <row r="583" spans="1:13" x14ac:dyDescent="0.25">
      <c r="A583">
        <v>1082595</v>
      </c>
      <c r="B583" s="1" t="s">
        <v>366</v>
      </c>
      <c r="C583" s="2">
        <v>42833</v>
      </c>
      <c r="D583" s="1" t="s">
        <v>183</v>
      </c>
      <c r="E583" s="1" t="s">
        <v>367</v>
      </c>
      <c r="F583" s="1" t="s">
        <v>16</v>
      </c>
      <c r="G583" s="1" t="s">
        <v>32</v>
      </c>
      <c r="H583" s="1" t="s">
        <v>16</v>
      </c>
      <c r="I583" s="1" t="s">
        <v>27</v>
      </c>
      <c r="J583" s="1" t="s">
        <v>16</v>
      </c>
      <c r="K583" s="1" t="s">
        <v>19</v>
      </c>
      <c r="L583" s="1" t="s">
        <v>295</v>
      </c>
      <c r="M583" s="1" t="s">
        <v>21</v>
      </c>
    </row>
    <row r="584" spans="1:13" x14ac:dyDescent="0.25">
      <c r="A584">
        <v>1082596</v>
      </c>
      <c r="B584" s="1" t="s">
        <v>49</v>
      </c>
      <c r="C584" s="2">
        <v>42834</v>
      </c>
      <c r="D584" s="1" t="s">
        <v>368</v>
      </c>
      <c r="E584" s="1" t="s">
        <v>51</v>
      </c>
      <c r="F584" s="1" t="s">
        <v>283</v>
      </c>
      <c r="G584" s="1" t="s">
        <v>346</v>
      </c>
      <c r="H584" s="1" t="s">
        <v>283</v>
      </c>
      <c r="I584" s="1" t="s">
        <v>18</v>
      </c>
      <c r="J584" s="1" t="s">
        <v>283</v>
      </c>
      <c r="K584" s="1" t="s">
        <v>34</v>
      </c>
      <c r="L584" s="1" t="s">
        <v>35</v>
      </c>
      <c r="M584" s="1" t="s">
        <v>21</v>
      </c>
    </row>
    <row r="585" spans="1:13" x14ac:dyDescent="0.25">
      <c r="A585">
        <v>1082597</v>
      </c>
      <c r="B585" s="1" t="s">
        <v>36</v>
      </c>
      <c r="C585" s="2">
        <v>42834</v>
      </c>
      <c r="D585" s="1" t="s">
        <v>369</v>
      </c>
      <c r="E585" s="1" t="s">
        <v>38</v>
      </c>
      <c r="F585" s="1" t="s">
        <v>39</v>
      </c>
      <c r="G585" s="1" t="s">
        <v>17</v>
      </c>
      <c r="H585" s="1" t="s">
        <v>39</v>
      </c>
      <c r="I585" s="1" t="s">
        <v>18</v>
      </c>
      <c r="J585" s="1" t="s">
        <v>39</v>
      </c>
      <c r="K585" s="1" t="s">
        <v>34</v>
      </c>
      <c r="L585" s="1" t="s">
        <v>65</v>
      </c>
      <c r="M585" s="1" t="s">
        <v>21</v>
      </c>
    </row>
    <row r="586" spans="1:13" x14ac:dyDescent="0.25">
      <c r="A586">
        <v>1082598</v>
      </c>
      <c r="B586" s="1" t="s">
        <v>242</v>
      </c>
      <c r="C586" s="2">
        <v>42835</v>
      </c>
      <c r="D586" s="1" t="s">
        <v>325</v>
      </c>
      <c r="E586" s="1" t="s">
        <v>243</v>
      </c>
      <c r="F586" s="1" t="s">
        <v>25</v>
      </c>
      <c r="G586" s="1" t="s">
        <v>16</v>
      </c>
      <c r="H586" s="1" t="s">
        <v>16</v>
      </c>
      <c r="I586" s="1" t="s">
        <v>27</v>
      </c>
      <c r="J586" s="1" t="s">
        <v>25</v>
      </c>
      <c r="K586" s="1" t="s">
        <v>34</v>
      </c>
      <c r="L586" s="1" t="s">
        <v>73</v>
      </c>
      <c r="M586" s="1" t="s">
        <v>21</v>
      </c>
    </row>
    <row r="587" spans="1:13" x14ac:dyDescent="0.25">
      <c r="A587">
        <v>1082599</v>
      </c>
      <c r="B587" s="1" t="s">
        <v>259</v>
      </c>
      <c r="C587" s="2">
        <v>42836</v>
      </c>
      <c r="D587" s="1" t="s">
        <v>296</v>
      </c>
      <c r="E587" s="1" t="s">
        <v>327</v>
      </c>
      <c r="F587" s="1" t="s">
        <v>365</v>
      </c>
      <c r="G587" s="1" t="s">
        <v>32</v>
      </c>
      <c r="H587" s="1" t="s">
        <v>365</v>
      </c>
      <c r="I587" s="1" t="s">
        <v>18</v>
      </c>
      <c r="J587" s="1" t="s">
        <v>32</v>
      </c>
      <c r="K587" s="1" t="s">
        <v>19</v>
      </c>
      <c r="L587" s="1" t="s">
        <v>334</v>
      </c>
      <c r="M587" s="1" t="s">
        <v>21</v>
      </c>
    </row>
    <row r="588" spans="1:13" x14ac:dyDescent="0.25">
      <c r="A588">
        <v>1082600</v>
      </c>
      <c r="B588" s="1" t="s">
        <v>36</v>
      </c>
      <c r="C588" s="2">
        <v>42837</v>
      </c>
      <c r="D588" s="1" t="s">
        <v>370</v>
      </c>
      <c r="E588" s="1" t="s">
        <v>38</v>
      </c>
      <c r="F588" s="1" t="s">
        <v>39</v>
      </c>
      <c r="G588" s="1" t="s">
        <v>283</v>
      </c>
      <c r="H588" s="1" t="s">
        <v>39</v>
      </c>
      <c r="I588" s="1" t="s">
        <v>18</v>
      </c>
      <c r="J588" s="1" t="s">
        <v>39</v>
      </c>
      <c r="K588" s="1" t="s">
        <v>34</v>
      </c>
      <c r="L588" s="1" t="s">
        <v>65</v>
      </c>
      <c r="M588" s="1" t="s">
        <v>21</v>
      </c>
    </row>
    <row r="589" spans="1:13" x14ac:dyDescent="0.25">
      <c r="A589">
        <v>1082601</v>
      </c>
      <c r="B589" s="1" t="s">
        <v>41</v>
      </c>
      <c r="C589" s="2">
        <v>42838</v>
      </c>
      <c r="D589" s="1" t="s">
        <v>268</v>
      </c>
      <c r="E589" s="1" t="s">
        <v>43</v>
      </c>
      <c r="F589" s="1" t="s">
        <v>17</v>
      </c>
      <c r="G589" s="1" t="s">
        <v>25</v>
      </c>
      <c r="H589" s="1" t="s">
        <v>17</v>
      </c>
      <c r="I589" s="1" t="s">
        <v>18</v>
      </c>
      <c r="J589" s="1" t="s">
        <v>17</v>
      </c>
      <c r="K589" s="1" t="s">
        <v>34</v>
      </c>
      <c r="L589" s="1" t="s">
        <v>73</v>
      </c>
      <c r="M589" s="1" t="s">
        <v>21</v>
      </c>
    </row>
    <row r="590" spans="1:13" x14ac:dyDescent="0.25">
      <c r="A590">
        <v>1082602</v>
      </c>
      <c r="B590" s="1" t="s">
        <v>13</v>
      </c>
      <c r="C590" s="2">
        <v>42839</v>
      </c>
      <c r="D590" s="1" t="s">
        <v>203</v>
      </c>
      <c r="E590" s="1" t="s">
        <v>15</v>
      </c>
      <c r="F590" s="1" t="s">
        <v>16</v>
      </c>
      <c r="G590" s="1" t="s">
        <v>39</v>
      </c>
      <c r="H590" s="1" t="s">
        <v>39</v>
      </c>
      <c r="I590" s="1" t="s">
        <v>18</v>
      </c>
      <c r="J590" s="1" t="s">
        <v>39</v>
      </c>
      <c r="K590" s="1" t="s">
        <v>34</v>
      </c>
      <c r="L590" s="1" t="s">
        <v>65</v>
      </c>
      <c r="M590" s="1" t="s">
        <v>21</v>
      </c>
    </row>
    <row r="591" spans="1:13" x14ac:dyDescent="0.25">
      <c r="A591">
        <v>1082603</v>
      </c>
      <c r="B591" s="1" t="s">
        <v>347</v>
      </c>
      <c r="C591" s="2">
        <v>42839</v>
      </c>
      <c r="D591" s="1" t="s">
        <v>371</v>
      </c>
      <c r="E591" s="1" t="s">
        <v>348</v>
      </c>
      <c r="F591" s="1" t="s">
        <v>346</v>
      </c>
      <c r="G591" s="1" t="s">
        <v>365</v>
      </c>
      <c r="H591" s="1" t="s">
        <v>346</v>
      </c>
      <c r="I591" s="1" t="s">
        <v>18</v>
      </c>
      <c r="J591" s="1" t="s">
        <v>346</v>
      </c>
      <c r="K591" s="1" t="s">
        <v>34</v>
      </c>
      <c r="L591" s="1" t="s">
        <v>59</v>
      </c>
      <c r="M591" s="1" t="s">
        <v>21</v>
      </c>
    </row>
    <row r="592" spans="1:13" x14ac:dyDescent="0.25">
      <c r="A592">
        <v>1082604</v>
      </c>
      <c r="B592" s="1" t="s">
        <v>41</v>
      </c>
      <c r="C592" s="2">
        <v>42840</v>
      </c>
      <c r="D592" s="1" t="s">
        <v>179</v>
      </c>
      <c r="E592" s="1" t="s">
        <v>43</v>
      </c>
      <c r="F592" s="1" t="s">
        <v>17</v>
      </c>
      <c r="G592" s="1" t="s">
        <v>283</v>
      </c>
      <c r="H592" s="1" t="s">
        <v>283</v>
      </c>
      <c r="I592" s="1" t="s">
        <v>18</v>
      </c>
      <c r="J592" s="1" t="s">
        <v>17</v>
      </c>
      <c r="K592" s="1" t="s">
        <v>19</v>
      </c>
      <c r="L592" s="1" t="s">
        <v>184</v>
      </c>
      <c r="M592" s="1" t="s">
        <v>21</v>
      </c>
    </row>
    <row r="593" spans="1:13" x14ac:dyDescent="0.25">
      <c r="A593">
        <v>1082605</v>
      </c>
      <c r="B593" s="1" t="s">
        <v>29</v>
      </c>
      <c r="C593" s="2">
        <v>42840</v>
      </c>
      <c r="D593" s="1" t="s">
        <v>322</v>
      </c>
      <c r="E593" s="1" t="s">
        <v>31</v>
      </c>
      <c r="F593" s="1" t="s">
        <v>32</v>
      </c>
      <c r="G593" s="1" t="s">
        <v>25</v>
      </c>
      <c r="H593" s="1" t="s">
        <v>32</v>
      </c>
      <c r="I593" s="1" t="s">
        <v>27</v>
      </c>
      <c r="J593" s="1" t="s">
        <v>32</v>
      </c>
      <c r="K593" s="1" t="s">
        <v>19</v>
      </c>
      <c r="L593" s="1" t="s">
        <v>372</v>
      </c>
      <c r="M593" s="1" t="s">
        <v>21</v>
      </c>
    </row>
    <row r="594" spans="1:13" x14ac:dyDescent="0.25">
      <c r="A594">
        <v>1082606</v>
      </c>
      <c r="B594" s="1" t="s">
        <v>36</v>
      </c>
      <c r="C594" s="2">
        <v>42841</v>
      </c>
      <c r="D594" s="1" t="s">
        <v>369</v>
      </c>
      <c r="E594" s="1" t="s">
        <v>38</v>
      </c>
      <c r="F594" s="1" t="s">
        <v>39</v>
      </c>
      <c r="G594" s="1" t="s">
        <v>346</v>
      </c>
      <c r="H594" s="1" t="s">
        <v>39</v>
      </c>
      <c r="I594" s="1" t="s">
        <v>18</v>
      </c>
      <c r="J594" s="1" t="s">
        <v>39</v>
      </c>
      <c r="K594" s="1" t="s">
        <v>34</v>
      </c>
      <c r="L594" s="1" t="s">
        <v>48</v>
      </c>
      <c r="M594" s="1" t="s">
        <v>21</v>
      </c>
    </row>
    <row r="595" spans="1:13" x14ac:dyDescent="0.25">
      <c r="A595">
        <v>1082607</v>
      </c>
      <c r="B595" s="1" t="s">
        <v>13</v>
      </c>
      <c r="C595" s="2">
        <v>42841</v>
      </c>
      <c r="D595" s="1" t="s">
        <v>373</v>
      </c>
      <c r="E595" s="1" t="s">
        <v>15</v>
      </c>
      <c r="F595" s="1" t="s">
        <v>16</v>
      </c>
      <c r="G595" s="1" t="s">
        <v>365</v>
      </c>
      <c r="H595" s="1" t="s">
        <v>16</v>
      </c>
      <c r="I595" s="1" t="s">
        <v>18</v>
      </c>
      <c r="J595" s="1" t="s">
        <v>365</v>
      </c>
      <c r="K595" s="1" t="s">
        <v>19</v>
      </c>
      <c r="L595" s="1" t="s">
        <v>129</v>
      </c>
      <c r="M595" s="1" t="s">
        <v>21</v>
      </c>
    </row>
    <row r="596" spans="1:13" x14ac:dyDescent="0.25">
      <c r="A596">
        <v>1082608</v>
      </c>
      <c r="B596" s="1" t="s">
        <v>29</v>
      </c>
      <c r="C596" s="2">
        <v>42842</v>
      </c>
      <c r="D596" s="1" t="s">
        <v>337</v>
      </c>
      <c r="E596" s="1" t="s">
        <v>31</v>
      </c>
      <c r="F596" s="1" t="s">
        <v>32</v>
      </c>
      <c r="G596" s="1" t="s">
        <v>17</v>
      </c>
      <c r="H596" s="1" t="s">
        <v>32</v>
      </c>
      <c r="I596" s="1" t="s">
        <v>27</v>
      </c>
      <c r="J596" s="1" t="s">
        <v>17</v>
      </c>
      <c r="K596" s="1" t="s">
        <v>34</v>
      </c>
      <c r="L596" s="1" t="s">
        <v>65</v>
      </c>
      <c r="M596" s="1" t="s">
        <v>21</v>
      </c>
    </row>
    <row r="597" spans="1:13" x14ac:dyDescent="0.25">
      <c r="A597">
        <v>1082609</v>
      </c>
      <c r="B597" s="1" t="s">
        <v>49</v>
      </c>
      <c r="C597" s="2">
        <v>42842</v>
      </c>
      <c r="D597" s="1" t="s">
        <v>321</v>
      </c>
      <c r="E597" s="1" t="s">
        <v>51</v>
      </c>
      <c r="F597" s="1" t="s">
        <v>283</v>
      </c>
      <c r="G597" s="1" t="s">
        <v>25</v>
      </c>
      <c r="H597" s="1" t="s">
        <v>25</v>
      </c>
      <c r="I597" s="1" t="s">
        <v>18</v>
      </c>
      <c r="J597" s="1" t="s">
        <v>283</v>
      </c>
      <c r="K597" s="1" t="s">
        <v>19</v>
      </c>
      <c r="L597" s="1" t="s">
        <v>40</v>
      </c>
      <c r="M597" s="1" t="s">
        <v>21</v>
      </c>
    </row>
    <row r="598" spans="1:13" x14ac:dyDescent="0.25">
      <c r="A598">
        <v>1082610</v>
      </c>
      <c r="B598" s="1" t="s">
        <v>347</v>
      </c>
      <c r="C598" s="2">
        <v>42843</v>
      </c>
      <c r="D598" s="1" t="s">
        <v>120</v>
      </c>
      <c r="E598" s="1" t="s">
        <v>348</v>
      </c>
      <c r="F598" s="1" t="s">
        <v>346</v>
      </c>
      <c r="G598" s="1" t="s">
        <v>16</v>
      </c>
      <c r="H598" s="1" t="s">
        <v>346</v>
      </c>
      <c r="I598" s="1" t="s">
        <v>18</v>
      </c>
      <c r="J598" s="1" t="s">
        <v>16</v>
      </c>
      <c r="K598" s="1" t="s">
        <v>19</v>
      </c>
      <c r="L598" s="1" t="s">
        <v>224</v>
      </c>
      <c r="M598" s="1" t="s">
        <v>21</v>
      </c>
    </row>
    <row r="599" spans="1:13" x14ac:dyDescent="0.25">
      <c r="A599">
        <v>1082611</v>
      </c>
      <c r="B599" s="1" t="s">
        <v>49</v>
      </c>
      <c r="C599" s="2">
        <v>42844</v>
      </c>
      <c r="D599" s="1" t="s">
        <v>374</v>
      </c>
      <c r="E599" s="1" t="s">
        <v>51</v>
      </c>
      <c r="F599" s="1" t="s">
        <v>283</v>
      </c>
      <c r="G599" s="1" t="s">
        <v>32</v>
      </c>
      <c r="H599" s="1" t="s">
        <v>283</v>
      </c>
      <c r="I599" s="1" t="s">
        <v>27</v>
      </c>
      <c r="J599" s="1" t="s">
        <v>283</v>
      </c>
      <c r="K599" s="1" t="s">
        <v>19</v>
      </c>
      <c r="L599" s="1" t="s">
        <v>295</v>
      </c>
      <c r="M599" s="1" t="s">
        <v>21</v>
      </c>
    </row>
    <row r="600" spans="1:13" x14ac:dyDescent="0.25">
      <c r="A600">
        <v>1082612</v>
      </c>
      <c r="B600" s="1" t="s">
        <v>242</v>
      </c>
      <c r="C600" s="2">
        <v>42845</v>
      </c>
      <c r="D600" s="1" t="s">
        <v>375</v>
      </c>
      <c r="E600" s="1" t="s">
        <v>243</v>
      </c>
      <c r="F600" s="1" t="s">
        <v>25</v>
      </c>
      <c r="G600" s="1" t="s">
        <v>39</v>
      </c>
      <c r="H600" s="1" t="s">
        <v>39</v>
      </c>
      <c r="I600" s="1" t="s">
        <v>18</v>
      </c>
      <c r="J600" s="1" t="s">
        <v>39</v>
      </c>
      <c r="K600" s="1" t="s">
        <v>34</v>
      </c>
      <c r="L600" s="1" t="s">
        <v>73</v>
      </c>
      <c r="M600" s="1" t="s">
        <v>21</v>
      </c>
    </row>
    <row r="601" spans="1:13" x14ac:dyDescent="0.25">
      <c r="A601">
        <v>1082613</v>
      </c>
      <c r="B601" s="1" t="s">
        <v>41</v>
      </c>
      <c r="C601" s="2">
        <v>42846</v>
      </c>
      <c r="D601" s="1" t="s">
        <v>105</v>
      </c>
      <c r="E601" s="1" t="s">
        <v>43</v>
      </c>
      <c r="F601" s="1" t="s">
        <v>17</v>
      </c>
      <c r="G601" s="1" t="s">
        <v>346</v>
      </c>
      <c r="H601" s="1" t="s">
        <v>346</v>
      </c>
      <c r="I601" s="1" t="s">
        <v>18</v>
      </c>
      <c r="J601" s="1" t="s">
        <v>346</v>
      </c>
      <c r="K601" s="1" t="s">
        <v>34</v>
      </c>
      <c r="L601" s="1" t="s">
        <v>65</v>
      </c>
      <c r="M601" s="1" t="s">
        <v>21</v>
      </c>
    </row>
    <row r="602" spans="1:13" x14ac:dyDescent="0.25">
      <c r="A602">
        <v>1082614</v>
      </c>
      <c r="B602" s="1" t="s">
        <v>36</v>
      </c>
      <c r="C602" s="2">
        <v>42847</v>
      </c>
      <c r="D602" s="1" t="s">
        <v>343</v>
      </c>
      <c r="E602" s="1" t="s">
        <v>38</v>
      </c>
      <c r="F602" s="1" t="s">
        <v>39</v>
      </c>
      <c r="G602" s="1" t="s">
        <v>32</v>
      </c>
      <c r="H602" s="1" t="s">
        <v>32</v>
      </c>
      <c r="I602" s="1" t="s">
        <v>18</v>
      </c>
      <c r="J602" s="1" t="s">
        <v>39</v>
      </c>
      <c r="K602" s="1" t="s">
        <v>19</v>
      </c>
      <c r="L602" s="1" t="s">
        <v>100</v>
      </c>
      <c r="M602" s="1" t="s">
        <v>21</v>
      </c>
    </row>
    <row r="603" spans="1:13" x14ac:dyDescent="0.25">
      <c r="A603">
        <v>1082615</v>
      </c>
      <c r="B603" s="1" t="s">
        <v>259</v>
      </c>
      <c r="C603" s="2">
        <v>42847</v>
      </c>
      <c r="D603" s="1" t="s">
        <v>66</v>
      </c>
      <c r="E603" s="1" t="s">
        <v>327</v>
      </c>
      <c r="F603" s="1" t="s">
        <v>365</v>
      </c>
      <c r="G603" s="1" t="s">
        <v>283</v>
      </c>
      <c r="H603" s="1" t="s">
        <v>365</v>
      </c>
      <c r="I603" s="1" t="s">
        <v>18</v>
      </c>
      <c r="J603" s="1" t="s">
        <v>365</v>
      </c>
      <c r="K603" s="1" t="s">
        <v>34</v>
      </c>
      <c r="L603" s="1" t="s">
        <v>48</v>
      </c>
      <c r="M603" s="1" t="s">
        <v>21</v>
      </c>
    </row>
    <row r="604" spans="1:13" x14ac:dyDescent="0.25">
      <c r="A604">
        <v>1082616</v>
      </c>
      <c r="B604" s="1" t="s">
        <v>347</v>
      </c>
      <c r="C604" s="2">
        <v>42848</v>
      </c>
      <c r="D604" s="1" t="s">
        <v>360</v>
      </c>
      <c r="E604" s="1" t="s">
        <v>348</v>
      </c>
      <c r="F604" s="1" t="s">
        <v>346</v>
      </c>
      <c r="G604" s="1" t="s">
        <v>25</v>
      </c>
      <c r="H604" s="1" t="s">
        <v>346</v>
      </c>
      <c r="I604" s="1" t="s">
        <v>18</v>
      </c>
      <c r="J604" s="1" t="s">
        <v>25</v>
      </c>
      <c r="K604" s="1" t="s">
        <v>19</v>
      </c>
      <c r="L604" s="1" t="s">
        <v>231</v>
      </c>
      <c r="M604" s="1" t="s">
        <v>21</v>
      </c>
    </row>
    <row r="605" spans="1:13" x14ac:dyDescent="0.25">
      <c r="A605">
        <v>1082617</v>
      </c>
      <c r="B605" s="1" t="s">
        <v>41</v>
      </c>
      <c r="C605" s="2">
        <v>42848</v>
      </c>
      <c r="D605" s="1" t="s">
        <v>337</v>
      </c>
      <c r="E605" s="1" t="s">
        <v>43</v>
      </c>
      <c r="F605" s="1" t="s">
        <v>17</v>
      </c>
      <c r="G605" s="1" t="s">
        <v>16</v>
      </c>
      <c r="H605" s="1" t="s">
        <v>16</v>
      </c>
      <c r="I605" s="1" t="s">
        <v>18</v>
      </c>
      <c r="J605" s="1" t="s">
        <v>17</v>
      </c>
      <c r="K605" s="1" t="s">
        <v>19</v>
      </c>
      <c r="L605" s="1" t="s">
        <v>247</v>
      </c>
      <c r="M605" s="1" t="s">
        <v>21</v>
      </c>
    </row>
    <row r="606" spans="1:13" x14ac:dyDescent="0.25">
      <c r="A606">
        <v>1082618</v>
      </c>
      <c r="B606" s="1" t="s">
        <v>36</v>
      </c>
      <c r="C606" s="2">
        <v>42849</v>
      </c>
      <c r="D606" s="1" t="s">
        <v>373</v>
      </c>
      <c r="E606" s="1" t="s">
        <v>38</v>
      </c>
      <c r="F606" s="1" t="s">
        <v>39</v>
      </c>
      <c r="G606" s="1" t="s">
        <v>365</v>
      </c>
      <c r="H606" s="1" t="s">
        <v>39</v>
      </c>
      <c r="I606" s="1" t="s">
        <v>18</v>
      </c>
      <c r="J606" s="1" t="s">
        <v>365</v>
      </c>
      <c r="K606" s="1" t="s">
        <v>19</v>
      </c>
      <c r="L606" s="1" t="s">
        <v>56</v>
      </c>
      <c r="M606" s="1" t="s">
        <v>21</v>
      </c>
    </row>
    <row r="607" spans="1:13" x14ac:dyDescent="0.25">
      <c r="A607">
        <v>1082620</v>
      </c>
      <c r="B607" s="1" t="s">
        <v>259</v>
      </c>
      <c r="C607" s="2">
        <v>42851</v>
      </c>
      <c r="D607" s="1" t="s">
        <v>179</v>
      </c>
      <c r="E607" s="1" t="s">
        <v>327</v>
      </c>
      <c r="F607" s="1" t="s">
        <v>365</v>
      </c>
      <c r="G607" s="1" t="s">
        <v>17</v>
      </c>
      <c r="H607" s="1" t="s">
        <v>17</v>
      </c>
      <c r="I607" s="1" t="s">
        <v>18</v>
      </c>
      <c r="J607" s="1" t="s">
        <v>17</v>
      </c>
      <c r="K607" s="1" t="s">
        <v>34</v>
      </c>
      <c r="L607" s="1" t="s">
        <v>59</v>
      </c>
      <c r="M607" s="1" t="s">
        <v>21</v>
      </c>
    </row>
    <row r="608" spans="1:13" x14ac:dyDescent="0.25">
      <c r="A608">
        <v>1082621</v>
      </c>
      <c r="B608" s="1" t="s">
        <v>13</v>
      </c>
      <c r="C608" s="2">
        <v>42852</v>
      </c>
      <c r="D608" s="1" t="s">
        <v>371</v>
      </c>
      <c r="E608" s="1" t="s">
        <v>15</v>
      </c>
      <c r="F608" s="1" t="s">
        <v>16</v>
      </c>
      <c r="G608" s="1" t="s">
        <v>346</v>
      </c>
      <c r="H608" s="1" t="s">
        <v>346</v>
      </c>
      <c r="I608" s="1" t="s">
        <v>18</v>
      </c>
      <c r="J608" s="1" t="s">
        <v>346</v>
      </c>
      <c r="K608" s="1" t="s">
        <v>34</v>
      </c>
      <c r="L608" s="1" t="s">
        <v>59</v>
      </c>
      <c r="M608" s="1" t="s">
        <v>21</v>
      </c>
    </row>
    <row r="609" spans="1:13" x14ac:dyDescent="0.25">
      <c r="A609">
        <v>1082622</v>
      </c>
      <c r="B609" s="1" t="s">
        <v>41</v>
      </c>
      <c r="C609" s="2">
        <v>42853</v>
      </c>
      <c r="D609" s="1" t="s">
        <v>144</v>
      </c>
      <c r="E609" s="1" t="s">
        <v>43</v>
      </c>
      <c r="F609" s="1" t="s">
        <v>17</v>
      </c>
      <c r="G609" s="1" t="s">
        <v>32</v>
      </c>
      <c r="H609" s="1" t="s">
        <v>17</v>
      </c>
      <c r="I609" s="1" t="s">
        <v>18</v>
      </c>
      <c r="J609" s="1" t="s">
        <v>17</v>
      </c>
      <c r="K609" s="1" t="s">
        <v>34</v>
      </c>
      <c r="L609" s="1" t="s">
        <v>59</v>
      </c>
      <c r="M609" s="1" t="s">
        <v>21</v>
      </c>
    </row>
    <row r="610" spans="1:13" x14ac:dyDescent="0.25">
      <c r="A610">
        <v>1082623</v>
      </c>
      <c r="B610" s="1" t="s">
        <v>22</v>
      </c>
      <c r="C610" s="2">
        <v>42853</v>
      </c>
      <c r="D610" s="1" t="s">
        <v>368</v>
      </c>
      <c r="E610" s="1" t="s">
        <v>345</v>
      </c>
      <c r="F610" s="1" t="s">
        <v>25</v>
      </c>
      <c r="G610" s="1" t="s">
        <v>283</v>
      </c>
      <c r="H610" s="1" t="s">
        <v>25</v>
      </c>
      <c r="I610" s="1" t="s">
        <v>18</v>
      </c>
      <c r="J610" s="1" t="s">
        <v>283</v>
      </c>
      <c r="K610" s="1" t="s">
        <v>19</v>
      </c>
      <c r="L610" s="1" t="s">
        <v>231</v>
      </c>
      <c r="M610" s="1" t="s">
        <v>21</v>
      </c>
    </row>
    <row r="611" spans="1:13" x14ac:dyDescent="0.25">
      <c r="A611">
        <v>1082624</v>
      </c>
      <c r="B611" s="1" t="s">
        <v>259</v>
      </c>
      <c r="C611" s="2">
        <v>42854</v>
      </c>
      <c r="D611" s="1" t="s">
        <v>376</v>
      </c>
      <c r="E611" s="1" t="s">
        <v>327</v>
      </c>
      <c r="F611" s="1" t="s">
        <v>365</v>
      </c>
      <c r="G611" s="1" t="s">
        <v>16</v>
      </c>
      <c r="H611" s="1" t="s">
        <v>16</v>
      </c>
      <c r="I611" s="1" t="s">
        <v>18</v>
      </c>
      <c r="J611" s="1" t="s">
        <v>365</v>
      </c>
      <c r="K611" s="1" t="s">
        <v>19</v>
      </c>
      <c r="L611" s="1" t="s">
        <v>377</v>
      </c>
      <c r="M611" s="1" t="s">
        <v>21</v>
      </c>
    </row>
    <row r="612" spans="1:13" x14ac:dyDescent="0.25">
      <c r="A612">
        <v>1082625</v>
      </c>
      <c r="B612" s="1" t="s">
        <v>347</v>
      </c>
      <c r="C612" s="2">
        <v>42854</v>
      </c>
      <c r="D612" s="1" t="s">
        <v>358</v>
      </c>
      <c r="E612" s="1" t="s">
        <v>348</v>
      </c>
      <c r="F612" s="1" t="s">
        <v>346</v>
      </c>
      <c r="G612" s="1" t="s">
        <v>39</v>
      </c>
      <c r="H612" s="1" t="s">
        <v>346</v>
      </c>
      <c r="I612" s="1" t="s">
        <v>27</v>
      </c>
      <c r="J612" s="1" t="s">
        <v>39</v>
      </c>
      <c r="K612" s="1" t="s">
        <v>125</v>
      </c>
      <c r="L612" s="1" t="s">
        <v>21</v>
      </c>
      <c r="M612" s="1" t="s">
        <v>21</v>
      </c>
    </row>
    <row r="613" spans="1:13" x14ac:dyDescent="0.25">
      <c r="A613">
        <v>1082626</v>
      </c>
      <c r="B613" s="1" t="s">
        <v>22</v>
      </c>
      <c r="C613" s="2">
        <v>42855</v>
      </c>
      <c r="D613" s="1" t="s">
        <v>320</v>
      </c>
      <c r="E613" s="1" t="s">
        <v>345</v>
      </c>
      <c r="F613" s="1" t="s">
        <v>25</v>
      </c>
      <c r="G613" s="1" t="s">
        <v>32</v>
      </c>
      <c r="H613" s="1" t="s">
        <v>25</v>
      </c>
      <c r="I613" s="1" t="s">
        <v>18</v>
      </c>
      <c r="J613" s="1" t="s">
        <v>25</v>
      </c>
      <c r="K613" s="1" t="s">
        <v>34</v>
      </c>
      <c r="L613" s="1" t="s">
        <v>63</v>
      </c>
      <c r="M613" s="1" t="s">
        <v>21</v>
      </c>
    </row>
    <row r="614" spans="1:13" x14ac:dyDescent="0.25">
      <c r="A614">
        <v>1082627</v>
      </c>
      <c r="B614" s="1" t="s">
        <v>49</v>
      </c>
      <c r="C614" s="2">
        <v>42855</v>
      </c>
      <c r="D614" s="1" t="s">
        <v>186</v>
      </c>
      <c r="E614" s="1" t="s">
        <v>51</v>
      </c>
      <c r="F614" s="1" t="s">
        <v>283</v>
      </c>
      <c r="G614" s="1" t="s">
        <v>17</v>
      </c>
      <c r="H614" s="1" t="s">
        <v>17</v>
      </c>
      <c r="I614" s="1" t="s">
        <v>18</v>
      </c>
      <c r="J614" s="1" t="s">
        <v>283</v>
      </c>
      <c r="K614" s="1" t="s">
        <v>19</v>
      </c>
      <c r="L614" s="1" t="s">
        <v>227</v>
      </c>
      <c r="M614" s="1" t="s">
        <v>21</v>
      </c>
    </row>
    <row r="615" spans="1:13" x14ac:dyDescent="0.25">
      <c r="A615">
        <v>1082628</v>
      </c>
      <c r="B615" s="1" t="s">
        <v>36</v>
      </c>
      <c r="C615" s="2">
        <v>42856</v>
      </c>
      <c r="D615" s="1" t="s">
        <v>145</v>
      </c>
      <c r="E615" s="1" t="s">
        <v>38</v>
      </c>
      <c r="F615" s="1" t="s">
        <v>39</v>
      </c>
      <c r="G615" s="1" t="s">
        <v>16</v>
      </c>
      <c r="H615" s="1" t="s">
        <v>16</v>
      </c>
      <c r="I615" s="1" t="s">
        <v>27</v>
      </c>
      <c r="J615" s="1" t="s">
        <v>39</v>
      </c>
      <c r="K615" s="1" t="s">
        <v>34</v>
      </c>
      <c r="L615" s="1" t="s">
        <v>40</v>
      </c>
      <c r="M615" s="1" t="s">
        <v>21</v>
      </c>
    </row>
    <row r="616" spans="1:13" x14ac:dyDescent="0.25">
      <c r="A616">
        <v>1082629</v>
      </c>
      <c r="B616" s="1" t="s">
        <v>259</v>
      </c>
      <c r="C616" s="2">
        <v>42856</v>
      </c>
      <c r="D616" s="1" t="s">
        <v>373</v>
      </c>
      <c r="E616" s="1" t="s">
        <v>327</v>
      </c>
      <c r="F616" s="1" t="s">
        <v>365</v>
      </c>
      <c r="G616" s="1" t="s">
        <v>346</v>
      </c>
      <c r="H616" s="1" t="s">
        <v>365</v>
      </c>
      <c r="I616" s="1" t="s">
        <v>18</v>
      </c>
      <c r="J616" s="1" t="s">
        <v>365</v>
      </c>
      <c r="K616" s="1" t="s">
        <v>34</v>
      </c>
      <c r="L616" s="1" t="s">
        <v>40</v>
      </c>
      <c r="M616" s="1" t="s">
        <v>21</v>
      </c>
    </row>
    <row r="617" spans="1:13" x14ac:dyDescent="0.25">
      <c r="A617">
        <v>1082630</v>
      </c>
      <c r="B617" s="1" t="s">
        <v>29</v>
      </c>
      <c r="C617" s="2">
        <v>42857</v>
      </c>
      <c r="D617" s="1" t="s">
        <v>378</v>
      </c>
      <c r="E617" s="1" t="s">
        <v>31</v>
      </c>
      <c r="F617" s="1" t="s">
        <v>32</v>
      </c>
      <c r="G617" s="1" t="s">
        <v>283</v>
      </c>
      <c r="H617" s="1" t="s">
        <v>32</v>
      </c>
      <c r="I617" s="1" t="s">
        <v>18</v>
      </c>
      <c r="J617" s="1" t="s">
        <v>32</v>
      </c>
      <c r="K617" s="1" t="s">
        <v>34</v>
      </c>
      <c r="L617" s="1" t="s">
        <v>48</v>
      </c>
      <c r="M617" s="1" t="s">
        <v>21</v>
      </c>
    </row>
    <row r="618" spans="1:13" x14ac:dyDescent="0.25">
      <c r="A618">
        <v>1082631</v>
      </c>
      <c r="B618" s="1" t="s">
        <v>41</v>
      </c>
      <c r="C618" s="2">
        <v>42858</v>
      </c>
      <c r="D618" s="1" t="s">
        <v>379</v>
      </c>
      <c r="E618" s="1" t="s">
        <v>43</v>
      </c>
      <c r="F618" s="1" t="s">
        <v>17</v>
      </c>
      <c r="G618" s="1" t="s">
        <v>365</v>
      </c>
      <c r="H618" s="1" t="s">
        <v>365</v>
      </c>
      <c r="I618" s="1" t="s">
        <v>18</v>
      </c>
      <c r="J618" s="1" t="s">
        <v>365</v>
      </c>
      <c r="K618" s="1" t="s">
        <v>34</v>
      </c>
      <c r="L618" s="1" t="s">
        <v>65</v>
      </c>
      <c r="M618" s="1" t="s">
        <v>21</v>
      </c>
    </row>
    <row r="619" spans="1:13" x14ac:dyDescent="0.25">
      <c r="A619">
        <v>1082632</v>
      </c>
      <c r="B619" s="1" t="s">
        <v>29</v>
      </c>
      <c r="C619" s="2">
        <v>42859</v>
      </c>
      <c r="D619" s="1" t="s">
        <v>355</v>
      </c>
      <c r="E619" s="1" t="s">
        <v>31</v>
      </c>
      <c r="F619" s="1" t="s">
        <v>32</v>
      </c>
      <c r="G619" s="1" t="s">
        <v>346</v>
      </c>
      <c r="H619" s="1" t="s">
        <v>32</v>
      </c>
      <c r="I619" s="1" t="s">
        <v>18</v>
      </c>
      <c r="J619" s="1" t="s">
        <v>32</v>
      </c>
      <c r="K619" s="1" t="s">
        <v>34</v>
      </c>
      <c r="L619" s="1" t="s">
        <v>59</v>
      </c>
      <c r="M619" s="1" t="s">
        <v>21</v>
      </c>
    </row>
    <row r="620" spans="1:13" x14ac:dyDescent="0.25">
      <c r="A620">
        <v>1082633</v>
      </c>
      <c r="B620" s="1" t="s">
        <v>13</v>
      </c>
      <c r="C620" s="2">
        <v>42860</v>
      </c>
      <c r="D620" s="1" t="s">
        <v>320</v>
      </c>
      <c r="E620" s="1" t="s">
        <v>15</v>
      </c>
      <c r="F620" s="1" t="s">
        <v>16</v>
      </c>
      <c r="G620" s="1" t="s">
        <v>25</v>
      </c>
      <c r="H620" s="1" t="s">
        <v>16</v>
      </c>
      <c r="I620" s="1" t="s">
        <v>18</v>
      </c>
      <c r="J620" s="1" t="s">
        <v>25</v>
      </c>
      <c r="K620" s="1" t="s">
        <v>19</v>
      </c>
      <c r="L620" s="1" t="s">
        <v>110</v>
      </c>
      <c r="M620" s="1" t="s">
        <v>21</v>
      </c>
    </row>
    <row r="621" spans="1:13" x14ac:dyDescent="0.25">
      <c r="A621">
        <v>1082634</v>
      </c>
      <c r="B621" s="1" t="s">
        <v>49</v>
      </c>
      <c r="C621" s="2">
        <v>42861</v>
      </c>
      <c r="D621" s="1" t="s">
        <v>209</v>
      </c>
      <c r="E621" s="1" t="s">
        <v>51</v>
      </c>
      <c r="F621" s="1" t="s">
        <v>283</v>
      </c>
      <c r="G621" s="1" t="s">
        <v>365</v>
      </c>
      <c r="H621" s="1" t="s">
        <v>283</v>
      </c>
      <c r="I621" s="1" t="s">
        <v>18</v>
      </c>
      <c r="J621" s="1" t="s">
        <v>365</v>
      </c>
      <c r="K621" s="1" t="s">
        <v>19</v>
      </c>
      <c r="L621" s="1" t="s">
        <v>89</v>
      </c>
      <c r="M621" s="1" t="s">
        <v>21</v>
      </c>
    </row>
    <row r="622" spans="1:13" x14ac:dyDescent="0.25">
      <c r="A622">
        <v>1082635</v>
      </c>
      <c r="B622" s="1" t="s">
        <v>29</v>
      </c>
      <c r="C622" s="2">
        <v>42861</v>
      </c>
      <c r="D622" s="1" t="s">
        <v>326</v>
      </c>
      <c r="E622" s="1" t="s">
        <v>31</v>
      </c>
      <c r="F622" s="1" t="s">
        <v>32</v>
      </c>
      <c r="G622" s="1" t="s">
        <v>39</v>
      </c>
      <c r="H622" s="1" t="s">
        <v>32</v>
      </c>
      <c r="I622" s="1" t="s">
        <v>18</v>
      </c>
      <c r="J622" s="1" t="s">
        <v>39</v>
      </c>
      <c r="K622" s="1" t="s">
        <v>19</v>
      </c>
      <c r="L622" s="1" t="s">
        <v>380</v>
      </c>
      <c r="M622" s="1" t="s">
        <v>21</v>
      </c>
    </row>
    <row r="623" spans="1:13" x14ac:dyDescent="0.25">
      <c r="A623">
        <v>1082636</v>
      </c>
      <c r="B623" s="1" t="s">
        <v>13</v>
      </c>
      <c r="C623" s="2">
        <v>42862</v>
      </c>
      <c r="D623" s="1" t="s">
        <v>268</v>
      </c>
      <c r="E623" s="1" t="s">
        <v>15</v>
      </c>
      <c r="F623" s="1" t="s">
        <v>16</v>
      </c>
      <c r="G623" s="1" t="s">
        <v>17</v>
      </c>
      <c r="H623" s="1" t="s">
        <v>17</v>
      </c>
      <c r="I623" s="1" t="s">
        <v>18</v>
      </c>
      <c r="J623" s="1" t="s">
        <v>17</v>
      </c>
      <c r="K623" s="1" t="s">
        <v>34</v>
      </c>
      <c r="L623" s="1" t="s">
        <v>48</v>
      </c>
      <c r="M623" s="1" t="s">
        <v>21</v>
      </c>
    </row>
    <row r="624" spans="1:13" x14ac:dyDescent="0.25">
      <c r="A624">
        <v>1082637</v>
      </c>
      <c r="B624" s="1" t="s">
        <v>22</v>
      </c>
      <c r="C624" s="2">
        <v>42862</v>
      </c>
      <c r="D624" s="1" t="s">
        <v>151</v>
      </c>
      <c r="E624" s="1" t="s">
        <v>345</v>
      </c>
      <c r="F624" s="1" t="s">
        <v>25</v>
      </c>
      <c r="G624" s="1" t="s">
        <v>346</v>
      </c>
      <c r="H624" s="1" t="s">
        <v>346</v>
      </c>
      <c r="I624" s="1" t="s">
        <v>18</v>
      </c>
      <c r="J624" s="1" t="s">
        <v>346</v>
      </c>
      <c r="K624" s="1" t="s">
        <v>34</v>
      </c>
      <c r="L624" s="1" t="s">
        <v>48</v>
      </c>
      <c r="M624" s="1" t="s">
        <v>21</v>
      </c>
    </row>
    <row r="625" spans="1:13" x14ac:dyDescent="0.25">
      <c r="A625">
        <v>1082638</v>
      </c>
      <c r="B625" s="1" t="s">
        <v>49</v>
      </c>
      <c r="C625" s="2">
        <v>42863</v>
      </c>
      <c r="D625" s="1" t="s">
        <v>246</v>
      </c>
      <c r="E625" s="1" t="s">
        <v>51</v>
      </c>
      <c r="F625" s="1" t="s">
        <v>283</v>
      </c>
      <c r="G625" s="1" t="s">
        <v>39</v>
      </c>
      <c r="H625" s="1" t="s">
        <v>39</v>
      </c>
      <c r="I625" s="1" t="s">
        <v>27</v>
      </c>
      <c r="J625" s="1" t="s">
        <v>283</v>
      </c>
      <c r="K625" s="1" t="s">
        <v>34</v>
      </c>
      <c r="L625" s="1" t="s">
        <v>59</v>
      </c>
      <c r="M625" s="1" t="s">
        <v>21</v>
      </c>
    </row>
    <row r="626" spans="1:13" x14ac:dyDescent="0.25">
      <c r="A626">
        <v>1082639</v>
      </c>
      <c r="B626" s="1" t="s">
        <v>22</v>
      </c>
      <c r="C626" s="2">
        <v>42864</v>
      </c>
      <c r="D626" s="1" t="s">
        <v>318</v>
      </c>
      <c r="E626" s="1" t="s">
        <v>345</v>
      </c>
      <c r="F626" s="1" t="s">
        <v>25</v>
      </c>
      <c r="G626" s="1" t="s">
        <v>17</v>
      </c>
      <c r="H626" s="1" t="s">
        <v>17</v>
      </c>
      <c r="I626" s="1" t="s">
        <v>18</v>
      </c>
      <c r="J626" s="1" t="s">
        <v>25</v>
      </c>
      <c r="K626" s="1" t="s">
        <v>19</v>
      </c>
      <c r="L626" s="1" t="s">
        <v>100</v>
      </c>
      <c r="M626" s="1" t="s">
        <v>21</v>
      </c>
    </row>
    <row r="627" spans="1:13" x14ac:dyDescent="0.25">
      <c r="A627">
        <v>1082640</v>
      </c>
      <c r="B627" s="1" t="s">
        <v>362</v>
      </c>
      <c r="C627" s="2">
        <v>42865</v>
      </c>
      <c r="D627" s="1" t="s">
        <v>332</v>
      </c>
      <c r="E627" s="1" t="s">
        <v>363</v>
      </c>
      <c r="F627" s="1" t="s">
        <v>346</v>
      </c>
      <c r="G627" s="1" t="s">
        <v>32</v>
      </c>
      <c r="H627" s="1" t="s">
        <v>32</v>
      </c>
      <c r="I627" s="1" t="s">
        <v>18</v>
      </c>
      <c r="J627" s="1" t="s">
        <v>32</v>
      </c>
      <c r="K627" s="1" t="s">
        <v>34</v>
      </c>
      <c r="L627" s="1" t="s">
        <v>156</v>
      </c>
      <c r="M627" s="1" t="s">
        <v>21</v>
      </c>
    </row>
    <row r="628" spans="1:13" x14ac:dyDescent="0.25">
      <c r="A628">
        <v>1082641</v>
      </c>
      <c r="B628" s="1" t="s">
        <v>36</v>
      </c>
      <c r="C628" s="2">
        <v>42866</v>
      </c>
      <c r="D628" s="1" t="s">
        <v>245</v>
      </c>
      <c r="E628" s="1" t="s">
        <v>38</v>
      </c>
      <c r="F628" s="1" t="s">
        <v>39</v>
      </c>
      <c r="G628" s="1" t="s">
        <v>25</v>
      </c>
      <c r="H628" s="1" t="s">
        <v>39</v>
      </c>
      <c r="I628" s="1" t="s">
        <v>18</v>
      </c>
      <c r="J628" s="1" t="s">
        <v>25</v>
      </c>
      <c r="K628" s="1" t="s">
        <v>19</v>
      </c>
      <c r="L628" s="1" t="s">
        <v>59</v>
      </c>
      <c r="M628" s="1" t="s">
        <v>21</v>
      </c>
    </row>
    <row r="629" spans="1:13" x14ac:dyDescent="0.25">
      <c r="A629">
        <v>1082642</v>
      </c>
      <c r="B629" s="1" t="s">
        <v>29</v>
      </c>
      <c r="C629" s="2">
        <v>42867</v>
      </c>
      <c r="D629" s="1" t="s">
        <v>323</v>
      </c>
      <c r="E629" s="1" t="s">
        <v>31</v>
      </c>
      <c r="F629" s="1" t="s">
        <v>32</v>
      </c>
      <c r="G629" s="1" t="s">
        <v>365</v>
      </c>
      <c r="H629" s="1" t="s">
        <v>32</v>
      </c>
      <c r="I629" s="1" t="s">
        <v>27</v>
      </c>
      <c r="J629" s="1" t="s">
        <v>32</v>
      </c>
      <c r="K629" s="1" t="s">
        <v>19</v>
      </c>
      <c r="L629" s="1" t="s">
        <v>59</v>
      </c>
      <c r="M629" s="1" t="s">
        <v>21</v>
      </c>
    </row>
    <row r="630" spans="1:13" x14ac:dyDescent="0.25">
      <c r="A630">
        <v>1082643</v>
      </c>
      <c r="B630" s="1" t="s">
        <v>362</v>
      </c>
      <c r="C630" s="2">
        <v>42868</v>
      </c>
      <c r="D630" s="1" t="s">
        <v>381</v>
      </c>
      <c r="E630" s="1" t="s">
        <v>363</v>
      </c>
      <c r="F630" s="1" t="s">
        <v>346</v>
      </c>
      <c r="G630" s="1" t="s">
        <v>283</v>
      </c>
      <c r="H630" s="1" t="s">
        <v>283</v>
      </c>
      <c r="I630" s="1" t="s">
        <v>18</v>
      </c>
      <c r="J630" s="1" t="s">
        <v>283</v>
      </c>
      <c r="K630" s="1" t="s">
        <v>34</v>
      </c>
      <c r="L630" s="1" t="s">
        <v>73</v>
      </c>
      <c r="M630" s="1" t="s">
        <v>21</v>
      </c>
    </row>
    <row r="631" spans="1:13" x14ac:dyDescent="0.25">
      <c r="A631">
        <v>1082644</v>
      </c>
      <c r="B631" s="1" t="s">
        <v>41</v>
      </c>
      <c r="C631" s="2">
        <v>42868</v>
      </c>
      <c r="D631" s="1" t="s">
        <v>192</v>
      </c>
      <c r="E631" s="1" t="s">
        <v>43</v>
      </c>
      <c r="F631" s="1" t="s">
        <v>17</v>
      </c>
      <c r="G631" s="1" t="s">
        <v>39</v>
      </c>
      <c r="H631" s="1" t="s">
        <v>17</v>
      </c>
      <c r="I631" s="1" t="s">
        <v>18</v>
      </c>
      <c r="J631" s="1" t="s">
        <v>39</v>
      </c>
      <c r="K631" s="1" t="s">
        <v>19</v>
      </c>
      <c r="L631" s="1" t="s">
        <v>35</v>
      </c>
      <c r="M631" s="1" t="s">
        <v>21</v>
      </c>
    </row>
    <row r="632" spans="1:13" x14ac:dyDescent="0.25">
      <c r="A632">
        <v>1082645</v>
      </c>
      <c r="B632" s="1" t="s">
        <v>259</v>
      </c>
      <c r="C632" s="2">
        <v>42869</v>
      </c>
      <c r="D632" s="1" t="s">
        <v>209</v>
      </c>
      <c r="E632" s="1" t="s">
        <v>327</v>
      </c>
      <c r="F632" s="1" t="s">
        <v>365</v>
      </c>
      <c r="G632" s="1" t="s">
        <v>25</v>
      </c>
      <c r="H632" s="1" t="s">
        <v>365</v>
      </c>
      <c r="I632" s="1" t="s">
        <v>18</v>
      </c>
      <c r="J632" s="1" t="s">
        <v>365</v>
      </c>
      <c r="K632" s="1" t="s">
        <v>34</v>
      </c>
      <c r="L632" s="1" t="s">
        <v>35</v>
      </c>
      <c r="M632" s="1" t="s">
        <v>21</v>
      </c>
    </row>
    <row r="633" spans="1:13" x14ac:dyDescent="0.25">
      <c r="A633">
        <v>1082646</v>
      </c>
      <c r="B633" s="1" t="s">
        <v>29</v>
      </c>
      <c r="C633" s="2">
        <v>42869</v>
      </c>
      <c r="D633" s="1" t="s">
        <v>382</v>
      </c>
      <c r="E633" s="1" t="s">
        <v>31</v>
      </c>
      <c r="F633" s="1" t="s">
        <v>32</v>
      </c>
      <c r="G633" s="1" t="s">
        <v>16</v>
      </c>
      <c r="H633" s="1" t="s">
        <v>16</v>
      </c>
      <c r="I633" s="1" t="s">
        <v>27</v>
      </c>
      <c r="J633" s="1" t="s">
        <v>16</v>
      </c>
      <c r="K633" s="1" t="s">
        <v>19</v>
      </c>
      <c r="L633" s="1" t="s">
        <v>63</v>
      </c>
      <c r="M633" s="1" t="s">
        <v>21</v>
      </c>
    </row>
    <row r="634" spans="1:13" x14ac:dyDescent="0.25">
      <c r="A634">
        <v>1082647</v>
      </c>
      <c r="B634" s="1" t="s">
        <v>36</v>
      </c>
      <c r="C634" s="2">
        <v>42871</v>
      </c>
      <c r="D634" s="1" t="s">
        <v>383</v>
      </c>
      <c r="E634" s="1" t="s">
        <v>38</v>
      </c>
      <c r="F634" s="1" t="s">
        <v>39</v>
      </c>
      <c r="G634" s="1" t="s">
        <v>365</v>
      </c>
      <c r="H634" s="1" t="s">
        <v>39</v>
      </c>
      <c r="I634" s="1" t="s">
        <v>18</v>
      </c>
      <c r="J634" s="1" t="s">
        <v>365</v>
      </c>
      <c r="K634" s="1" t="s">
        <v>19</v>
      </c>
      <c r="L634" s="1" t="s">
        <v>234</v>
      </c>
      <c r="M634" s="1" t="s">
        <v>21</v>
      </c>
    </row>
    <row r="635" spans="1:13" x14ac:dyDescent="0.25">
      <c r="A635">
        <v>1082648</v>
      </c>
      <c r="B635" s="1" t="s">
        <v>13</v>
      </c>
      <c r="C635" s="2">
        <v>42872</v>
      </c>
      <c r="D635" s="1" t="s">
        <v>337</v>
      </c>
      <c r="E635" s="1" t="s">
        <v>15</v>
      </c>
      <c r="F635" s="1" t="s">
        <v>283</v>
      </c>
      <c r="G635" s="1" t="s">
        <v>17</v>
      </c>
      <c r="H635" s="1" t="s">
        <v>17</v>
      </c>
      <c r="I635" s="1" t="s">
        <v>18</v>
      </c>
      <c r="J635" s="1" t="s">
        <v>17</v>
      </c>
      <c r="K635" s="1" t="s">
        <v>34</v>
      </c>
      <c r="L635" s="1" t="s">
        <v>59</v>
      </c>
      <c r="M635" s="1" t="s">
        <v>91</v>
      </c>
    </row>
    <row r="636" spans="1:13" x14ac:dyDescent="0.25">
      <c r="A636">
        <v>1082649</v>
      </c>
      <c r="B636" s="1" t="s">
        <v>13</v>
      </c>
      <c r="C636" s="2">
        <v>42874</v>
      </c>
      <c r="D636" s="1" t="s">
        <v>384</v>
      </c>
      <c r="E636" s="1" t="s">
        <v>15</v>
      </c>
      <c r="F636" s="1" t="s">
        <v>39</v>
      </c>
      <c r="G636" s="1" t="s">
        <v>17</v>
      </c>
      <c r="H636" s="1" t="s">
        <v>39</v>
      </c>
      <c r="I636" s="1" t="s">
        <v>18</v>
      </c>
      <c r="J636" s="1" t="s">
        <v>39</v>
      </c>
      <c r="K636" s="1" t="s">
        <v>34</v>
      </c>
      <c r="L636" s="1" t="s">
        <v>48</v>
      </c>
      <c r="M636" s="1" t="s">
        <v>21</v>
      </c>
    </row>
    <row r="637" spans="1:13" x14ac:dyDescent="0.25">
      <c r="A637">
        <v>1082650</v>
      </c>
      <c r="B637" s="1" t="s">
        <v>49</v>
      </c>
      <c r="C637" s="2">
        <v>42876</v>
      </c>
      <c r="D637" s="1" t="s">
        <v>358</v>
      </c>
      <c r="E637" s="1" t="s">
        <v>51</v>
      </c>
      <c r="F637" s="1" t="s">
        <v>39</v>
      </c>
      <c r="G637" s="1" t="s">
        <v>365</v>
      </c>
      <c r="H637" s="1" t="s">
        <v>39</v>
      </c>
      <c r="I637" s="1" t="s">
        <v>27</v>
      </c>
      <c r="J637" s="1" t="s">
        <v>39</v>
      </c>
      <c r="K637" s="1" t="s">
        <v>19</v>
      </c>
      <c r="L637" s="1" t="s">
        <v>98</v>
      </c>
      <c r="M637" s="1" t="s">
        <v>21</v>
      </c>
    </row>
    <row r="638" spans="1:13" x14ac:dyDescent="0.25">
      <c r="A638">
        <v>1136561</v>
      </c>
      <c r="B638" s="1" t="s">
        <v>36</v>
      </c>
      <c r="C638" s="2">
        <v>43197</v>
      </c>
      <c r="D638" s="1" t="s">
        <v>94</v>
      </c>
      <c r="E638" s="1" t="s">
        <v>38</v>
      </c>
      <c r="F638" s="1" t="s">
        <v>39</v>
      </c>
      <c r="G638" s="1" t="s">
        <v>26</v>
      </c>
      <c r="H638" s="1" t="s">
        <v>26</v>
      </c>
      <c r="I638" s="1" t="s">
        <v>18</v>
      </c>
      <c r="J638" s="1" t="s">
        <v>26</v>
      </c>
      <c r="K638" s="1" t="s">
        <v>34</v>
      </c>
      <c r="L638" s="1" t="s">
        <v>98</v>
      </c>
      <c r="M638" s="1" t="s">
        <v>21</v>
      </c>
    </row>
    <row r="639" spans="1:13" x14ac:dyDescent="0.25">
      <c r="A639">
        <v>1136562</v>
      </c>
      <c r="B639" s="1" t="s">
        <v>22</v>
      </c>
      <c r="C639" s="2">
        <v>43198</v>
      </c>
      <c r="D639" s="1" t="s">
        <v>385</v>
      </c>
      <c r="E639" s="1" t="s">
        <v>345</v>
      </c>
      <c r="F639" s="1" t="s">
        <v>25</v>
      </c>
      <c r="G639" s="1" t="s">
        <v>32</v>
      </c>
      <c r="H639" s="1" t="s">
        <v>25</v>
      </c>
      <c r="I639" s="1" t="s">
        <v>18</v>
      </c>
      <c r="J639" s="1" t="s">
        <v>25</v>
      </c>
      <c r="K639" s="1" t="s">
        <v>34</v>
      </c>
      <c r="L639" s="1" t="s">
        <v>48</v>
      </c>
      <c r="M639" s="1" t="s">
        <v>21</v>
      </c>
    </row>
    <row r="640" spans="1:13" x14ac:dyDescent="0.25">
      <c r="A640">
        <v>1136563</v>
      </c>
      <c r="B640" s="1" t="s">
        <v>41</v>
      </c>
      <c r="C640" s="2">
        <v>43198</v>
      </c>
      <c r="D640" s="1" t="s">
        <v>268</v>
      </c>
      <c r="E640" s="1" t="s">
        <v>43</v>
      </c>
      <c r="F640" s="1" t="s">
        <v>17</v>
      </c>
      <c r="G640" s="1" t="s">
        <v>16</v>
      </c>
      <c r="H640" s="1" t="s">
        <v>17</v>
      </c>
      <c r="I640" s="1" t="s">
        <v>18</v>
      </c>
      <c r="J640" s="1" t="s">
        <v>17</v>
      </c>
      <c r="K640" s="1" t="s">
        <v>34</v>
      </c>
      <c r="L640" s="1" t="s">
        <v>65</v>
      </c>
      <c r="M640" s="1" t="s">
        <v>21</v>
      </c>
    </row>
    <row r="641" spans="1:13" x14ac:dyDescent="0.25">
      <c r="A641">
        <v>1136564</v>
      </c>
      <c r="B641" s="1" t="s">
        <v>49</v>
      </c>
      <c r="C641" s="2">
        <v>43199</v>
      </c>
      <c r="D641" s="1" t="s">
        <v>246</v>
      </c>
      <c r="E641" s="1" t="s">
        <v>51</v>
      </c>
      <c r="F641" s="1" t="s">
        <v>283</v>
      </c>
      <c r="G641" s="1" t="s">
        <v>33</v>
      </c>
      <c r="H641" s="1" t="s">
        <v>283</v>
      </c>
      <c r="I641" s="1" t="s">
        <v>18</v>
      </c>
      <c r="J641" s="1" t="s">
        <v>283</v>
      </c>
      <c r="K641" s="1" t="s">
        <v>34</v>
      </c>
      <c r="L641" s="1" t="s">
        <v>35</v>
      </c>
      <c r="M641" s="1" t="s">
        <v>21</v>
      </c>
    </row>
    <row r="642" spans="1:13" x14ac:dyDescent="0.25">
      <c r="A642">
        <v>1136565</v>
      </c>
      <c r="B642" s="1" t="s">
        <v>52</v>
      </c>
      <c r="C642" s="2">
        <v>43200</v>
      </c>
      <c r="D642" s="1" t="s">
        <v>386</v>
      </c>
      <c r="E642" s="1" t="s">
        <v>54</v>
      </c>
      <c r="F642" s="1" t="s">
        <v>26</v>
      </c>
      <c r="G642" s="1" t="s">
        <v>17</v>
      </c>
      <c r="H642" s="1" t="s">
        <v>26</v>
      </c>
      <c r="I642" s="1" t="s">
        <v>18</v>
      </c>
      <c r="J642" s="1" t="s">
        <v>26</v>
      </c>
      <c r="K642" s="1" t="s">
        <v>34</v>
      </c>
      <c r="L642" s="1" t="s">
        <v>40</v>
      </c>
      <c r="M642" s="1" t="s">
        <v>21</v>
      </c>
    </row>
    <row r="643" spans="1:13" x14ac:dyDescent="0.25">
      <c r="A643">
        <v>1136566</v>
      </c>
      <c r="B643" s="1" t="s">
        <v>45</v>
      </c>
      <c r="C643" s="2">
        <v>43201</v>
      </c>
      <c r="D643" s="1" t="s">
        <v>296</v>
      </c>
      <c r="E643" s="1" t="s">
        <v>47</v>
      </c>
      <c r="F643" s="1" t="s">
        <v>33</v>
      </c>
      <c r="G643" s="1" t="s">
        <v>32</v>
      </c>
      <c r="H643" s="1" t="s">
        <v>32</v>
      </c>
      <c r="I643" s="1" t="s">
        <v>18</v>
      </c>
      <c r="J643" s="1" t="s">
        <v>33</v>
      </c>
      <c r="K643" s="1" t="s">
        <v>19</v>
      </c>
      <c r="L643" s="1" t="s">
        <v>63</v>
      </c>
      <c r="M643" s="1" t="s">
        <v>91</v>
      </c>
    </row>
    <row r="644" spans="1:13" x14ac:dyDescent="0.25">
      <c r="A644">
        <v>1136567</v>
      </c>
      <c r="B644" s="1" t="s">
        <v>49</v>
      </c>
      <c r="C644" s="2">
        <v>43202</v>
      </c>
      <c r="D644" s="1" t="s">
        <v>368</v>
      </c>
      <c r="E644" s="1" t="s">
        <v>51</v>
      </c>
      <c r="F644" s="1" t="s">
        <v>283</v>
      </c>
      <c r="G644" s="1" t="s">
        <v>39</v>
      </c>
      <c r="H644" s="1" t="s">
        <v>283</v>
      </c>
      <c r="I644" s="1" t="s">
        <v>18</v>
      </c>
      <c r="J644" s="1" t="s">
        <v>283</v>
      </c>
      <c r="K644" s="1" t="s">
        <v>34</v>
      </c>
      <c r="L644" s="1" t="s">
        <v>98</v>
      </c>
      <c r="M644" s="1" t="s">
        <v>21</v>
      </c>
    </row>
    <row r="645" spans="1:13" x14ac:dyDescent="0.25">
      <c r="A645">
        <v>1136568</v>
      </c>
      <c r="B645" s="1" t="s">
        <v>366</v>
      </c>
      <c r="C645" s="2">
        <v>43203</v>
      </c>
      <c r="D645" s="1" t="s">
        <v>280</v>
      </c>
      <c r="E645" s="1" t="s">
        <v>367</v>
      </c>
      <c r="F645" s="1" t="s">
        <v>16</v>
      </c>
      <c r="G645" s="1" t="s">
        <v>25</v>
      </c>
      <c r="H645" s="1" t="s">
        <v>16</v>
      </c>
      <c r="I645" s="1" t="s">
        <v>18</v>
      </c>
      <c r="J645" s="1" t="s">
        <v>16</v>
      </c>
      <c r="K645" s="1" t="s">
        <v>34</v>
      </c>
      <c r="L645" s="1" t="s">
        <v>65</v>
      </c>
      <c r="M645" s="1" t="s">
        <v>21</v>
      </c>
    </row>
    <row r="646" spans="1:13" x14ac:dyDescent="0.25">
      <c r="A646">
        <v>1136569</v>
      </c>
      <c r="B646" s="1" t="s">
        <v>36</v>
      </c>
      <c r="C646" s="2">
        <v>43204</v>
      </c>
      <c r="D646" s="1" t="s">
        <v>387</v>
      </c>
      <c r="E646" s="1" t="s">
        <v>38</v>
      </c>
      <c r="F646" s="1" t="s">
        <v>39</v>
      </c>
      <c r="G646" s="1" t="s">
        <v>32</v>
      </c>
      <c r="H646" s="1" t="s">
        <v>32</v>
      </c>
      <c r="I646" s="1" t="s">
        <v>18</v>
      </c>
      <c r="J646" s="1" t="s">
        <v>32</v>
      </c>
      <c r="K646" s="1" t="s">
        <v>34</v>
      </c>
      <c r="L646" s="1" t="s">
        <v>59</v>
      </c>
      <c r="M646" s="1" t="s">
        <v>21</v>
      </c>
    </row>
    <row r="647" spans="1:13" x14ac:dyDescent="0.25">
      <c r="A647">
        <v>1136570</v>
      </c>
      <c r="B647" s="1" t="s">
        <v>41</v>
      </c>
      <c r="C647" s="2">
        <v>43204</v>
      </c>
      <c r="D647" s="1" t="s">
        <v>388</v>
      </c>
      <c r="E647" s="1" t="s">
        <v>43</v>
      </c>
      <c r="F647" s="1" t="s">
        <v>17</v>
      </c>
      <c r="G647" s="1" t="s">
        <v>283</v>
      </c>
      <c r="H647" s="1" t="s">
        <v>283</v>
      </c>
      <c r="I647" s="1" t="s">
        <v>18</v>
      </c>
      <c r="J647" s="1" t="s">
        <v>283</v>
      </c>
      <c r="K647" s="1" t="s">
        <v>34</v>
      </c>
      <c r="L647" s="1" t="s">
        <v>40</v>
      </c>
      <c r="M647" s="1" t="s">
        <v>21</v>
      </c>
    </row>
    <row r="648" spans="1:13" x14ac:dyDescent="0.25">
      <c r="A648">
        <v>1136571</v>
      </c>
      <c r="B648" s="1" t="s">
        <v>366</v>
      </c>
      <c r="C648" s="2">
        <v>43205</v>
      </c>
      <c r="D648" s="1" t="s">
        <v>296</v>
      </c>
      <c r="E648" s="1" t="s">
        <v>367</v>
      </c>
      <c r="F648" s="1" t="s">
        <v>16</v>
      </c>
      <c r="G648" s="1" t="s">
        <v>33</v>
      </c>
      <c r="H648" s="1" t="s">
        <v>16</v>
      </c>
      <c r="I648" s="1" t="s">
        <v>18</v>
      </c>
      <c r="J648" s="1" t="s">
        <v>33</v>
      </c>
      <c r="K648" s="1" t="s">
        <v>19</v>
      </c>
      <c r="L648" s="1" t="s">
        <v>110</v>
      </c>
      <c r="M648" s="1" t="s">
        <v>21</v>
      </c>
    </row>
    <row r="649" spans="1:13" x14ac:dyDescent="0.25">
      <c r="A649">
        <v>1136572</v>
      </c>
      <c r="B649" s="1" t="s">
        <v>22</v>
      </c>
      <c r="C649" s="2">
        <v>43205</v>
      </c>
      <c r="D649" s="1" t="s">
        <v>120</v>
      </c>
      <c r="E649" s="1" t="s">
        <v>345</v>
      </c>
      <c r="F649" s="1" t="s">
        <v>25</v>
      </c>
      <c r="G649" s="1" t="s">
        <v>26</v>
      </c>
      <c r="H649" s="1" t="s">
        <v>26</v>
      </c>
      <c r="I649" s="1" t="s">
        <v>18</v>
      </c>
      <c r="J649" s="1" t="s">
        <v>25</v>
      </c>
      <c r="K649" s="1" t="s">
        <v>19</v>
      </c>
      <c r="L649" s="1" t="s">
        <v>65</v>
      </c>
      <c r="M649" s="1" t="s">
        <v>21</v>
      </c>
    </row>
    <row r="650" spans="1:13" x14ac:dyDescent="0.25">
      <c r="A650">
        <v>1136573</v>
      </c>
      <c r="B650" s="1" t="s">
        <v>41</v>
      </c>
      <c r="C650" s="2">
        <v>43206</v>
      </c>
      <c r="D650" s="1" t="s">
        <v>369</v>
      </c>
      <c r="E650" s="1" t="s">
        <v>43</v>
      </c>
      <c r="F650" s="1" t="s">
        <v>17</v>
      </c>
      <c r="G650" s="1" t="s">
        <v>32</v>
      </c>
      <c r="H650" s="1" t="s">
        <v>32</v>
      </c>
      <c r="I650" s="1" t="s">
        <v>18</v>
      </c>
      <c r="J650" s="1" t="s">
        <v>17</v>
      </c>
      <c r="K650" s="1" t="s">
        <v>19</v>
      </c>
      <c r="L650" s="1" t="s">
        <v>344</v>
      </c>
      <c r="M650" s="1" t="s">
        <v>21</v>
      </c>
    </row>
    <row r="651" spans="1:13" x14ac:dyDescent="0.25">
      <c r="A651">
        <v>1136574</v>
      </c>
      <c r="B651" s="1" t="s">
        <v>36</v>
      </c>
      <c r="C651" s="2">
        <v>43207</v>
      </c>
      <c r="D651" s="1" t="s">
        <v>145</v>
      </c>
      <c r="E651" s="1" t="s">
        <v>38</v>
      </c>
      <c r="F651" s="1" t="s">
        <v>39</v>
      </c>
      <c r="G651" s="1" t="s">
        <v>16</v>
      </c>
      <c r="H651" s="1" t="s">
        <v>16</v>
      </c>
      <c r="I651" s="1" t="s">
        <v>18</v>
      </c>
      <c r="J651" s="1" t="s">
        <v>39</v>
      </c>
      <c r="K651" s="1" t="s">
        <v>19</v>
      </c>
      <c r="L651" s="1" t="s">
        <v>272</v>
      </c>
      <c r="M651" s="1" t="s">
        <v>21</v>
      </c>
    </row>
    <row r="652" spans="1:13" x14ac:dyDescent="0.25">
      <c r="A652">
        <v>1136575</v>
      </c>
      <c r="B652" s="1" t="s">
        <v>45</v>
      </c>
      <c r="C652" s="2">
        <v>43208</v>
      </c>
      <c r="D652" s="1" t="s">
        <v>369</v>
      </c>
      <c r="E652" s="1" t="s">
        <v>47</v>
      </c>
      <c r="F652" s="1" t="s">
        <v>33</v>
      </c>
      <c r="G652" s="1" t="s">
        <v>17</v>
      </c>
      <c r="H652" s="1" t="s">
        <v>17</v>
      </c>
      <c r="I652" s="1" t="s">
        <v>18</v>
      </c>
      <c r="J652" s="1" t="s">
        <v>17</v>
      </c>
      <c r="K652" s="1" t="s">
        <v>34</v>
      </c>
      <c r="L652" s="1" t="s">
        <v>59</v>
      </c>
      <c r="M652" s="1" t="s">
        <v>21</v>
      </c>
    </row>
    <row r="653" spans="1:13" x14ac:dyDescent="0.25">
      <c r="A653">
        <v>1136576</v>
      </c>
      <c r="B653" s="1" t="s">
        <v>22</v>
      </c>
      <c r="C653" s="2">
        <v>43209</v>
      </c>
      <c r="D653" s="1" t="s">
        <v>120</v>
      </c>
      <c r="E653" s="1" t="s">
        <v>345</v>
      </c>
      <c r="F653" s="1" t="s">
        <v>25</v>
      </c>
      <c r="G653" s="1" t="s">
        <v>283</v>
      </c>
      <c r="H653" s="1" t="s">
        <v>25</v>
      </c>
      <c r="I653" s="1" t="s">
        <v>27</v>
      </c>
      <c r="J653" s="1" t="s">
        <v>25</v>
      </c>
      <c r="K653" s="1" t="s">
        <v>19</v>
      </c>
      <c r="L653" s="1" t="s">
        <v>295</v>
      </c>
      <c r="M653" s="1" t="s">
        <v>21</v>
      </c>
    </row>
    <row r="654" spans="1:13" x14ac:dyDescent="0.25">
      <c r="A654">
        <v>1136577</v>
      </c>
      <c r="B654" s="1" t="s">
        <v>259</v>
      </c>
      <c r="C654" s="2">
        <v>43210</v>
      </c>
      <c r="D654" s="1" t="s">
        <v>46</v>
      </c>
      <c r="E654" s="1" t="s">
        <v>327</v>
      </c>
      <c r="F654" s="1" t="s">
        <v>26</v>
      </c>
      <c r="G654" s="1" t="s">
        <v>33</v>
      </c>
      <c r="H654" s="1" t="s">
        <v>33</v>
      </c>
      <c r="I654" s="1" t="s">
        <v>18</v>
      </c>
      <c r="J654" s="1" t="s">
        <v>26</v>
      </c>
      <c r="K654" s="1" t="s">
        <v>19</v>
      </c>
      <c r="L654" s="1" t="s">
        <v>389</v>
      </c>
      <c r="M654" s="1" t="s">
        <v>21</v>
      </c>
    </row>
    <row r="655" spans="1:13" x14ac:dyDescent="0.25">
      <c r="A655">
        <v>1136578</v>
      </c>
      <c r="B655" s="1" t="s">
        <v>41</v>
      </c>
      <c r="C655" s="2">
        <v>43211</v>
      </c>
      <c r="D655" s="1" t="s">
        <v>385</v>
      </c>
      <c r="E655" s="1" t="s">
        <v>43</v>
      </c>
      <c r="F655" s="1" t="s">
        <v>17</v>
      </c>
      <c r="G655" s="1" t="s">
        <v>25</v>
      </c>
      <c r="H655" s="1" t="s">
        <v>25</v>
      </c>
      <c r="I655" s="1" t="s">
        <v>18</v>
      </c>
      <c r="J655" s="1" t="s">
        <v>25</v>
      </c>
      <c r="K655" s="1" t="s">
        <v>34</v>
      </c>
      <c r="L655" s="1" t="s">
        <v>35</v>
      </c>
      <c r="M655" s="1" t="s">
        <v>91</v>
      </c>
    </row>
    <row r="656" spans="1:13" x14ac:dyDescent="0.25">
      <c r="A656">
        <v>1136579</v>
      </c>
      <c r="B656" s="1" t="s">
        <v>366</v>
      </c>
      <c r="C656" s="2">
        <v>43211</v>
      </c>
      <c r="D656" s="1" t="s">
        <v>124</v>
      </c>
      <c r="E656" s="1" t="s">
        <v>367</v>
      </c>
      <c r="F656" s="1" t="s">
        <v>16</v>
      </c>
      <c r="G656" s="1" t="s">
        <v>32</v>
      </c>
      <c r="H656" s="1" t="s">
        <v>16</v>
      </c>
      <c r="I656" s="1" t="s">
        <v>18</v>
      </c>
      <c r="J656" s="1" t="s">
        <v>16</v>
      </c>
      <c r="K656" s="1" t="s">
        <v>34</v>
      </c>
      <c r="L656" s="1" t="s">
        <v>48</v>
      </c>
      <c r="M656" s="1" t="s">
        <v>21</v>
      </c>
    </row>
    <row r="657" spans="1:13" x14ac:dyDescent="0.25">
      <c r="A657">
        <v>1136580</v>
      </c>
      <c r="B657" s="1" t="s">
        <v>49</v>
      </c>
      <c r="C657" s="2">
        <v>43212</v>
      </c>
      <c r="D657" s="1" t="s">
        <v>192</v>
      </c>
      <c r="E657" s="1" t="s">
        <v>51</v>
      </c>
      <c r="F657" s="1" t="s">
        <v>283</v>
      </c>
      <c r="G657" s="1" t="s">
        <v>26</v>
      </c>
      <c r="H657" s="1" t="s">
        <v>283</v>
      </c>
      <c r="I657" s="1" t="s">
        <v>18</v>
      </c>
      <c r="J657" s="1" t="s">
        <v>26</v>
      </c>
      <c r="K657" s="1" t="s">
        <v>19</v>
      </c>
      <c r="L657" s="1" t="s">
        <v>65</v>
      </c>
      <c r="M657" s="1" t="s">
        <v>21</v>
      </c>
    </row>
    <row r="658" spans="1:13" x14ac:dyDescent="0.25">
      <c r="A658">
        <v>1136581</v>
      </c>
      <c r="B658" s="1" t="s">
        <v>45</v>
      </c>
      <c r="C658" s="2">
        <v>43212</v>
      </c>
      <c r="D658" s="1" t="s">
        <v>390</v>
      </c>
      <c r="E658" s="1" t="s">
        <v>47</v>
      </c>
      <c r="F658" s="1" t="s">
        <v>33</v>
      </c>
      <c r="G658" s="1" t="s">
        <v>39</v>
      </c>
      <c r="H658" s="1" t="s">
        <v>39</v>
      </c>
      <c r="I658" s="1" t="s">
        <v>27</v>
      </c>
      <c r="J658" s="1" t="s">
        <v>33</v>
      </c>
      <c r="K658" s="1" t="s">
        <v>34</v>
      </c>
      <c r="L658" s="1" t="s">
        <v>56</v>
      </c>
      <c r="M658" s="1" t="s">
        <v>21</v>
      </c>
    </row>
    <row r="659" spans="1:13" x14ac:dyDescent="0.25">
      <c r="A659">
        <v>1136582</v>
      </c>
      <c r="B659" s="1" t="s">
        <v>29</v>
      </c>
      <c r="C659" s="2">
        <v>43213</v>
      </c>
      <c r="D659" s="1" t="s">
        <v>391</v>
      </c>
      <c r="E659" s="1" t="s">
        <v>31</v>
      </c>
      <c r="F659" s="1" t="s">
        <v>32</v>
      </c>
      <c r="G659" s="1" t="s">
        <v>25</v>
      </c>
      <c r="H659" s="1" t="s">
        <v>32</v>
      </c>
      <c r="I659" s="1" t="s">
        <v>18</v>
      </c>
      <c r="J659" s="1" t="s">
        <v>25</v>
      </c>
      <c r="K659" s="1" t="s">
        <v>19</v>
      </c>
      <c r="L659" s="1" t="s">
        <v>65</v>
      </c>
      <c r="M659" s="1" t="s">
        <v>21</v>
      </c>
    </row>
    <row r="660" spans="1:13" x14ac:dyDescent="0.25">
      <c r="A660">
        <v>1136583</v>
      </c>
      <c r="B660" s="1" t="s">
        <v>36</v>
      </c>
      <c r="C660" s="2">
        <v>43214</v>
      </c>
      <c r="D660" s="1" t="s">
        <v>368</v>
      </c>
      <c r="E660" s="1" t="s">
        <v>38</v>
      </c>
      <c r="F660" s="1" t="s">
        <v>39</v>
      </c>
      <c r="G660" s="1" t="s">
        <v>283</v>
      </c>
      <c r="H660" s="1" t="s">
        <v>39</v>
      </c>
      <c r="I660" s="1" t="s">
        <v>18</v>
      </c>
      <c r="J660" s="1" t="s">
        <v>283</v>
      </c>
      <c r="K660" s="1" t="s">
        <v>19</v>
      </c>
      <c r="L660" s="1" t="s">
        <v>168</v>
      </c>
      <c r="M660" s="1" t="s">
        <v>21</v>
      </c>
    </row>
    <row r="661" spans="1:13" x14ac:dyDescent="0.25">
      <c r="A661">
        <v>1136584</v>
      </c>
      <c r="B661" s="1" t="s">
        <v>366</v>
      </c>
      <c r="C661" s="2">
        <v>43215</v>
      </c>
      <c r="D661" s="1" t="s">
        <v>66</v>
      </c>
      <c r="E661" s="1" t="s">
        <v>367</v>
      </c>
      <c r="F661" s="1" t="s">
        <v>16</v>
      </c>
      <c r="G661" s="1" t="s">
        <v>26</v>
      </c>
      <c r="H661" s="1" t="s">
        <v>26</v>
      </c>
      <c r="I661" s="1" t="s">
        <v>18</v>
      </c>
      <c r="J661" s="1" t="s">
        <v>26</v>
      </c>
      <c r="K661" s="1" t="s">
        <v>34</v>
      </c>
      <c r="L661" s="1" t="s">
        <v>40</v>
      </c>
      <c r="M661" s="1" t="s">
        <v>21</v>
      </c>
    </row>
    <row r="662" spans="1:13" x14ac:dyDescent="0.25">
      <c r="A662">
        <v>1136585</v>
      </c>
      <c r="B662" s="1" t="s">
        <v>49</v>
      </c>
      <c r="C662" s="2">
        <v>43216</v>
      </c>
      <c r="D662" s="1" t="s">
        <v>391</v>
      </c>
      <c r="E662" s="1" t="s">
        <v>51</v>
      </c>
      <c r="F662" s="1" t="s">
        <v>283</v>
      </c>
      <c r="G662" s="1" t="s">
        <v>25</v>
      </c>
      <c r="H662" s="1" t="s">
        <v>25</v>
      </c>
      <c r="I662" s="1" t="s">
        <v>18</v>
      </c>
      <c r="J662" s="1" t="s">
        <v>283</v>
      </c>
      <c r="K662" s="1" t="s">
        <v>19</v>
      </c>
      <c r="L662" s="1" t="s">
        <v>67</v>
      </c>
      <c r="M662" s="1" t="s">
        <v>21</v>
      </c>
    </row>
    <row r="663" spans="1:13" x14ac:dyDescent="0.25">
      <c r="A663">
        <v>1136586</v>
      </c>
      <c r="B663" s="1" t="s">
        <v>29</v>
      </c>
      <c r="C663" s="2">
        <v>43217</v>
      </c>
      <c r="D663" s="1" t="s">
        <v>332</v>
      </c>
      <c r="E663" s="1" t="s">
        <v>31</v>
      </c>
      <c r="F663" s="1" t="s">
        <v>32</v>
      </c>
      <c r="G663" s="1" t="s">
        <v>17</v>
      </c>
      <c r="H663" s="1" t="s">
        <v>17</v>
      </c>
      <c r="I663" s="1" t="s">
        <v>18</v>
      </c>
      <c r="J663" s="1" t="s">
        <v>32</v>
      </c>
      <c r="K663" s="1" t="s">
        <v>19</v>
      </c>
      <c r="L663" s="1" t="s">
        <v>171</v>
      </c>
      <c r="M663" s="1" t="s">
        <v>21</v>
      </c>
    </row>
    <row r="664" spans="1:13" x14ac:dyDescent="0.25">
      <c r="A664">
        <v>1136587</v>
      </c>
      <c r="B664" s="1" t="s">
        <v>259</v>
      </c>
      <c r="C664" s="2">
        <v>43218</v>
      </c>
      <c r="D664" s="1" t="s">
        <v>145</v>
      </c>
      <c r="E664" s="1" t="s">
        <v>327</v>
      </c>
      <c r="F664" s="1" t="s">
        <v>26</v>
      </c>
      <c r="G664" s="1" t="s">
        <v>39</v>
      </c>
      <c r="H664" s="1" t="s">
        <v>39</v>
      </c>
      <c r="I664" s="1" t="s">
        <v>18</v>
      </c>
      <c r="J664" s="1" t="s">
        <v>39</v>
      </c>
      <c r="K664" s="1" t="s">
        <v>34</v>
      </c>
      <c r="L664" s="1" t="s">
        <v>73</v>
      </c>
      <c r="M664" s="1" t="s">
        <v>21</v>
      </c>
    </row>
    <row r="665" spans="1:13" x14ac:dyDescent="0.25">
      <c r="A665">
        <v>1136588</v>
      </c>
      <c r="B665" s="1" t="s">
        <v>45</v>
      </c>
      <c r="C665" s="2">
        <v>43219</v>
      </c>
      <c r="D665" s="1" t="s">
        <v>374</v>
      </c>
      <c r="E665" s="1" t="s">
        <v>47</v>
      </c>
      <c r="F665" s="1" t="s">
        <v>33</v>
      </c>
      <c r="G665" s="1" t="s">
        <v>283</v>
      </c>
      <c r="H665" s="1" t="s">
        <v>283</v>
      </c>
      <c r="I665" s="1" t="s">
        <v>27</v>
      </c>
      <c r="J665" s="1" t="s">
        <v>283</v>
      </c>
      <c r="K665" s="1" t="s">
        <v>19</v>
      </c>
      <c r="L665" s="1" t="s">
        <v>122</v>
      </c>
      <c r="M665" s="1" t="s">
        <v>21</v>
      </c>
    </row>
    <row r="666" spans="1:13" x14ac:dyDescent="0.25">
      <c r="A666">
        <v>1136589</v>
      </c>
      <c r="B666" s="1" t="s">
        <v>366</v>
      </c>
      <c r="C666" s="2">
        <v>43219</v>
      </c>
      <c r="D666" s="1" t="s">
        <v>317</v>
      </c>
      <c r="E666" s="1" t="s">
        <v>367</v>
      </c>
      <c r="F666" s="1" t="s">
        <v>16</v>
      </c>
      <c r="G666" s="1" t="s">
        <v>17</v>
      </c>
      <c r="H666" s="1" t="s">
        <v>17</v>
      </c>
      <c r="I666" s="1" t="s">
        <v>18</v>
      </c>
      <c r="J666" s="1" t="s">
        <v>17</v>
      </c>
      <c r="K666" s="1" t="s">
        <v>34</v>
      </c>
      <c r="L666" s="1" t="s">
        <v>48</v>
      </c>
      <c r="M666" s="1" t="s">
        <v>21</v>
      </c>
    </row>
    <row r="667" spans="1:13" x14ac:dyDescent="0.25">
      <c r="A667">
        <v>1136590</v>
      </c>
      <c r="B667" s="1" t="s">
        <v>259</v>
      </c>
      <c r="C667" s="2">
        <v>43220</v>
      </c>
      <c r="D667" s="1" t="s">
        <v>46</v>
      </c>
      <c r="E667" s="1" t="s">
        <v>327</v>
      </c>
      <c r="F667" s="1" t="s">
        <v>26</v>
      </c>
      <c r="G667" s="1" t="s">
        <v>32</v>
      </c>
      <c r="H667" s="1" t="s">
        <v>32</v>
      </c>
      <c r="I667" s="1" t="s">
        <v>18</v>
      </c>
      <c r="J667" s="1" t="s">
        <v>26</v>
      </c>
      <c r="K667" s="1" t="s">
        <v>19</v>
      </c>
      <c r="L667" s="1" t="s">
        <v>67</v>
      </c>
      <c r="M667" s="1" t="s">
        <v>21</v>
      </c>
    </row>
    <row r="668" spans="1:13" x14ac:dyDescent="0.25">
      <c r="A668">
        <v>1136591</v>
      </c>
      <c r="B668" s="1" t="s">
        <v>366</v>
      </c>
      <c r="C668" s="2">
        <v>43221</v>
      </c>
      <c r="D668" s="1" t="s">
        <v>392</v>
      </c>
      <c r="E668" s="1" t="s">
        <v>367</v>
      </c>
      <c r="F668" s="1" t="s">
        <v>16</v>
      </c>
      <c r="G668" s="1" t="s">
        <v>39</v>
      </c>
      <c r="H668" s="1" t="s">
        <v>39</v>
      </c>
      <c r="I668" s="1" t="s">
        <v>18</v>
      </c>
      <c r="J668" s="1" t="s">
        <v>16</v>
      </c>
      <c r="K668" s="1" t="s">
        <v>19</v>
      </c>
      <c r="L668" s="1" t="s">
        <v>100</v>
      </c>
      <c r="M668" s="1" t="s">
        <v>21</v>
      </c>
    </row>
    <row r="669" spans="1:13" x14ac:dyDescent="0.25">
      <c r="A669">
        <v>1136592</v>
      </c>
      <c r="B669" s="1" t="s">
        <v>29</v>
      </c>
      <c r="C669" s="2">
        <v>43222</v>
      </c>
      <c r="D669" s="1" t="s">
        <v>355</v>
      </c>
      <c r="E669" s="1" t="s">
        <v>31</v>
      </c>
      <c r="F669" s="1" t="s">
        <v>32</v>
      </c>
      <c r="G669" s="1" t="s">
        <v>33</v>
      </c>
      <c r="H669" s="1" t="s">
        <v>33</v>
      </c>
      <c r="I669" s="1" t="s">
        <v>18</v>
      </c>
      <c r="J669" s="1" t="s">
        <v>32</v>
      </c>
      <c r="K669" s="1" t="s">
        <v>19</v>
      </c>
      <c r="L669" s="1" t="s">
        <v>65</v>
      </c>
      <c r="M669" s="1" t="s">
        <v>91</v>
      </c>
    </row>
    <row r="670" spans="1:13" x14ac:dyDescent="0.25">
      <c r="A670">
        <v>1136593</v>
      </c>
      <c r="B670" s="1" t="s">
        <v>41</v>
      </c>
      <c r="C670" s="2">
        <v>43223</v>
      </c>
      <c r="D670" s="1" t="s">
        <v>268</v>
      </c>
      <c r="E670" s="1" t="s">
        <v>43</v>
      </c>
      <c r="F670" s="1" t="s">
        <v>17</v>
      </c>
      <c r="G670" s="1" t="s">
        <v>26</v>
      </c>
      <c r="H670" s="1" t="s">
        <v>17</v>
      </c>
      <c r="I670" s="1" t="s">
        <v>18</v>
      </c>
      <c r="J670" s="1" t="s">
        <v>17</v>
      </c>
      <c r="K670" s="1" t="s">
        <v>34</v>
      </c>
      <c r="L670" s="1" t="s">
        <v>48</v>
      </c>
      <c r="M670" s="1" t="s">
        <v>21</v>
      </c>
    </row>
    <row r="671" spans="1:13" x14ac:dyDescent="0.25">
      <c r="A671">
        <v>1136594</v>
      </c>
      <c r="B671" s="1" t="s">
        <v>242</v>
      </c>
      <c r="C671" s="2">
        <v>43224</v>
      </c>
      <c r="D671" s="1" t="s">
        <v>351</v>
      </c>
      <c r="E671" s="1" t="s">
        <v>243</v>
      </c>
      <c r="F671" s="1" t="s">
        <v>25</v>
      </c>
      <c r="G671" s="1" t="s">
        <v>39</v>
      </c>
      <c r="H671" s="1" t="s">
        <v>39</v>
      </c>
      <c r="I671" s="1" t="s">
        <v>18</v>
      </c>
      <c r="J671" s="1" t="s">
        <v>39</v>
      </c>
      <c r="K671" s="1" t="s">
        <v>34</v>
      </c>
      <c r="L671" s="1" t="s">
        <v>48</v>
      </c>
      <c r="M671" s="1" t="s">
        <v>21</v>
      </c>
    </row>
    <row r="672" spans="1:13" x14ac:dyDescent="0.25">
      <c r="A672">
        <v>1136595</v>
      </c>
      <c r="B672" s="1" t="s">
        <v>259</v>
      </c>
      <c r="C672" s="2">
        <v>43225</v>
      </c>
      <c r="D672" s="1" t="s">
        <v>256</v>
      </c>
      <c r="E672" s="1" t="s">
        <v>327</v>
      </c>
      <c r="F672" s="1" t="s">
        <v>26</v>
      </c>
      <c r="G672" s="1" t="s">
        <v>16</v>
      </c>
      <c r="H672" s="1" t="s">
        <v>26</v>
      </c>
      <c r="I672" s="1" t="s">
        <v>18</v>
      </c>
      <c r="J672" s="1" t="s">
        <v>26</v>
      </c>
      <c r="K672" s="1" t="s">
        <v>34</v>
      </c>
      <c r="L672" s="1" t="s">
        <v>48</v>
      </c>
      <c r="M672" s="1" t="s">
        <v>21</v>
      </c>
    </row>
    <row r="673" spans="1:13" x14ac:dyDescent="0.25">
      <c r="A673">
        <v>1136596</v>
      </c>
      <c r="B673" s="1" t="s">
        <v>49</v>
      </c>
      <c r="C673" s="2">
        <v>43225</v>
      </c>
      <c r="D673" s="1" t="s">
        <v>368</v>
      </c>
      <c r="E673" s="1" t="s">
        <v>51</v>
      </c>
      <c r="F673" s="1" t="s">
        <v>283</v>
      </c>
      <c r="G673" s="1" t="s">
        <v>32</v>
      </c>
      <c r="H673" s="1" t="s">
        <v>32</v>
      </c>
      <c r="I673" s="1" t="s">
        <v>27</v>
      </c>
      <c r="J673" s="1" t="s">
        <v>283</v>
      </c>
      <c r="K673" s="1" t="s">
        <v>34</v>
      </c>
      <c r="L673" s="1" t="s">
        <v>59</v>
      </c>
      <c r="M673" s="1" t="s">
        <v>21</v>
      </c>
    </row>
    <row r="674" spans="1:13" x14ac:dyDescent="0.25">
      <c r="A674">
        <v>1136597</v>
      </c>
      <c r="B674" s="1" t="s">
        <v>36</v>
      </c>
      <c r="C674" s="2">
        <v>43226</v>
      </c>
      <c r="D674" s="1" t="s">
        <v>340</v>
      </c>
      <c r="E674" s="1" t="s">
        <v>38</v>
      </c>
      <c r="F674" s="1" t="s">
        <v>39</v>
      </c>
      <c r="G674" s="1" t="s">
        <v>17</v>
      </c>
      <c r="H674" s="1" t="s">
        <v>17</v>
      </c>
      <c r="I674" s="1" t="s">
        <v>18</v>
      </c>
      <c r="J674" s="1" t="s">
        <v>39</v>
      </c>
      <c r="K674" s="1" t="s">
        <v>19</v>
      </c>
      <c r="L674" s="1" t="s">
        <v>67</v>
      </c>
      <c r="M674" s="1" t="s">
        <v>21</v>
      </c>
    </row>
    <row r="675" spans="1:13" x14ac:dyDescent="0.25">
      <c r="A675">
        <v>1136598</v>
      </c>
      <c r="B675" s="1" t="s">
        <v>242</v>
      </c>
      <c r="C675" s="2">
        <v>43226</v>
      </c>
      <c r="D675" s="1" t="s">
        <v>393</v>
      </c>
      <c r="E675" s="1" t="s">
        <v>243</v>
      </c>
      <c r="F675" s="1" t="s">
        <v>25</v>
      </c>
      <c r="G675" s="1" t="s">
        <v>33</v>
      </c>
      <c r="H675" s="1" t="s">
        <v>25</v>
      </c>
      <c r="I675" s="1" t="s">
        <v>18</v>
      </c>
      <c r="J675" s="1" t="s">
        <v>25</v>
      </c>
      <c r="K675" s="1" t="s">
        <v>34</v>
      </c>
      <c r="L675" s="1" t="s">
        <v>48</v>
      </c>
      <c r="M675" s="1" t="s">
        <v>21</v>
      </c>
    </row>
    <row r="676" spans="1:13" x14ac:dyDescent="0.25">
      <c r="A676">
        <v>1136599</v>
      </c>
      <c r="B676" s="1" t="s">
        <v>49</v>
      </c>
      <c r="C676" s="2">
        <v>43227</v>
      </c>
      <c r="D676" s="1" t="s">
        <v>374</v>
      </c>
      <c r="E676" s="1" t="s">
        <v>51</v>
      </c>
      <c r="F676" s="1" t="s">
        <v>283</v>
      </c>
      <c r="G676" s="1" t="s">
        <v>16</v>
      </c>
      <c r="H676" s="1" t="s">
        <v>16</v>
      </c>
      <c r="I676" s="1" t="s">
        <v>18</v>
      </c>
      <c r="J676" s="1" t="s">
        <v>283</v>
      </c>
      <c r="K676" s="1" t="s">
        <v>19</v>
      </c>
      <c r="L676" s="1" t="s">
        <v>40</v>
      </c>
      <c r="M676" s="1" t="s">
        <v>21</v>
      </c>
    </row>
    <row r="677" spans="1:13" x14ac:dyDescent="0.25">
      <c r="A677">
        <v>1136600</v>
      </c>
      <c r="B677" s="1" t="s">
        <v>45</v>
      </c>
      <c r="C677" s="2">
        <v>43228</v>
      </c>
      <c r="D677" s="1" t="s">
        <v>375</v>
      </c>
      <c r="E677" s="1" t="s">
        <v>47</v>
      </c>
      <c r="F677" s="1" t="s">
        <v>33</v>
      </c>
      <c r="G677" s="1" t="s">
        <v>25</v>
      </c>
      <c r="H677" s="1" t="s">
        <v>33</v>
      </c>
      <c r="I677" s="1" t="s">
        <v>27</v>
      </c>
      <c r="J677" s="1" t="s">
        <v>33</v>
      </c>
      <c r="K677" s="1" t="s">
        <v>19</v>
      </c>
      <c r="L677" s="1" t="s">
        <v>295</v>
      </c>
      <c r="M677" s="1" t="s">
        <v>21</v>
      </c>
    </row>
    <row r="678" spans="1:13" x14ac:dyDescent="0.25">
      <c r="A678">
        <v>1136601</v>
      </c>
      <c r="B678" s="1" t="s">
        <v>41</v>
      </c>
      <c r="C678" s="2">
        <v>43229</v>
      </c>
      <c r="D678" s="1" t="s">
        <v>394</v>
      </c>
      <c r="E678" s="1" t="s">
        <v>43</v>
      </c>
      <c r="F678" s="1" t="s">
        <v>17</v>
      </c>
      <c r="G678" s="1" t="s">
        <v>39</v>
      </c>
      <c r="H678" s="1" t="s">
        <v>17</v>
      </c>
      <c r="I678" s="1" t="s">
        <v>18</v>
      </c>
      <c r="J678" s="1" t="s">
        <v>39</v>
      </c>
      <c r="K678" s="1" t="s">
        <v>19</v>
      </c>
      <c r="L678" s="1" t="s">
        <v>395</v>
      </c>
      <c r="M678" s="1" t="s">
        <v>21</v>
      </c>
    </row>
    <row r="679" spans="1:13" x14ac:dyDescent="0.25">
      <c r="A679">
        <v>1136602</v>
      </c>
      <c r="B679" s="1" t="s">
        <v>29</v>
      </c>
      <c r="C679" s="2">
        <v>43230</v>
      </c>
      <c r="D679" s="1" t="s">
        <v>246</v>
      </c>
      <c r="E679" s="1" t="s">
        <v>31</v>
      </c>
      <c r="F679" s="1" t="s">
        <v>32</v>
      </c>
      <c r="G679" s="1" t="s">
        <v>283</v>
      </c>
      <c r="H679" s="1" t="s">
        <v>32</v>
      </c>
      <c r="I679" s="1" t="s">
        <v>27</v>
      </c>
      <c r="J679" s="1" t="s">
        <v>283</v>
      </c>
      <c r="K679" s="1" t="s">
        <v>34</v>
      </c>
      <c r="L679" s="1" t="s">
        <v>35</v>
      </c>
      <c r="M679" s="1" t="s">
        <v>21</v>
      </c>
    </row>
    <row r="680" spans="1:13" x14ac:dyDescent="0.25">
      <c r="A680">
        <v>1136603</v>
      </c>
      <c r="B680" s="1" t="s">
        <v>45</v>
      </c>
      <c r="C680" s="2">
        <v>43231</v>
      </c>
      <c r="D680" s="1" t="s">
        <v>375</v>
      </c>
      <c r="E680" s="1" t="s">
        <v>47</v>
      </c>
      <c r="F680" s="1" t="s">
        <v>33</v>
      </c>
      <c r="G680" s="1" t="s">
        <v>26</v>
      </c>
      <c r="H680" s="1" t="s">
        <v>26</v>
      </c>
      <c r="I680" s="1" t="s">
        <v>27</v>
      </c>
      <c r="J680" s="1" t="s">
        <v>33</v>
      </c>
      <c r="K680" s="1" t="s">
        <v>34</v>
      </c>
      <c r="L680" s="1" t="s">
        <v>65</v>
      </c>
      <c r="M680" s="1" t="s">
        <v>21</v>
      </c>
    </row>
    <row r="681" spans="1:13" x14ac:dyDescent="0.25">
      <c r="A681">
        <v>1136604</v>
      </c>
      <c r="B681" s="1" t="s">
        <v>242</v>
      </c>
      <c r="C681" s="2">
        <v>43232</v>
      </c>
      <c r="D681" s="1" t="s">
        <v>268</v>
      </c>
      <c r="E681" s="1" t="s">
        <v>243</v>
      </c>
      <c r="F681" s="1" t="s">
        <v>25</v>
      </c>
      <c r="G681" s="1" t="s">
        <v>17</v>
      </c>
      <c r="H681" s="1" t="s">
        <v>25</v>
      </c>
      <c r="I681" s="1" t="s">
        <v>18</v>
      </c>
      <c r="J681" s="1" t="s">
        <v>17</v>
      </c>
      <c r="K681" s="1" t="s">
        <v>19</v>
      </c>
      <c r="L681" s="1" t="s">
        <v>168</v>
      </c>
      <c r="M681" s="1" t="s">
        <v>21</v>
      </c>
    </row>
    <row r="682" spans="1:13" x14ac:dyDescent="0.25">
      <c r="A682">
        <v>1136605</v>
      </c>
      <c r="B682" s="1" t="s">
        <v>29</v>
      </c>
      <c r="C682" s="2">
        <v>43232</v>
      </c>
      <c r="D682" s="1" t="s">
        <v>124</v>
      </c>
      <c r="E682" s="1" t="s">
        <v>31</v>
      </c>
      <c r="F682" s="1" t="s">
        <v>32</v>
      </c>
      <c r="G682" s="1" t="s">
        <v>16</v>
      </c>
      <c r="H682" s="1" t="s">
        <v>16</v>
      </c>
      <c r="I682" s="1" t="s">
        <v>18</v>
      </c>
      <c r="J682" s="1" t="s">
        <v>16</v>
      </c>
      <c r="K682" s="1" t="s">
        <v>34</v>
      </c>
      <c r="L682" s="1" t="s">
        <v>40</v>
      </c>
      <c r="M682" s="1" t="s">
        <v>21</v>
      </c>
    </row>
    <row r="683" spans="1:13" x14ac:dyDescent="0.25">
      <c r="A683">
        <v>1136606</v>
      </c>
      <c r="B683" s="1" t="s">
        <v>259</v>
      </c>
      <c r="C683" s="2">
        <v>43233</v>
      </c>
      <c r="D683" s="1" t="s">
        <v>192</v>
      </c>
      <c r="E683" s="1" t="s">
        <v>327</v>
      </c>
      <c r="F683" s="1" t="s">
        <v>26</v>
      </c>
      <c r="G683" s="1" t="s">
        <v>283</v>
      </c>
      <c r="H683" s="1" t="s">
        <v>26</v>
      </c>
      <c r="I683" s="1" t="s">
        <v>18</v>
      </c>
      <c r="J683" s="1" t="s">
        <v>26</v>
      </c>
      <c r="K683" s="1" t="s">
        <v>34</v>
      </c>
      <c r="L683" s="1" t="s">
        <v>73</v>
      </c>
      <c r="M683" s="1" t="s">
        <v>21</v>
      </c>
    </row>
    <row r="684" spans="1:13" x14ac:dyDescent="0.25">
      <c r="A684">
        <v>1136607</v>
      </c>
      <c r="B684" s="1" t="s">
        <v>36</v>
      </c>
      <c r="C684" s="2">
        <v>43233</v>
      </c>
      <c r="D684" s="1" t="s">
        <v>375</v>
      </c>
      <c r="E684" s="1" t="s">
        <v>38</v>
      </c>
      <c r="F684" s="1" t="s">
        <v>39</v>
      </c>
      <c r="G684" s="1" t="s">
        <v>33</v>
      </c>
      <c r="H684" s="1" t="s">
        <v>33</v>
      </c>
      <c r="I684" s="1" t="s">
        <v>18</v>
      </c>
      <c r="J684" s="1" t="s">
        <v>33</v>
      </c>
      <c r="K684" s="1" t="s">
        <v>34</v>
      </c>
      <c r="L684" s="1" t="s">
        <v>59</v>
      </c>
      <c r="M684" s="1" t="s">
        <v>21</v>
      </c>
    </row>
    <row r="685" spans="1:13" x14ac:dyDescent="0.25">
      <c r="A685">
        <v>1136608</v>
      </c>
      <c r="B685" s="1" t="s">
        <v>242</v>
      </c>
      <c r="C685" s="2">
        <v>43234</v>
      </c>
      <c r="D685" s="1" t="s">
        <v>280</v>
      </c>
      <c r="E685" s="1" t="s">
        <v>243</v>
      </c>
      <c r="F685" s="1" t="s">
        <v>25</v>
      </c>
      <c r="G685" s="1" t="s">
        <v>16</v>
      </c>
      <c r="H685" s="1" t="s">
        <v>16</v>
      </c>
      <c r="I685" s="1" t="s">
        <v>18</v>
      </c>
      <c r="J685" s="1" t="s">
        <v>16</v>
      </c>
      <c r="K685" s="1" t="s">
        <v>34</v>
      </c>
      <c r="L685" s="1" t="s">
        <v>63</v>
      </c>
      <c r="M685" s="1" t="s">
        <v>21</v>
      </c>
    </row>
    <row r="686" spans="1:13" x14ac:dyDescent="0.25">
      <c r="A686">
        <v>1136609</v>
      </c>
      <c r="B686" s="1" t="s">
        <v>41</v>
      </c>
      <c r="C686" s="2">
        <v>43235</v>
      </c>
      <c r="D686" s="1" t="s">
        <v>396</v>
      </c>
      <c r="E686" s="1" t="s">
        <v>43</v>
      </c>
      <c r="F686" s="1" t="s">
        <v>17</v>
      </c>
      <c r="G686" s="1" t="s">
        <v>33</v>
      </c>
      <c r="H686" s="1" t="s">
        <v>17</v>
      </c>
      <c r="I686" s="1" t="s">
        <v>18</v>
      </c>
      <c r="J686" s="1" t="s">
        <v>17</v>
      </c>
      <c r="K686" s="1" t="s">
        <v>34</v>
      </c>
      <c r="L686" s="1" t="s">
        <v>48</v>
      </c>
      <c r="M686" s="1" t="s">
        <v>21</v>
      </c>
    </row>
    <row r="687" spans="1:13" x14ac:dyDescent="0.25">
      <c r="A687">
        <v>1136610</v>
      </c>
      <c r="B687" s="1" t="s">
        <v>36</v>
      </c>
      <c r="C687" s="2">
        <v>43236</v>
      </c>
      <c r="D687" s="1" t="s">
        <v>370</v>
      </c>
      <c r="E687" s="1" t="s">
        <v>38</v>
      </c>
      <c r="F687" s="1" t="s">
        <v>39</v>
      </c>
      <c r="G687" s="1" t="s">
        <v>25</v>
      </c>
      <c r="H687" s="1" t="s">
        <v>25</v>
      </c>
      <c r="I687" s="1" t="s">
        <v>18</v>
      </c>
      <c r="J687" s="1" t="s">
        <v>39</v>
      </c>
      <c r="K687" s="1" t="s">
        <v>19</v>
      </c>
      <c r="L687" s="1" t="s">
        <v>56</v>
      </c>
      <c r="M687" s="1" t="s">
        <v>21</v>
      </c>
    </row>
    <row r="688" spans="1:13" x14ac:dyDescent="0.25">
      <c r="A688">
        <v>1136611</v>
      </c>
      <c r="B688" s="1" t="s">
        <v>366</v>
      </c>
      <c r="C688" s="2">
        <v>43237</v>
      </c>
      <c r="D688" s="1" t="s">
        <v>124</v>
      </c>
      <c r="E688" s="1" t="s">
        <v>367</v>
      </c>
      <c r="F688" s="1" t="s">
        <v>16</v>
      </c>
      <c r="G688" s="1" t="s">
        <v>283</v>
      </c>
      <c r="H688" s="1" t="s">
        <v>283</v>
      </c>
      <c r="I688" s="1" t="s">
        <v>18</v>
      </c>
      <c r="J688" s="1" t="s">
        <v>16</v>
      </c>
      <c r="K688" s="1" t="s">
        <v>19</v>
      </c>
      <c r="L688" s="1" t="s">
        <v>100</v>
      </c>
      <c r="M688" s="1" t="s">
        <v>21</v>
      </c>
    </row>
    <row r="689" spans="1:13" x14ac:dyDescent="0.25">
      <c r="A689">
        <v>1136612</v>
      </c>
      <c r="B689" s="1" t="s">
        <v>29</v>
      </c>
      <c r="C689" s="2">
        <v>43238</v>
      </c>
      <c r="D689" s="1" t="s">
        <v>382</v>
      </c>
      <c r="E689" s="1" t="s">
        <v>31</v>
      </c>
      <c r="F689" s="1" t="s">
        <v>32</v>
      </c>
      <c r="G689" s="1" t="s">
        <v>26</v>
      </c>
      <c r="H689" s="1" t="s">
        <v>26</v>
      </c>
      <c r="I689" s="1" t="s">
        <v>18</v>
      </c>
      <c r="J689" s="1" t="s">
        <v>32</v>
      </c>
      <c r="K689" s="1" t="s">
        <v>19</v>
      </c>
      <c r="L689" s="1" t="s">
        <v>177</v>
      </c>
      <c r="M689" s="1" t="s">
        <v>21</v>
      </c>
    </row>
    <row r="690" spans="1:13" x14ac:dyDescent="0.25">
      <c r="A690">
        <v>1136613</v>
      </c>
      <c r="B690" s="1" t="s">
        <v>45</v>
      </c>
      <c r="C690" s="2">
        <v>43239</v>
      </c>
      <c r="D690" s="1" t="s">
        <v>397</v>
      </c>
      <c r="E690" s="1" t="s">
        <v>47</v>
      </c>
      <c r="F690" s="1" t="s">
        <v>33</v>
      </c>
      <c r="G690" s="1" t="s">
        <v>16</v>
      </c>
      <c r="H690" s="1" t="s">
        <v>33</v>
      </c>
      <c r="I690" s="1" t="s">
        <v>27</v>
      </c>
      <c r="J690" s="1" t="s">
        <v>33</v>
      </c>
      <c r="K690" s="1" t="s">
        <v>19</v>
      </c>
      <c r="L690" s="1" t="s">
        <v>303</v>
      </c>
      <c r="M690" s="1" t="s">
        <v>21</v>
      </c>
    </row>
    <row r="691" spans="1:13" x14ac:dyDescent="0.25">
      <c r="A691">
        <v>1136614</v>
      </c>
      <c r="B691" s="1" t="s">
        <v>49</v>
      </c>
      <c r="C691" s="2">
        <v>43239</v>
      </c>
      <c r="D691" s="1" t="s">
        <v>317</v>
      </c>
      <c r="E691" s="1" t="s">
        <v>51</v>
      </c>
      <c r="F691" s="1" t="s">
        <v>283</v>
      </c>
      <c r="G691" s="1" t="s">
        <v>17</v>
      </c>
      <c r="H691" s="1" t="s">
        <v>283</v>
      </c>
      <c r="I691" s="1" t="s">
        <v>27</v>
      </c>
      <c r="J691" s="1" t="s">
        <v>17</v>
      </c>
      <c r="K691" s="1" t="s">
        <v>34</v>
      </c>
      <c r="L691" s="1" t="s">
        <v>40</v>
      </c>
      <c r="M691" s="1" t="s">
        <v>21</v>
      </c>
    </row>
    <row r="692" spans="1:13" x14ac:dyDescent="0.25">
      <c r="A692">
        <v>1136615</v>
      </c>
      <c r="B692" s="1" t="s">
        <v>29</v>
      </c>
      <c r="C692" s="2">
        <v>43240</v>
      </c>
      <c r="D692" s="1" t="s">
        <v>88</v>
      </c>
      <c r="E692" s="1" t="s">
        <v>31</v>
      </c>
      <c r="F692" s="1" t="s">
        <v>32</v>
      </c>
      <c r="G692" s="1" t="s">
        <v>39</v>
      </c>
      <c r="H692" s="1" t="s">
        <v>32</v>
      </c>
      <c r="I692" s="1" t="s">
        <v>27</v>
      </c>
      <c r="J692" s="1" t="s">
        <v>32</v>
      </c>
      <c r="K692" s="1" t="s">
        <v>19</v>
      </c>
      <c r="L692" s="1" t="s">
        <v>122</v>
      </c>
      <c r="M692" s="1" t="s">
        <v>21</v>
      </c>
    </row>
    <row r="693" spans="1:13" x14ac:dyDescent="0.25">
      <c r="A693">
        <v>1136616</v>
      </c>
      <c r="B693" s="1" t="s">
        <v>259</v>
      </c>
      <c r="C693" s="2">
        <v>43240</v>
      </c>
      <c r="D693" s="1" t="s">
        <v>398</v>
      </c>
      <c r="E693" s="1" t="s">
        <v>327</v>
      </c>
      <c r="F693" s="1" t="s">
        <v>26</v>
      </c>
      <c r="G693" s="1" t="s">
        <v>25</v>
      </c>
      <c r="H693" s="1" t="s">
        <v>26</v>
      </c>
      <c r="I693" s="1" t="s">
        <v>18</v>
      </c>
      <c r="J693" s="1" t="s">
        <v>26</v>
      </c>
      <c r="K693" s="1" t="s">
        <v>34</v>
      </c>
      <c r="L693" s="1" t="s">
        <v>40</v>
      </c>
      <c r="M693" s="1" t="s">
        <v>21</v>
      </c>
    </row>
    <row r="694" spans="1:13" x14ac:dyDescent="0.25">
      <c r="A694">
        <v>1136617</v>
      </c>
      <c r="B694" s="1" t="s">
        <v>36</v>
      </c>
      <c r="C694" s="2">
        <v>43242</v>
      </c>
      <c r="D694" s="1" t="s">
        <v>264</v>
      </c>
      <c r="E694" s="1" t="s">
        <v>38</v>
      </c>
      <c r="F694" s="1" t="s">
        <v>283</v>
      </c>
      <c r="G694" s="1" t="s">
        <v>26</v>
      </c>
      <c r="H694" s="1" t="s">
        <v>26</v>
      </c>
      <c r="I694" s="1" t="s">
        <v>18</v>
      </c>
      <c r="J694" s="1" t="s">
        <v>26</v>
      </c>
      <c r="K694" s="1" t="s">
        <v>34</v>
      </c>
      <c r="L694" s="1" t="s">
        <v>156</v>
      </c>
      <c r="M694" s="1" t="s">
        <v>21</v>
      </c>
    </row>
    <row r="695" spans="1:13" x14ac:dyDescent="0.25">
      <c r="A695">
        <v>1136618</v>
      </c>
      <c r="B695" s="1" t="s">
        <v>41</v>
      </c>
      <c r="C695" s="2">
        <v>43243</v>
      </c>
      <c r="D695" s="1" t="s">
        <v>330</v>
      </c>
      <c r="E695" s="1" t="s">
        <v>43</v>
      </c>
      <c r="F695" s="1" t="s">
        <v>17</v>
      </c>
      <c r="G695" s="1" t="s">
        <v>33</v>
      </c>
      <c r="H695" s="1" t="s">
        <v>33</v>
      </c>
      <c r="I695" s="1" t="s">
        <v>18</v>
      </c>
      <c r="J695" s="1" t="s">
        <v>17</v>
      </c>
      <c r="K695" s="1" t="s">
        <v>19</v>
      </c>
      <c r="L695" s="1" t="s">
        <v>95</v>
      </c>
      <c r="M695" s="1" t="s">
        <v>21</v>
      </c>
    </row>
    <row r="696" spans="1:13" x14ac:dyDescent="0.25">
      <c r="A696">
        <v>1136619</v>
      </c>
      <c r="B696" s="1" t="s">
        <v>41</v>
      </c>
      <c r="C696" s="2">
        <v>43245</v>
      </c>
      <c r="D696" s="1" t="s">
        <v>368</v>
      </c>
      <c r="E696" s="1" t="s">
        <v>43</v>
      </c>
      <c r="F696" s="1" t="s">
        <v>17</v>
      </c>
      <c r="G696" s="1" t="s">
        <v>283</v>
      </c>
      <c r="H696" s="1" t="s">
        <v>17</v>
      </c>
      <c r="I696" s="1" t="s">
        <v>18</v>
      </c>
      <c r="J696" s="1" t="s">
        <v>283</v>
      </c>
      <c r="K696" s="1" t="s">
        <v>19</v>
      </c>
      <c r="L696" s="1" t="s">
        <v>100</v>
      </c>
      <c r="M696" s="1" t="s">
        <v>21</v>
      </c>
    </row>
    <row r="697" spans="1:13" x14ac:dyDescent="0.25">
      <c r="A697">
        <v>1136620</v>
      </c>
      <c r="B697" s="1" t="s">
        <v>36</v>
      </c>
      <c r="C697" s="2">
        <v>43247</v>
      </c>
      <c r="D697" s="1" t="s">
        <v>46</v>
      </c>
      <c r="E697" s="1" t="s">
        <v>38</v>
      </c>
      <c r="F697" s="1" t="s">
        <v>26</v>
      </c>
      <c r="G697" s="1" t="s">
        <v>283</v>
      </c>
      <c r="H697" s="1" t="s">
        <v>26</v>
      </c>
      <c r="I697" s="1" t="s">
        <v>18</v>
      </c>
      <c r="J697" s="1" t="s">
        <v>26</v>
      </c>
      <c r="K697" s="1" t="s">
        <v>34</v>
      </c>
      <c r="L697" s="1" t="s">
        <v>73</v>
      </c>
      <c r="M697" s="1" t="s">
        <v>21</v>
      </c>
    </row>
    <row r="698" spans="1:13" x14ac:dyDescent="0.25">
      <c r="A698">
        <v>1175356</v>
      </c>
      <c r="B698" s="1" t="s">
        <v>52</v>
      </c>
      <c r="C698" s="2">
        <v>43547</v>
      </c>
      <c r="D698" s="1" t="s">
        <v>154</v>
      </c>
      <c r="E698" s="1" t="s">
        <v>54</v>
      </c>
      <c r="F698" s="1" t="s">
        <v>26</v>
      </c>
      <c r="G698" s="1" t="s">
        <v>16</v>
      </c>
      <c r="H698" s="1" t="s">
        <v>26</v>
      </c>
      <c r="I698" s="1" t="s">
        <v>18</v>
      </c>
      <c r="J698" s="1" t="s">
        <v>26</v>
      </c>
      <c r="K698" s="1" t="s">
        <v>34</v>
      </c>
      <c r="L698" s="1" t="s">
        <v>59</v>
      </c>
      <c r="M698" s="1" t="s">
        <v>21</v>
      </c>
    </row>
    <row r="699" spans="1:13" x14ac:dyDescent="0.25">
      <c r="A699">
        <v>1175357</v>
      </c>
      <c r="B699" s="1" t="s">
        <v>41</v>
      </c>
      <c r="C699" s="2">
        <v>43548</v>
      </c>
      <c r="D699" s="1" t="s">
        <v>330</v>
      </c>
      <c r="E699" s="1" t="s">
        <v>43</v>
      </c>
      <c r="F699" s="1" t="s">
        <v>17</v>
      </c>
      <c r="G699" s="1" t="s">
        <v>283</v>
      </c>
      <c r="H699" s="1" t="s">
        <v>17</v>
      </c>
      <c r="I699" s="1" t="s">
        <v>18</v>
      </c>
      <c r="J699" s="1" t="s">
        <v>17</v>
      </c>
      <c r="K699" s="1" t="s">
        <v>34</v>
      </c>
      <c r="L699" s="1" t="s">
        <v>48</v>
      </c>
      <c r="M699" s="1" t="s">
        <v>21</v>
      </c>
    </row>
    <row r="700" spans="1:13" x14ac:dyDescent="0.25">
      <c r="A700">
        <v>1175358</v>
      </c>
      <c r="B700" s="1" t="s">
        <v>36</v>
      </c>
      <c r="C700" s="2">
        <v>43548</v>
      </c>
      <c r="D700" s="1" t="s">
        <v>355</v>
      </c>
      <c r="E700" s="1" t="s">
        <v>38</v>
      </c>
      <c r="F700" s="1" t="s">
        <v>39</v>
      </c>
      <c r="G700" s="1" t="s">
        <v>399</v>
      </c>
      <c r="H700" s="1" t="s">
        <v>39</v>
      </c>
      <c r="I700" s="1" t="s">
        <v>18</v>
      </c>
      <c r="J700" s="1" t="s">
        <v>399</v>
      </c>
      <c r="K700" s="1" t="s">
        <v>19</v>
      </c>
      <c r="L700" s="1" t="s">
        <v>195</v>
      </c>
      <c r="M700" s="1" t="s">
        <v>21</v>
      </c>
    </row>
    <row r="701" spans="1:13" x14ac:dyDescent="0.25">
      <c r="A701">
        <v>1175359</v>
      </c>
      <c r="B701" s="1" t="s">
        <v>45</v>
      </c>
      <c r="C701" s="2">
        <v>43549</v>
      </c>
      <c r="D701" s="1" t="s">
        <v>120</v>
      </c>
      <c r="E701" s="1" t="s">
        <v>47</v>
      </c>
      <c r="F701" s="1" t="s">
        <v>33</v>
      </c>
      <c r="G701" s="1" t="s">
        <v>25</v>
      </c>
      <c r="H701" s="1" t="s">
        <v>33</v>
      </c>
      <c r="I701" s="1" t="s">
        <v>18</v>
      </c>
      <c r="J701" s="1" t="s">
        <v>25</v>
      </c>
      <c r="K701" s="1" t="s">
        <v>19</v>
      </c>
      <c r="L701" s="1" t="s">
        <v>100</v>
      </c>
      <c r="M701" s="1" t="s">
        <v>21</v>
      </c>
    </row>
    <row r="702" spans="1:13" x14ac:dyDescent="0.25">
      <c r="A702">
        <v>1175360</v>
      </c>
      <c r="B702" s="1" t="s">
        <v>29</v>
      </c>
      <c r="C702" s="2">
        <v>43550</v>
      </c>
      <c r="D702" s="1" t="s">
        <v>46</v>
      </c>
      <c r="E702" s="1" t="s">
        <v>31</v>
      </c>
      <c r="F702" s="1" t="s">
        <v>399</v>
      </c>
      <c r="G702" s="1" t="s">
        <v>26</v>
      </c>
      <c r="H702" s="1" t="s">
        <v>399</v>
      </c>
      <c r="I702" s="1" t="s">
        <v>27</v>
      </c>
      <c r="J702" s="1" t="s">
        <v>26</v>
      </c>
      <c r="K702" s="1" t="s">
        <v>34</v>
      </c>
      <c r="L702" s="1" t="s">
        <v>48</v>
      </c>
      <c r="M702" s="1" t="s">
        <v>21</v>
      </c>
    </row>
    <row r="703" spans="1:13" x14ac:dyDescent="0.25">
      <c r="A703">
        <v>1175361</v>
      </c>
      <c r="B703" s="1" t="s">
        <v>41</v>
      </c>
      <c r="C703" s="2">
        <v>43551</v>
      </c>
      <c r="D703" s="1" t="s">
        <v>330</v>
      </c>
      <c r="E703" s="1" t="s">
        <v>43</v>
      </c>
      <c r="F703" s="1" t="s">
        <v>17</v>
      </c>
      <c r="G703" s="1" t="s">
        <v>25</v>
      </c>
      <c r="H703" s="1" t="s">
        <v>25</v>
      </c>
      <c r="I703" s="1" t="s">
        <v>18</v>
      </c>
      <c r="J703" s="1" t="s">
        <v>17</v>
      </c>
      <c r="K703" s="1" t="s">
        <v>19</v>
      </c>
      <c r="L703" s="1" t="s">
        <v>253</v>
      </c>
      <c r="M703" s="1" t="s">
        <v>21</v>
      </c>
    </row>
    <row r="704" spans="1:13" x14ac:dyDescent="0.25">
      <c r="A704">
        <v>1175362</v>
      </c>
      <c r="B704" s="1" t="s">
        <v>366</v>
      </c>
      <c r="C704" s="2">
        <v>43552</v>
      </c>
      <c r="D704" s="1" t="s">
        <v>370</v>
      </c>
      <c r="E704" s="1" t="s">
        <v>367</v>
      </c>
      <c r="F704" s="1" t="s">
        <v>16</v>
      </c>
      <c r="G704" s="1" t="s">
        <v>39</v>
      </c>
      <c r="H704" s="1" t="s">
        <v>16</v>
      </c>
      <c r="I704" s="1" t="s">
        <v>18</v>
      </c>
      <c r="J704" s="1" t="s">
        <v>39</v>
      </c>
      <c r="K704" s="1" t="s">
        <v>19</v>
      </c>
      <c r="L704" s="1" t="s">
        <v>48</v>
      </c>
      <c r="M704" s="1" t="s">
        <v>21</v>
      </c>
    </row>
    <row r="705" spans="1:13" x14ac:dyDescent="0.25">
      <c r="A705">
        <v>1175363</v>
      </c>
      <c r="B705" s="1" t="s">
        <v>49</v>
      </c>
      <c r="C705" s="2">
        <v>43553</v>
      </c>
      <c r="D705" s="1" t="s">
        <v>368</v>
      </c>
      <c r="E705" s="1" t="s">
        <v>51</v>
      </c>
      <c r="F705" s="1" t="s">
        <v>283</v>
      </c>
      <c r="G705" s="1" t="s">
        <v>33</v>
      </c>
      <c r="H705" s="1" t="s">
        <v>33</v>
      </c>
      <c r="I705" s="1" t="s">
        <v>27</v>
      </c>
      <c r="J705" s="1" t="s">
        <v>283</v>
      </c>
      <c r="K705" s="1" t="s">
        <v>34</v>
      </c>
      <c r="L705" s="1" t="s">
        <v>40</v>
      </c>
      <c r="M705" s="1" t="s">
        <v>21</v>
      </c>
    </row>
    <row r="706" spans="1:13" x14ac:dyDescent="0.25">
      <c r="A706">
        <v>1175364</v>
      </c>
      <c r="B706" s="1" t="s">
        <v>22</v>
      </c>
      <c r="C706" s="2">
        <v>43554</v>
      </c>
      <c r="D706" s="1" t="s">
        <v>331</v>
      </c>
      <c r="E706" s="1" t="s">
        <v>345</v>
      </c>
      <c r="F706" s="1" t="s">
        <v>25</v>
      </c>
      <c r="G706" s="1" t="s">
        <v>39</v>
      </c>
      <c r="H706" s="1" t="s">
        <v>25</v>
      </c>
      <c r="I706" s="1" t="s">
        <v>18</v>
      </c>
      <c r="J706" s="1" t="s">
        <v>25</v>
      </c>
      <c r="K706" s="1" t="s">
        <v>34</v>
      </c>
      <c r="L706" s="1" t="s">
        <v>73</v>
      </c>
      <c r="M706" s="1" t="s">
        <v>21</v>
      </c>
    </row>
    <row r="707" spans="1:13" x14ac:dyDescent="0.25">
      <c r="A707">
        <v>1175365</v>
      </c>
      <c r="B707" s="1" t="s">
        <v>29</v>
      </c>
      <c r="C707" s="2">
        <v>43554</v>
      </c>
      <c r="D707" s="1" t="s">
        <v>400</v>
      </c>
      <c r="E707" s="1" t="s">
        <v>31</v>
      </c>
      <c r="F707" s="1" t="s">
        <v>399</v>
      </c>
      <c r="G707" s="1" t="s">
        <v>17</v>
      </c>
      <c r="H707" s="1" t="s">
        <v>399</v>
      </c>
      <c r="I707" s="1" t="s">
        <v>18</v>
      </c>
      <c r="J707" s="1" t="s">
        <v>399</v>
      </c>
      <c r="K707" s="1" t="s">
        <v>125</v>
      </c>
      <c r="L707" s="1" t="s">
        <v>21</v>
      </c>
      <c r="M707" s="1" t="s">
        <v>21</v>
      </c>
    </row>
    <row r="708" spans="1:13" x14ac:dyDescent="0.25">
      <c r="A708">
        <v>1175366</v>
      </c>
      <c r="B708" s="1" t="s">
        <v>49</v>
      </c>
      <c r="C708" s="2">
        <v>43555</v>
      </c>
      <c r="D708" s="1" t="s">
        <v>401</v>
      </c>
      <c r="E708" s="1" t="s">
        <v>51</v>
      </c>
      <c r="F708" s="1" t="s">
        <v>283</v>
      </c>
      <c r="G708" s="1" t="s">
        <v>16</v>
      </c>
      <c r="H708" s="1" t="s">
        <v>16</v>
      </c>
      <c r="I708" s="1" t="s">
        <v>18</v>
      </c>
      <c r="J708" s="1" t="s">
        <v>283</v>
      </c>
      <c r="K708" s="1" t="s">
        <v>19</v>
      </c>
      <c r="L708" s="1" t="s">
        <v>402</v>
      </c>
      <c r="M708" s="1" t="s">
        <v>21</v>
      </c>
    </row>
    <row r="709" spans="1:13" x14ac:dyDescent="0.25">
      <c r="A709">
        <v>1175367</v>
      </c>
      <c r="B709" s="1" t="s">
        <v>52</v>
      </c>
      <c r="C709" s="2">
        <v>43555</v>
      </c>
      <c r="D709" s="1" t="s">
        <v>66</v>
      </c>
      <c r="E709" s="1" t="s">
        <v>54</v>
      </c>
      <c r="F709" s="1" t="s">
        <v>26</v>
      </c>
      <c r="G709" s="1" t="s">
        <v>33</v>
      </c>
      <c r="H709" s="1" t="s">
        <v>33</v>
      </c>
      <c r="I709" s="1" t="s">
        <v>18</v>
      </c>
      <c r="J709" s="1" t="s">
        <v>26</v>
      </c>
      <c r="K709" s="1" t="s">
        <v>19</v>
      </c>
      <c r="L709" s="1" t="s">
        <v>73</v>
      </c>
      <c r="M709" s="1" t="s">
        <v>21</v>
      </c>
    </row>
    <row r="710" spans="1:13" x14ac:dyDescent="0.25">
      <c r="A710">
        <v>1175368</v>
      </c>
      <c r="B710" s="1" t="s">
        <v>22</v>
      </c>
      <c r="C710" s="2">
        <v>43556</v>
      </c>
      <c r="D710" s="1" t="s">
        <v>403</v>
      </c>
      <c r="E710" s="1" t="s">
        <v>345</v>
      </c>
      <c r="F710" s="1" t="s">
        <v>25</v>
      </c>
      <c r="G710" s="1" t="s">
        <v>399</v>
      </c>
      <c r="H710" s="1" t="s">
        <v>399</v>
      </c>
      <c r="I710" s="1" t="s">
        <v>18</v>
      </c>
      <c r="J710" s="1" t="s">
        <v>25</v>
      </c>
      <c r="K710" s="1" t="s">
        <v>19</v>
      </c>
      <c r="L710" s="1" t="s">
        <v>100</v>
      </c>
      <c r="M710" s="1" t="s">
        <v>21</v>
      </c>
    </row>
    <row r="711" spans="1:13" x14ac:dyDescent="0.25">
      <c r="A711">
        <v>1175369</v>
      </c>
      <c r="B711" s="1" t="s">
        <v>45</v>
      </c>
      <c r="C711" s="2">
        <v>43557</v>
      </c>
      <c r="D711" s="1" t="s">
        <v>397</v>
      </c>
      <c r="E711" s="1" t="s">
        <v>47</v>
      </c>
      <c r="F711" s="1" t="s">
        <v>33</v>
      </c>
      <c r="G711" s="1" t="s">
        <v>16</v>
      </c>
      <c r="H711" s="1" t="s">
        <v>33</v>
      </c>
      <c r="I711" s="1" t="s">
        <v>18</v>
      </c>
      <c r="J711" s="1" t="s">
        <v>33</v>
      </c>
      <c r="K711" s="1" t="s">
        <v>34</v>
      </c>
      <c r="L711" s="1" t="s">
        <v>59</v>
      </c>
      <c r="M711" s="1" t="s">
        <v>21</v>
      </c>
    </row>
    <row r="712" spans="1:13" x14ac:dyDescent="0.25">
      <c r="A712">
        <v>1175370</v>
      </c>
      <c r="B712" s="1" t="s">
        <v>36</v>
      </c>
      <c r="C712" s="2">
        <v>43558</v>
      </c>
      <c r="D712" s="1" t="s">
        <v>340</v>
      </c>
      <c r="E712" s="1" t="s">
        <v>38</v>
      </c>
      <c r="F712" s="1" t="s">
        <v>39</v>
      </c>
      <c r="G712" s="1" t="s">
        <v>26</v>
      </c>
      <c r="H712" s="1" t="s">
        <v>26</v>
      </c>
      <c r="I712" s="1" t="s">
        <v>18</v>
      </c>
      <c r="J712" s="1" t="s">
        <v>39</v>
      </c>
      <c r="K712" s="1" t="s">
        <v>19</v>
      </c>
      <c r="L712" s="1" t="s">
        <v>195</v>
      </c>
      <c r="M712" s="1" t="s">
        <v>21</v>
      </c>
    </row>
    <row r="713" spans="1:13" x14ac:dyDescent="0.25">
      <c r="A713">
        <v>1175371</v>
      </c>
      <c r="B713" s="1" t="s">
        <v>29</v>
      </c>
      <c r="C713" s="2">
        <v>43559</v>
      </c>
      <c r="D713" s="1" t="s">
        <v>401</v>
      </c>
      <c r="E713" s="1" t="s">
        <v>31</v>
      </c>
      <c r="F713" s="1" t="s">
        <v>399</v>
      </c>
      <c r="G713" s="1" t="s">
        <v>283</v>
      </c>
      <c r="H713" s="1" t="s">
        <v>283</v>
      </c>
      <c r="I713" s="1" t="s">
        <v>18</v>
      </c>
      <c r="J713" s="1" t="s">
        <v>283</v>
      </c>
      <c r="K713" s="1" t="s">
        <v>34</v>
      </c>
      <c r="L713" s="1" t="s">
        <v>40</v>
      </c>
      <c r="M713" s="1" t="s">
        <v>21</v>
      </c>
    </row>
    <row r="714" spans="1:13" x14ac:dyDescent="0.25">
      <c r="A714">
        <v>1175372</v>
      </c>
      <c r="B714" s="1" t="s">
        <v>366</v>
      </c>
      <c r="C714" s="2">
        <v>43560</v>
      </c>
      <c r="D714" s="1" t="s">
        <v>330</v>
      </c>
      <c r="E714" s="1" t="s">
        <v>367</v>
      </c>
      <c r="F714" s="1" t="s">
        <v>16</v>
      </c>
      <c r="G714" s="1" t="s">
        <v>17</v>
      </c>
      <c r="H714" s="1" t="s">
        <v>17</v>
      </c>
      <c r="I714" s="1" t="s">
        <v>18</v>
      </c>
      <c r="J714" s="1" t="s">
        <v>17</v>
      </c>
      <c r="K714" s="1" t="s">
        <v>34</v>
      </c>
      <c r="L714" s="1" t="s">
        <v>40</v>
      </c>
      <c r="M714" s="1" t="s">
        <v>21</v>
      </c>
    </row>
    <row r="715" spans="1:13" x14ac:dyDescent="0.25">
      <c r="A715">
        <v>1178393</v>
      </c>
      <c r="B715" s="1" t="s">
        <v>52</v>
      </c>
      <c r="C715" s="2">
        <v>43561</v>
      </c>
      <c r="D715" s="1" t="s">
        <v>154</v>
      </c>
      <c r="E715" s="1" t="s">
        <v>54</v>
      </c>
      <c r="F715" s="1" t="s">
        <v>26</v>
      </c>
      <c r="G715" s="1" t="s">
        <v>25</v>
      </c>
      <c r="H715" s="1" t="s">
        <v>26</v>
      </c>
      <c r="I715" s="1" t="s">
        <v>27</v>
      </c>
      <c r="J715" s="1" t="s">
        <v>26</v>
      </c>
      <c r="K715" s="1" t="s">
        <v>19</v>
      </c>
      <c r="L715" s="1" t="s">
        <v>213</v>
      </c>
      <c r="M715" s="1" t="s">
        <v>21</v>
      </c>
    </row>
    <row r="716" spans="1:13" x14ac:dyDescent="0.25">
      <c r="A716">
        <v>1178394</v>
      </c>
      <c r="B716" s="1" t="s">
        <v>49</v>
      </c>
      <c r="C716" s="2">
        <v>43561</v>
      </c>
      <c r="D716" s="1" t="s">
        <v>404</v>
      </c>
      <c r="E716" s="1" t="s">
        <v>51</v>
      </c>
      <c r="F716" s="1" t="s">
        <v>283</v>
      </c>
      <c r="G716" s="1" t="s">
        <v>39</v>
      </c>
      <c r="H716" s="1" t="s">
        <v>283</v>
      </c>
      <c r="I716" s="1" t="s">
        <v>18</v>
      </c>
      <c r="J716" s="1" t="s">
        <v>39</v>
      </c>
      <c r="K716" s="1" t="s">
        <v>19</v>
      </c>
      <c r="L716" s="1" t="s">
        <v>187</v>
      </c>
      <c r="M716" s="1" t="s">
        <v>21</v>
      </c>
    </row>
    <row r="717" spans="1:13" x14ac:dyDescent="0.25">
      <c r="A717">
        <v>1178395</v>
      </c>
      <c r="B717" s="1" t="s">
        <v>366</v>
      </c>
      <c r="C717" s="2">
        <v>43562</v>
      </c>
      <c r="D717" s="1" t="s">
        <v>405</v>
      </c>
      <c r="E717" s="1" t="s">
        <v>367</v>
      </c>
      <c r="F717" s="1" t="s">
        <v>16</v>
      </c>
      <c r="G717" s="1" t="s">
        <v>399</v>
      </c>
      <c r="H717" s="1" t="s">
        <v>399</v>
      </c>
      <c r="I717" s="1" t="s">
        <v>18</v>
      </c>
      <c r="J717" s="1" t="s">
        <v>399</v>
      </c>
      <c r="K717" s="1" t="s">
        <v>34</v>
      </c>
      <c r="L717" s="1" t="s">
        <v>65</v>
      </c>
      <c r="M717" s="1" t="s">
        <v>21</v>
      </c>
    </row>
    <row r="718" spans="1:13" x14ac:dyDescent="0.25">
      <c r="A718">
        <v>1178396</v>
      </c>
      <c r="B718" s="1" t="s">
        <v>45</v>
      </c>
      <c r="C718" s="2">
        <v>43562</v>
      </c>
      <c r="D718" s="1" t="s">
        <v>406</v>
      </c>
      <c r="E718" s="1" t="s">
        <v>47</v>
      </c>
      <c r="F718" s="1" t="s">
        <v>33</v>
      </c>
      <c r="G718" s="1" t="s">
        <v>17</v>
      </c>
      <c r="H718" s="1" t="s">
        <v>17</v>
      </c>
      <c r="I718" s="1" t="s">
        <v>18</v>
      </c>
      <c r="J718" s="1" t="s">
        <v>17</v>
      </c>
      <c r="K718" s="1" t="s">
        <v>34</v>
      </c>
      <c r="L718" s="1" t="s">
        <v>73</v>
      </c>
      <c r="M718" s="1" t="s">
        <v>21</v>
      </c>
    </row>
    <row r="719" spans="1:13" x14ac:dyDescent="0.25">
      <c r="A719">
        <v>1178397</v>
      </c>
      <c r="B719" s="1" t="s">
        <v>22</v>
      </c>
      <c r="C719" s="2">
        <v>43563</v>
      </c>
      <c r="D719" s="1" t="s">
        <v>385</v>
      </c>
      <c r="E719" s="1" t="s">
        <v>345</v>
      </c>
      <c r="F719" s="1" t="s">
        <v>25</v>
      </c>
      <c r="G719" s="1" t="s">
        <v>283</v>
      </c>
      <c r="H719" s="1" t="s">
        <v>25</v>
      </c>
      <c r="I719" s="1" t="s">
        <v>18</v>
      </c>
      <c r="J719" s="1" t="s">
        <v>25</v>
      </c>
      <c r="K719" s="1" t="s">
        <v>34</v>
      </c>
      <c r="L719" s="1" t="s">
        <v>48</v>
      </c>
      <c r="M719" s="1" t="s">
        <v>21</v>
      </c>
    </row>
    <row r="720" spans="1:13" x14ac:dyDescent="0.25">
      <c r="A720">
        <v>1178398</v>
      </c>
      <c r="B720" s="1" t="s">
        <v>52</v>
      </c>
      <c r="C720" s="2">
        <v>43564</v>
      </c>
      <c r="D720" s="1" t="s">
        <v>407</v>
      </c>
      <c r="E720" s="1" t="s">
        <v>54</v>
      </c>
      <c r="F720" s="1" t="s">
        <v>26</v>
      </c>
      <c r="G720" s="1" t="s">
        <v>17</v>
      </c>
      <c r="H720" s="1" t="s">
        <v>26</v>
      </c>
      <c r="I720" s="1" t="s">
        <v>18</v>
      </c>
      <c r="J720" s="1" t="s">
        <v>26</v>
      </c>
      <c r="K720" s="1" t="s">
        <v>34</v>
      </c>
      <c r="L720" s="1" t="s">
        <v>59</v>
      </c>
      <c r="M720" s="1" t="s">
        <v>21</v>
      </c>
    </row>
    <row r="721" spans="1:13" x14ac:dyDescent="0.25">
      <c r="A721">
        <v>1178399</v>
      </c>
      <c r="B721" s="1" t="s">
        <v>36</v>
      </c>
      <c r="C721" s="2">
        <v>43565</v>
      </c>
      <c r="D721" s="1" t="s">
        <v>203</v>
      </c>
      <c r="E721" s="1" t="s">
        <v>38</v>
      </c>
      <c r="F721" s="1" t="s">
        <v>39</v>
      </c>
      <c r="G721" s="1" t="s">
        <v>25</v>
      </c>
      <c r="H721" s="1" t="s">
        <v>39</v>
      </c>
      <c r="I721" s="1" t="s">
        <v>18</v>
      </c>
      <c r="J721" s="1" t="s">
        <v>39</v>
      </c>
      <c r="K721" s="1" t="s">
        <v>34</v>
      </c>
      <c r="L721" s="1" t="s">
        <v>56</v>
      </c>
      <c r="M721" s="1" t="s">
        <v>21</v>
      </c>
    </row>
    <row r="722" spans="1:13" x14ac:dyDescent="0.25">
      <c r="A722">
        <v>1178400</v>
      </c>
      <c r="B722" s="1" t="s">
        <v>45</v>
      </c>
      <c r="C722" s="2">
        <v>43566</v>
      </c>
      <c r="D722" s="1" t="s">
        <v>66</v>
      </c>
      <c r="E722" s="1" t="s">
        <v>47</v>
      </c>
      <c r="F722" s="1" t="s">
        <v>33</v>
      </c>
      <c r="G722" s="1" t="s">
        <v>26</v>
      </c>
      <c r="H722" s="1" t="s">
        <v>26</v>
      </c>
      <c r="I722" s="1" t="s">
        <v>18</v>
      </c>
      <c r="J722" s="1" t="s">
        <v>26</v>
      </c>
      <c r="K722" s="1" t="s">
        <v>34</v>
      </c>
      <c r="L722" s="1" t="s">
        <v>65</v>
      </c>
      <c r="M722" s="1" t="s">
        <v>21</v>
      </c>
    </row>
    <row r="723" spans="1:13" x14ac:dyDescent="0.25">
      <c r="A723">
        <v>1178401</v>
      </c>
      <c r="B723" s="1" t="s">
        <v>41</v>
      </c>
      <c r="C723" s="2">
        <v>43567</v>
      </c>
      <c r="D723" s="1" t="s">
        <v>246</v>
      </c>
      <c r="E723" s="1" t="s">
        <v>43</v>
      </c>
      <c r="F723" s="1" t="s">
        <v>17</v>
      </c>
      <c r="G723" s="1" t="s">
        <v>399</v>
      </c>
      <c r="H723" s="1" t="s">
        <v>399</v>
      </c>
      <c r="I723" s="1" t="s">
        <v>18</v>
      </c>
      <c r="J723" s="1" t="s">
        <v>399</v>
      </c>
      <c r="K723" s="1" t="s">
        <v>34</v>
      </c>
      <c r="L723" s="1" t="s">
        <v>59</v>
      </c>
      <c r="M723" s="1" t="s">
        <v>21</v>
      </c>
    </row>
    <row r="724" spans="1:13" x14ac:dyDescent="0.25">
      <c r="A724">
        <v>1178402</v>
      </c>
      <c r="B724" s="1" t="s">
        <v>36</v>
      </c>
      <c r="C724" s="2">
        <v>43568</v>
      </c>
      <c r="D724" s="1" t="s">
        <v>375</v>
      </c>
      <c r="E724" s="1" t="s">
        <v>38</v>
      </c>
      <c r="F724" s="1" t="s">
        <v>39</v>
      </c>
      <c r="G724" s="1" t="s">
        <v>33</v>
      </c>
      <c r="H724" s="1" t="s">
        <v>33</v>
      </c>
      <c r="I724" s="1" t="s">
        <v>18</v>
      </c>
      <c r="J724" s="1" t="s">
        <v>33</v>
      </c>
      <c r="K724" s="1" t="s">
        <v>34</v>
      </c>
      <c r="L724" s="1" t="s">
        <v>65</v>
      </c>
      <c r="M724" s="1" t="s">
        <v>21</v>
      </c>
    </row>
    <row r="725" spans="1:13" x14ac:dyDescent="0.25">
      <c r="A725">
        <v>1178403</v>
      </c>
      <c r="B725" s="1" t="s">
        <v>22</v>
      </c>
      <c r="C725" s="2">
        <v>43568</v>
      </c>
      <c r="D725" s="1" t="s">
        <v>124</v>
      </c>
      <c r="E725" s="1" t="s">
        <v>345</v>
      </c>
      <c r="F725" s="1" t="s">
        <v>25</v>
      </c>
      <c r="G725" s="1" t="s">
        <v>16</v>
      </c>
      <c r="H725" s="1" t="s">
        <v>16</v>
      </c>
      <c r="I725" s="1" t="s">
        <v>18</v>
      </c>
      <c r="J725" s="1" t="s">
        <v>16</v>
      </c>
      <c r="K725" s="1" t="s">
        <v>34</v>
      </c>
      <c r="L725" s="1" t="s">
        <v>73</v>
      </c>
      <c r="M725" s="1" t="s">
        <v>21</v>
      </c>
    </row>
    <row r="726" spans="1:13" x14ac:dyDescent="0.25">
      <c r="A726">
        <v>1178404</v>
      </c>
      <c r="B726" s="1" t="s">
        <v>41</v>
      </c>
      <c r="C726" s="2">
        <v>43569</v>
      </c>
      <c r="D726" s="1" t="s">
        <v>408</v>
      </c>
      <c r="E726" s="1" t="s">
        <v>43</v>
      </c>
      <c r="F726" s="1" t="s">
        <v>17</v>
      </c>
      <c r="G726" s="1" t="s">
        <v>26</v>
      </c>
      <c r="H726" s="1" t="s">
        <v>26</v>
      </c>
      <c r="I726" s="1" t="s">
        <v>18</v>
      </c>
      <c r="J726" s="1" t="s">
        <v>26</v>
      </c>
      <c r="K726" s="1" t="s">
        <v>34</v>
      </c>
      <c r="L726" s="1" t="s">
        <v>40</v>
      </c>
      <c r="M726" s="1" t="s">
        <v>21</v>
      </c>
    </row>
    <row r="727" spans="1:13" x14ac:dyDescent="0.25">
      <c r="A727">
        <v>1178405</v>
      </c>
      <c r="B727" s="1" t="s">
        <v>49</v>
      </c>
      <c r="C727" s="2">
        <v>43569</v>
      </c>
      <c r="D727" s="1" t="s">
        <v>409</v>
      </c>
      <c r="E727" s="1" t="s">
        <v>51</v>
      </c>
      <c r="F727" s="1" t="s">
        <v>283</v>
      </c>
      <c r="G727" s="1" t="s">
        <v>399</v>
      </c>
      <c r="H727" s="1" t="s">
        <v>283</v>
      </c>
      <c r="I727" s="1" t="s">
        <v>18</v>
      </c>
      <c r="J727" s="1" t="s">
        <v>399</v>
      </c>
      <c r="K727" s="1" t="s">
        <v>19</v>
      </c>
      <c r="L727" s="1" t="s">
        <v>182</v>
      </c>
      <c r="M727" s="1" t="s">
        <v>21</v>
      </c>
    </row>
    <row r="728" spans="1:13" x14ac:dyDescent="0.25">
      <c r="A728">
        <v>1178406</v>
      </c>
      <c r="B728" s="1" t="s">
        <v>36</v>
      </c>
      <c r="C728" s="2">
        <v>43570</v>
      </c>
      <c r="D728" s="1" t="s">
        <v>188</v>
      </c>
      <c r="E728" s="1" t="s">
        <v>38</v>
      </c>
      <c r="F728" s="1" t="s">
        <v>39</v>
      </c>
      <c r="G728" s="1" t="s">
        <v>16</v>
      </c>
      <c r="H728" s="1" t="s">
        <v>39</v>
      </c>
      <c r="I728" s="1" t="s">
        <v>18</v>
      </c>
      <c r="J728" s="1" t="s">
        <v>39</v>
      </c>
      <c r="K728" s="1" t="s">
        <v>34</v>
      </c>
      <c r="L728" s="1" t="s">
        <v>40</v>
      </c>
      <c r="M728" s="1" t="s">
        <v>21</v>
      </c>
    </row>
    <row r="729" spans="1:13" x14ac:dyDescent="0.25">
      <c r="A729">
        <v>1178407</v>
      </c>
      <c r="B729" s="1" t="s">
        <v>22</v>
      </c>
      <c r="C729" s="2">
        <v>43571</v>
      </c>
      <c r="D729" s="1" t="s">
        <v>204</v>
      </c>
      <c r="E729" s="1" t="s">
        <v>345</v>
      </c>
      <c r="F729" s="1" t="s">
        <v>25</v>
      </c>
      <c r="G729" s="1" t="s">
        <v>33</v>
      </c>
      <c r="H729" s="1" t="s">
        <v>33</v>
      </c>
      <c r="I729" s="1" t="s">
        <v>18</v>
      </c>
      <c r="J729" s="1" t="s">
        <v>25</v>
      </c>
      <c r="K729" s="1" t="s">
        <v>19</v>
      </c>
      <c r="L729" s="1" t="s">
        <v>89</v>
      </c>
      <c r="M729" s="1" t="s">
        <v>21</v>
      </c>
    </row>
    <row r="730" spans="1:13" x14ac:dyDescent="0.25">
      <c r="A730">
        <v>1178408</v>
      </c>
      <c r="B730" s="1" t="s">
        <v>49</v>
      </c>
      <c r="C730" s="2">
        <v>43572</v>
      </c>
      <c r="D730" s="1" t="s">
        <v>186</v>
      </c>
      <c r="E730" s="1" t="s">
        <v>51</v>
      </c>
      <c r="F730" s="1" t="s">
        <v>283</v>
      </c>
      <c r="G730" s="1" t="s">
        <v>26</v>
      </c>
      <c r="H730" s="1" t="s">
        <v>26</v>
      </c>
      <c r="I730" s="1" t="s">
        <v>27</v>
      </c>
      <c r="J730" s="1" t="s">
        <v>283</v>
      </c>
      <c r="K730" s="1" t="s">
        <v>34</v>
      </c>
      <c r="L730" s="1" t="s">
        <v>48</v>
      </c>
      <c r="M730" s="1" t="s">
        <v>21</v>
      </c>
    </row>
    <row r="731" spans="1:13" x14ac:dyDescent="0.25">
      <c r="A731">
        <v>1178409</v>
      </c>
      <c r="B731" s="1" t="s">
        <v>29</v>
      </c>
      <c r="C731" s="2">
        <v>43573</v>
      </c>
      <c r="D731" s="1" t="s">
        <v>340</v>
      </c>
      <c r="E731" s="1" t="s">
        <v>31</v>
      </c>
      <c r="F731" s="1" t="s">
        <v>399</v>
      </c>
      <c r="G731" s="1" t="s">
        <v>39</v>
      </c>
      <c r="H731" s="1" t="s">
        <v>39</v>
      </c>
      <c r="I731" s="1" t="s">
        <v>27</v>
      </c>
      <c r="J731" s="1" t="s">
        <v>39</v>
      </c>
      <c r="K731" s="1" t="s">
        <v>19</v>
      </c>
      <c r="L731" s="1" t="s">
        <v>187</v>
      </c>
      <c r="M731" s="1" t="s">
        <v>21</v>
      </c>
    </row>
    <row r="732" spans="1:13" x14ac:dyDescent="0.25">
      <c r="A732">
        <v>1178410</v>
      </c>
      <c r="B732" s="1" t="s">
        <v>41</v>
      </c>
      <c r="C732" s="2">
        <v>43574</v>
      </c>
      <c r="D732" s="1" t="s">
        <v>228</v>
      </c>
      <c r="E732" s="1" t="s">
        <v>43</v>
      </c>
      <c r="F732" s="1" t="s">
        <v>17</v>
      </c>
      <c r="G732" s="1" t="s">
        <v>16</v>
      </c>
      <c r="H732" s="1" t="s">
        <v>17</v>
      </c>
      <c r="I732" s="1" t="s">
        <v>18</v>
      </c>
      <c r="J732" s="1" t="s">
        <v>16</v>
      </c>
      <c r="K732" s="1" t="s">
        <v>19</v>
      </c>
      <c r="L732" s="1" t="s">
        <v>63</v>
      </c>
      <c r="M732" s="1" t="s">
        <v>21</v>
      </c>
    </row>
    <row r="733" spans="1:13" x14ac:dyDescent="0.25">
      <c r="A733">
        <v>1178411</v>
      </c>
      <c r="B733" s="1" t="s">
        <v>45</v>
      </c>
      <c r="C733" s="2">
        <v>43575</v>
      </c>
      <c r="D733" s="1" t="s">
        <v>252</v>
      </c>
      <c r="E733" s="1" t="s">
        <v>47</v>
      </c>
      <c r="F733" s="1" t="s">
        <v>33</v>
      </c>
      <c r="G733" s="1" t="s">
        <v>39</v>
      </c>
      <c r="H733" s="1" t="s">
        <v>33</v>
      </c>
      <c r="I733" s="1" t="s">
        <v>18</v>
      </c>
      <c r="J733" s="1" t="s">
        <v>33</v>
      </c>
      <c r="K733" s="1" t="s">
        <v>34</v>
      </c>
      <c r="L733" s="1" t="s">
        <v>40</v>
      </c>
      <c r="M733" s="1" t="s">
        <v>21</v>
      </c>
    </row>
    <row r="734" spans="1:13" x14ac:dyDescent="0.25">
      <c r="A734">
        <v>1178412</v>
      </c>
      <c r="B734" s="1" t="s">
        <v>29</v>
      </c>
      <c r="C734" s="2">
        <v>43575</v>
      </c>
      <c r="D734" s="1" t="s">
        <v>332</v>
      </c>
      <c r="E734" s="1" t="s">
        <v>31</v>
      </c>
      <c r="F734" s="1" t="s">
        <v>399</v>
      </c>
      <c r="G734" s="1" t="s">
        <v>25</v>
      </c>
      <c r="H734" s="1" t="s">
        <v>399</v>
      </c>
      <c r="I734" s="1" t="s">
        <v>18</v>
      </c>
      <c r="J734" s="1" t="s">
        <v>399</v>
      </c>
      <c r="K734" s="1" t="s">
        <v>34</v>
      </c>
      <c r="L734" s="1" t="s">
        <v>40</v>
      </c>
      <c r="M734" s="1" t="s">
        <v>21</v>
      </c>
    </row>
    <row r="735" spans="1:13" x14ac:dyDescent="0.25">
      <c r="A735">
        <v>1178413</v>
      </c>
      <c r="B735" s="1" t="s">
        <v>49</v>
      </c>
      <c r="C735" s="2">
        <v>43576</v>
      </c>
      <c r="D735" s="1" t="s">
        <v>410</v>
      </c>
      <c r="E735" s="1" t="s">
        <v>51</v>
      </c>
      <c r="F735" s="1" t="s">
        <v>283</v>
      </c>
      <c r="G735" s="1" t="s">
        <v>17</v>
      </c>
      <c r="H735" s="1" t="s">
        <v>283</v>
      </c>
      <c r="I735" s="1" t="s">
        <v>18</v>
      </c>
      <c r="J735" s="1" t="s">
        <v>283</v>
      </c>
      <c r="K735" s="1" t="s">
        <v>34</v>
      </c>
      <c r="L735" s="1" t="s">
        <v>35</v>
      </c>
      <c r="M735" s="1" t="s">
        <v>21</v>
      </c>
    </row>
    <row r="736" spans="1:13" x14ac:dyDescent="0.25">
      <c r="A736">
        <v>1178414</v>
      </c>
      <c r="B736" s="1" t="s">
        <v>366</v>
      </c>
      <c r="C736" s="2">
        <v>43576</v>
      </c>
      <c r="D736" s="1" t="s">
        <v>302</v>
      </c>
      <c r="E736" s="1" t="s">
        <v>367</v>
      </c>
      <c r="F736" s="1" t="s">
        <v>16</v>
      </c>
      <c r="G736" s="1" t="s">
        <v>26</v>
      </c>
      <c r="H736" s="1" t="s">
        <v>26</v>
      </c>
      <c r="I736" s="1" t="s">
        <v>18</v>
      </c>
      <c r="J736" s="1" t="s">
        <v>16</v>
      </c>
      <c r="K736" s="1" t="s">
        <v>19</v>
      </c>
      <c r="L736" s="1" t="s">
        <v>98</v>
      </c>
      <c r="M736" s="1" t="s">
        <v>21</v>
      </c>
    </row>
    <row r="737" spans="1:13" x14ac:dyDescent="0.25">
      <c r="A737">
        <v>1178415</v>
      </c>
      <c r="B737" s="1" t="s">
        <v>45</v>
      </c>
      <c r="C737" s="2">
        <v>43577</v>
      </c>
      <c r="D737" s="1" t="s">
        <v>355</v>
      </c>
      <c r="E737" s="1" t="s">
        <v>47</v>
      </c>
      <c r="F737" s="1" t="s">
        <v>33</v>
      </c>
      <c r="G737" s="1" t="s">
        <v>399</v>
      </c>
      <c r="H737" s="1" t="s">
        <v>399</v>
      </c>
      <c r="I737" s="1" t="s">
        <v>18</v>
      </c>
      <c r="J737" s="1" t="s">
        <v>399</v>
      </c>
      <c r="K737" s="1" t="s">
        <v>34</v>
      </c>
      <c r="L737" s="1" t="s">
        <v>48</v>
      </c>
      <c r="M737" s="1" t="s">
        <v>21</v>
      </c>
    </row>
    <row r="738" spans="1:13" x14ac:dyDescent="0.25">
      <c r="A738">
        <v>1178416</v>
      </c>
      <c r="B738" s="1" t="s">
        <v>52</v>
      </c>
      <c r="C738" s="2">
        <v>43578</v>
      </c>
      <c r="D738" s="1" t="s">
        <v>46</v>
      </c>
      <c r="E738" s="1" t="s">
        <v>54</v>
      </c>
      <c r="F738" s="1" t="s">
        <v>26</v>
      </c>
      <c r="G738" s="1" t="s">
        <v>283</v>
      </c>
      <c r="H738" s="1" t="s">
        <v>26</v>
      </c>
      <c r="I738" s="1" t="s">
        <v>18</v>
      </c>
      <c r="J738" s="1" t="s">
        <v>26</v>
      </c>
      <c r="K738" s="1" t="s">
        <v>34</v>
      </c>
      <c r="L738" s="1" t="s">
        <v>48</v>
      </c>
      <c r="M738" s="1" t="s">
        <v>21</v>
      </c>
    </row>
    <row r="739" spans="1:13" x14ac:dyDescent="0.25">
      <c r="A739">
        <v>1178417</v>
      </c>
      <c r="B739" s="1" t="s">
        <v>366</v>
      </c>
      <c r="C739" s="2">
        <v>43579</v>
      </c>
      <c r="D739" s="1" t="s">
        <v>124</v>
      </c>
      <c r="E739" s="1" t="s">
        <v>367</v>
      </c>
      <c r="F739" s="1" t="s">
        <v>16</v>
      </c>
      <c r="G739" s="1" t="s">
        <v>25</v>
      </c>
      <c r="H739" s="1" t="s">
        <v>25</v>
      </c>
      <c r="I739" s="1" t="s">
        <v>18</v>
      </c>
      <c r="J739" s="1" t="s">
        <v>16</v>
      </c>
      <c r="K739" s="1" t="s">
        <v>19</v>
      </c>
      <c r="L739" s="1" t="s">
        <v>184</v>
      </c>
      <c r="M739" s="1" t="s">
        <v>21</v>
      </c>
    </row>
    <row r="740" spans="1:13" x14ac:dyDescent="0.25">
      <c r="A740">
        <v>1178418</v>
      </c>
      <c r="B740" s="1" t="s">
        <v>41</v>
      </c>
      <c r="C740" s="2">
        <v>43580</v>
      </c>
      <c r="D740" s="1" t="s">
        <v>335</v>
      </c>
      <c r="E740" s="1" t="s">
        <v>43</v>
      </c>
      <c r="F740" s="1" t="s">
        <v>17</v>
      </c>
      <c r="G740" s="1" t="s">
        <v>33</v>
      </c>
      <c r="H740" s="1" t="s">
        <v>33</v>
      </c>
      <c r="I740" s="1" t="s">
        <v>18</v>
      </c>
      <c r="J740" s="1" t="s">
        <v>33</v>
      </c>
      <c r="K740" s="1" t="s">
        <v>34</v>
      </c>
      <c r="L740" s="1" t="s">
        <v>56</v>
      </c>
      <c r="M740" s="1" t="s">
        <v>21</v>
      </c>
    </row>
    <row r="741" spans="1:13" x14ac:dyDescent="0.25">
      <c r="A741">
        <v>1178419</v>
      </c>
      <c r="B741" s="1" t="s">
        <v>52</v>
      </c>
      <c r="C741" s="2">
        <v>43581</v>
      </c>
      <c r="D741" s="1" t="s">
        <v>145</v>
      </c>
      <c r="E741" s="1" t="s">
        <v>54</v>
      </c>
      <c r="F741" s="1" t="s">
        <v>26</v>
      </c>
      <c r="G741" s="1" t="s">
        <v>39</v>
      </c>
      <c r="H741" s="1" t="s">
        <v>26</v>
      </c>
      <c r="I741" s="1" t="s">
        <v>18</v>
      </c>
      <c r="J741" s="1" t="s">
        <v>39</v>
      </c>
      <c r="K741" s="1" t="s">
        <v>19</v>
      </c>
      <c r="L741" s="1" t="s">
        <v>272</v>
      </c>
      <c r="M741" s="1" t="s">
        <v>21</v>
      </c>
    </row>
    <row r="742" spans="1:13" x14ac:dyDescent="0.25">
      <c r="A742">
        <v>1178420</v>
      </c>
      <c r="B742" s="1" t="s">
        <v>45</v>
      </c>
      <c r="C742" s="2">
        <v>43582</v>
      </c>
      <c r="D742" s="1" t="s">
        <v>209</v>
      </c>
      <c r="E742" s="1" t="s">
        <v>47</v>
      </c>
      <c r="F742" s="1" t="s">
        <v>33</v>
      </c>
      <c r="G742" s="1" t="s">
        <v>283</v>
      </c>
      <c r="H742" s="1" t="s">
        <v>33</v>
      </c>
      <c r="I742" s="1" t="s">
        <v>18</v>
      </c>
      <c r="J742" s="1" t="s">
        <v>33</v>
      </c>
      <c r="K742" s="1" t="s">
        <v>34</v>
      </c>
      <c r="L742" s="1" t="s">
        <v>59</v>
      </c>
      <c r="M742" s="1" t="s">
        <v>21</v>
      </c>
    </row>
    <row r="743" spans="1:13" x14ac:dyDescent="0.25">
      <c r="A743">
        <v>1178421</v>
      </c>
      <c r="B743" s="1" t="s">
        <v>29</v>
      </c>
      <c r="C743" s="2">
        <v>43583</v>
      </c>
      <c r="D743" s="1" t="s">
        <v>246</v>
      </c>
      <c r="E743" s="1" t="s">
        <v>31</v>
      </c>
      <c r="F743" s="1" t="s">
        <v>399</v>
      </c>
      <c r="G743" s="1" t="s">
        <v>16</v>
      </c>
      <c r="H743" s="1" t="s">
        <v>399</v>
      </c>
      <c r="I743" s="1" t="s">
        <v>27</v>
      </c>
      <c r="J743" s="1" t="s">
        <v>399</v>
      </c>
      <c r="K743" s="1" t="s">
        <v>19</v>
      </c>
      <c r="L743" s="1" t="s">
        <v>150</v>
      </c>
      <c r="M743" s="1" t="s">
        <v>21</v>
      </c>
    </row>
    <row r="744" spans="1:13" x14ac:dyDescent="0.25">
      <c r="A744">
        <v>1178422</v>
      </c>
      <c r="B744" s="1" t="s">
        <v>41</v>
      </c>
      <c r="C744" s="2">
        <v>43583</v>
      </c>
      <c r="D744" s="1" t="s">
        <v>330</v>
      </c>
      <c r="E744" s="1" t="s">
        <v>43</v>
      </c>
      <c r="F744" s="1" t="s">
        <v>17</v>
      </c>
      <c r="G744" s="1" t="s">
        <v>39</v>
      </c>
      <c r="H744" s="1" t="s">
        <v>39</v>
      </c>
      <c r="I744" s="1" t="s">
        <v>18</v>
      </c>
      <c r="J744" s="1" t="s">
        <v>17</v>
      </c>
      <c r="K744" s="1" t="s">
        <v>19</v>
      </c>
      <c r="L744" s="1" t="s">
        <v>177</v>
      </c>
      <c r="M744" s="1" t="s">
        <v>21</v>
      </c>
    </row>
    <row r="745" spans="1:13" x14ac:dyDescent="0.25">
      <c r="A745">
        <v>1178423</v>
      </c>
      <c r="B745" s="1" t="s">
        <v>49</v>
      </c>
      <c r="C745" s="2">
        <v>43584</v>
      </c>
      <c r="D745" s="1" t="s">
        <v>186</v>
      </c>
      <c r="E745" s="1" t="s">
        <v>51</v>
      </c>
      <c r="F745" s="1" t="s">
        <v>283</v>
      </c>
      <c r="G745" s="1" t="s">
        <v>25</v>
      </c>
      <c r="H745" s="1" t="s">
        <v>25</v>
      </c>
      <c r="I745" s="1" t="s">
        <v>18</v>
      </c>
      <c r="J745" s="1" t="s">
        <v>283</v>
      </c>
      <c r="K745" s="1" t="s">
        <v>19</v>
      </c>
      <c r="L745" s="1" t="s">
        <v>72</v>
      </c>
      <c r="M745" s="1" t="s">
        <v>21</v>
      </c>
    </row>
    <row r="746" spans="1:13" x14ac:dyDescent="0.25">
      <c r="A746">
        <v>1178424</v>
      </c>
      <c r="B746" s="1" t="s">
        <v>366</v>
      </c>
      <c r="C746" s="2">
        <v>43585</v>
      </c>
      <c r="D746" s="1" t="s">
        <v>21</v>
      </c>
      <c r="E746" s="1" t="s">
        <v>367</v>
      </c>
      <c r="F746" s="1" t="s">
        <v>16</v>
      </c>
      <c r="G746" s="1" t="s">
        <v>33</v>
      </c>
      <c r="H746" s="1" t="s">
        <v>33</v>
      </c>
      <c r="I746" s="1" t="s">
        <v>18</v>
      </c>
      <c r="J746" s="1" t="s">
        <v>21</v>
      </c>
      <c r="K746" s="1" t="s">
        <v>21</v>
      </c>
      <c r="L746" s="1" t="s">
        <v>21</v>
      </c>
      <c r="M746" s="1" t="s">
        <v>21</v>
      </c>
    </row>
    <row r="747" spans="1:13" x14ac:dyDescent="0.25">
      <c r="A747">
        <v>1178425</v>
      </c>
      <c r="B747" s="1" t="s">
        <v>52</v>
      </c>
      <c r="C747" s="2">
        <v>43586</v>
      </c>
      <c r="D747" s="1" t="s">
        <v>66</v>
      </c>
      <c r="E747" s="1" t="s">
        <v>54</v>
      </c>
      <c r="F747" s="1" t="s">
        <v>26</v>
      </c>
      <c r="G747" s="1" t="s">
        <v>399</v>
      </c>
      <c r="H747" s="1" t="s">
        <v>399</v>
      </c>
      <c r="I747" s="1" t="s">
        <v>18</v>
      </c>
      <c r="J747" s="1" t="s">
        <v>26</v>
      </c>
      <c r="K747" s="1" t="s">
        <v>19</v>
      </c>
      <c r="L747" s="1" t="s">
        <v>361</v>
      </c>
      <c r="M747" s="1" t="s">
        <v>21</v>
      </c>
    </row>
    <row r="748" spans="1:13" x14ac:dyDescent="0.25">
      <c r="A748">
        <v>1178426</v>
      </c>
      <c r="B748" s="1" t="s">
        <v>36</v>
      </c>
      <c r="C748" s="2">
        <v>43587</v>
      </c>
      <c r="D748" s="1" t="s">
        <v>370</v>
      </c>
      <c r="E748" s="1" t="s">
        <v>38</v>
      </c>
      <c r="F748" s="1" t="s">
        <v>39</v>
      </c>
      <c r="G748" s="1" t="s">
        <v>283</v>
      </c>
      <c r="H748" s="1" t="s">
        <v>39</v>
      </c>
      <c r="I748" s="1" t="s">
        <v>27</v>
      </c>
      <c r="J748" s="1" t="s">
        <v>39</v>
      </c>
      <c r="K748" s="1" t="s">
        <v>125</v>
      </c>
      <c r="L748" s="1" t="s">
        <v>21</v>
      </c>
      <c r="M748" s="1" t="s">
        <v>21</v>
      </c>
    </row>
    <row r="749" spans="1:13" x14ac:dyDescent="0.25">
      <c r="A749">
        <v>1178427</v>
      </c>
      <c r="B749" s="1" t="s">
        <v>22</v>
      </c>
      <c r="C749" s="2">
        <v>43588</v>
      </c>
      <c r="D749" s="1" t="s">
        <v>411</v>
      </c>
      <c r="E749" s="1" t="s">
        <v>345</v>
      </c>
      <c r="F749" s="1" t="s">
        <v>25</v>
      </c>
      <c r="G749" s="1" t="s">
        <v>17</v>
      </c>
      <c r="H749" s="1" t="s">
        <v>17</v>
      </c>
      <c r="I749" s="1" t="s">
        <v>18</v>
      </c>
      <c r="J749" s="1" t="s">
        <v>17</v>
      </c>
      <c r="K749" s="1" t="s">
        <v>34</v>
      </c>
      <c r="L749" s="1" t="s">
        <v>59</v>
      </c>
      <c r="M749" s="1" t="s">
        <v>21</v>
      </c>
    </row>
    <row r="750" spans="1:13" x14ac:dyDescent="0.25">
      <c r="A750">
        <v>1178428</v>
      </c>
      <c r="B750" s="1" t="s">
        <v>29</v>
      </c>
      <c r="C750" s="2">
        <v>43589</v>
      </c>
      <c r="D750" s="1" t="s">
        <v>88</v>
      </c>
      <c r="E750" s="1" t="s">
        <v>31</v>
      </c>
      <c r="F750" s="1" t="s">
        <v>399</v>
      </c>
      <c r="G750" s="1" t="s">
        <v>33</v>
      </c>
      <c r="H750" s="1" t="s">
        <v>33</v>
      </c>
      <c r="I750" s="1" t="s">
        <v>27</v>
      </c>
      <c r="J750" s="1" t="s">
        <v>399</v>
      </c>
      <c r="K750" s="1" t="s">
        <v>34</v>
      </c>
      <c r="L750" s="1" t="s">
        <v>40</v>
      </c>
      <c r="M750" s="1" t="s">
        <v>21</v>
      </c>
    </row>
    <row r="751" spans="1:13" x14ac:dyDescent="0.25">
      <c r="A751">
        <v>1178429</v>
      </c>
      <c r="B751" s="1" t="s">
        <v>366</v>
      </c>
      <c r="C751" s="2">
        <v>43589</v>
      </c>
      <c r="D751" s="1" t="s">
        <v>412</v>
      </c>
      <c r="E751" s="1" t="s">
        <v>367</v>
      </c>
      <c r="F751" s="1" t="s">
        <v>16</v>
      </c>
      <c r="G751" s="1" t="s">
        <v>283</v>
      </c>
      <c r="H751" s="1" t="s">
        <v>16</v>
      </c>
      <c r="I751" s="1" t="s">
        <v>18</v>
      </c>
      <c r="J751" s="1" t="s">
        <v>16</v>
      </c>
      <c r="K751" s="1" t="s">
        <v>34</v>
      </c>
      <c r="L751" s="1" t="s">
        <v>65</v>
      </c>
      <c r="M751" s="1" t="s">
        <v>21</v>
      </c>
    </row>
    <row r="752" spans="1:13" x14ac:dyDescent="0.25">
      <c r="A752">
        <v>1178430</v>
      </c>
      <c r="B752" s="1" t="s">
        <v>22</v>
      </c>
      <c r="C752" s="2">
        <v>43590</v>
      </c>
      <c r="D752" s="1" t="s">
        <v>385</v>
      </c>
      <c r="E752" s="1" t="s">
        <v>345</v>
      </c>
      <c r="F752" s="1" t="s">
        <v>25</v>
      </c>
      <c r="G752" s="1" t="s">
        <v>26</v>
      </c>
      <c r="H752" s="1" t="s">
        <v>25</v>
      </c>
      <c r="I752" s="1" t="s">
        <v>18</v>
      </c>
      <c r="J752" s="1" t="s">
        <v>25</v>
      </c>
      <c r="K752" s="1" t="s">
        <v>34</v>
      </c>
      <c r="L752" s="1" t="s">
        <v>48</v>
      </c>
      <c r="M752" s="1" t="s">
        <v>21</v>
      </c>
    </row>
    <row r="753" spans="1:13" x14ac:dyDescent="0.25">
      <c r="A753">
        <v>1178431</v>
      </c>
      <c r="B753" s="1" t="s">
        <v>36</v>
      </c>
      <c r="C753" s="2">
        <v>43590</v>
      </c>
      <c r="D753" s="1" t="s">
        <v>340</v>
      </c>
      <c r="E753" s="1" t="s">
        <v>38</v>
      </c>
      <c r="F753" s="1" t="s">
        <v>39</v>
      </c>
      <c r="G753" s="1" t="s">
        <v>17</v>
      </c>
      <c r="H753" s="1" t="s">
        <v>39</v>
      </c>
      <c r="I753" s="1" t="s">
        <v>18</v>
      </c>
      <c r="J753" s="1" t="s">
        <v>39</v>
      </c>
      <c r="K753" s="1" t="s">
        <v>34</v>
      </c>
      <c r="L753" s="1" t="s">
        <v>35</v>
      </c>
      <c r="M753" s="1" t="s">
        <v>21</v>
      </c>
    </row>
    <row r="754" spans="1:13" x14ac:dyDescent="0.25">
      <c r="A754">
        <v>1181764</v>
      </c>
      <c r="B754" s="1" t="s">
        <v>52</v>
      </c>
      <c r="C754" s="2">
        <v>43592</v>
      </c>
      <c r="D754" s="1" t="s">
        <v>351</v>
      </c>
      <c r="E754" s="1" t="s">
        <v>54</v>
      </c>
      <c r="F754" s="1" t="s">
        <v>39</v>
      </c>
      <c r="G754" s="1" t="s">
        <v>26</v>
      </c>
      <c r="H754" s="1" t="s">
        <v>26</v>
      </c>
      <c r="I754" s="1" t="s">
        <v>27</v>
      </c>
      <c r="J754" s="1" t="s">
        <v>39</v>
      </c>
      <c r="K754" s="1" t="s">
        <v>34</v>
      </c>
      <c r="L754" s="1" t="s">
        <v>48</v>
      </c>
      <c r="M754" s="1" t="s">
        <v>21</v>
      </c>
    </row>
    <row r="755" spans="1:13" x14ac:dyDescent="0.25">
      <c r="A755">
        <v>1181766</v>
      </c>
      <c r="B755" s="1" t="s">
        <v>255</v>
      </c>
      <c r="C755" s="2">
        <v>43593</v>
      </c>
      <c r="D755" s="1" t="s">
        <v>355</v>
      </c>
      <c r="E755" s="1" t="s">
        <v>257</v>
      </c>
      <c r="F755" s="1" t="s">
        <v>399</v>
      </c>
      <c r="G755" s="1" t="s">
        <v>283</v>
      </c>
      <c r="H755" s="1" t="s">
        <v>399</v>
      </c>
      <c r="I755" s="1" t="s">
        <v>18</v>
      </c>
      <c r="J755" s="1" t="s">
        <v>399</v>
      </c>
      <c r="K755" s="1" t="s">
        <v>34</v>
      </c>
      <c r="L755" s="1" t="s">
        <v>156</v>
      </c>
      <c r="M755" s="1" t="s">
        <v>21</v>
      </c>
    </row>
    <row r="756" spans="1:13" x14ac:dyDescent="0.25">
      <c r="A756">
        <v>1181767</v>
      </c>
      <c r="B756" s="1" t="s">
        <v>255</v>
      </c>
      <c r="C756" s="2">
        <v>43595</v>
      </c>
      <c r="D756" s="1" t="s">
        <v>264</v>
      </c>
      <c r="E756" s="1" t="s">
        <v>257</v>
      </c>
      <c r="F756" s="1" t="s">
        <v>26</v>
      </c>
      <c r="G756" s="1" t="s">
        <v>399</v>
      </c>
      <c r="H756" s="1" t="s">
        <v>26</v>
      </c>
      <c r="I756" s="1" t="s">
        <v>18</v>
      </c>
      <c r="J756" s="1" t="s">
        <v>26</v>
      </c>
      <c r="K756" s="1" t="s">
        <v>34</v>
      </c>
      <c r="L756" s="1" t="s">
        <v>48</v>
      </c>
      <c r="M756" s="1" t="s">
        <v>21</v>
      </c>
    </row>
    <row r="757" spans="1:13" x14ac:dyDescent="0.25">
      <c r="A757">
        <v>1181768</v>
      </c>
      <c r="B757" s="1" t="s">
        <v>49</v>
      </c>
      <c r="C757" s="2">
        <v>43597</v>
      </c>
      <c r="D757" s="1" t="s">
        <v>370</v>
      </c>
      <c r="E757" s="1" t="s">
        <v>51</v>
      </c>
      <c r="F757" s="1" t="s">
        <v>39</v>
      </c>
      <c r="G757" s="1" t="s">
        <v>26</v>
      </c>
      <c r="H757" s="1" t="s">
        <v>39</v>
      </c>
      <c r="I757" s="1" t="s">
        <v>27</v>
      </c>
      <c r="J757" s="1" t="s">
        <v>39</v>
      </c>
      <c r="K757" s="1" t="s">
        <v>19</v>
      </c>
      <c r="L757" s="1" t="s">
        <v>98</v>
      </c>
      <c r="M757" s="1" t="s">
        <v>21</v>
      </c>
    </row>
    <row r="758" spans="1:13" x14ac:dyDescent="0.25">
      <c r="A758">
        <v>1216492</v>
      </c>
      <c r="B758" s="1" t="s">
        <v>309</v>
      </c>
      <c r="C758" s="2">
        <v>44093</v>
      </c>
      <c r="D758" s="1" t="s">
        <v>192</v>
      </c>
      <c r="E758" s="1" t="s">
        <v>310</v>
      </c>
      <c r="F758" s="1" t="s">
        <v>39</v>
      </c>
      <c r="G758" s="1" t="s">
        <v>26</v>
      </c>
      <c r="H758" s="1" t="s">
        <v>26</v>
      </c>
      <c r="I758" s="1" t="s">
        <v>18</v>
      </c>
      <c r="J758" s="1" t="s">
        <v>26</v>
      </c>
      <c r="K758" s="1" t="s">
        <v>34</v>
      </c>
      <c r="L758" s="1" t="s">
        <v>40</v>
      </c>
      <c r="M758" s="1" t="s">
        <v>21</v>
      </c>
    </row>
    <row r="759" spans="1:13" x14ac:dyDescent="0.25">
      <c r="A759">
        <v>1216493</v>
      </c>
      <c r="B759" s="1" t="s">
        <v>413</v>
      </c>
      <c r="C759" s="2">
        <v>44094</v>
      </c>
      <c r="D759" s="1" t="s">
        <v>356</v>
      </c>
      <c r="E759" s="1" t="s">
        <v>314</v>
      </c>
      <c r="F759" s="1" t="s">
        <v>399</v>
      </c>
      <c r="G759" s="1" t="s">
        <v>25</v>
      </c>
      <c r="H759" s="1" t="s">
        <v>25</v>
      </c>
      <c r="I759" s="1" t="s">
        <v>18</v>
      </c>
      <c r="J759" s="1" t="s">
        <v>399</v>
      </c>
      <c r="K759" s="1" t="s">
        <v>125</v>
      </c>
      <c r="L759" s="1" t="s">
        <v>21</v>
      </c>
      <c r="M759" s="1" t="s">
        <v>21</v>
      </c>
    </row>
    <row r="760" spans="1:13" x14ac:dyDescent="0.25">
      <c r="A760">
        <v>1216494</v>
      </c>
      <c r="B760" s="1" t="s">
        <v>309</v>
      </c>
      <c r="C760" s="2">
        <v>44125</v>
      </c>
      <c r="D760" s="1" t="s">
        <v>381</v>
      </c>
      <c r="E760" s="1" t="s">
        <v>310</v>
      </c>
      <c r="F760" s="1" t="s">
        <v>17</v>
      </c>
      <c r="G760" s="1" t="s">
        <v>16</v>
      </c>
      <c r="H760" s="1" t="s">
        <v>17</v>
      </c>
      <c r="I760" s="1" t="s">
        <v>27</v>
      </c>
      <c r="J760" s="1" t="s">
        <v>16</v>
      </c>
      <c r="K760" s="1" t="s">
        <v>34</v>
      </c>
      <c r="L760" s="1" t="s">
        <v>73</v>
      </c>
      <c r="M760" s="1" t="s">
        <v>21</v>
      </c>
    </row>
    <row r="761" spans="1:13" x14ac:dyDescent="0.25">
      <c r="A761">
        <v>1216495</v>
      </c>
      <c r="B761" s="1" t="s">
        <v>414</v>
      </c>
      <c r="C761" s="2">
        <v>44138</v>
      </c>
      <c r="D761" s="1" t="s">
        <v>270</v>
      </c>
      <c r="E761" s="1" t="s">
        <v>312</v>
      </c>
      <c r="F761" s="1" t="s">
        <v>39</v>
      </c>
      <c r="G761" s="1" t="s">
        <v>283</v>
      </c>
      <c r="H761" s="1" t="s">
        <v>283</v>
      </c>
      <c r="I761" s="1" t="s">
        <v>18</v>
      </c>
      <c r="J761" s="1" t="s">
        <v>283</v>
      </c>
      <c r="K761" s="1" t="s">
        <v>34</v>
      </c>
      <c r="L761" s="1" t="s">
        <v>63</v>
      </c>
      <c r="M761" s="1" t="s">
        <v>21</v>
      </c>
    </row>
    <row r="762" spans="1:13" x14ac:dyDescent="0.25">
      <c r="A762">
        <v>1216496</v>
      </c>
      <c r="B762" s="1" t="s">
        <v>414</v>
      </c>
      <c r="C762" s="2">
        <v>44096</v>
      </c>
      <c r="D762" s="1" t="s">
        <v>296</v>
      </c>
      <c r="E762" s="1" t="s">
        <v>312</v>
      </c>
      <c r="F762" s="1" t="s">
        <v>33</v>
      </c>
      <c r="G762" s="1" t="s">
        <v>26</v>
      </c>
      <c r="H762" s="1" t="s">
        <v>26</v>
      </c>
      <c r="I762" s="1" t="s">
        <v>18</v>
      </c>
      <c r="J762" s="1" t="s">
        <v>33</v>
      </c>
      <c r="K762" s="1" t="s">
        <v>19</v>
      </c>
      <c r="L762" s="1" t="s">
        <v>150</v>
      </c>
      <c r="M762" s="1" t="s">
        <v>21</v>
      </c>
    </row>
    <row r="763" spans="1:13" x14ac:dyDescent="0.25">
      <c r="A763">
        <v>1216497</v>
      </c>
      <c r="B763" s="1" t="s">
        <v>309</v>
      </c>
      <c r="C763" s="2">
        <v>44128</v>
      </c>
      <c r="D763" s="1" t="s">
        <v>415</v>
      </c>
      <c r="E763" s="1" t="s">
        <v>310</v>
      </c>
      <c r="F763" s="1" t="s">
        <v>17</v>
      </c>
      <c r="G763" s="1" t="s">
        <v>399</v>
      </c>
      <c r="H763" s="1" t="s">
        <v>399</v>
      </c>
      <c r="I763" s="1" t="s">
        <v>18</v>
      </c>
      <c r="J763" s="1" t="s">
        <v>17</v>
      </c>
      <c r="K763" s="1" t="s">
        <v>19</v>
      </c>
      <c r="L763" s="1" t="s">
        <v>269</v>
      </c>
      <c r="M763" s="1" t="s">
        <v>21</v>
      </c>
    </row>
    <row r="764" spans="1:13" x14ac:dyDescent="0.25">
      <c r="A764">
        <v>1216498</v>
      </c>
      <c r="B764" s="1" t="s">
        <v>413</v>
      </c>
      <c r="C764" s="2">
        <v>44128</v>
      </c>
      <c r="D764" s="1" t="s">
        <v>416</v>
      </c>
      <c r="E764" s="1" t="s">
        <v>314</v>
      </c>
      <c r="F764" s="1" t="s">
        <v>25</v>
      </c>
      <c r="G764" s="1" t="s">
        <v>283</v>
      </c>
      <c r="H764" s="1" t="s">
        <v>283</v>
      </c>
      <c r="I764" s="1" t="s">
        <v>18</v>
      </c>
      <c r="J764" s="1" t="s">
        <v>25</v>
      </c>
      <c r="K764" s="1" t="s">
        <v>19</v>
      </c>
      <c r="L764" s="1" t="s">
        <v>89</v>
      </c>
      <c r="M764" s="1" t="s">
        <v>21</v>
      </c>
    </row>
    <row r="765" spans="1:13" x14ac:dyDescent="0.25">
      <c r="A765">
        <v>1216499</v>
      </c>
      <c r="B765" s="1" t="s">
        <v>309</v>
      </c>
      <c r="C765" s="2">
        <v>44132</v>
      </c>
      <c r="D765" s="1" t="s">
        <v>351</v>
      </c>
      <c r="E765" s="1" t="s">
        <v>310</v>
      </c>
      <c r="F765" s="1" t="s">
        <v>16</v>
      </c>
      <c r="G765" s="1" t="s">
        <v>39</v>
      </c>
      <c r="H765" s="1" t="s">
        <v>39</v>
      </c>
      <c r="I765" s="1" t="s">
        <v>18</v>
      </c>
      <c r="J765" s="1" t="s">
        <v>39</v>
      </c>
      <c r="K765" s="1" t="s">
        <v>34</v>
      </c>
      <c r="L765" s="1" t="s">
        <v>40</v>
      </c>
      <c r="M765" s="1" t="s">
        <v>21</v>
      </c>
    </row>
    <row r="766" spans="1:13" x14ac:dyDescent="0.25">
      <c r="A766">
        <v>1216500</v>
      </c>
      <c r="B766" s="1" t="s">
        <v>414</v>
      </c>
      <c r="C766" s="2">
        <v>44113</v>
      </c>
      <c r="D766" s="1" t="s">
        <v>204</v>
      </c>
      <c r="E766" s="1" t="s">
        <v>312</v>
      </c>
      <c r="F766" s="1" t="s">
        <v>399</v>
      </c>
      <c r="G766" s="1" t="s">
        <v>33</v>
      </c>
      <c r="H766" s="1" t="s">
        <v>33</v>
      </c>
      <c r="I766" s="1" t="s">
        <v>18</v>
      </c>
      <c r="J766" s="1" t="s">
        <v>399</v>
      </c>
      <c r="K766" s="1" t="s">
        <v>19</v>
      </c>
      <c r="L766" s="1" t="s">
        <v>272</v>
      </c>
      <c r="M766" s="1" t="s">
        <v>21</v>
      </c>
    </row>
    <row r="767" spans="1:13" x14ac:dyDescent="0.25">
      <c r="A767">
        <v>1216501</v>
      </c>
      <c r="B767" s="1" t="s">
        <v>309</v>
      </c>
      <c r="C767" s="2">
        <v>44111</v>
      </c>
      <c r="D767" s="1" t="s">
        <v>379</v>
      </c>
      <c r="E767" s="1" t="s">
        <v>310</v>
      </c>
      <c r="F767" s="1" t="s">
        <v>17</v>
      </c>
      <c r="G767" s="1" t="s">
        <v>26</v>
      </c>
      <c r="H767" s="1" t="s">
        <v>17</v>
      </c>
      <c r="I767" s="1" t="s">
        <v>27</v>
      </c>
      <c r="J767" s="1" t="s">
        <v>17</v>
      </c>
      <c r="K767" s="1" t="s">
        <v>19</v>
      </c>
      <c r="L767" s="1" t="s">
        <v>63</v>
      </c>
      <c r="M767" s="1" t="s">
        <v>21</v>
      </c>
    </row>
    <row r="768" spans="1:13" x14ac:dyDescent="0.25">
      <c r="A768">
        <v>1216502</v>
      </c>
      <c r="B768" s="1" t="s">
        <v>414</v>
      </c>
      <c r="C768" s="2">
        <v>44135</v>
      </c>
      <c r="D768" s="1" t="s">
        <v>320</v>
      </c>
      <c r="E768" s="1" t="s">
        <v>312</v>
      </c>
      <c r="F768" s="1" t="s">
        <v>16</v>
      </c>
      <c r="G768" s="1" t="s">
        <v>283</v>
      </c>
      <c r="H768" s="1" t="s">
        <v>283</v>
      </c>
      <c r="I768" s="1" t="s">
        <v>18</v>
      </c>
      <c r="J768" s="1" t="s">
        <v>283</v>
      </c>
      <c r="K768" s="1" t="s">
        <v>34</v>
      </c>
      <c r="L768" s="1" t="s">
        <v>40</v>
      </c>
      <c r="M768" s="1" t="s">
        <v>21</v>
      </c>
    </row>
    <row r="769" spans="1:13" x14ac:dyDescent="0.25">
      <c r="A769">
        <v>1216503</v>
      </c>
      <c r="B769" s="1" t="s">
        <v>309</v>
      </c>
      <c r="C769" s="2">
        <v>44105</v>
      </c>
      <c r="D769" s="1" t="s">
        <v>203</v>
      </c>
      <c r="E769" s="1" t="s">
        <v>310</v>
      </c>
      <c r="F769" s="1" t="s">
        <v>39</v>
      </c>
      <c r="G769" s="1" t="s">
        <v>25</v>
      </c>
      <c r="H769" s="1" t="s">
        <v>25</v>
      </c>
      <c r="I769" s="1" t="s">
        <v>18</v>
      </c>
      <c r="J769" s="1" t="s">
        <v>39</v>
      </c>
      <c r="K769" s="1" t="s">
        <v>19</v>
      </c>
      <c r="L769" s="1" t="s">
        <v>227</v>
      </c>
      <c r="M769" s="1" t="s">
        <v>21</v>
      </c>
    </row>
    <row r="770" spans="1:13" x14ac:dyDescent="0.25">
      <c r="A770">
        <v>1216504</v>
      </c>
      <c r="B770" s="1" t="s">
        <v>413</v>
      </c>
      <c r="C770" s="2">
        <v>44104</v>
      </c>
      <c r="D770" s="1" t="s">
        <v>417</v>
      </c>
      <c r="E770" s="1" t="s">
        <v>314</v>
      </c>
      <c r="F770" s="1" t="s">
        <v>17</v>
      </c>
      <c r="G770" s="1" t="s">
        <v>33</v>
      </c>
      <c r="H770" s="1" t="s">
        <v>33</v>
      </c>
      <c r="I770" s="1" t="s">
        <v>18</v>
      </c>
      <c r="J770" s="1" t="s">
        <v>17</v>
      </c>
      <c r="K770" s="1" t="s">
        <v>19</v>
      </c>
      <c r="L770" s="1" t="s">
        <v>195</v>
      </c>
      <c r="M770" s="1" t="s">
        <v>21</v>
      </c>
    </row>
    <row r="771" spans="1:13" x14ac:dyDescent="0.25">
      <c r="A771">
        <v>1216505</v>
      </c>
      <c r="B771" s="1" t="s">
        <v>309</v>
      </c>
      <c r="C771" s="2">
        <v>44137</v>
      </c>
      <c r="D771" s="1" t="s">
        <v>418</v>
      </c>
      <c r="E771" s="1" t="s">
        <v>310</v>
      </c>
      <c r="F771" s="1" t="s">
        <v>16</v>
      </c>
      <c r="G771" s="1" t="s">
        <v>399</v>
      </c>
      <c r="H771" s="1" t="s">
        <v>399</v>
      </c>
      <c r="I771" s="1" t="s">
        <v>18</v>
      </c>
      <c r="J771" s="1" t="s">
        <v>399</v>
      </c>
      <c r="K771" s="1" t="s">
        <v>34</v>
      </c>
      <c r="L771" s="1" t="s">
        <v>48</v>
      </c>
      <c r="M771" s="1" t="s">
        <v>21</v>
      </c>
    </row>
    <row r="772" spans="1:13" x14ac:dyDescent="0.25">
      <c r="A772">
        <v>1216506</v>
      </c>
      <c r="B772" s="1" t="s">
        <v>309</v>
      </c>
      <c r="C772" s="2">
        <v>44136</v>
      </c>
      <c r="D772" s="1" t="s">
        <v>419</v>
      </c>
      <c r="E772" s="1" t="s">
        <v>310</v>
      </c>
      <c r="F772" s="1" t="s">
        <v>25</v>
      </c>
      <c r="G772" s="1" t="s">
        <v>26</v>
      </c>
      <c r="H772" s="1" t="s">
        <v>26</v>
      </c>
      <c r="I772" s="1" t="s">
        <v>18</v>
      </c>
      <c r="J772" s="1" t="s">
        <v>26</v>
      </c>
      <c r="K772" s="1" t="s">
        <v>34</v>
      </c>
      <c r="L772" s="1" t="s">
        <v>35</v>
      </c>
      <c r="M772" s="1" t="s">
        <v>21</v>
      </c>
    </row>
    <row r="773" spans="1:13" x14ac:dyDescent="0.25">
      <c r="A773">
        <v>1216507</v>
      </c>
      <c r="B773" s="1" t="s">
        <v>413</v>
      </c>
      <c r="C773" s="2">
        <v>44115</v>
      </c>
      <c r="D773" s="1" t="s">
        <v>420</v>
      </c>
      <c r="E773" s="1" t="s">
        <v>314</v>
      </c>
      <c r="F773" s="1" t="s">
        <v>283</v>
      </c>
      <c r="G773" s="1" t="s">
        <v>33</v>
      </c>
      <c r="H773" s="1" t="s">
        <v>283</v>
      </c>
      <c r="I773" s="1" t="s">
        <v>27</v>
      </c>
      <c r="J773" s="1" t="s">
        <v>33</v>
      </c>
      <c r="K773" s="1" t="s">
        <v>34</v>
      </c>
      <c r="L773" s="1" t="s">
        <v>40</v>
      </c>
      <c r="M773" s="1" t="s">
        <v>21</v>
      </c>
    </row>
    <row r="774" spans="1:13" x14ac:dyDescent="0.25">
      <c r="A774">
        <v>1216508</v>
      </c>
      <c r="B774" s="1" t="s">
        <v>309</v>
      </c>
      <c r="C774" s="2">
        <v>44097</v>
      </c>
      <c r="D774" s="1" t="s">
        <v>145</v>
      </c>
      <c r="E774" s="1" t="s">
        <v>310</v>
      </c>
      <c r="F774" s="1" t="s">
        <v>39</v>
      </c>
      <c r="G774" s="1" t="s">
        <v>17</v>
      </c>
      <c r="H774" s="1" t="s">
        <v>17</v>
      </c>
      <c r="I774" s="1" t="s">
        <v>18</v>
      </c>
      <c r="J774" s="1" t="s">
        <v>39</v>
      </c>
      <c r="K774" s="1" t="s">
        <v>19</v>
      </c>
      <c r="L774" s="1" t="s">
        <v>421</v>
      </c>
      <c r="M774" s="1" t="s">
        <v>21</v>
      </c>
    </row>
    <row r="775" spans="1:13" x14ac:dyDescent="0.25">
      <c r="A775">
        <v>1216509</v>
      </c>
      <c r="B775" s="1" t="s">
        <v>414</v>
      </c>
      <c r="C775" s="2">
        <v>44121</v>
      </c>
      <c r="D775" s="1" t="s">
        <v>246</v>
      </c>
      <c r="E775" s="1" t="s">
        <v>312</v>
      </c>
      <c r="F775" s="1" t="s">
        <v>26</v>
      </c>
      <c r="G775" s="1" t="s">
        <v>399</v>
      </c>
      <c r="H775" s="1" t="s">
        <v>26</v>
      </c>
      <c r="I775" s="1" t="s">
        <v>27</v>
      </c>
      <c r="J775" s="1" t="s">
        <v>399</v>
      </c>
      <c r="K775" s="1" t="s">
        <v>34</v>
      </c>
      <c r="L775" s="1" t="s">
        <v>40</v>
      </c>
      <c r="M775" s="1" t="s">
        <v>21</v>
      </c>
    </row>
    <row r="776" spans="1:13" x14ac:dyDescent="0.25">
      <c r="A776">
        <v>1216510</v>
      </c>
      <c r="B776" s="1" t="s">
        <v>413</v>
      </c>
      <c r="C776" s="2">
        <v>44098</v>
      </c>
      <c r="D776" s="1" t="s">
        <v>385</v>
      </c>
      <c r="E776" s="1" t="s">
        <v>314</v>
      </c>
      <c r="F776" s="1" t="s">
        <v>25</v>
      </c>
      <c r="G776" s="1" t="s">
        <v>16</v>
      </c>
      <c r="H776" s="1" t="s">
        <v>16</v>
      </c>
      <c r="I776" s="1" t="s">
        <v>18</v>
      </c>
      <c r="J776" s="1" t="s">
        <v>25</v>
      </c>
      <c r="K776" s="1" t="s">
        <v>19</v>
      </c>
      <c r="L776" s="1" t="s">
        <v>334</v>
      </c>
      <c r="M776" s="1" t="s">
        <v>21</v>
      </c>
    </row>
    <row r="777" spans="1:13" x14ac:dyDescent="0.25">
      <c r="A777">
        <v>1216511</v>
      </c>
      <c r="B777" s="1" t="s">
        <v>309</v>
      </c>
      <c r="C777" s="2">
        <v>44110</v>
      </c>
      <c r="D777" s="1" t="s">
        <v>351</v>
      </c>
      <c r="E777" s="1" t="s">
        <v>310</v>
      </c>
      <c r="F777" s="1" t="s">
        <v>39</v>
      </c>
      <c r="G777" s="1" t="s">
        <v>33</v>
      </c>
      <c r="H777" s="1" t="s">
        <v>39</v>
      </c>
      <c r="I777" s="1" t="s">
        <v>27</v>
      </c>
      <c r="J777" s="1" t="s">
        <v>39</v>
      </c>
      <c r="K777" s="1" t="s">
        <v>19</v>
      </c>
      <c r="L777" s="1" t="s">
        <v>208</v>
      </c>
      <c r="M777" s="1" t="s">
        <v>21</v>
      </c>
    </row>
    <row r="778" spans="1:13" x14ac:dyDescent="0.25">
      <c r="A778">
        <v>1216512</v>
      </c>
      <c r="B778" s="1" t="s">
        <v>309</v>
      </c>
      <c r="C778" s="2">
        <v>44122</v>
      </c>
      <c r="D778" s="1" t="s">
        <v>376</v>
      </c>
      <c r="E778" s="1" t="s">
        <v>310</v>
      </c>
      <c r="F778" s="1" t="s">
        <v>17</v>
      </c>
      <c r="G778" s="1" t="s">
        <v>283</v>
      </c>
      <c r="H778" s="1" t="s">
        <v>283</v>
      </c>
      <c r="I778" s="1" t="s">
        <v>18</v>
      </c>
      <c r="J778" s="1" t="s">
        <v>17</v>
      </c>
      <c r="K778" s="1" t="s">
        <v>125</v>
      </c>
      <c r="L778" s="1" t="s">
        <v>21</v>
      </c>
      <c r="M778" s="1" t="s">
        <v>21</v>
      </c>
    </row>
    <row r="779" spans="1:13" x14ac:dyDescent="0.25">
      <c r="A779">
        <v>1216513</v>
      </c>
      <c r="B779" s="1" t="s">
        <v>413</v>
      </c>
      <c r="C779" s="2">
        <v>44108</v>
      </c>
      <c r="D779" s="1" t="s">
        <v>46</v>
      </c>
      <c r="E779" s="1" t="s">
        <v>314</v>
      </c>
      <c r="F779" s="1" t="s">
        <v>25</v>
      </c>
      <c r="G779" s="1" t="s">
        <v>26</v>
      </c>
      <c r="H779" s="1" t="s">
        <v>25</v>
      </c>
      <c r="I779" s="1" t="s">
        <v>27</v>
      </c>
      <c r="J779" s="1" t="s">
        <v>26</v>
      </c>
      <c r="K779" s="1" t="s">
        <v>34</v>
      </c>
      <c r="L779" s="1" t="s">
        <v>63</v>
      </c>
      <c r="M779" s="1" t="s">
        <v>21</v>
      </c>
    </row>
    <row r="780" spans="1:13" x14ac:dyDescent="0.25">
      <c r="A780">
        <v>1216514</v>
      </c>
      <c r="B780" s="1" t="s">
        <v>309</v>
      </c>
      <c r="C780" s="2">
        <v>44107</v>
      </c>
      <c r="D780" s="1" t="s">
        <v>311</v>
      </c>
      <c r="E780" s="1" t="s">
        <v>310</v>
      </c>
      <c r="F780" s="1" t="s">
        <v>33</v>
      </c>
      <c r="G780" s="1" t="s">
        <v>16</v>
      </c>
      <c r="H780" s="1" t="s">
        <v>33</v>
      </c>
      <c r="I780" s="1" t="s">
        <v>27</v>
      </c>
      <c r="J780" s="1" t="s">
        <v>16</v>
      </c>
      <c r="K780" s="1" t="s">
        <v>34</v>
      </c>
      <c r="L780" s="1" t="s">
        <v>73</v>
      </c>
      <c r="M780" s="1" t="s">
        <v>21</v>
      </c>
    </row>
    <row r="781" spans="1:13" x14ac:dyDescent="0.25">
      <c r="A781">
        <v>1216515</v>
      </c>
      <c r="B781" s="1" t="s">
        <v>414</v>
      </c>
      <c r="C781" s="2">
        <v>44107</v>
      </c>
      <c r="D781" s="1" t="s">
        <v>332</v>
      </c>
      <c r="E781" s="1" t="s">
        <v>312</v>
      </c>
      <c r="F781" s="1" t="s">
        <v>399</v>
      </c>
      <c r="G781" s="1" t="s">
        <v>17</v>
      </c>
      <c r="H781" s="1" t="s">
        <v>17</v>
      </c>
      <c r="I781" s="1" t="s">
        <v>18</v>
      </c>
      <c r="J781" s="1" t="s">
        <v>399</v>
      </c>
      <c r="K781" s="1" t="s">
        <v>19</v>
      </c>
      <c r="L781" s="1" t="s">
        <v>84</v>
      </c>
      <c r="M781" s="1" t="s">
        <v>21</v>
      </c>
    </row>
    <row r="782" spans="1:13" x14ac:dyDescent="0.25">
      <c r="A782">
        <v>1216516</v>
      </c>
      <c r="B782" s="1" t="s">
        <v>413</v>
      </c>
      <c r="C782" s="2">
        <v>44106</v>
      </c>
      <c r="D782" s="1" t="s">
        <v>422</v>
      </c>
      <c r="E782" s="1" t="s">
        <v>314</v>
      </c>
      <c r="F782" s="1" t="s">
        <v>283</v>
      </c>
      <c r="G782" s="1" t="s">
        <v>26</v>
      </c>
      <c r="H782" s="1" t="s">
        <v>283</v>
      </c>
      <c r="I782" s="1" t="s">
        <v>27</v>
      </c>
      <c r="J782" s="1" t="s">
        <v>283</v>
      </c>
      <c r="K782" s="1" t="s">
        <v>19</v>
      </c>
      <c r="L782" s="1" t="s">
        <v>59</v>
      </c>
      <c r="M782" s="1" t="s">
        <v>21</v>
      </c>
    </row>
    <row r="783" spans="1:13" x14ac:dyDescent="0.25">
      <c r="A783">
        <v>1216517</v>
      </c>
      <c r="B783" s="1" t="s">
        <v>413</v>
      </c>
      <c r="C783" s="2">
        <v>44122</v>
      </c>
      <c r="D783" s="1" t="s">
        <v>385</v>
      </c>
      <c r="E783" s="1" t="s">
        <v>314</v>
      </c>
      <c r="F783" s="1" t="s">
        <v>39</v>
      </c>
      <c r="G783" s="1" t="s">
        <v>25</v>
      </c>
      <c r="H783" s="1" t="s">
        <v>39</v>
      </c>
      <c r="I783" s="1" t="s">
        <v>27</v>
      </c>
      <c r="J783" s="1" t="s">
        <v>25</v>
      </c>
      <c r="K783" s="1" t="s">
        <v>125</v>
      </c>
      <c r="L783" s="1" t="s">
        <v>21</v>
      </c>
      <c r="M783" s="1" t="s">
        <v>21</v>
      </c>
    </row>
    <row r="784" spans="1:13" x14ac:dyDescent="0.25">
      <c r="A784">
        <v>1216518</v>
      </c>
      <c r="B784" s="1" t="s">
        <v>413</v>
      </c>
      <c r="C784" s="2">
        <v>44126</v>
      </c>
      <c r="D784" s="1" t="s">
        <v>163</v>
      </c>
      <c r="E784" s="1" t="s">
        <v>314</v>
      </c>
      <c r="F784" s="1" t="s">
        <v>33</v>
      </c>
      <c r="G784" s="1" t="s">
        <v>283</v>
      </c>
      <c r="H784" s="1" t="s">
        <v>283</v>
      </c>
      <c r="I784" s="1" t="s">
        <v>18</v>
      </c>
      <c r="J784" s="1" t="s">
        <v>283</v>
      </c>
      <c r="K784" s="1" t="s">
        <v>34</v>
      </c>
      <c r="L784" s="1" t="s">
        <v>73</v>
      </c>
      <c r="M784" s="1" t="s">
        <v>21</v>
      </c>
    </row>
    <row r="785" spans="1:13" x14ac:dyDescent="0.25">
      <c r="A785">
        <v>1216519</v>
      </c>
      <c r="B785" s="1" t="s">
        <v>413</v>
      </c>
      <c r="C785" s="2">
        <v>44109</v>
      </c>
      <c r="D785" s="1" t="s">
        <v>325</v>
      </c>
      <c r="E785" s="1" t="s">
        <v>314</v>
      </c>
      <c r="F785" s="1" t="s">
        <v>399</v>
      </c>
      <c r="G785" s="1" t="s">
        <v>16</v>
      </c>
      <c r="H785" s="1" t="s">
        <v>16</v>
      </c>
      <c r="I785" s="1" t="s">
        <v>18</v>
      </c>
      <c r="J785" s="1" t="s">
        <v>399</v>
      </c>
      <c r="K785" s="1" t="s">
        <v>19</v>
      </c>
      <c r="L785" s="1" t="s">
        <v>269</v>
      </c>
      <c r="M785" s="1" t="s">
        <v>21</v>
      </c>
    </row>
    <row r="786" spans="1:13" x14ac:dyDescent="0.25">
      <c r="A786">
        <v>1216520</v>
      </c>
      <c r="B786" s="1" t="s">
        <v>414</v>
      </c>
      <c r="C786" s="2">
        <v>44130</v>
      </c>
      <c r="D786" s="1" t="s">
        <v>120</v>
      </c>
      <c r="E786" s="1" t="s">
        <v>312</v>
      </c>
      <c r="F786" s="1" t="s">
        <v>17</v>
      </c>
      <c r="G786" s="1" t="s">
        <v>25</v>
      </c>
      <c r="H786" s="1" t="s">
        <v>25</v>
      </c>
      <c r="I786" s="1" t="s">
        <v>18</v>
      </c>
      <c r="J786" s="1" t="s">
        <v>25</v>
      </c>
      <c r="K786" s="1" t="s">
        <v>34</v>
      </c>
      <c r="L786" s="1" t="s">
        <v>73</v>
      </c>
      <c r="M786" s="1" t="s">
        <v>21</v>
      </c>
    </row>
    <row r="787" spans="1:13" x14ac:dyDescent="0.25">
      <c r="A787">
        <v>1216521</v>
      </c>
      <c r="B787" s="1" t="s">
        <v>414</v>
      </c>
      <c r="C787" s="2">
        <v>44127</v>
      </c>
      <c r="D787" s="1" t="s">
        <v>336</v>
      </c>
      <c r="E787" s="1" t="s">
        <v>312</v>
      </c>
      <c r="F787" s="1" t="s">
        <v>26</v>
      </c>
      <c r="G787" s="1" t="s">
        <v>39</v>
      </c>
      <c r="H787" s="1" t="s">
        <v>39</v>
      </c>
      <c r="I787" s="1" t="s">
        <v>18</v>
      </c>
      <c r="J787" s="1" t="s">
        <v>39</v>
      </c>
      <c r="K787" s="1" t="s">
        <v>34</v>
      </c>
      <c r="L787" s="1" t="s">
        <v>63</v>
      </c>
      <c r="M787" s="1" t="s">
        <v>21</v>
      </c>
    </row>
    <row r="788" spans="1:13" x14ac:dyDescent="0.25">
      <c r="A788">
        <v>1216522</v>
      </c>
      <c r="B788" s="1" t="s">
        <v>413</v>
      </c>
      <c r="C788" s="2">
        <v>44121</v>
      </c>
      <c r="D788" s="1" t="s">
        <v>124</v>
      </c>
      <c r="E788" s="1" t="s">
        <v>314</v>
      </c>
      <c r="F788" s="1" t="s">
        <v>33</v>
      </c>
      <c r="G788" s="1" t="s">
        <v>16</v>
      </c>
      <c r="H788" s="1" t="s">
        <v>33</v>
      </c>
      <c r="I788" s="1" t="s">
        <v>27</v>
      </c>
      <c r="J788" s="1" t="s">
        <v>16</v>
      </c>
      <c r="K788" s="1" t="s">
        <v>34</v>
      </c>
      <c r="L788" s="1" t="s">
        <v>59</v>
      </c>
      <c r="M788" s="1" t="s">
        <v>21</v>
      </c>
    </row>
    <row r="789" spans="1:13" x14ac:dyDescent="0.25">
      <c r="A789">
        <v>1216523</v>
      </c>
      <c r="B789" s="1" t="s">
        <v>309</v>
      </c>
      <c r="C789" s="2">
        <v>44114</v>
      </c>
      <c r="D789" s="1" t="s">
        <v>101</v>
      </c>
      <c r="E789" s="1" t="s">
        <v>310</v>
      </c>
      <c r="F789" s="1" t="s">
        <v>17</v>
      </c>
      <c r="G789" s="1" t="s">
        <v>25</v>
      </c>
      <c r="H789" s="1" t="s">
        <v>17</v>
      </c>
      <c r="I789" s="1" t="s">
        <v>27</v>
      </c>
      <c r="J789" s="1" t="s">
        <v>17</v>
      </c>
      <c r="K789" s="1" t="s">
        <v>19</v>
      </c>
      <c r="L789" s="1" t="s">
        <v>156</v>
      </c>
      <c r="M789" s="1" t="s">
        <v>21</v>
      </c>
    </row>
    <row r="790" spans="1:13" x14ac:dyDescent="0.25">
      <c r="A790">
        <v>1216524</v>
      </c>
      <c r="B790" s="1" t="s">
        <v>413</v>
      </c>
      <c r="C790" s="2">
        <v>44131</v>
      </c>
      <c r="D790" s="1" t="s">
        <v>245</v>
      </c>
      <c r="E790" s="1" t="s">
        <v>314</v>
      </c>
      <c r="F790" s="1" t="s">
        <v>283</v>
      </c>
      <c r="G790" s="1" t="s">
        <v>399</v>
      </c>
      <c r="H790" s="1" t="s">
        <v>399</v>
      </c>
      <c r="I790" s="1" t="s">
        <v>18</v>
      </c>
      <c r="J790" s="1" t="s">
        <v>283</v>
      </c>
      <c r="K790" s="1" t="s">
        <v>19</v>
      </c>
      <c r="L790" s="1" t="s">
        <v>423</v>
      </c>
      <c r="M790" s="1" t="s">
        <v>21</v>
      </c>
    </row>
    <row r="791" spans="1:13" x14ac:dyDescent="0.25">
      <c r="A791">
        <v>1216525</v>
      </c>
      <c r="B791" s="1" t="s">
        <v>413</v>
      </c>
      <c r="C791" s="2">
        <v>44114</v>
      </c>
      <c r="D791" s="1" t="s">
        <v>228</v>
      </c>
      <c r="E791" s="1" t="s">
        <v>314</v>
      </c>
      <c r="F791" s="1" t="s">
        <v>16</v>
      </c>
      <c r="G791" s="1" t="s">
        <v>26</v>
      </c>
      <c r="H791" s="1" t="s">
        <v>16</v>
      </c>
      <c r="I791" s="1" t="s">
        <v>27</v>
      </c>
      <c r="J791" s="1" t="s">
        <v>16</v>
      </c>
      <c r="K791" s="1" t="s">
        <v>19</v>
      </c>
      <c r="L791" s="1" t="s">
        <v>195</v>
      </c>
      <c r="M791" s="1" t="s">
        <v>21</v>
      </c>
    </row>
    <row r="792" spans="1:13" x14ac:dyDescent="0.25">
      <c r="A792">
        <v>1216526</v>
      </c>
      <c r="B792" s="1" t="s">
        <v>309</v>
      </c>
      <c r="C792" s="2">
        <v>44120</v>
      </c>
      <c r="D792" s="1" t="s">
        <v>349</v>
      </c>
      <c r="E792" s="1" t="s">
        <v>310</v>
      </c>
      <c r="F792" s="1" t="s">
        <v>17</v>
      </c>
      <c r="G792" s="1" t="s">
        <v>39</v>
      </c>
      <c r="H792" s="1" t="s">
        <v>17</v>
      </c>
      <c r="I792" s="1" t="s">
        <v>27</v>
      </c>
      <c r="J792" s="1" t="s">
        <v>39</v>
      </c>
      <c r="K792" s="1" t="s">
        <v>34</v>
      </c>
      <c r="L792" s="1" t="s">
        <v>73</v>
      </c>
      <c r="M792" s="1" t="s">
        <v>21</v>
      </c>
    </row>
    <row r="793" spans="1:13" x14ac:dyDescent="0.25">
      <c r="A793">
        <v>1216527</v>
      </c>
      <c r="B793" s="1" t="s">
        <v>414</v>
      </c>
      <c r="C793" s="2">
        <v>44101</v>
      </c>
      <c r="D793" s="1" t="s">
        <v>296</v>
      </c>
      <c r="E793" s="1" t="s">
        <v>312</v>
      </c>
      <c r="F793" s="1" t="s">
        <v>25</v>
      </c>
      <c r="G793" s="1" t="s">
        <v>33</v>
      </c>
      <c r="H793" s="1" t="s">
        <v>33</v>
      </c>
      <c r="I793" s="1" t="s">
        <v>18</v>
      </c>
      <c r="J793" s="1" t="s">
        <v>33</v>
      </c>
      <c r="K793" s="1" t="s">
        <v>34</v>
      </c>
      <c r="L793" s="1" t="s">
        <v>65</v>
      </c>
      <c r="M793" s="1" t="s">
        <v>21</v>
      </c>
    </row>
    <row r="794" spans="1:13" x14ac:dyDescent="0.25">
      <c r="A794">
        <v>1216528</v>
      </c>
      <c r="B794" s="1" t="s">
        <v>413</v>
      </c>
      <c r="C794" s="2">
        <v>44117</v>
      </c>
      <c r="D794" s="1" t="s">
        <v>256</v>
      </c>
      <c r="E794" s="1" t="s">
        <v>314</v>
      </c>
      <c r="F794" s="1" t="s">
        <v>26</v>
      </c>
      <c r="G794" s="1" t="s">
        <v>283</v>
      </c>
      <c r="H794" s="1" t="s">
        <v>26</v>
      </c>
      <c r="I794" s="1" t="s">
        <v>27</v>
      </c>
      <c r="J794" s="1" t="s">
        <v>26</v>
      </c>
      <c r="K794" s="1" t="s">
        <v>19</v>
      </c>
      <c r="L794" s="1" t="s">
        <v>234</v>
      </c>
      <c r="M794" s="1" t="s">
        <v>21</v>
      </c>
    </row>
    <row r="795" spans="1:13" x14ac:dyDescent="0.25">
      <c r="A795">
        <v>1216529</v>
      </c>
      <c r="B795" s="1" t="s">
        <v>309</v>
      </c>
      <c r="C795" s="2">
        <v>44115</v>
      </c>
      <c r="D795" s="1" t="s">
        <v>349</v>
      </c>
      <c r="E795" s="1" t="s">
        <v>310</v>
      </c>
      <c r="F795" s="1" t="s">
        <v>399</v>
      </c>
      <c r="G795" s="1" t="s">
        <v>39</v>
      </c>
      <c r="H795" s="1" t="s">
        <v>399</v>
      </c>
      <c r="I795" s="1" t="s">
        <v>27</v>
      </c>
      <c r="J795" s="1" t="s">
        <v>39</v>
      </c>
      <c r="K795" s="1" t="s">
        <v>34</v>
      </c>
      <c r="L795" s="1" t="s">
        <v>40</v>
      </c>
      <c r="M795" s="1" t="s">
        <v>21</v>
      </c>
    </row>
    <row r="796" spans="1:13" x14ac:dyDescent="0.25">
      <c r="A796">
        <v>1216530</v>
      </c>
      <c r="B796" s="1" t="s">
        <v>413</v>
      </c>
      <c r="C796" s="2">
        <v>44136</v>
      </c>
      <c r="D796" s="1" t="s">
        <v>424</v>
      </c>
      <c r="E796" s="1" t="s">
        <v>314</v>
      </c>
      <c r="F796" s="1" t="s">
        <v>17</v>
      </c>
      <c r="G796" s="1" t="s">
        <v>33</v>
      </c>
      <c r="H796" s="1" t="s">
        <v>33</v>
      </c>
      <c r="I796" s="1" t="s">
        <v>18</v>
      </c>
      <c r="J796" s="1" t="s">
        <v>17</v>
      </c>
      <c r="K796" s="1" t="s">
        <v>19</v>
      </c>
      <c r="L796" s="1" t="s">
        <v>299</v>
      </c>
      <c r="M796" s="1" t="s">
        <v>21</v>
      </c>
    </row>
    <row r="797" spans="1:13" x14ac:dyDescent="0.25">
      <c r="A797">
        <v>1216531</v>
      </c>
      <c r="B797" s="1" t="s">
        <v>414</v>
      </c>
      <c r="C797" s="2">
        <v>44119</v>
      </c>
      <c r="D797" s="1" t="s">
        <v>385</v>
      </c>
      <c r="E797" s="1" t="s">
        <v>312</v>
      </c>
      <c r="F797" s="1" t="s">
        <v>16</v>
      </c>
      <c r="G797" s="1" t="s">
        <v>25</v>
      </c>
      <c r="H797" s="1" t="s">
        <v>16</v>
      </c>
      <c r="I797" s="1" t="s">
        <v>27</v>
      </c>
      <c r="J797" s="1" t="s">
        <v>25</v>
      </c>
      <c r="K797" s="1" t="s">
        <v>34</v>
      </c>
      <c r="L797" s="1" t="s">
        <v>73</v>
      </c>
      <c r="M797" s="1" t="s">
        <v>21</v>
      </c>
    </row>
    <row r="798" spans="1:13" x14ac:dyDescent="0.25">
      <c r="A798">
        <v>1216532</v>
      </c>
      <c r="B798" s="1" t="s">
        <v>309</v>
      </c>
      <c r="C798" s="2">
        <v>44103</v>
      </c>
      <c r="D798" s="1" t="s">
        <v>368</v>
      </c>
      <c r="E798" s="1" t="s">
        <v>310</v>
      </c>
      <c r="F798" s="1" t="s">
        <v>283</v>
      </c>
      <c r="G798" s="1" t="s">
        <v>399</v>
      </c>
      <c r="H798" s="1" t="s">
        <v>399</v>
      </c>
      <c r="I798" s="1" t="s">
        <v>18</v>
      </c>
      <c r="J798" s="1" t="s">
        <v>283</v>
      </c>
      <c r="K798" s="1" t="s">
        <v>19</v>
      </c>
      <c r="L798" s="1" t="s">
        <v>295</v>
      </c>
      <c r="M798" s="1" t="s">
        <v>21</v>
      </c>
    </row>
    <row r="799" spans="1:13" x14ac:dyDescent="0.25">
      <c r="A799">
        <v>1216533</v>
      </c>
      <c r="B799" s="1" t="s">
        <v>309</v>
      </c>
      <c r="C799" s="2">
        <v>44123</v>
      </c>
      <c r="D799" s="1" t="s">
        <v>375</v>
      </c>
      <c r="E799" s="1" t="s">
        <v>310</v>
      </c>
      <c r="F799" s="1" t="s">
        <v>26</v>
      </c>
      <c r="G799" s="1" t="s">
        <v>33</v>
      </c>
      <c r="H799" s="1" t="s">
        <v>26</v>
      </c>
      <c r="I799" s="1" t="s">
        <v>27</v>
      </c>
      <c r="J799" s="1" t="s">
        <v>33</v>
      </c>
      <c r="K799" s="1" t="s">
        <v>34</v>
      </c>
      <c r="L799" s="1" t="s">
        <v>59</v>
      </c>
      <c r="M799" s="1" t="s">
        <v>21</v>
      </c>
    </row>
    <row r="800" spans="1:13" x14ac:dyDescent="0.25">
      <c r="A800">
        <v>1216534</v>
      </c>
      <c r="B800" s="1" t="s">
        <v>413</v>
      </c>
      <c r="C800" s="2">
        <v>44095</v>
      </c>
      <c r="D800" s="1" t="s">
        <v>311</v>
      </c>
      <c r="E800" s="1" t="s">
        <v>314</v>
      </c>
      <c r="F800" s="1" t="s">
        <v>16</v>
      </c>
      <c r="G800" s="1" t="s">
        <v>283</v>
      </c>
      <c r="H800" s="1" t="s">
        <v>283</v>
      </c>
      <c r="I800" s="1" t="s">
        <v>18</v>
      </c>
      <c r="J800" s="1" t="s">
        <v>16</v>
      </c>
      <c r="K800" s="1" t="s">
        <v>19</v>
      </c>
      <c r="L800" s="1" t="s">
        <v>63</v>
      </c>
      <c r="M800" s="1" t="s">
        <v>21</v>
      </c>
    </row>
    <row r="801" spans="1:13" x14ac:dyDescent="0.25">
      <c r="A801">
        <v>1216535</v>
      </c>
      <c r="B801" s="1" t="s">
        <v>413</v>
      </c>
      <c r="C801" s="2">
        <v>44135</v>
      </c>
      <c r="D801" s="1" t="s">
        <v>394</v>
      </c>
      <c r="E801" s="1" t="s">
        <v>314</v>
      </c>
      <c r="F801" s="1" t="s">
        <v>399</v>
      </c>
      <c r="G801" s="1" t="s">
        <v>39</v>
      </c>
      <c r="H801" s="1" t="s">
        <v>39</v>
      </c>
      <c r="I801" s="1" t="s">
        <v>18</v>
      </c>
      <c r="J801" s="1" t="s">
        <v>39</v>
      </c>
      <c r="K801" s="1" t="s">
        <v>34</v>
      </c>
      <c r="L801" s="1" t="s">
        <v>35</v>
      </c>
      <c r="M801" s="1" t="s">
        <v>21</v>
      </c>
    </row>
    <row r="802" spans="1:13" x14ac:dyDescent="0.25">
      <c r="A802">
        <v>1216536</v>
      </c>
      <c r="B802" s="1" t="s">
        <v>413</v>
      </c>
      <c r="C802" s="2">
        <v>44133</v>
      </c>
      <c r="D802" s="1" t="s">
        <v>419</v>
      </c>
      <c r="E802" s="1" t="s">
        <v>314</v>
      </c>
      <c r="F802" s="1" t="s">
        <v>17</v>
      </c>
      <c r="G802" s="1" t="s">
        <v>26</v>
      </c>
      <c r="H802" s="1" t="s">
        <v>26</v>
      </c>
      <c r="I802" s="1" t="s">
        <v>18</v>
      </c>
      <c r="J802" s="1" t="s">
        <v>26</v>
      </c>
      <c r="K802" s="1" t="s">
        <v>34</v>
      </c>
      <c r="L802" s="1" t="s">
        <v>48</v>
      </c>
      <c r="M802" s="1" t="s">
        <v>21</v>
      </c>
    </row>
    <row r="803" spans="1:13" x14ac:dyDescent="0.25">
      <c r="A803">
        <v>1216537</v>
      </c>
      <c r="B803" s="1" t="s">
        <v>309</v>
      </c>
      <c r="C803" s="2">
        <v>44134</v>
      </c>
      <c r="D803" s="1" t="s">
        <v>373</v>
      </c>
      <c r="E803" s="1" t="s">
        <v>310</v>
      </c>
      <c r="F803" s="1" t="s">
        <v>25</v>
      </c>
      <c r="G803" s="1" t="s">
        <v>33</v>
      </c>
      <c r="H803" s="1" t="s">
        <v>33</v>
      </c>
      <c r="I803" s="1" t="s">
        <v>18</v>
      </c>
      <c r="J803" s="1" t="s">
        <v>33</v>
      </c>
      <c r="K803" s="1" t="s">
        <v>34</v>
      </c>
      <c r="L803" s="1" t="s">
        <v>59</v>
      </c>
      <c r="M803" s="1" t="s">
        <v>21</v>
      </c>
    </row>
    <row r="804" spans="1:13" x14ac:dyDescent="0.25">
      <c r="A804">
        <v>1216538</v>
      </c>
      <c r="B804" s="1" t="s">
        <v>414</v>
      </c>
      <c r="C804" s="2">
        <v>44108</v>
      </c>
      <c r="D804" s="1" t="s">
        <v>336</v>
      </c>
      <c r="E804" s="1" t="s">
        <v>312</v>
      </c>
      <c r="F804" s="1" t="s">
        <v>39</v>
      </c>
      <c r="G804" s="1" t="s">
        <v>283</v>
      </c>
      <c r="H804" s="1" t="s">
        <v>39</v>
      </c>
      <c r="I804" s="1" t="s">
        <v>27</v>
      </c>
      <c r="J804" s="1" t="s">
        <v>39</v>
      </c>
      <c r="K804" s="1" t="s">
        <v>19</v>
      </c>
      <c r="L804" s="1" t="s">
        <v>177</v>
      </c>
      <c r="M804" s="1" t="s">
        <v>21</v>
      </c>
    </row>
    <row r="805" spans="1:13" x14ac:dyDescent="0.25">
      <c r="A805">
        <v>1216539</v>
      </c>
      <c r="B805" s="1" t="s">
        <v>413</v>
      </c>
      <c r="C805" s="2">
        <v>44099</v>
      </c>
      <c r="D805" s="1" t="s">
        <v>400</v>
      </c>
      <c r="E805" s="1" t="s">
        <v>314</v>
      </c>
      <c r="F805" s="1" t="s">
        <v>399</v>
      </c>
      <c r="G805" s="1" t="s">
        <v>26</v>
      </c>
      <c r="H805" s="1" t="s">
        <v>26</v>
      </c>
      <c r="I805" s="1" t="s">
        <v>18</v>
      </c>
      <c r="J805" s="1" t="s">
        <v>399</v>
      </c>
      <c r="K805" s="1" t="s">
        <v>19</v>
      </c>
      <c r="L805" s="1" t="s">
        <v>286</v>
      </c>
      <c r="M805" s="1" t="s">
        <v>21</v>
      </c>
    </row>
    <row r="806" spans="1:13" x14ac:dyDescent="0.25">
      <c r="A806">
        <v>1216540</v>
      </c>
      <c r="B806" s="1" t="s">
        <v>414</v>
      </c>
      <c r="C806" s="2">
        <v>44116</v>
      </c>
      <c r="D806" s="1" t="s">
        <v>124</v>
      </c>
      <c r="E806" s="1" t="s">
        <v>312</v>
      </c>
      <c r="F806" s="1" t="s">
        <v>16</v>
      </c>
      <c r="G806" s="1" t="s">
        <v>17</v>
      </c>
      <c r="H806" s="1" t="s">
        <v>16</v>
      </c>
      <c r="I806" s="1" t="s">
        <v>27</v>
      </c>
      <c r="J806" s="1" t="s">
        <v>16</v>
      </c>
      <c r="K806" s="1" t="s">
        <v>19</v>
      </c>
      <c r="L806" s="1" t="s">
        <v>247</v>
      </c>
      <c r="M806" s="1" t="s">
        <v>21</v>
      </c>
    </row>
    <row r="807" spans="1:13" x14ac:dyDescent="0.25">
      <c r="A807">
        <v>1216541</v>
      </c>
      <c r="B807" s="1" t="s">
        <v>309</v>
      </c>
      <c r="C807" s="2">
        <v>44129</v>
      </c>
      <c r="D807" s="1" t="s">
        <v>373</v>
      </c>
      <c r="E807" s="1" t="s">
        <v>310</v>
      </c>
      <c r="F807" s="1" t="s">
        <v>39</v>
      </c>
      <c r="G807" s="1" t="s">
        <v>33</v>
      </c>
      <c r="H807" s="1" t="s">
        <v>39</v>
      </c>
      <c r="I807" s="1" t="s">
        <v>27</v>
      </c>
      <c r="J807" s="1" t="s">
        <v>33</v>
      </c>
      <c r="K807" s="1" t="s">
        <v>34</v>
      </c>
      <c r="L807" s="1" t="s">
        <v>73</v>
      </c>
      <c r="M807" s="1" t="s">
        <v>21</v>
      </c>
    </row>
    <row r="808" spans="1:13" x14ac:dyDescent="0.25">
      <c r="A808">
        <v>1216542</v>
      </c>
      <c r="B808" s="1" t="s">
        <v>413</v>
      </c>
      <c r="C808" s="2">
        <v>44112</v>
      </c>
      <c r="D808" s="1" t="s">
        <v>401</v>
      </c>
      <c r="E808" s="1" t="s">
        <v>314</v>
      </c>
      <c r="F808" s="1" t="s">
        <v>283</v>
      </c>
      <c r="G808" s="1" t="s">
        <v>25</v>
      </c>
      <c r="H808" s="1" t="s">
        <v>283</v>
      </c>
      <c r="I808" s="1" t="s">
        <v>27</v>
      </c>
      <c r="J808" s="1" t="s">
        <v>283</v>
      </c>
      <c r="K808" s="1" t="s">
        <v>19</v>
      </c>
      <c r="L808" s="1" t="s">
        <v>425</v>
      </c>
      <c r="M808" s="1" t="s">
        <v>21</v>
      </c>
    </row>
    <row r="809" spans="1:13" x14ac:dyDescent="0.25">
      <c r="A809">
        <v>1216543</v>
      </c>
      <c r="B809" s="1" t="s">
        <v>413</v>
      </c>
      <c r="C809" s="2">
        <v>44118</v>
      </c>
      <c r="D809" s="1" t="s">
        <v>418</v>
      </c>
      <c r="E809" s="1" t="s">
        <v>314</v>
      </c>
      <c r="F809" s="1" t="s">
        <v>399</v>
      </c>
      <c r="G809" s="1" t="s">
        <v>33</v>
      </c>
      <c r="H809" s="1" t="s">
        <v>399</v>
      </c>
      <c r="I809" s="1" t="s">
        <v>27</v>
      </c>
      <c r="J809" s="1" t="s">
        <v>399</v>
      </c>
      <c r="K809" s="1" t="s">
        <v>19</v>
      </c>
      <c r="L809" s="1" t="s">
        <v>67</v>
      </c>
      <c r="M809" s="1" t="s">
        <v>21</v>
      </c>
    </row>
    <row r="810" spans="1:13" x14ac:dyDescent="0.25">
      <c r="A810">
        <v>1216544</v>
      </c>
      <c r="B810" s="1" t="s">
        <v>413</v>
      </c>
      <c r="C810" s="2">
        <v>44129</v>
      </c>
      <c r="D810" s="1" t="s">
        <v>419</v>
      </c>
      <c r="E810" s="1" t="s">
        <v>314</v>
      </c>
      <c r="F810" s="1" t="s">
        <v>16</v>
      </c>
      <c r="G810" s="1" t="s">
        <v>26</v>
      </c>
      <c r="H810" s="1" t="s">
        <v>16</v>
      </c>
      <c r="I810" s="1" t="s">
        <v>27</v>
      </c>
      <c r="J810" s="1" t="s">
        <v>26</v>
      </c>
      <c r="K810" s="1" t="s">
        <v>34</v>
      </c>
      <c r="L810" s="1" t="s">
        <v>73</v>
      </c>
      <c r="M810" s="1" t="s">
        <v>21</v>
      </c>
    </row>
    <row r="811" spans="1:13" x14ac:dyDescent="0.25">
      <c r="A811">
        <v>1216545</v>
      </c>
      <c r="B811" s="1" t="s">
        <v>309</v>
      </c>
      <c r="C811" s="2">
        <v>44100</v>
      </c>
      <c r="D811" s="1" t="s">
        <v>411</v>
      </c>
      <c r="E811" s="1" t="s">
        <v>310</v>
      </c>
      <c r="F811" s="1" t="s">
        <v>283</v>
      </c>
      <c r="G811" s="1" t="s">
        <v>17</v>
      </c>
      <c r="H811" s="1" t="s">
        <v>283</v>
      </c>
      <c r="I811" s="1" t="s">
        <v>27</v>
      </c>
      <c r="J811" s="1" t="s">
        <v>17</v>
      </c>
      <c r="K811" s="1" t="s">
        <v>34</v>
      </c>
      <c r="L811" s="1" t="s">
        <v>59</v>
      </c>
      <c r="M811" s="1" t="s">
        <v>21</v>
      </c>
    </row>
    <row r="812" spans="1:13" x14ac:dyDescent="0.25">
      <c r="A812">
        <v>1216546</v>
      </c>
      <c r="B812" s="1" t="s">
        <v>413</v>
      </c>
      <c r="C812" s="2">
        <v>44124</v>
      </c>
      <c r="D812" s="1" t="s">
        <v>246</v>
      </c>
      <c r="E812" s="1" t="s">
        <v>314</v>
      </c>
      <c r="F812" s="1" t="s">
        <v>399</v>
      </c>
      <c r="G812" s="1" t="s">
        <v>25</v>
      </c>
      <c r="H812" s="1" t="s">
        <v>399</v>
      </c>
      <c r="I812" s="1" t="s">
        <v>27</v>
      </c>
      <c r="J812" s="1" t="s">
        <v>25</v>
      </c>
      <c r="K812" s="1" t="s">
        <v>34</v>
      </c>
      <c r="L812" s="1" t="s">
        <v>40</v>
      </c>
      <c r="M812" s="1" t="s">
        <v>21</v>
      </c>
    </row>
    <row r="813" spans="1:13" x14ac:dyDescent="0.25">
      <c r="A813">
        <v>1216547</v>
      </c>
      <c r="B813" s="1" t="s">
        <v>413</v>
      </c>
      <c r="C813" s="2">
        <v>44102</v>
      </c>
      <c r="D813" s="1" t="s">
        <v>124</v>
      </c>
      <c r="E813" s="1" t="s">
        <v>314</v>
      </c>
      <c r="F813" s="1" t="s">
        <v>16</v>
      </c>
      <c r="G813" s="1" t="s">
        <v>39</v>
      </c>
      <c r="H813" s="1" t="s">
        <v>39</v>
      </c>
      <c r="I813" s="1" t="s">
        <v>18</v>
      </c>
      <c r="J813" s="1" t="s">
        <v>16</v>
      </c>
      <c r="K813" s="1" t="s">
        <v>125</v>
      </c>
      <c r="L813" s="1" t="s">
        <v>21</v>
      </c>
      <c r="M813" s="1" t="s">
        <v>21</v>
      </c>
    </row>
    <row r="814" spans="1:13" x14ac:dyDescent="0.25">
      <c r="A814">
        <v>1237177</v>
      </c>
      <c r="B814" s="1" t="s">
        <v>413</v>
      </c>
      <c r="C814" s="2">
        <v>44140</v>
      </c>
      <c r="D814" s="1" t="s">
        <v>370</v>
      </c>
      <c r="E814" s="1" t="s">
        <v>314</v>
      </c>
      <c r="F814" s="1" t="s">
        <v>39</v>
      </c>
      <c r="G814" s="1" t="s">
        <v>399</v>
      </c>
      <c r="H814" s="1" t="s">
        <v>399</v>
      </c>
      <c r="I814" s="1" t="s">
        <v>18</v>
      </c>
      <c r="J814" s="1" t="s">
        <v>39</v>
      </c>
      <c r="K814" s="1" t="s">
        <v>19</v>
      </c>
      <c r="L814" s="1" t="s">
        <v>208</v>
      </c>
      <c r="M814" s="1" t="s">
        <v>21</v>
      </c>
    </row>
    <row r="815" spans="1:13" x14ac:dyDescent="0.25">
      <c r="A815">
        <v>1237178</v>
      </c>
      <c r="B815" s="1" t="s">
        <v>309</v>
      </c>
      <c r="C815" s="2">
        <v>44141</v>
      </c>
      <c r="D815" s="1" t="s">
        <v>374</v>
      </c>
      <c r="E815" s="1" t="s">
        <v>310</v>
      </c>
      <c r="F815" s="1" t="s">
        <v>16</v>
      </c>
      <c r="G815" s="1" t="s">
        <v>283</v>
      </c>
      <c r="H815" s="1" t="s">
        <v>283</v>
      </c>
      <c r="I815" s="1" t="s">
        <v>18</v>
      </c>
      <c r="J815" s="1" t="s">
        <v>283</v>
      </c>
      <c r="K815" s="1" t="s">
        <v>34</v>
      </c>
      <c r="L815" s="1" t="s">
        <v>48</v>
      </c>
      <c r="M815" s="1" t="s">
        <v>21</v>
      </c>
    </row>
    <row r="816" spans="1:13" x14ac:dyDescent="0.25">
      <c r="A816">
        <v>1237180</v>
      </c>
      <c r="B816" s="1" t="s">
        <v>309</v>
      </c>
      <c r="C816" s="2">
        <v>44143</v>
      </c>
      <c r="D816" s="1" t="s">
        <v>356</v>
      </c>
      <c r="E816" s="1" t="s">
        <v>310</v>
      </c>
      <c r="F816" s="1" t="s">
        <v>399</v>
      </c>
      <c r="G816" s="1" t="s">
        <v>283</v>
      </c>
      <c r="H816" s="1" t="s">
        <v>399</v>
      </c>
      <c r="I816" s="1" t="s">
        <v>27</v>
      </c>
      <c r="J816" s="1" t="s">
        <v>399</v>
      </c>
      <c r="K816" s="1" t="s">
        <v>19</v>
      </c>
      <c r="L816" s="1" t="s">
        <v>184</v>
      </c>
      <c r="M816" s="1" t="s">
        <v>21</v>
      </c>
    </row>
    <row r="817" spans="1:13" x14ac:dyDescent="0.25">
      <c r="A817">
        <v>1237181</v>
      </c>
      <c r="B817" s="1" t="s">
        <v>413</v>
      </c>
      <c r="C817" s="2">
        <v>44145</v>
      </c>
      <c r="D817" s="1" t="s">
        <v>336</v>
      </c>
      <c r="E817" s="1" t="s">
        <v>314</v>
      </c>
      <c r="F817" s="1" t="s">
        <v>399</v>
      </c>
      <c r="G817" s="1" t="s">
        <v>39</v>
      </c>
      <c r="H817" s="1" t="s">
        <v>399</v>
      </c>
      <c r="I817" s="1" t="s">
        <v>27</v>
      </c>
      <c r="J817" s="1" t="s">
        <v>39</v>
      </c>
      <c r="K817" s="1" t="s">
        <v>34</v>
      </c>
      <c r="L817" s="1" t="s">
        <v>40</v>
      </c>
      <c r="M817"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7DEC-BA5B-4C38-B194-6E38386EA2FA}">
  <dimension ref="A3:P18"/>
  <sheetViews>
    <sheetView workbookViewId="0">
      <selection activeCell="E24" sqref="E24"/>
    </sheetView>
  </sheetViews>
  <sheetFormatPr defaultRowHeight="13.5" x14ac:dyDescent="0.25"/>
  <cols>
    <col min="1" max="1" width="14.6640625" bestFit="1" customWidth="1"/>
    <col min="2" max="2" width="19.1640625" bestFit="1" customWidth="1"/>
    <col min="3" max="3" width="16.58203125" bestFit="1" customWidth="1"/>
    <col min="4" max="4" width="13.08203125" bestFit="1" customWidth="1"/>
    <col min="5" max="5" width="15" bestFit="1" customWidth="1"/>
    <col min="6" max="6" width="12.33203125" bestFit="1" customWidth="1"/>
    <col min="7" max="7" width="14.5" bestFit="1" customWidth="1"/>
    <col min="8" max="8" width="19.08203125" bestFit="1" customWidth="1"/>
    <col min="9" max="9" width="19.75" bestFit="1" customWidth="1"/>
    <col min="10" max="10" width="15.1640625" bestFit="1" customWidth="1"/>
    <col min="11" max="11" width="12.6640625" bestFit="1" customWidth="1"/>
    <col min="12" max="12" width="16.08203125" bestFit="1" customWidth="1"/>
    <col min="13" max="13" width="21" bestFit="1" customWidth="1"/>
    <col min="14" max="14" width="27" bestFit="1" customWidth="1"/>
    <col min="15" max="15" width="19.25" bestFit="1" customWidth="1"/>
    <col min="16" max="16" width="11.08203125" bestFit="1" customWidth="1"/>
    <col min="17" max="17" width="10.6640625" customWidth="1"/>
  </cols>
  <sheetData>
    <row r="3" spans="1:16" x14ac:dyDescent="0.25">
      <c r="A3" s="3" t="s">
        <v>442</v>
      </c>
      <c r="B3" s="3" t="s">
        <v>441</v>
      </c>
    </row>
    <row r="4" spans="1:16" x14ac:dyDescent="0.25">
      <c r="A4" s="3" t="s">
        <v>426</v>
      </c>
      <c r="B4" t="s">
        <v>26</v>
      </c>
      <c r="C4" t="s">
        <v>44</v>
      </c>
      <c r="D4" t="s">
        <v>399</v>
      </c>
      <c r="E4" t="s">
        <v>32</v>
      </c>
      <c r="F4" t="s">
        <v>346</v>
      </c>
      <c r="G4" t="s">
        <v>25</v>
      </c>
      <c r="H4" t="s">
        <v>218</v>
      </c>
      <c r="I4" t="s">
        <v>17</v>
      </c>
      <c r="J4" t="s">
        <v>39</v>
      </c>
      <c r="K4" t="s">
        <v>220</v>
      </c>
      <c r="L4" t="s">
        <v>33</v>
      </c>
      <c r="M4" t="s">
        <v>365</v>
      </c>
      <c r="N4" t="s">
        <v>16</v>
      </c>
      <c r="O4" t="s">
        <v>283</v>
      </c>
      <c r="P4" t="s">
        <v>427</v>
      </c>
    </row>
    <row r="5" spans="1:16" x14ac:dyDescent="0.25">
      <c r="A5" s="4" t="s">
        <v>428</v>
      </c>
      <c r="B5" s="1">
        <v>9</v>
      </c>
      <c r="C5" s="1">
        <v>7</v>
      </c>
      <c r="D5" s="1"/>
      <c r="E5" s="1">
        <v>7</v>
      </c>
      <c r="F5" s="1"/>
      <c r="G5" s="1">
        <v>7</v>
      </c>
      <c r="H5" s="1"/>
      <c r="I5" s="1">
        <v>7</v>
      </c>
      <c r="J5" s="1">
        <v>7</v>
      </c>
      <c r="K5" s="1"/>
      <c r="L5" s="1">
        <v>7</v>
      </c>
      <c r="M5" s="1"/>
      <c r="N5" s="1">
        <v>7</v>
      </c>
      <c r="O5" s="1"/>
      <c r="P5" s="1">
        <v>58</v>
      </c>
    </row>
    <row r="6" spans="1:16" x14ac:dyDescent="0.25">
      <c r="A6" s="4" t="s">
        <v>429</v>
      </c>
      <c r="B6" s="1">
        <v>11</v>
      </c>
      <c r="C6" s="1">
        <v>10</v>
      </c>
      <c r="D6" s="1"/>
      <c r="E6" s="1">
        <v>9</v>
      </c>
      <c r="F6" s="1"/>
      <c r="G6" s="1">
        <v>6</v>
      </c>
      <c r="H6" s="1"/>
      <c r="I6" s="1">
        <v>4</v>
      </c>
      <c r="J6" s="1">
        <v>1</v>
      </c>
      <c r="K6" s="1"/>
      <c r="L6" s="1"/>
      <c r="M6" s="1"/>
      <c r="N6" s="1">
        <v>16</v>
      </c>
      <c r="O6" s="1"/>
      <c r="P6" s="1">
        <v>57</v>
      </c>
    </row>
    <row r="7" spans="1:16" x14ac:dyDescent="0.25">
      <c r="A7" s="4" t="s">
        <v>430</v>
      </c>
      <c r="B7" s="1">
        <v>9</v>
      </c>
      <c r="C7" s="1">
        <v>7</v>
      </c>
      <c r="D7" s="1"/>
      <c r="E7" s="1">
        <v>7</v>
      </c>
      <c r="F7" s="1"/>
      <c r="G7" s="1">
        <v>7</v>
      </c>
      <c r="H7" s="1"/>
      <c r="I7" s="1">
        <v>7</v>
      </c>
      <c r="J7" s="1">
        <v>7</v>
      </c>
      <c r="K7" s="1"/>
      <c r="L7" s="1">
        <v>7</v>
      </c>
      <c r="M7" s="1"/>
      <c r="N7" s="1">
        <v>9</v>
      </c>
      <c r="O7" s="1"/>
      <c r="P7" s="1">
        <v>60</v>
      </c>
    </row>
    <row r="8" spans="1:16" x14ac:dyDescent="0.25">
      <c r="A8" s="4" t="s">
        <v>431</v>
      </c>
      <c r="B8" s="1">
        <v>8</v>
      </c>
      <c r="C8" s="1">
        <v>7</v>
      </c>
      <c r="D8" s="1"/>
      <c r="E8" s="1">
        <v>7</v>
      </c>
      <c r="F8" s="1"/>
      <c r="G8" s="1">
        <v>7</v>
      </c>
      <c r="H8" s="1">
        <v>7</v>
      </c>
      <c r="I8" s="1">
        <v>7</v>
      </c>
      <c r="J8" s="1">
        <v>8</v>
      </c>
      <c r="K8" s="1">
        <v>7</v>
      </c>
      <c r="L8" s="1">
        <v>7</v>
      </c>
      <c r="M8" s="1"/>
      <c r="N8" s="1">
        <v>8</v>
      </c>
      <c r="O8" s="1"/>
      <c r="P8" s="1">
        <v>73</v>
      </c>
    </row>
    <row r="9" spans="1:16" x14ac:dyDescent="0.25">
      <c r="A9" s="4" t="s">
        <v>432</v>
      </c>
      <c r="B9" s="1">
        <v>9</v>
      </c>
      <c r="C9" s="1">
        <v>8</v>
      </c>
      <c r="D9" s="1"/>
      <c r="E9" s="1">
        <v>10</v>
      </c>
      <c r="F9" s="1"/>
      <c r="G9" s="1">
        <v>8</v>
      </c>
      <c r="H9" s="1"/>
      <c r="I9" s="1">
        <v>8</v>
      </c>
      <c r="J9" s="1">
        <v>8</v>
      </c>
      <c r="K9" s="1">
        <v>8</v>
      </c>
      <c r="L9" s="1">
        <v>8</v>
      </c>
      <c r="M9" s="1"/>
      <c r="N9" s="1">
        <v>7</v>
      </c>
      <c r="O9" s="1"/>
      <c r="P9" s="1">
        <v>74</v>
      </c>
    </row>
    <row r="10" spans="1:16" x14ac:dyDescent="0.25">
      <c r="A10" s="4" t="s">
        <v>433</v>
      </c>
      <c r="B10" s="1">
        <v>10</v>
      </c>
      <c r="C10" s="1"/>
      <c r="D10" s="1"/>
      <c r="E10" s="1">
        <v>8</v>
      </c>
      <c r="F10" s="1"/>
      <c r="G10" s="1">
        <v>8</v>
      </c>
      <c r="H10" s="1"/>
      <c r="I10" s="1">
        <v>8</v>
      </c>
      <c r="J10" s="1">
        <v>9</v>
      </c>
      <c r="K10" s="1">
        <v>8</v>
      </c>
      <c r="L10" s="1">
        <v>9</v>
      </c>
      <c r="M10" s="1"/>
      <c r="N10" s="1">
        <v>8</v>
      </c>
      <c r="O10" s="1">
        <v>8</v>
      </c>
      <c r="P10" s="1">
        <v>76</v>
      </c>
    </row>
    <row r="11" spans="1:16" x14ac:dyDescent="0.25">
      <c r="A11" s="4" t="s">
        <v>434</v>
      </c>
      <c r="B11" s="1">
        <v>9</v>
      </c>
      <c r="C11" s="1"/>
      <c r="D11" s="1"/>
      <c r="E11" s="1">
        <v>7</v>
      </c>
      <c r="F11" s="1"/>
      <c r="G11" s="1">
        <v>8</v>
      </c>
      <c r="H11" s="1"/>
      <c r="I11" s="1">
        <v>8</v>
      </c>
      <c r="J11" s="1">
        <v>7</v>
      </c>
      <c r="K11" s="1"/>
      <c r="L11" s="1">
        <v>7</v>
      </c>
      <c r="M11" s="1"/>
      <c r="N11" s="1">
        <v>7</v>
      </c>
      <c r="O11" s="1">
        <v>7</v>
      </c>
      <c r="P11" s="1">
        <v>60</v>
      </c>
    </row>
    <row r="12" spans="1:16" x14ac:dyDescent="0.25">
      <c r="A12" s="4" t="s">
        <v>435</v>
      </c>
      <c r="B12" s="1">
        <v>9</v>
      </c>
      <c r="C12" s="1"/>
      <c r="D12" s="1"/>
      <c r="E12" s="1">
        <v>7</v>
      </c>
      <c r="F12" s="1"/>
      <c r="G12" s="1">
        <v>7</v>
      </c>
      <c r="H12" s="1"/>
      <c r="I12" s="1">
        <v>6</v>
      </c>
      <c r="J12" s="1">
        <v>8</v>
      </c>
      <c r="K12" s="1"/>
      <c r="L12" s="1">
        <v>7</v>
      </c>
      <c r="M12" s="1"/>
      <c r="N12" s="1">
        <v>8</v>
      </c>
      <c r="O12" s="1">
        <v>7</v>
      </c>
      <c r="P12" s="1">
        <v>59</v>
      </c>
    </row>
    <row r="13" spans="1:16" x14ac:dyDescent="0.25">
      <c r="A13" s="4" t="s">
        <v>436</v>
      </c>
      <c r="B13" s="1"/>
      <c r="C13" s="1"/>
      <c r="D13" s="1"/>
      <c r="E13" s="1">
        <v>7</v>
      </c>
      <c r="F13" s="1">
        <v>9</v>
      </c>
      <c r="G13" s="1">
        <v>7</v>
      </c>
      <c r="H13" s="1"/>
      <c r="I13" s="1">
        <v>7</v>
      </c>
      <c r="J13" s="1">
        <v>7</v>
      </c>
      <c r="K13" s="1"/>
      <c r="L13" s="1"/>
      <c r="M13" s="1">
        <v>7</v>
      </c>
      <c r="N13" s="1">
        <v>8</v>
      </c>
      <c r="O13" s="1">
        <v>8</v>
      </c>
      <c r="P13" s="1">
        <v>60</v>
      </c>
    </row>
    <row r="14" spans="1:16" x14ac:dyDescent="0.25">
      <c r="A14" s="4" t="s">
        <v>437</v>
      </c>
      <c r="B14" s="1"/>
      <c r="C14" s="1"/>
      <c r="D14" s="1"/>
      <c r="E14" s="1">
        <v>7</v>
      </c>
      <c r="F14" s="1">
        <v>7</v>
      </c>
      <c r="G14" s="1">
        <v>7</v>
      </c>
      <c r="H14" s="1"/>
      <c r="I14" s="1">
        <v>7</v>
      </c>
      <c r="J14" s="1">
        <v>10</v>
      </c>
      <c r="K14" s="1"/>
      <c r="L14" s="1"/>
      <c r="M14" s="1">
        <v>7</v>
      </c>
      <c r="N14" s="1">
        <v>6</v>
      </c>
      <c r="O14" s="1">
        <v>8</v>
      </c>
      <c r="P14" s="1">
        <v>59</v>
      </c>
    </row>
    <row r="15" spans="1:16" x14ac:dyDescent="0.25">
      <c r="A15" s="4" t="s">
        <v>438</v>
      </c>
      <c r="B15" s="1">
        <v>8</v>
      </c>
      <c r="C15" s="1"/>
      <c r="D15" s="1"/>
      <c r="E15" s="1">
        <v>7</v>
      </c>
      <c r="F15" s="1"/>
      <c r="G15" s="1">
        <v>7</v>
      </c>
      <c r="H15" s="1"/>
      <c r="I15" s="1">
        <v>9</v>
      </c>
      <c r="J15" s="1">
        <v>7</v>
      </c>
      <c r="K15" s="1"/>
      <c r="L15" s="1">
        <v>7</v>
      </c>
      <c r="M15" s="1"/>
      <c r="N15" s="1">
        <v>7</v>
      </c>
      <c r="O15" s="1">
        <v>8</v>
      </c>
      <c r="P15" s="1">
        <v>60</v>
      </c>
    </row>
    <row r="16" spans="1:16" x14ac:dyDescent="0.25">
      <c r="A16" s="4" t="s">
        <v>439</v>
      </c>
      <c r="B16" s="1">
        <v>8</v>
      </c>
      <c r="C16" s="1"/>
      <c r="D16" s="1">
        <v>8</v>
      </c>
      <c r="E16" s="1"/>
      <c r="F16" s="1"/>
      <c r="G16" s="1">
        <v>7</v>
      </c>
      <c r="H16" s="1"/>
      <c r="I16" s="1">
        <v>7</v>
      </c>
      <c r="J16" s="1">
        <v>9</v>
      </c>
      <c r="K16" s="1"/>
      <c r="L16" s="1">
        <v>7</v>
      </c>
      <c r="M16" s="1"/>
      <c r="N16" s="1">
        <v>7</v>
      </c>
      <c r="O16" s="1">
        <v>7</v>
      </c>
      <c r="P16" s="1">
        <v>60</v>
      </c>
    </row>
    <row r="17" spans="1:16" x14ac:dyDescent="0.25">
      <c r="A17" s="4" t="s">
        <v>440</v>
      </c>
      <c r="B17" s="1">
        <v>4</v>
      </c>
      <c r="C17" s="1"/>
      <c r="D17" s="1">
        <v>11</v>
      </c>
      <c r="E17" s="1"/>
      <c r="F17" s="1"/>
      <c r="G17" s="1">
        <v>6</v>
      </c>
      <c r="H17" s="1"/>
      <c r="I17" s="1">
        <v>10</v>
      </c>
      <c r="J17" s="1">
        <v>9</v>
      </c>
      <c r="K17" s="1"/>
      <c r="L17" s="1">
        <v>4</v>
      </c>
      <c r="M17" s="1"/>
      <c r="N17" s="1">
        <v>10</v>
      </c>
      <c r="O17" s="1">
        <v>6</v>
      </c>
      <c r="P17" s="1">
        <v>60</v>
      </c>
    </row>
    <row r="18" spans="1:16" x14ac:dyDescent="0.25">
      <c r="A18" s="4" t="s">
        <v>427</v>
      </c>
      <c r="B18" s="1">
        <v>94</v>
      </c>
      <c r="C18" s="1">
        <v>39</v>
      </c>
      <c r="D18" s="1">
        <v>19</v>
      </c>
      <c r="E18" s="1">
        <v>83</v>
      </c>
      <c r="F18" s="1">
        <v>16</v>
      </c>
      <c r="G18" s="1">
        <v>92</v>
      </c>
      <c r="H18" s="1">
        <v>7</v>
      </c>
      <c r="I18" s="1">
        <v>95</v>
      </c>
      <c r="J18" s="1">
        <v>97</v>
      </c>
      <c r="K18" s="1">
        <v>23</v>
      </c>
      <c r="L18" s="1">
        <v>70</v>
      </c>
      <c r="M18" s="1">
        <v>14</v>
      </c>
      <c r="N18" s="1">
        <v>108</v>
      </c>
      <c r="O18" s="1">
        <v>59</v>
      </c>
      <c r="P18" s="1">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D7731-6476-4DB6-9777-C7BB7C87A929}">
  <dimension ref="A3:B40"/>
  <sheetViews>
    <sheetView workbookViewId="0">
      <selection activeCell="C12" sqref="C12"/>
    </sheetView>
  </sheetViews>
  <sheetFormatPr defaultRowHeight="13.5" x14ac:dyDescent="0.25"/>
  <cols>
    <col min="1" max="1" width="51.08203125" bestFit="1" customWidth="1"/>
    <col min="2" max="2" width="14.33203125" bestFit="1" customWidth="1"/>
    <col min="3" max="3" width="14.6640625" customWidth="1"/>
    <col min="4" max="4" width="11.1640625" bestFit="1" customWidth="1"/>
    <col min="5" max="5" width="13.1640625" bestFit="1" customWidth="1"/>
    <col min="6" max="6" width="10.9140625" bestFit="1" customWidth="1"/>
    <col min="7" max="7" width="12.58203125" bestFit="1" customWidth="1"/>
    <col min="8" max="8" width="16.6640625" bestFit="1" customWidth="1"/>
    <col min="9" max="9" width="17.25" bestFit="1" customWidth="1"/>
    <col min="10" max="10" width="13.25" bestFit="1" customWidth="1"/>
    <col min="11" max="11" width="11.9140625" bestFit="1" customWidth="1"/>
    <col min="12" max="12" width="13.83203125" bestFit="1" customWidth="1"/>
    <col min="13" max="13" width="18.33203125" bestFit="1" customWidth="1"/>
    <col min="14" max="14" width="19.08203125" bestFit="1" customWidth="1"/>
    <col min="15" max="15" width="22.5" bestFit="1" customWidth="1"/>
    <col min="16" max="16" width="16.75" bestFit="1" customWidth="1"/>
    <col min="17" max="17" width="9.83203125" bestFit="1" customWidth="1"/>
  </cols>
  <sheetData>
    <row r="3" spans="1:2" x14ac:dyDescent="0.25">
      <c r="A3" s="3" t="s">
        <v>426</v>
      </c>
      <c r="B3" t="s">
        <v>443</v>
      </c>
    </row>
    <row r="4" spans="1:2" x14ac:dyDescent="0.25">
      <c r="A4" s="4" t="s">
        <v>175</v>
      </c>
      <c r="B4" s="1">
        <v>7</v>
      </c>
    </row>
    <row r="5" spans="1:2" x14ac:dyDescent="0.25">
      <c r="A5" s="4" t="s">
        <v>165</v>
      </c>
      <c r="B5" s="1">
        <v>11</v>
      </c>
    </row>
    <row r="6" spans="1:2" x14ac:dyDescent="0.25">
      <c r="A6" s="4" t="s">
        <v>137</v>
      </c>
      <c r="B6" s="1">
        <v>3</v>
      </c>
    </row>
    <row r="7" spans="1:2" x14ac:dyDescent="0.25">
      <c r="A7" s="4" t="s">
        <v>148</v>
      </c>
      <c r="B7" s="1">
        <v>3</v>
      </c>
    </row>
    <row r="8" spans="1:2" x14ac:dyDescent="0.25">
      <c r="A8" s="4" t="s">
        <v>62</v>
      </c>
      <c r="B8" s="1">
        <v>17</v>
      </c>
    </row>
    <row r="9" spans="1:2" x14ac:dyDescent="0.25">
      <c r="A9" s="4" t="s">
        <v>257</v>
      </c>
      <c r="B9" s="1">
        <v>13</v>
      </c>
    </row>
    <row r="10" spans="1:2" x14ac:dyDescent="0.25">
      <c r="A10" s="4" t="s">
        <v>314</v>
      </c>
      <c r="B10" s="1">
        <v>33</v>
      </c>
    </row>
    <row r="11" spans="1:2" x14ac:dyDescent="0.25">
      <c r="A11" s="4" t="s">
        <v>43</v>
      </c>
      <c r="B11" s="1">
        <v>77</v>
      </c>
    </row>
    <row r="12" spans="1:2" x14ac:dyDescent="0.25">
      <c r="A12" s="4" t="s">
        <v>31</v>
      </c>
      <c r="B12" s="1">
        <v>74</v>
      </c>
    </row>
    <row r="13" spans="1:2" x14ac:dyDescent="0.25">
      <c r="A13" s="4" t="s">
        <v>363</v>
      </c>
      <c r="B13" s="1">
        <v>4</v>
      </c>
    </row>
    <row r="14" spans="1:2" x14ac:dyDescent="0.25">
      <c r="A14" s="4" t="s">
        <v>206</v>
      </c>
      <c r="B14" s="1">
        <v>9</v>
      </c>
    </row>
    <row r="15" spans="1:2" x14ac:dyDescent="0.25">
      <c r="A15" s="4" t="s">
        <v>243</v>
      </c>
      <c r="B15" s="1">
        <v>9</v>
      </c>
    </row>
    <row r="16" spans="1:2" x14ac:dyDescent="0.25">
      <c r="A16" s="4" t="s">
        <v>305</v>
      </c>
      <c r="B16" s="1">
        <v>7</v>
      </c>
    </row>
    <row r="17" spans="1:2" x14ac:dyDescent="0.25">
      <c r="A17" s="4" t="s">
        <v>121</v>
      </c>
      <c r="B17" s="1">
        <v>15</v>
      </c>
    </row>
    <row r="18" spans="1:2" x14ac:dyDescent="0.25">
      <c r="A18" s="4" t="s">
        <v>15</v>
      </c>
      <c r="B18" s="1">
        <v>65</v>
      </c>
    </row>
    <row r="19" spans="1:2" x14ac:dyDescent="0.25">
      <c r="A19" s="4" t="s">
        <v>367</v>
      </c>
      <c r="B19" s="1">
        <v>15</v>
      </c>
    </row>
    <row r="20" spans="1:2" x14ac:dyDescent="0.25">
      <c r="A20" s="4" t="s">
        <v>54</v>
      </c>
      <c r="B20" s="1">
        <v>57</v>
      </c>
    </row>
    <row r="21" spans="1:2" x14ac:dyDescent="0.25">
      <c r="A21" s="4" t="s">
        <v>327</v>
      </c>
      <c r="B21" s="1">
        <v>21</v>
      </c>
    </row>
    <row r="22" spans="1:2" x14ac:dyDescent="0.25">
      <c r="A22" s="4" t="s">
        <v>217</v>
      </c>
      <c r="B22" s="1">
        <v>5</v>
      </c>
    </row>
    <row r="23" spans="1:2" x14ac:dyDescent="0.25">
      <c r="A23" s="4" t="s">
        <v>141</v>
      </c>
      <c r="B23" s="1">
        <v>8</v>
      </c>
    </row>
    <row r="24" spans="1:2" x14ac:dyDescent="0.25">
      <c r="A24" s="4" t="s">
        <v>109</v>
      </c>
      <c r="B24" s="1">
        <v>7</v>
      </c>
    </row>
    <row r="25" spans="1:2" x14ac:dyDescent="0.25">
      <c r="A25" s="4" t="s">
        <v>160</v>
      </c>
      <c r="B25" s="1">
        <v>2</v>
      </c>
    </row>
    <row r="26" spans="1:2" x14ac:dyDescent="0.25">
      <c r="A26" s="4" t="s">
        <v>345</v>
      </c>
      <c r="B26" s="1">
        <v>21</v>
      </c>
    </row>
    <row r="27" spans="1:2" x14ac:dyDescent="0.25">
      <c r="A27" s="4" t="s">
        <v>24</v>
      </c>
      <c r="B27" s="1">
        <v>35</v>
      </c>
    </row>
    <row r="28" spans="1:2" x14ac:dyDescent="0.25">
      <c r="A28" s="4" t="s">
        <v>51</v>
      </c>
      <c r="B28" s="1">
        <v>64</v>
      </c>
    </row>
    <row r="29" spans="1:2" x14ac:dyDescent="0.25">
      <c r="A29" s="4" t="s">
        <v>170</v>
      </c>
      <c r="B29" s="1">
        <v>12</v>
      </c>
    </row>
    <row r="30" spans="1:2" x14ac:dyDescent="0.25">
      <c r="A30" s="4" t="s">
        <v>348</v>
      </c>
      <c r="B30" s="1">
        <v>10</v>
      </c>
    </row>
    <row r="31" spans="1:2" x14ac:dyDescent="0.25">
      <c r="A31" s="4" t="s">
        <v>47</v>
      </c>
      <c r="B31" s="1">
        <v>47</v>
      </c>
    </row>
    <row r="32" spans="1:2" x14ac:dyDescent="0.25">
      <c r="A32" s="4" t="s">
        <v>294</v>
      </c>
      <c r="B32" s="1">
        <v>6</v>
      </c>
    </row>
    <row r="33" spans="1:2" x14ac:dyDescent="0.25">
      <c r="A33" s="4" t="s">
        <v>312</v>
      </c>
      <c r="B33" s="1">
        <v>18</v>
      </c>
    </row>
    <row r="34" spans="1:2" x14ac:dyDescent="0.25">
      <c r="A34" s="4" t="s">
        <v>310</v>
      </c>
      <c r="B34" s="1">
        <v>29</v>
      </c>
    </row>
    <row r="35" spans="1:2" x14ac:dyDescent="0.25">
      <c r="A35" s="4" t="s">
        <v>117</v>
      </c>
      <c r="B35" s="1">
        <v>7</v>
      </c>
    </row>
    <row r="36" spans="1:2" x14ac:dyDescent="0.25">
      <c r="A36" s="4" t="s">
        <v>261</v>
      </c>
      <c r="B36" s="1">
        <v>17</v>
      </c>
    </row>
    <row r="37" spans="1:2" x14ac:dyDescent="0.25">
      <c r="A37" s="4" t="s">
        <v>132</v>
      </c>
      <c r="B37" s="1">
        <v>12</v>
      </c>
    </row>
    <row r="38" spans="1:2" x14ac:dyDescent="0.25">
      <c r="A38" s="4" t="s">
        <v>197</v>
      </c>
      <c r="B38" s="1">
        <v>3</v>
      </c>
    </row>
    <row r="39" spans="1:2" x14ac:dyDescent="0.25">
      <c r="A39" s="4" t="s">
        <v>38</v>
      </c>
      <c r="B39" s="1">
        <v>73</v>
      </c>
    </row>
    <row r="40" spans="1:2" x14ac:dyDescent="0.25">
      <c r="A40" s="4" t="s">
        <v>427</v>
      </c>
      <c r="B40" s="1">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315F-A4F0-478B-B9B6-C6ACB12E29F6}">
  <dimension ref="A3:B31"/>
  <sheetViews>
    <sheetView zoomScale="85" zoomScaleNormal="85" workbookViewId="0">
      <selection activeCell="B33" sqref="B33"/>
    </sheetView>
  </sheetViews>
  <sheetFormatPr defaultRowHeight="13.5" x14ac:dyDescent="0.25"/>
  <cols>
    <col min="1" max="1" width="15.83203125" bestFit="1" customWidth="1"/>
    <col min="2" max="2" width="24.58203125" bestFit="1" customWidth="1"/>
    <col min="3" max="3" width="14.6640625" customWidth="1"/>
    <col min="4" max="4" width="11.1640625" bestFit="1" customWidth="1"/>
    <col min="5" max="5" width="13.1640625" bestFit="1" customWidth="1"/>
    <col min="6" max="6" width="10.9140625" bestFit="1" customWidth="1"/>
    <col min="7" max="7" width="12.58203125" bestFit="1" customWidth="1"/>
    <col min="8" max="8" width="16.6640625" bestFit="1" customWidth="1"/>
    <col min="9" max="9" width="17.25" bestFit="1" customWidth="1"/>
    <col min="10" max="10" width="13.25" bestFit="1" customWidth="1"/>
    <col min="11" max="11" width="11.9140625" bestFit="1" customWidth="1"/>
    <col min="12" max="12" width="13.83203125" bestFit="1" customWidth="1"/>
    <col min="13" max="13" width="18.33203125" bestFit="1" customWidth="1"/>
    <col min="14" max="14" width="19.08203125" bestFit="1" customWidth="1"/>
    <col min="15" max="15" width="22.5" bestFit="1" customWidth="1"/>
    <col min="16" max="16" width="16.75" bestFit="1" customWidth="1"/>
    <col min="17" max="17" width="9.83203125" bestFit="1" customWidth="1"/>
  </cols>
  <sheetData>
    <row r="3" spans="1:2" x14ac:dyDescent="0.25">
      <c r="A3" s="3" t="s">
        <v>426</v>
      </c>
      <c r="B3" t="s">
        <v>447</v>
      </c>
    </row>
    <row r="4" spans="1:2" x14ac:dyDescent="0.25">
      <c r="A4" s="4" t="s">
        <v>88</v>
      </c>
      <c r="B4" s="5">
        <v>11</v>
      </c>
    </row>
    <row r="5" spans="1:2" x14ac:dyDescent="0.25">
      <c r="A5" s="4" t="s">
        <v>124</v>
      </c>
      <c r="B5" s="5">
        <v>23</v>
      </c>
    </row>
    <row r="6" spans="1:2" x14ac:dyDescent="0.25">
      <c r="A6" s="4" t="s">
        <v>330</v>
      </c>
      <c r="B6" s="5">
        <v>11</v>
      </c>
    </row>
    <row r="7" spans="1:2" x14ac:dyDescent="0.25">
      <c r="A7" s="4" t="s">
        <v>254</v>
      </c>
      <c r="B7" s="5">
        <v>12</v>
      </c>
    </row>
    <row r="8" spans="1:2" x14ac:dyDescent="0.25">
      <c r="A8" s="4" t="s">
        <v>192</v>
      </c>
      <c r="B8" s="5">
        <v>10</v>
      </c>
    </row>
    <row r="9" spans="1:2" x14ac:dyDescent="0.25">
      <c r="A9" s="4" t="s">
        <v>120</v>
      </c>
      <c r="B9" s="5">
        <v>22</v>
      </c>
    </row>
    <row r="10" spans="1:2" x14ac:dyDescent="0.25">
      <c r="A10" s="4" t="s">
        <v>186</v>
      </c>
      <c r="B10" s="5">
        <v>17</v>
      </c>
    </row>
    <row r="11" spans="1:2" x14ac:dyDescent="0.25">
      <c r="A11" s="4" t="s">
        <v>151</v>
      </c>
      <c r="B11" s="5">
        <v>11</v>
      </c>
    </row>
    <row r="12" spans="1:2" x14ac:dyDescent="0.25">
      <c r="A12" s="4" t="s">
        <v>144</v>
      </c>
      <c r="B12" s="5">
        <v>13</v>
      </c>
    </row>
    <row r="13" spans="1:2" x14ac:dyDescent="0.25">
      <c r="A13" s="4" t="s">
        <v>154</v>
      </c>
      <c r="B13" s="5">
        <v>8</v>
      </c>
    </row>
    <row r="14" spans="1:2" x14ac:dyDescent="0.25">
      <c r="A14" s="4" t="s">
        <v>142</v>
      </c>
      <c r="B14" s="5">
        <v>10</v>
      </c>
    </row>
    <row r="15" spans="1:2" x14ac:dyDescent="0.25">
      <c r="A15" s="4" t="s">
        <v>203</v>
      </c>
      <c r="B15" s="5">
        <v>11</v>
      </c>
    </row>
    <row r="16" spans="1:2" x14ac:dyDescent="0.25">
      <c r="A16" s="4" t="s">
        <v>23</v>
      </c>
      <c r="B16" s="5">
        <v>12</v>
      </c>
    </row>
    <row r="17" spans="1:2" x14ac:dyDescent="0.25">
      <c r="A17" s="4" t="s">
        <v>66</v>
      </c>
      <c r="B17" s="5">
        <v>17</v>
      </c>
    </row>
    <row r="18" spans="1:2" x14ac:dyDescent="0.25">
      <c r="A18" s="4" t="s">
        <v>256</v>
      </c>
      <c r="B18" s="5">
        <v>9</v>
      </c>
    </row>
    <row r="19" spans="1:2" x14ac:dyDescent="0.25">
      <c r="A19" s="4" t="s">
        <v>368</v>
      </c>
      <c r="B19" s="5">
        <v>8</v>
      </c>
    </row>
    <row r="20" spans="1:2" x14ac:dyDescent="0.25">
      <c r="A20" s="4" t="s">
        <v>145</v>
      </c>
      <c r="B20" s="5">
        <v>18</v>
      </c>
    </row>
    <row r="21" spans="1:2" x14ac:dyDescent="0.25">
      <c r="A21" s="4" t="s">
        <v>246</v>
      </c>
      <c r="B21" s="5">
        <v>8</v>
      </c>
    </row>
    <row r="22" spans="1:2" x14ac:dyDescent="0.25">
      <c r="A22" s="4" t="s">
        <v>70</v>
      </c>
      <c r="B22" s="5">
        <v>9</v>
      </c>
    </row>
    <row r="23" spans="1:2" x14ac:dyDescent="0.25">
      <c r="A23" s="4" t="s">
        <v>105</v>
      </c>
      <c r="B23" s="5">
        <v>14</v>
      </c>
    </row>
    <row r="24" spans="1:2" x14ac:dyDescent="0.25">
      <c r="A24" s="4" t="s">
        <v>268</v>
      </c>
      <c r="B24" s="5">
        <v>9</v>
      </c>
    </row>
    <row r="25" spans="1:2" x14ac:dyDescent="0.25">
      <c r="A25" s="4" t="s">
        <v>108</v>
      </c>
      <c r="B25" s="5">
        <v>8</v>
      </c>
    </row>
    <row r="26" spans="1:2" x14ac:dyDescent="0.25">
      <c r="A26" s="4" t="s">
        <v>46</v>
      </c>
      <c r="B26" s="5">
        <v>16</v>
      </c>
    </row>
    <row r="27" spans="1:2" x14ac:dyDescent="0.25">
      <c r="A27" s="4" t="s">
        <v>280</v>
      </c>
      <c r="B27" s="5">
        <v>8</v>
      </c>
    </row>
    <row r="28" spans="1:2" x14ac:dyDescent="0.25">
      <c r="A28" s="4" t="s">
        <v>228</v>
      </c>
      <c r="B28" s="5">
        <v>13</v>
      </c>
    </row>
    <row r="29" spans="1:2" x14ac:dyDescent="0.25">
      <c r="A29" s="4" t="s">
        <v>50</v>
      </c>
      <c r="B29" s="5">
        <v>11</v>
      </c>
    </row>
    <row r="30" spans="1:2" x14ac:dyDescent="0.25">
      <c r="A30" s="4" t="s">
        <v>55</v>
      </c>
      <c r="B30" s="5">
        <v>16</v>
      </c>
    </row>
    <row r="31" spans="1:2" x14ac:dyDescent="0.25">
      <c r="A31" s="4" t="s">
        <v>427</v>
      </c>
      <c r="B31" s="5">
        <v>335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77AF-DF7C-4DA9-8E52-7EEC69722BFC}">
  <dimension ref="A3:D18"/>
  <sheetViews>
    <sheetView workbookViewId="0">
      <selection activeCell="K9" sqref="K9"/>
    </sheetView>
  </sheetViews>
  <sheetFormatPr defaultRowHeight="13.5" x14ac:dyDescent="0.25"/>
  <cols>
    <col min="1" max="1" width="20.75" bestFit="1" customWidth="1"/>
    <col min="2" max="3" width="14.6640625" bestFit="1" customWidth="1"/>
    <col min="4" max="4" width="11.08203125" bestFit="1" customWidth="1"/>
    <col min="5" max="5" width="14.33203125" customWidth="1"/>
    <col min="6" max="6" width="10.9140625" bestFit="1" customWidth="1"/>
    <col min="7" max="7" width="12.58203125" bestFit="1" customWidth="1"/>
    <col min="8" max="8" width="16.6640625" bestFit="1" customWidth="1"/>
    <col min="9" max="9" width="17.25" bestFit="1" customWidth="1"/>
    <col min="10" max="10" width="13.25" bestFit="1" customWidth="1"/>
    <col min="11" max="11" width="11.9140625" bestFit="1" customWidth="1"/>
    <col min="12" max="12" width="13.83203125" bestFit="1" customWidth="1"/>
    <col min="13" max="13" width="18.33203125" bestFit="1" customWidth="1"/>
    <col min="14" max="14" width="19.08203125" bestFit="1" customWidth="1"/>
    <col min="15" max="15" width="22.5" bestFit="1" customWidth="1"/>
    <col min="16" max="16" width="16.75" bestFit="1" customWidth="1"/>
    <col min="17" max="17" width="9.83203125" bestFit="1" customWidth="1"/>
  </cols>
  <sheetData>
    <row r="3" spans="1:4" x14ac:dyDescent="0.25">
      <c r="A3" s="3" t="s">
        <v>445</v>
      </c>
      <c r="B3" s="3" t="s">
        <v>8</v>
      </c>
    </row>
    <row r="4" spans="1:4" x14ac:dyDescent="0.25">
      <c r="A4" s="3" t="s">
        <v>446</v>
      </c>
      <c r="B4" t="s">
        <v>27</v>
      </c>
      <c r="C4" t="s">
        <v>18</v>
      </c>
      <c r="D4" t="s">
        <v>427</v>
      </c>
    </row>
    <row r="5" spans="1:4" x14ac:dyDescent="0.25">
      <c r="A5" t="s">
        <v>428</v>
      </c>
      <c r="B5" s="1">
        <v>26</v>
      </c>
      <c r="C5" s="1">
        <v>32</v>
      </c>
      <c r="D5" s="1">
        <v>58</v>
      </c>
    </row>
    <row r="6" spans="1:4" x14ac:dyDescent="0.25">
      <c r="A6" t="s">
        <v>429</v>
      </c>
      <c r="B6" s="1">
        <v>35</v>
      </c>
      <c r="C6" s="1">
        <v>22</v>
      </c>
      <c r="D6" s="1">
        <v>57</v>
      </c>
    </row>
    <row r="7" spans="1:4" x14ac:dyDescent="0.25">
      <c r="A7" t="s">
        <v>430</v>
      </c>
      <c r="B7" s="1">
        <v>39</v>
      </c>
      <c r="C7" s="1">
        <v>21</v>
      </c>
      <c r="D7" s="1">
        <v>60</v>
      </c>
    </row>
    <row r="8" spans="1:4" x14ac:dyDescent="0.25">
      <c r="A8" t="s">
        <v>431</v>
      </c>
      <c r="B8" s="1">
        <v>25</v>
      </c>
      <c r="C8" s="1">
        <v>48</v>
      </c>
      <c r="D8" s="1">
        <v>73</v>
      </c>
    </row>
    <row r="9" spans="1:4" x14ac:dyDescent="0.25">
      <c r="A9" t="s">
        <v>432</v>
      </c>
      <c r="B9" s="1">
        <v>37</v>
      </c>
      <c r="C9" s="1">
        <v>37</v>
      </c>
      <c r="D9" s="1">
        <v>74</v>
      </c>
    </row>
    <row r="10" spans="1:4" x14ac:dyDescent="0.25">
      <c r="A10" t="s">
        <v>433</v>
      </c>
      <c r="B10" s="1">
        <v>45</v>
      </c>
      <c r="C10" s="1">
        <v>31</v>
      </c>
      <c r="D10" s="1">
        <v>76</v>
      </c>
    </row>
    <row r="11" spans="1:4" x14ac:dyDescent="0.25">
      <c r="A11" t="s">
        <v>434</v>
      </c>
      <c r="B11" s="1">
        <v>19</v>
      </c>
      <c r="C11" s="1">
        <v>41</v>
      </c>
      <c r="D11" s="1">
        <v>60</v>
      </c>
    </row>
    <row r="12" spans="1:4" x14ac:dyDescent="0.25">
      <c r="A12" t="s">
        <v>435</v>
      </c>
      <c r="B12" s="1">
        <v>25</v>
      </c>
      <c r="C12" s="1">
        <v>34</v>
      </c>
      <c r="D12" s="1">
        <v>59</v>
      </c>
    </row>
    <row r="13" spans="1:4" x14ac:dyDescent="0.25">
      <c r="A13" t="s">
        <v>436</v>
      </c>
      <c r="B13" s="1">
        <v>11</v>
      </c>
      <c r="C13" s="1">
        <v>49</v>
      </c>
      <c r="D13" s="1">
        <v>60</v>
      </c>
    </row>
    <row r="14" spans="1:4" x14ac:dyDescent="0.25">
      <c r="A14" t="s">
        <v>437</v>
      </c>
      <c r="B14" s="1">
        <v>11</v>
      </c>
      <c r="C14" s="1">
        <v>48</v>
      </c>
      <c r="D14" s="1">
        <v>59</v>
      </c>
    </row>
    <row r="15" spans="1:4" x14ac:dyDescent="0.25">
      <c r="A15" t="s">
        <v>438</v>
      </c>
      <c r="B15" s="1">
        <v>10</v>
      </c>
      <c r="C15" s="1">
        <v>50</v>
      </c>
      <c r="D15" s="1">
        <v>60</v>
      </c>
    </row>
    <row r="16" spans="1:4" x14ac:dyDescent="0.25">
      <c r="A16" t="s">
        <v>439</v>
      </c>
      <c r="B16" s="1">
        <v>10</v>
      </c>
      <c r="C16" s="1">
        <v>50</v>
      </c>
      <c r="D16" s="1">
        <v>60</v>
      </c>
    </row>
    <row r="17" spans="1:4" x14ac:dyDescent="0.25">
      <c r="A17" t="s">
        <v>440</v>
      </c>
      <c r="B17" s="1">
        <v>27</v>
      </c>
      <c r="C17" s="1">
        <v>33</v>
      </c>
      <c r="D17" s="1">
        <v>60</v>
      </c>
    </row>
    <row r="18" spans="1:4" x14ac:dyDescent="0.25">
      <c r="A18" t="s">
        <v>427</v>
      </c>
      <c r="B18" s="1">
        <v>320</v>
      </c>
      <c r="C18" s="1">
        <v>496</v>
      </c>
      <c r="D18" s="1">
        <v>816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82AA6-507B-4A06-8157-B005B219CE91}">
  <dimension ref="A1:D37"/>
  <sheetViews>
    <sheetView zoomScale="115" zoomScaleNormal="115" workbookViewId="0">
      <selection activeCell="C21" sqref="C21"/>
    </sheetView>
  </sheetViews>
  <sheetFormatPr defaultRowHeight="13.5" x14ac:dyDescent="0.25"/>
  <cols>
    <col min="1" max="1" width="27.33203125" bestFit="1" customWidth="1"/>
    <col min="2" max="2" width="20.75" customWidth="1"/>
    <col min="3" max="3" width="18.83203125" bestFit="1" customWidth="1"/>
    <col min="4" max="4" width="23.5" bestFit="1" customWidth="1"/>
    <col min="5" max="5" width="14.33203125" customWidth="1"/>
    <col min="6" max="6" width="10.9140625" bestFit="1" customWidth="1"/>
    <col min="7" max="7" width="12.58203125" bestFit="1" customWidth="1"/>
    <col min="8" max="8" width="16.6640625" bestFit="1" customWidth="1"/>
    <col min="9" max="9" width="17.25" bestFit="1" customWidth="1"/>
    <col min="10" max="10" width="13.25" bestFit="1" customWidth="1"/>
    <col min="11" max="11" width="11.9140625" bestFit="1" customWidth="1"/>
    <col min="12" max="12" width="13.83203125" bestFit="1" customWidth="1"/>
    <col min="13" max="13" width="18.33203125" bestFit="1" customWidth="1"/>
    <col min="14" max="14" width="19.08203125" bestFit="1" customWidth="1"/>
    <col min="15" max="15" width="22.5" bestFit="1" customWidth="1"/>
    <col min="16" max="16" width="16.75" bestFit="1" customWidth="1"/>
    <col min="17" max="17" width="9.83203125" bestFit="1" customWidth="1"/>
  </cols>
  <sheetData>
    <row r="1" spans="1:4" x14ac:dyDescent="0.25">
      <c r="A1" s="3" t="s">
        <v>426</v>
      </c>
      <c r="B1" t="s">
        <v>450</v>
      </c>
      <c r="C1" t="s">
        <v>456</v>
      </c>
      <c r="D1" t="s">
        <v>455</v>
      </c>
    </row>
    <row r="2" spans="1:4" x14ac:dyDescent="0.25">
      <c r="A2" s="4" t="s">
        <v>26</v>
      </c>
      <c r="B2" s="1">
        <v>97</v>
      </c>
      <c r="C2" s="1">
        <v>61</v>
      </c>
      <c r="D2" s="1">
        <v>106</v>
      </c>
    </row>
    <row r="3" spans="1:4" x14ac:dyDescent="0.25">
      <c r="A3" s="4" t="s">
        <v>44</v>
      </c>
      <c r="B3" s="1">
        <v>43</v>
      </c>
      <c r="C3" s="1">
        <v>19</v>
      </c>
      <c r="D3" s="1">
        <v>29</v>
      </c>
    </row>
    <row r="4" spans="1:4" x14ac:dyDescent="0.25">
      <c r="A4" s="4" t="s">
        <v>399</v>
      </c>
      <c r="B4" s="1">
        <v>20</v>
      </c>
      <c r="C4" s="1">
        <v>10</v>
      </c>
      <c r="D4" s="1">
        <v>19</v>
      </c>
    </row>
    <row r="5" spans="1:4" x14ac:dyDescent="0.25">
      <c r="A5" s="4" t="s">
        <v>32</v>
      </c>
      <c r="B5" s="1">
        <v>80</v>
      </c>
      <c r="C5" s="1">
        <v>35</v>
      </c>
      <c r="D5" s="1">
        <v>67</v>
      </c>
    </row>
    <row r="6" spans="1:4" x14ac:dyDescent="0.25">
      <c r="A6" s="4" t="s">
        <v>346</v>
      </c>
      <c r="B6" s="1">
        <v>15</v>
      </c>
      <c r="C6" s="1">
        <v>10</v>
      </c>
      <c r="D6" s="1">
        <v>13</v>
      </c>
    </row>
    <row r="7" spans="1:4" x14ac:dyDescent="0.25">
      <c r="A7" s="4" t="s">
        <v>25</v>
      </c>
      <c r="B7" s="1">
        <v>85</v>
      </c>
      <c r="C7" s="1">
        <v>36</v>
      </c>
      <c r="D7" s="1">
        <v>88</v>
      </c>
    </row>
    <row r="8" spans="1:4" x14ac:dyDescent="0.25">
      <c r="A8" s="4" t="s">
        <v>218</v>
      </c>
      <c r="B8" s="1">
        <v>8</v>
      </c>
      <c r="C8" s="1">
        <v>4</v>
      </c>
      <c r="D8" s="1">
        <v>6</v>
      </c>
    </row>
    <row r="9" spans="1:4" x14ac:dyDescent="0.25">
      <c r="A9" s="4" t="s">
        <v>17</v>
      </c>
      <c r="B9" s="1">
        <v>98</v>
      </c>
      <c r="C9" s="1">
        <v>55</v>
      </c>
      <c r="D9" s="1">
        <v>99</v>
      </c>
    </row>
    <row r="10" spans="1:4" x14ac:dyDescent="0.25">
      <c r="A10" s="4" t="s">
        <v>39</v>
      </c>
      <c r="B10" s="1">
        <v>106</v>
      </c>
      <c r="C10" s="1">
        <v>61</v>
      </c>
      <c r="D10" s="1">
        <v>120</v>
      </c>
    </row>
    <row r="11" spans="1:4" x14ac:dyDescent="0.25">
      <c r="A11" s="4" t="s">
        <v>220</v>
      </c>
      <c r="B11" s="1">
        <v>20</v>
      </c>
      <c r="C11" s="1">
        <v>3</v>
      </c>
      <c r="D11" s="1">
        <v>12</v>
      </c>
    </row>
    <row r="12" spans="1:4" x14ac:dyDescent="0.25">
      <c r="A12" s="4" t="s">
        <v>33</v>
      </c>
      <c r="B12" s="1">
        <v>87</v>
      </c>
      <c r="C12" s="1">
        <v>44</v>
      </c>
      <c r="D12" s="1">
        <v>81</v>
      </c>
    </row>
    <row r="13" spans="1:4" x14ac:dyDescent="0.25">
      <c r="A13" s="4" t="s">
        <v>365</v>
      </c>
      <c r="B13" s="1">
        <v>13</v>
      </c>
      <c r="C13" s="1">
        <v>8</v>
      </c>
      <c r="D13" s="1">
        <v>15</v>
      </c>
    </row>
    <row r="14" spans="1:4" x14ac:dyDescent="0.25">
      <c r="A14" s="4" t="s">
        <v>16</v>
      </c>
      <c r="B14" s="1">
        <v>87</v>
      </c>
      <c r="C14" s="1">
        <v>43</v>
      </c>
      <c r="D14" s="1">
        <v>91</v>
      </c>
    </row>
    <row r="15" spans="1:4" x14ac:dyDescent="0.25">
      <c r="A15" s="4" t="s">
        <v>283</v>
      </c>
      <c r="B15" s="1">
        <v>57</v>
      </c>
      <c r="C15" s="1">
        <v>29</v>
      </c>
      <c r="D15" s="1">
        <v>66</v>
      </c>
    </row>
    <row r="16" spans="1:4" x14ac:dyDescent="0.25">
      <c r="A16" s="4"/>
    </row>
    <row r="19" spans="1:4" ht="14" x14ac:dyDescent="0.3">
      <c r="A19" s="6" t="s">
        <v>444</v>
      </c>
      <c r="B19" s="6" t="s">
        <v>449</v>
      </c>
      <c r="C19" s="6" t="s">
        <v>452</v>
      </c>
      <c r="D19" s="6" t="s">
        <v>448</v>
      </c>
    </row>
    <row r="20" spans="1:4" x14ac:dyDescent="0.25">
      <c r="A20" s="4" t="s">
        <v>26</v>
      </c>
      <c r="B20">
        <f>COUNTIF(IPL_Matches_2008_2020[toss_winner],winprob!A20)</f>
        <v>97</v>
      </c>
      <c r="C20">
        <f>COUNTIF(IPL_Matches_2008_2020[winner],winprob!A20)</f>
        <v>106</v>
      </c>
      <c r="D20">
        <f>COUNTIFS(IPL_Matches_2008_2020[toss_winner],"=Chennai Super Kings",IPL_Matches_2008_2020[winner],"=Chennai Super Kings")</f>
        <v>61</v>
      </c>
    </row>
    <row r="21" spans="1:4" x14ac:dyDescent="0.25">
      <c r="A21" s="4" t="s">
        <v>44</v>
      </c>
      <c r="B21">
        <f>COUNTIF(IPL_Matches_2008_2020[toss_winner],winprob!A21)</f>
        <v>43</v>
      </c>
      <c r="C21">
        <f>COUNTIF(IPL_Matches_2008_2020[winner],winprob!A21)</f>
        <v>29</v>
      </c>
      <c r="D21">
        <f>COUNTIFS(IPL_Matches_2008_2020[toss_winner],"=Deccan Chargers",IPL_Matches_2008_2020[winner],"=Deccan Chargers")</f>
        <v>19</v>
      </c>
    </row>
    <row r="22" spans="1:4" x14ac:dyDescent="0.25">
      <c r="A22" s="4" t="s">
        <v>399</v>
      </c>
      <c r="B22">
        <f>COUNTIF(IPL_Matches_2008_2020[toss_winner],winprob!A22)</f>
        <v>20</v>
      </c>
      <c r="C22">
        <f>COUNTIF(IPL_Matches_2008_2020[winner],winprob!A22)</f>
        <v>19</v>
      </c>
      <c r="D22">
        <f>COUNTIFS(IPL_Matches_2008_2020[toss_winner],"=Delhi Capitals",IPL_Matches_2008_2020[winner],"=Delhi Capitals")</f>
        <v>10</v>
      </c>
    </row>
    <row r="23" spans="1:4" x14ac:dyDescent="0.25">
      <c r="A23" s="4" t="s">
        <v>32</v>
      </c>
      <c r="B23">
        <f>COUNTIF(IPL_Matches_2008_2020[toss_winner],winprob!A23)</f>
        <v>80</v>
      </c>
      <c r="C23">
        <f>COUNTIF(IPL_Matches_2008_2020[winner],winprob!A23)</f>
        <v>67</v>
      </c>
      <c r="D23">
        <f>COUNTIFS(IPL_Matches_2008_2020[toss_winner],"=Delhi Daredevils",IPL_Matches_2008_2020[winner],"=Delhi Daredevils")</f>
        <v>35</v>
      </c>
    </row>
    <row r="24" spans="1:4" x14ac:dyDescent="0.25">
      <c r="A24" s="4" t="s">
        <v>346</v>
      </c>
      <c r="B24">
        <f>COUNTIF(IPL_Matches_2008_2020[toss_winner],winprob!A24)</f>
        <v>15</v>
      </c>
      <c r="C24">
        <f>COUNTIF(IPL_Matches_2008_2020[winner],winprob!A24)</f>
        <v>13</v>
      </c>
      <c r="D24">
        <f>COUNTIFS(IPL_Matches_2008_2020[toss_winner],"=Gujarat Lions",IPL_Matches_2008_2020[winner],"=Gujarat Lions")</f>
        <v>10</v>
      </c>
    </row>
    <row r="25" spans="1:4" x14ac:dyDescent="0.25">
      <c r="A25" s="4" t="s">
        <v>25</v>
      </c>
      <c r="B25">
        <f>COUNTIF(IPL_Matches_2008_2020[toss_winner],winprob!A25)</f>
        <v>85</v>
      </c>
      <c r="C25">
        <f>COUNTIF(IPL_Matches_2008_2020[winner],winprob!A25)</f>
        <v>88</v>
      </c>
      <c r="D25">
        <f>COUNTIFS(IPL_Matches_2008_2020[toss_winner],"=Kings XI Punjab",IPL_Matches_2008_2020[winner],"=Kings XI Punjab")</f>
        <v>36</v>
      </c>
    </row>
    <row r="26" spans="1:4" x14ac:dyDescent="0.25">
      <c r="A26" s="4" t="s">
        <v>218</v>
      </c>
      <c r="B26">
        <f>COUNTIF(IPL_Matches_2008_2020[toss_winner],winprob!A26)</f>
        <v>8</v>
      </c>
      <c r="C26">
        <f>COUNTIF(IPL_Matches_2008_2020[winner],winprob!A26)</f>
        <v>6</v>
      </c>
      <c r="D26">
        <f>COUNTIFS(IPL_Matches_2008_2020[toss_winner],"=Kochi Tuskers Kerala",IPL_Matches_2008_2020[winner],"=Kochi Tuskers Kerala")</f>
        <v>4</v>
      </c>
    </row>
    <row r="27" spans="1:4" x14ac:dyDescent="0.25">
      <c r="A27" s="4" t="s">
        <v>17</v>
      </c>
      <c r="B27">
        <f>COUNTIF(IPL_Matches_2008_2020[toss_winner],winprob!A27)</f>
        <v>98</v>
      </c>
      <c r="C27">
        <f>COUNTIF(IPL_Matches_2008_2020[winner],winprob!A27)</f>
        <v>99</v>
      </c>
      <c r="D27">
        <f>COUNTIFS(IPL_Matches_2008_2020[toss_winner],"=Kolkata Knight Riders",IPL_Matches_2008_2020[winner],"=Kolkata Knight Riders")</f>
        <v>55</v>
      </c>
    </row>
    <row r="28" spans="1:4" x14ac:dyDescent="0.25">
      <c r="A28" s="4" t="s">
        <v>39</v>
      </c>
      <c r="B28">
        <f>COUNTIF(IPL_Matches_2008_2020[toss_winner],winprob!A28)</f>
        <v>106</v>
      </c>
      <c r="C28">
        <f>COUNTIF(IPL_Matches_2008_2020[winner],winprob!A28)</f>
        <v>120</v>
      </c>
      <c r="D28">
        <f>COUNTIFS(IPL_Matches_2008_2020[toss_winner],"=Mumbai Indians",IPL_Matches_2008_2020[winner],"=Mumbai Indians")</f>
        <v>61</v>
      </c>
    </row>
    <row r="29" spans="1:4" x14ac:dyDescent="0.25">
      <c r="A29" s="4" t="s">
        <v>220</v>
      </c>
      <c r="B29">
        <f>COUNTIF(IPL_Matches_2008_2020[toss_winner],winprob!A29)</f>
        <v>20</v>
      </c>
      <c r="C29">
        <f>COUNTIF(IPL_Matches_2008_2020[winner],winprob!A29)</f>
        <v>12</v>
      </c>
      <c r="D29">
        <f>COUNTIFS(IPL_Matches_2008_2020[toss_winner],"=Pune Warriors",IPL_Matches_2008_2020[winner],"=Pune Warriors")</f>
        <v>3</v>
      </c>
    </row>
    <row r="30" spans="1:4" x14ac:dyDescent="0.25">
      <c r="A30" s="4" t="s">
        <v>33</v>
      </c>
      <c r="B30">
        <f>COUNTIF(IPL_Matches_2008_2020[toss_winner],winprob!A30)</f>
        <v>87</v>
      </c>
      <c r="C30">
        <f>COUNTIF(IPL_Matches_2008_2020[winner],winprob!A30)</f>
        <v>81</v>
      </c>
      <c r="D30">
        <f>COUNTIFS(IPL_Matches_2008_2020[toss_winner],"=Rajasthan Royals",IPL_Matches_2008_2020[winner],"=Rajasthan Royals")</f>
        <v>44</v>
      </c>
    </row>
    <row r="31" spans="1:4" x14ac:dyDescent="0.25">
      <c r="A31" s="4" t="s">
        <v>365</v>
      </c>
      <c r="B31">
        <f>COUNTIF(IPL_Matches_2008_2020[toss_winner],winprob!A31)</f>
        <v>13</v>
      </c>
      <c r="C31">
        <f>COUNTIF(IPL_Matches_2008_2020[winner],winprob!A31)</f>
        <v>15</v>
      </c>
      <c r="D31">
        <f>COUNTIFS(IPL_Matches_2008_2020[toss_winner],"=Rising Pune Supergiant",IPL_Matches_2008_2020[winner],"=Rising Pune Supergiant")</f>
        <v>8</v>
      </c>
    </row>
    <row r="32" spans="1:4" x14ac:dyDescent="0.25">
      <c r="A32" s="4" t="s">
        <v>16</v>
      </c>
      <c r="B32">
        <f>COUNTIF(IPL_Matches_2008_2020[toss_winner],winprob!A32)</f>
        <v>87</v>
      </c>
      <c r="C32">
        <f>COUNTIF(IPL_Matches_2008_2020[winner],winprob!A32)</f>
        <v>91</v>
      </c>
      <c r="D32">
        <f>COUNTIFS(IPL_Matches_2008_2020[toss_winner],"=Royal Challengers Bangalore",IPL_Matches_2008_2020[winner],"=Royal Challengers Bangalore")</f>
        <v>43</v>
      </c>
    </row>
    <row r="33" spans="1:4" x14ac:dyDescent="0.25">
      <c r="A33" s="4" t="s">
        <v>283</v>
      </c>
      <c r="B33">
        <f>COUNTIF(IPL_Matches_2008_2020[toss_winner],winprob!A33)</f>
        <v>57</v>
      </c>
      <c r="C33">
        <f>COUNTIF(IPL_Matches_2008_2020[winner],winprob!A33)</f>
        <v>66</v>
      </c>
      <c r="D33">
        <f>COUNTIFS(IPL_Matches_2008_2020[toss_winner],"=Sunrisers Hyderabad",IPL_Matches_2008_2020[winner],"=Sunrisers Hyderabad")</f>
        <v>29</v>
      </c>
    </row>
    <row r="35" spans="1:4" x14ac:dyDescent="0.25">
      <c r="C35" t="s">
        <v>453</v>
      </c>
      <c r="D35">
        <f>SUM(D20:D33)</f>
        <v>418</v>
      </c>
    </row>
    <row r="36" spans="1:4" ht="27" x14ac:dyDescent="0.25">
      <c r="C36" s="7" t="s">
        <v>454</v>
      </c>
      <c r="D36" s="9">
        <f>D35/ROWS('IPL Matches 2008-2020'!2:817)</f>
        <v>0.51225490196078427</v>
      </c>
    </row>
    <row r="37" spans="1:4" x14ac:dyDescent="0.25">
      <c r="D37" s="8"/>
    </row>
  </sheetData>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9 2 4 7 0 2 1 C - C 9 E 5 - 4 9 D C - 8 2 2 6 - F 7 5 D 9 D C 3 4 6 9 4 } "   T o u r I d = " 1 c d 1 b 1 1 5 - c a 7 8 - 4 4 1 8 - b 5 6 5 - 6 1 9 4 0 a 3 9 c e 1 9 "   X m l V e r = " 6 "   M i n X m l V e r = " 3 " > < D e s c r i p t i o n > S o m e   d e s c r i p t i o n   f o r   t h e   t o u r   g o e s   h e r e < / D e s c r i p t i o n > < I m a g e > i V B O R w 0 K G g o A A A A N S U h E U g A A A N Q A A A B 1 C A Y A A A A 2 n s 9 T A A A A A X N S R 0 I A r s 4 c 6 Q A A A A R n Q U 1 B A A C x j w v 8 Y Q U A A A A J c E h Z c w A A B H 8 A A A R / A U v w Q E Y A A F B I S U R B V H h e 7 b 0 H c 1 z J l u d 3 y s F 7 g H A E 6 E D v u t n e 9 z O j m d 2 Q Y r X a X U U o J M 1 K u x G S Y m d D + g z 7 l a R Q 7 G p n 3 7 z 3 + r 1 p w 6 b t b n p P g A R A e A + U 1 / m d v F l 1 q 1 A A A Y K E 4 c y f T F x b V f d m 5 j + P y Z O Z k f / 4 3 Z W 8 v O W I R C J y 9 v g Z u T k c k 3 Q 6 I 5 L P S T 6 f l w N N i 3 K g I y Y v 5 q L y c C I m X Y 1 Z O d 6 p 1 x W 5 X E 6 e P J + Q 4 W S P f D 6 Q k e c z M a l J 5 K W 1 N i P R a N T u 2 S h m V 6 J S X 5 W T p f l Z a W p u t n M 5 f Y Z 0 K i W J R J U 9 H 7 8 X j U Z 0 f 2 P f z f P z u a 2 A 7 3 g 2 G 5 e l V E T a 6 v L S X p 8 V f Q T J 5 k R i a z x G J h e R R C w 4 C J D L Z i U W j 8 u f H l Z L O h e 1 5 y L F 9 U v + q 1 M Z + W 6 w T p b G r w Z 3 v 9 3 4 B 0 G o / Q f e k e H J v K Q z G a v Y b U q K o / s y W q n z 8 s f 7 1 Z L J u i y I U Z l 0 l 8 r 9 1 d G U / P Q 8 I f t q F u V Q Z 0 K u P Y v L + Z 6 k x L X i V E I y u a K f y 0 t t b W 1 w x u H 5 b E z 2 N 2 c l S 6 W L l d b E e + M J O b 4 v H R x t j i R U 4 m j Z 9 2 0 G W c 0 L S M B v 5 v K R E g K R G 5 W e A u L V V b m 8 C j 9 n X h s H a w j 0 3 N / d q 7 F r P t F I / J W S 6 v p o n U w M X w s + 8 f Z C C X X 1 r S V U b X W V 9 P S e l o c v M l a h 3 + 9 L y r 2 x q L z f n 5 K J x a g M T k V l U r c n V C r 1 a K W n T o 2 P j 0 l n 5 7 5 V F Z b K V B V N q 4 R L S 0 Z T X X 2 9 3 R N P J K z i O A m z u l l P Z 7 V S R f K S S i 6 v I l s y H Z F q l X r r A a J W V 2 v L n 0 r b b 6 V S S T 2 u k Z W V F a m p q Q n u 2 h p 4 d k 8 A 4 J / I U y a j E i t e Q W J x f 3 l D c X 2 4 S v P U H f v v J F 8 + H 8 j K 7 f F a m Z + 8 L f l s 0 q 6 / j V D 5 r H / f w h S r q p O P T x 8 r k K m v b t J a 0 s 6 G r F w a V I k z F J e F Z N R U v O T y g u Q y K Z m e n Z P G h n q T U p B p e X l Z v 8 y B l h n p B C k a m 5 q s E i W q q m i e J a O t v S d T X i v n 4 u K C V v y U k k g l W j S n 2 y X 7 H O f C g E z j S u j 1 A H l 4 I X 6 L y u m O R a r 4 7 S 1 g d n Y m 2 N N 3 1 W d H U n n M L L l q k d T n n 9 e 6 X 4 l M g M / w 2 e W l p e C M y L u 9 q c J 3 s T U J q H n y 7 c O Y N C Y 0 P 5 p O S y R e t 6 q 8 3 p Y U + Y / f v 3 0 S K h J L y G / f P S a / v x 2 R l p q k H O 3 I y i 9 q P y 1 o 5 U B i U M j 1 q S d y v L d K m l t a T d d f W F i U + n o t 6 A C Q i U o 7 O J m T j s a o N N Y G B N P P Q i a k x c q K u y c W i x t p q V x I k J q a U k m U z a p 6 p f d U A n U v m X G S C i m I f R J T i a b a o 6 T 0 W e s D F S u M h f k 5 q 6 Q Q e 6 M 2 V y W Q D 1 4 q h Z H K 5 K U q X j y / 1 n 1 h 8 D x e U r 2 Y j 8 k v I 0 5 y A 7 Y + 1 V b F V H P Q s p h W S Z U r b W D e B k T + 0 1 t G q E g k J l + e P y E 3 h / P S n R i W t t Z W q x A / P Y 9 L b 6 P q 8 s M J a Y 9 N y L s D j X a e V n h y c l J 6 e 3 t X q W 2 o d 9 F 4 w m y r c m C D 6 I 8 V K h E I f z 5 s b 4 S x M D 8 v D Y 2 N w Z H D W h U W 1 R L i G u H i p d + F u h n R 3 6 r 0 u Y 3 A / y Y S l e / x 5 3 B I x C u 9 8 A Y Q f p b f q S 0 F O O d O F 0 l F n s U w 2 h Z v 6 o 9 m 7 b 6 3 B a / e v O 1 C R B N 1 E m 0 8 J 8 s L U 3 K 8 b d 7 I R C X H 3 j j f m 5 b 2 h p z 0 y w 3 Z 3 4 Q D I S f P n j 0 3 A s z N z R c k D G C f 6 5 l M W i J 4 4 7 R i L y 4 s 2 P d Q 6 T i m e n s y c Y 7 K P z 8 3 Z 8 f T q j J V I h O o b 2 i Q l Z A q i b r k K y K / E Q b f C y B T u q z e o Z L 6 z / G s q J c v A x I P z C x H 5 M W c k 9 S e T C C d j Z q X r h x G N M 0 T s K T P i 4 r L b / p z g D z h 2 D / z Q E d G a l X q n u 5 O m S O o t d Z d 8 9 + V h b n 1 Z / R F S q X 5 X o d K q G u V S 3 6 P I Z a o l U 9 P H 5 b R w Q f S 0 9 t j 5 y i 8 B a 2 k 9 f X 1 h Y K e n Z 2 V m Z l Z l U g 9 B Y / d x M S E d H R 0 2 D 4 V w 7 e i b M 0 O U i m B i 7 u 6 p s Y q E u D 7 u I f K A R G 5 1 3 v O 5 t U 2 o x J l 1 S 7 D L V 4 O v s N / 3 o N K y v P w f f a 7 F V R H 8 G I u J l 1 N L 2 / V e V 2 e d D H p 1 M Y s 7 m 4 l Z j a T t Y Y C h 8 Z y W l W w k F P k w U R c 1 e N i t w H v X F V d b c c 8 b 0 H 6 q o 0 Y j c a k p s z J A u m 9 S 9 2 T f X o 5 q m p 3 T p 7 P x k 2 N f T D p b E E S 7 4 + b P r L y U H 9 w x e 7 f 6 4 j 8 p x / e D k L 9 1 Q e n r R J i + F P w V A h a 0 7 B n j X O + o D 0 g W H N z s 1 3 j c 0 g a S O H v C x N m Y l 5 V R L U v 9 r d G j T x J / T 0 I k 1 D C 4 Q l D M u 1 T K e g / F y a M B 8 / H / e H n 4 D f D E o f t 2 N i o d H Z 2 2 3 E 5 K n n d q P A 8 E + R f C / 6 Z u J f f u K H q b 3 1 1 X g 6 3 Z + T 2 a F x O d T s y W f 9 Y m d P D f y Y M 1 G U 8 k B 6 e k N w L k L j Y e R 5 L a d U G V q J y 6 0 W R V P G 4 5 p F q A d G V 2 8 F d e x u r 5 f s e x D / 5 8 L R K l p R M T U 1 Z 5 Z + e n p a H D x + W k G l m Z q Z Q 0 B 5 U s O n p G V O 7 + B z H V E i v e v n 7 f U V q q k 5 J T 7 P I / T G 1 A Z R 0 d X X 1 1 t E 5 q 9 + d T a 1 I f W T e n o P P l Z O J c 7 k c k m V 1 x e Q 3 a Q x 8 J Q O Q C Y L w T K Q w I B P S J Q w + x z O t B 6 Q v 8 L 9 R p 2 T C p b + g U s y T y a D X x x d K q 4 b / T N h T C Z m Q r B 5 e u v n 3 w F b 0 v w m W 9 K M P J m L y Q V / S 8 o O U U Y m p O S L Z q h P B X X s b e 5 5 Q R w 6 f t 0 I b H 5 + Q J m 0 N R 0 d f m M T R Y n U 3 K N D X K f h 7 9 + 4 H Z x y Q Y A c P H r C C h U S Q g O / y T g P c 3 5 x b X F w M C K E S K p W T a h U C n p q 1 1 X G 9 v 8 n U Q f q m f O T D 0 t J i c A f q n F M j U Z P w y v F d Y S A d V 3 s G X f Q B v 0 8 y F U y f D U 8 j n w / q t / V T u W d z N p 8 H 6 l U 5 c E C E s a 8 h a 9 E f q K g A D y g w i Y s Y r I B K D c U P l 3 6 S 4 Z F R e f T k u U z M F F 3 o g I b C o 7 0 u J 1 8 c T s o N l Y a / G n D v 4 Z 5 d t 1 p e m c T x 4 M 6 9 C 1 V h 9 + 6 / / g N n 5 X D z s k k f K v 3 E x K S M j 4 0 b e b C d A A X 2 Y n R U 2 t v b 5 f j x Y 3 L 5 8 h U Z H h 6 W k Z E R m Z q c k u T K i t T W 1 Z m z A A 8 c d g y V 0 2 w v l U D z 8 3 N S F a h o 2 B 3 x R F y i C 4 8 k o y 0 1 n j Y c E e a x C s B n p y c n T H p 5 x O N F N c y r e x C G 5 1 5 Z S d o z l A O J G Q b H f B a p y + f T K w v 2 H f R L O b J G j b A e 2 P y D 0 6 U S a 3 m 5 t L I 3 q o T q a s y Z F x G E S V h X H Z H r z 0 r V R z 5 f T q g 5 f f 8 P L p y R 3 p 5 u O X J o v 3 S 0 1 M n z 4 b H g q l h D Q R k A G g F 2 P z u U l D 8 9 q p Z Y x N m S 5 B m E g s K Z x L F C + e 7 F f 3 t W Q h 3 u 6 5 c T 7 S l V 7 R 6 Z d E K d a m t r l d a 2 F i v 0 / f t 7 5 f H j J 1 b Z v J O C S v f + + + + Z i 7 y n p 8 d I g 2 G N y o c d g 2 S i c n M f n j g 8 Y I 0 q f b w 9 s b y S M u O + r / + g n c P u Q S q F w X O 0 t u P g c J W I F h r V j Y q D u v T 0 6 a D c u n V b t 0 + l p a V F z + f k b p n k B D w 3 e D y 1 W o 2 j U t I B X Q 4 k K u D Z I c e B 1 p A a p 4 i u 0 R d 2 q C 0 j T 6 d i 5 k 1 c T E V k d C 4 m L + a j 0 l n m / K i t r V u l f t J Q z c 4 6 7 6 a / 1 t n R I n f u D 9 o + e b k U S H j g P Y 2 / G l g J C F b s / N W 7 N X 9 V D U w M 2 D 1 7 E Z H / 7 + J 1 9 6 Z 7 C M 3 1 d f L R i X 5 r H Z F M S I D a 2 h q Z V I m D 6 r a M 1 F G i 9 P f 3 B Z + o j M u X r s i 5 8 2 e N T E g o Y O 5 n L W m k A R U E K U Q H 7 l K + U b p b i q 0 z l Y B K v 7 g w r 5 8 t 7 V c C G O x P n z w 1 + 6 i r u 1 N V g Z h U V S V W t f D g x o 2 b K h 0 X 5 O y 5 M y Y F q Y T D w 8 9 l b G x C 3 n v v Q n C X I 2 c y X 2 N e O 7 x j 2 G t I Y y q 6 x 4 I + T 4 M + j 6 + g + l U F 8 M y 8 0 1 r x i G H 8 / k 5 U e l u j c r K r S E r y o Z L n E T U U e 4 r n 9 u B 3 J i a m 1 R Z s t 3 z i W V F 3 y V f I n l x e l O + e t 0 t v c 0 5 G l M C o 6 M T 9 o Z b m t V G q i b y Q S L 5 U o u 4 F 7 D k J F d N C 6 2 + q M l W J K A V a e d S y 6 9 d / 1 t a y T Q 6 o T d T V 1 W X 2 B g i H D w F U I Q 8 q + 4 s X Y w X X s E E r K h W O S s B 2 N l 0 r V f W t R q Z w X 4 + X I J A p r L J 5 O w b v 4 Y K S / c i R w 6 Y 6 Q v h K Z A J n z 5 6 R D z 5 8 3 x w k S K / n z 5 9 L n 0 p g 3 s 3 C f + Z m T b p V V V V L I o o 7 2 / 0 e 9 h p k C t t O 3 u v m p G y x X w u p B a E 8 m f i M S e a Q U 8 E D 9 3 d n Y 7 6 E T B D E h z 2 V g 0 Y A h 1 A J 9 L e 6 u j p k a n p W n o + M q 0 R + b r 8 9 p w 0 H 7 1 e r e f L 5 A d 2 f i U p f s + + j 0 s 9 h Y 2 o h L O f 2 u e / Z Y 9 h z E u r X 7 5 2 S 3 9 3 Q z M 8 u y 6 + O 5 + X B a E b a q u a 1 M H L m j H j x 4 o V 0 d 3 e b f b K 8 5 M j U r f q 9 x 1 N V o Q 6 q i u N x 9 e p 1 G T h y S J q 1 8 o b d x R D y 8 U x d I R q c 4 / v 3 H 2 g F x y 0 f k X P n z h Z a 5 H B o k T k N d D u m z 3 H o 0 C E 7 t x W M j Y 2 Z W r U W G T 3 m Z m e k q b n F J B P P R Q U F E D + 8 H w Z 5 R J 7 5 e 8 x 9 H 6 + S S / c X 5 J M T T m I D C N 3 Y 5 I a d r A V U 7 4 G B I 8 G R Q 7 n 0 f v j 4 m S w v z s u J E 0 c 1 r 5 O m b n / 7 t F 5 S a s P x D C S L + F c R l s t l l F Y Z q Y s 8 C z 6 9 N x D 5 z x d / 2 j O E 6 u t s k 9 H l H l l a y c i x j q Q 8 H E 3 J / r p p W Z o e M d u J 1 r q 1 t U X v d K 3 d 4 O C Q 2 k A N e q 7 V f U E F U A F v 3 r x l U i J c 4 W 6 N J u R o m 3 N 0 U P F O n D h e U q m v X / 9 J j h 4 d U P W q w V p 5 q w x 6 n e + 7 e P G S f P z x h w X C b R U / / / S z n H / n f H C 0 G p A B K d 2 k l d 4 T C o L h f Q R I 1 v J O 2 H l V j a P 6 z E i e 2 4 8 n p a U m b e + D Y w b 1 N 6 w W + g 7 r M K 5 c u S r d a A J 6 b W R k V C X x I d M M w i i P 2 A c 5 V R G i s a g 8 U X X 4 8 O F D 5 v 7 / 9 n G 1 5 V 9 D V U 5 S u Z h + J 4 R S q a W k q o l O S y J S 9 J j u d s T + + n / 7 d / 8 h 2 N / V I M O X 4 s f U P s p I Y 3 X G o s S f T l f L q Z 6 8 r G i F a W 5 q M h U J B A 2 y Z L R A U b 0 8 o f A E o 7 9 j f 3 j c v X t f z p w 5 V a i I g O D O v q Z l 6 8 + a n p 7 S y j J g 9 k 8 Y k G d e K 9 + 0 k g 2 V Z 1 5 V G V Q 2 K k J f 3 3 6 L v m g s i 9 l 7 V b S 2 t Z r k r a u r W 0 V S y E S F x 1 P J P u + B E w C J Q p 6 R K n X 2 r q j 0 r q 2 r N V t z J r 9 P T h 9 q l U e P H p u k R l L d u X P H Q r J 4 R 7 y c 4 Y g J p C Z 5 j e R n y 2 8 Q e V I O 1 N X y 3 4 4 E m c / n T I 1 M R O X x Z N y k e o N q l J 8 e T F p U B c 4 f t I 5 0 N i H V s a L q u t s R + c 8 / 7 g 0 J 1 d p 5 U i b U e K 2 J p u R U Z 1 J u j s Q k s z I r H w 0 k r J L d u X 1 H T p 0 + Z Q U O 6 H O q q a m W + c Q R O d O T k a n F q L T V F w 0 o p A 6 V d G B g w F p j V D o M 5 r H 5 q D Q l l k y 6 4 W b f D G i t 9 Q G s U o c j C C q B p y x V w N Y H H d V U c K 2 9 c u L Y U X n y d F A l U q O S d 7 X j x Y + V w u 5 C T V 3 K 1 U l V b s 4 q / b 5 9 R d v k h x 9 + l E 8 + + a j k W Z C 2 9 G 3 V 1 x d V P r 4 H s r E l j 1 D t w s N H f v n l h j Z K p 8 1 r C o n 8 b 6 D + h j v X w 6 C c k P I 4 X a 4 M V V m I E v h 6 I C V D M z F 5 M q 2 k U j s v p + o 0 A b T N 1 S / s + m 7 H n i B U T 3 u r D C / 3 S X P V i r y Y z c t v j 6 / I f 7 l T J a 3 L 1 6 W v u 0 0 6 u z p N m n g J R Y W + d u 2 6 T D d 8 a s d N N X n 5 8 E D K p B M j a G 8 / U 5 W x J y Z H O h z B v n 9 S J e d 6 0 1 I l S Y t T y + S j U l 9 b v W Z l 2 C r g f D I b k Z q y C P K N g H e j M n o J S S X H x g o D U k x N T u r 7 5 s 2 e f D A e 1 3 f N W E Q H n l F r O M b G 5 T C 2 Y y g 0 6 F U B A R 8 + V O n W 3 C T 7 9 + + 3 f j 6 6 J Z B c Y c k f B s 9 4 e T A u n 6 j Z t Z y O y n d P X A N E t E V b f V 4 u P U 3 o e x I P S S B u W u q q M l I d n b R 7 d j P 2 B K H i z e e 1 1 c 3 Y i N m V V F 6 + O L w s f 7 h f L X 1 y o 5 D p A E K Z 2 7 m 2 X a 4 M 4 i 2 K S U t t 3 k b o 2 n w H Q R f K X 5 x I y s r y k t o V R X c z l Z Q K g M d u Y j Y p + f R 8 x d Z / N w E V d m V p w b o L x s f H 5 b R K a C Q t k h d n Q 9 i m m U 9 G r C P 3 T e P J k y e W l 6 i 7 B B y j 1 k F + F 5 L l P K i e Y M P D I w V V 8 e / u u 8 Y L j Z D w P j 9 u z U m p N M a X t N a N 2 z 2 7 G Z G / / f H n X U 2 o m r Y B W V y u k Z b q p L y Y E + m o z 6 i R m p N n 0 7 q / c t l 0 p 3 c v v G M t I Y S 4 e P F H m W / 5 M v i 0 6 u V a i T 4 5 l J K p J Y a 8 x + R Q e 1 Z J 5 i Q T l Q / 3 M Y W M l 8 4 X 9 N x K R C a G H 5 n L e z f j m a p G 3 U 1 a Y S N q R 6 4 k V b 2 7 L 1 N T 0 / K r X 3 0 V 3 L G 9 Q N U k U q X / Q H 9 w h o a K c i m V U P R n 4 Y I n 8 m J s O i l 9 P e 3 y z Q O V U F p + g D J j n o t l 5 Z F J K F X 7 I F V V L K W N g u t E 3 q 3 Y 1 U P g c U / 3 N 1 d b K z c 2 7 1 q s w 2 0 Z W U h F 5 U L n u L z z z n k 5 d P i Q n Y d M j y d V D Q q R C d D z / 7 u 7 1 X J 1 K G E B o E 1 V r v + F k C F U H 9 e P U x w L t a h q V D I T N c 8 V 8 0 5 8 o 5 K N d F / V p t 2 G t L Y L F i i r t s r d O 3 f l 5 M m T c u H C u 2 o / 3 j O V y i O l u z O B j f I m s a T P g Q M l D M h E H 1 i 4 r 4 7 O Y c q L 7 c z Y k P z x f p W V o Q f B u k f b 0 3 q O z 2 t F C N J K W k V X q H 7 s x v T m c 3 k L + P K d k 1 I f V 9 s n s B u U U n J Z D d i I t s g T 4 2 P W C U r l S S X V k B 0 a l o c T q y t 9 q J z k o u r l N k x C y W M F F S D s Q K h R Y x x V a r H 9 a 7 n + v M p U D 9 L Q z O 4 j V K 3 a Y E + m 4 u Y I O D J w 2 D y R 2 D H H j h 2 z w F + 6 A 8 g 7 V C g v l d 8 U c E g Q 5 U A 3 Q j l w 2 R M 8 H A 6 U B T R i + Q h d D U 4 X D w f v 3 h h N y K + P K g m 1 n F x Z U V U j M j m / f n / Y T m P X E q p K 1 b B E J C v p + R f k t B E K 9 Y Y p v 5 p T D + T o s e P S e + S s H D j + n j x W v X 0 + W t o H U g l 0 I G K Y W 2 M S S C R A w V L Y S 8 m c / O F B r d z U w v Q S y + N D t c P W w 4 + D V d s i B T x Q r f K L z 6 U t P q 2 E K n 0 2 K i C R 9 6 d O n Z S f r v 9 U 0 k 3 w u k G E x M 0 b N 8 0 e a m t r C 8 5 W B p E e d J 5 7 a Q T p W 1 s a N a + D v q p Q I 4 c D 6 e F k Q l U 8 j j y p I t r Y h V r I X Q i t A e 5 B d 1 v 6 4 t w x 0 8 l f p P d J e 1 3 W Q m 6 G Z 1 3 G H z 1 y w C Y B u c L s R Y O q z t S c k 4 5 m J J d d l v a Q e z w M C n J 8 f F I W F 5 c s h G m O 8 C B V 8 e j R p 7 C / e 1 r q 1 W v W V v 0 v j q / I l 0 e S 0 l h T / E 6 + J 6 k V A 8 / i z a E V + f P d p B x o T m 5 Z C q S 0 o a a T 8 8 e n 1 S a J q T r Y f j / o c T m e D w 9 L Z 2 e n d Q 3 Q e Q 2 B y k G j 0 N X d v S r 8 6 n U C + / O o S k S 6 G M J S v x J o t I h E 4 T 4 k J 1 0 d S N e e Z s 2 3 4 L O e b G B w O i b n 9 z P 0 h W q q 1 + 0 e t W / n C A x 2 + 7 s t W e O 1 2 1 J M M y 6 S d 4 P r 6 J O o i e c s S p n M 9 p V 2 Y j F m F e 6 f n I v K m Z 6 0 N F X n 5 L f H k + b B u 9 C X t m 0 i V t q a U Z D P I 6 c l q y r G s + f P b c x S R g 1 e i 8 f T g i V y w G N f f d a k E t 8 Q n i C F 6 b e e P x 8 2 u 2 B Z m q S 7 I S V z S z l p S m y 9 0 l 4 d q r a h D R 8 c 0 K S / z d O 0 1 e X k k 4 N F V Q k V 7 2 / v V F k D g P e M / i C G + K + F 6 u p S + + R 1 A y K P K L k p q 7 W A P U d 4 F s / s A d l R v 4 l A w Q m x F l J p L T f j k + Z G Q K g 0 o U q 2 t / v S r n R K X D h + U J 4 N P Z O H U 9 V W G Z 5 q S + V x t j t t 6 g D n e 4 L h B Y S s M F C u H G d 7 i o a 5 R y y a t 4 5 H O i 7 H J 6 a F A F O 8 T X E t 7 L A 2 M e 4 n a 7 S / R Q w N E r i 6 3 9 z S 6 X y 1 P F 3 s k D P d j B a e D u 5 4 N d C h f K 6 X i G w t l P I f D c A 7 t y e m 5 d 0 2 4 t s 2 J g 3 p S y P O 7 q f r P 8 v D B w / V 1 h z S S l o M p t 0 q 8 J T W 1 d U a u c s x r x q A V / H K P X 2 A Y G a A S z + M c A N A v + H X A z Q o k E j v C x q 9 q f m q Q n 3 Z T W n 7 l P 4 N g s F 6 L f V V 0 t r R a W N 0 i p l L o Y h N Q n l v z D k I m I t 8 P a D 6 n Q 4 N 7 a Y V 7 c j c N p u j p 6 f b Q o 7 u 3 L 5 r n r 7 x h d I K U W l y R y q P r w S A I N t z K h 0 P 9 T R b q N F 6 r f T L 0 N m Y q z g H n w d j v r 7 9 + + 8 s P w h B O n D g Q H B l f X A v g b z v v H t e B o 4 O W I c r q i p R C o t q w 2 w F 5 A e h W 4 Q r h U E D B Z E a V H q h 4 t E 1 4 d X B q 8 9 c h A X v 4 S V W z T r + H l x R l E W M V i a Q U G y X g l H G u w 2 x f / 2 / / 8 2 u i u U 7 1 N 0 h + e S y / D x S X T J v A r w i s g C 9 2 h v / Z 1 R a B e W 0 J h p r 8 n K k I 2 v p 6 L 6 c t D Q 3 W Z w a / U 7 o 8 R N T k 9 Y J m c 3 H b V y O L 3 i k F f 0 8 B 9 u K J K H D F L s l 7 L D w g 3 X 5 j u H n I / L s 2 T N z E b M Y A N 8 f D t H Z C p i E c y W 5 Y o T A K / m q 3 8 u z N 6 i K S A T F j Z 9 v y L 7 O f S X v s x E Q H / n z z 7 8 U g o b L w 6 y I T s f b R 1 6 i 7 n G d v i e 6 K X D 4 M P D x + n C 1 3 J + q k f o a z W M 9 h j S T a i + G w e e Z 9 A a 1 F w / g 1 K K L 7 7 M x U 7 p N q C n A T E 6 7 C f o G A e t 3 S R r o a T c 3 6 v y K s 5 l 8 A o T r B L v W m p e T 6 W n Z k O 9 K Q D V x M 8 T i o B h X e y 1 m k c 8 z o w 9 K K h a / 2 Z W 9 K d 9 9 + 7 3 c V u O Z 4 4 n x S T P C s b e I g w u 3 8 N g x h w 4 f t K j 1 v v 4 + k w w 3 f r l Z e P a N I H x v R t / 1 p + G E B e p 6 0 B k a 7 l / a K u g Q v 3 f 3 n o U j E W 1 B 3 9 v g 4 K C N V 2 L Q I 1 v e F c n L 7 9 J A E B j L N G w f f f S h n D 9 / r i K x W w N v H + / j 4 y T R A o i n B N d U S j H d c 1 V V j a 1 q A m J L T y t 6 U m n U A H 2 P V u A + a V 2 Z m O H 7 3 P 5 u S b H / R S V U 5 U v b n 2 q r E 7 K / r c E K b S H f b G 7 u M O J q / 4 Q H C B 4 K S Q + w E S 8 b n k M q E E P b j Q S H D t r Q e R Y I e D R Z J C Q t 4 I U j j X r 9 g F U a Y u Y Y G X z t 1 l N J L s 3 J w M B h e X j / o c 0 x A X k A L a p P V C R a a a L V K 0 W d U z n n 5 u f N 2 w i u X b 0 u I 6 M v t O K 5 O S J m Z 6 e l O b F o B j s V k 4 Z g W V t 5 P H a V + n p e B f x O Y 1 O j b R k q g Y O B h H 1 I f p A / L q J + 1 n 4 X s n G O 6 Q X W A x 3 n E N F L L q Q T 7 / l s L m H T i F G O f i j 8 0 k p K F m Z n t H m L y v 5 9 t a a F e P s V 9 L V m p a U 6 K 3 N q Z 0 3 T f m l e O A n F 8 I 6 c N N e 7 h t X X o Z 1 O u 8 o p 8 e H J I 9 a v g T p C x p a 3 7 n 0 t j k B k I C 0 4 Y M D g Z k B U x K 1 b d + T R o 0 d W 6 Q G q C D j b X W w h 6 R t J B L M 2 1 q l E Y 5 b Z o W d D c r h / n 5 w 8 d d I q 3 o m T x 1 0 E + F r Q R 6 x U + W m x f / r p F y P V C y X R 9 W v X 5 e i x A b m g E o N n m l 9 Y l N l M g 9 w a r 5 e r T 3 M W 6 U 0 n 7 c M H j 0 z l f K 3 Q P K Z B a G l t s 3 w g Q T A S J K Z v q U 8 J h M 2 J 9 H 3 Z 7 9 M N w T w b j K n C s 4 d 0 i 6 t 6 n c o n C p 3 j i 0 i b A L F 4 t Y x n u 2 Q o 5 e I m e 5 u Z 6 N N 2 p a k m J 8 d Z d k g z E u 2 D Z z L Y V h s B T Y O j t r t r U u x f / x + 7 w 4 Y i s 4 7 2 u H n I w a 0 X b u 6 B M K m w n c h L f w q J w j k m a n w Z 6 M + 5 O l Q l u b l H F p C J H Y C 0 e v D g o U m o u x M N J R O i t K q 0 o 3 A B r S u e Q f P u N W E b 2 G m r L K 7 l f q Y E a y w Q 0 4 M K + e O P l 0 0 K e t B g X L / 2 s 0 q 9 u I 3 o R R o w a Q x B v e Q B r X q 9 V v D m h o R 0 t S T k S F f C x n P x m x j x Y a f I V k F 0 Q 3 i S m Z H n z 1 4 6 M n c 9 4 H z w A x l 5 F y O T N h A k 2 i b s X 2 L 0 A P n L u l k M 2 / B E Y S g 8 N m l d I i 9 j C z G z q + j M / 9 O j W q m K 5 a x T n / p g E R W B j c p + 6 9 Y D 5 l 8 b l F D / X g n F C + 1 s O t 7 f L b V B f S b T 7 o 8 7 6 Y C k Y j J J U C 6 x A G f m k l G 5 M Z K w G L D p 5 7 d N R S M V W j Q F U w 4 f U P W B e f s I e k 2 u J K V H W 1 4 G 0 0 X q u u T x d K k t s K L q 5 p G X E J W K A i E I 9 + F 7 3 W j h I i a X E 3 L j 0 Z T M j z 2 R X C Q h d 2 / f k i 6 c A F p r I N 9 t l Z S 9 + g y V n A K 0 v 0 y z h Z 0 H 6 Y k c R 3 K / L q C W l f d f Q S Y c K u Q b l f V l z g r K w + c x Q a y o x O F z f D 5 8 / U i H 6 + r A 2 X R h f 9 o a R P L Z g 2 n P y H N W f K S f k e h 4 z n 0 5 k L Q 4 T e Z X R B X X P 0 Y k G 9 W r x 1 q E 2 g j x P T u f 1 s + x b U R P G 1 6 y Y S s Q V y i M j U n L F 0 e S 9 q h r g R Z s e s n d k R y 7 Y W S h Z W T Q G 4 b 1 n T t 3 b T o x D O z l 5 R X p 6 d 0 v i + m E H D t + T J r U t t G f k i t P X t 3 d D Z A q M 9 P F 9 Z Y 8 O h t y 8 t / / 1 b t y 4 O Q H M j 7 6 T I 4 e P S I / 6 3 M x m x F S 6 f w 7 5 + T S p c u m 0 n l 4 J w D 9 R l e v X j P 1 k I D X 1 z X 6 F z B T F C N 8 K 4 G Y O y Q r N m M 5 m K b M D 5 W B e J D S w w Z X l g F S e u D 1 B D R s Z 7 q Z M s D N e x 4 G j S P p j m o n / n h J y f e n h 1 U W X w l K 6 o J + C f c s L L 0 + R 8 1 W Y c E B O 5 2 I K l d l w I Z U e y l E V u N O B Z b R w f l y 9 D Z m b b g 0 3 / P + + W M m m V C R 8 E A x P o j K i Y 1 A h b x 2 7 Z p + s a o g R Z t X D h 8 9 L j V 1 l S t r 5 V 9 c D V r h F p V O S J N y 0 H 3 S 0 x I 1 G + T H i 1 c k o a 3 4 o t p I 3 3 3 3 g 1 x R w h w 7 d t R U Q o z / q 1 e u W a P y 3 X c X b f D f B x + 8 b w P 2 X j c S g e 2 4 H p y j x S 3 3 A 8 h / O s M 9 0 Z h j g j F O H u Q z C J M I Y v r j 8 P p Y R L A s h e y o M L 5 9 V F 3 I d z y 5 D A z F E W X l 7 y s M t P J b T f y E v 7 T j 6 e + u 3 t x o v X l j 6 G 5 r l s 7 a i K k g F A B p k f W V E q 4 w 7 g 4 n Z X B + f U W 5 P j M i n 5 4 u H T p A P w l E o m A B H Z o Y y 8 y R E A a D D 7 3 X y Q N 1 4 + O D S f s O n g f S o N 6 t p w Y x D 1 8 V y 5 D 2 F O d X o A I y s x K R 4 N h h T F v G d 3 V 0 t J m q y M Q q 2 G H 0 c R 0 + f N i u v W m s t Q A c 5 M G p g N u b C u z z z Y N 8 8 O 8 P g f z 1 l a V F q a q p t W v h 8 8 A T C v s q H H p 0 d y z + 0 g j + J i 2 D E 5 1 p u f x M b V 9 l F S F j j I 1 C S m a z b m l W V j h h r N S + 1 q i 0 N p c + 7 0 5 g 7 d q x j e h s b b Q Q G Q r R S y J P J t B e U x r 2 X w 6 m n m q N r p 5 z 4 M X o W E n h s p 8 J t a o e X 6 m O X l 6 N m 3 O D p j Z S Q b C V i K 5 A d f Q t c S U c V E n D P N 3 M D u s r E l s q K n M u M P H m B x + 8 J y d P H j d 7 a H R 0 3 F R S v H d 4 0 9 4 0 m X g O N 5 0 y 8 z U 4 D 5 z P c / q Z 0 B T a O z q M G O Q V s y V x n u s E t n K e G E b O + 3 w l I q K 6 t j h 5 T D i / A e / E N Q g R x r 6 q 1 S q y h 4 9 S I S T p 0 V T c j T Q O 5 0 2 w 6 0 7 x J y K T 0 6 8 v n G o r 0 E d 3 D 7 S T q b 2 x 1 i p t J d D h 2 K 6 E 2 7 d G B H k q t S J V Y 3 + w y V Y 8 q A B 4 0 w 4 c L I 4 c B a g x v / / 9 N w X S h v H r Y y v m A E H H J 9 U 3 t J j K y H w N u M i 7 u 7 t M w j A c A q m 1 F u i j o S / p + + 9 / M D U O 7 x 2 f 8 7 8 J w Z B G 2 E Y Q i 9 8 4 e O i A E c t P p f w m Y B V f b T 0 6 W I F f i A D w b O y X r 2 X F T E e U C 6 T g G n Y T X j z O M 7 M S Q L p y P W x z z c 3 N B n s q m f A Y K D w f s L v o l 2 p p q r O 5 Q f x 6 U m F 4 e 4 k c w z v L A M n K c K o + y B h h S + v V T q Q d l 1 C 4 p A m i p F A r V X R v B L + z 3 x V Y c 0 3 p P S e a J 2 x w H V 4 z 3 M D E q D F n H B U B q U e 0 u g c V / P 3 3 L 1 g F K A e 2 D g 6 Q z w + 7 1 L / P R X O H g W v 8 3 Q v v q u S 6 a Y R Y C w y n O H / + r E k q g I v e z 2 v n 5 z R / H H J E o E p i L 9 E / V i k P X g c 0 d 4 O 9 U n g J U i l P w u A 6 k 7 5 4 4 G 4 n D 5 r 0 2 W k k s F 1 9 F I d X q V E f / c S h 1 c G i A R A Q a c X 3 8 Y t f H V m 9 U E I Y / C R D 4 W 2 n 5 B W K z 8 t p L q M d 7 D R 2 3 C n R 1 d Z U U C t A u E K h k r S F + l 0 Y m / T h g W S h f y g R z c r K 3 J g 8 0 c r 5 4 8 V L M j 4 x q S 3 + a a u c S B X g w 5 H w 8 B E h E b Z v X g V U P k h 5 6 c f L F r J U D i Q N M w o x x w O r B V 5 V c h 8 8 0 C + D S q 6 / / / N 3 2 m J n j F C M p w K z M 7 M W A U 7 Y D w P u 1 l M p t w L s l 6 1 + t 1 f L P S g / y g 5 y 8 N 1 e 7 e M O p F D 5 W s L c h w 3 r y O i j 0 K U w O y 8 R F G v B N Q j B 9 d B t f p f H m l 9 w s Z 0 7 m n 5 / 7 V b o 8 b Y f 7 x 8 7 K N m V e V N H a O n I Z F 9 o h C D R M x 8 u R I / B 8 Z T M j N y T v v 7 9 9 l l 9 F + u v I b I 6 3 N r y S Y 7 c i N J W U 8 F e B 2 h p i Z 7 A S w c w u p G A k 5 P T N g O r B 6 o Q E s o T n G e l E l 6 + d F m f 0 9 k q a S U Z n 2 e R A 6 I R K k 0 a + T r A + K / w M j u b h S 8 b T x w P V D w c S m F H B 6 p e p Q k 2 w 8 C m I z / A 6 B z D 3 t c u G + q G m 6 y F B e j c + C r y j F m R L K W T U h X P y b E j p S T e b u y 4 D V U d Z S 2 m p Y q k o Z W v d B 7 k F k f M c 9 a q r f 2 t m 7 e t M u P R Q 0 K E w a 8 A X O m o h K 8 L F D A q D 1 J l e G Q k U N c i q + b 3 R h X C h q L i + M r D 5 + i 3 I Z i W l v f o s S P y 2 e e f y l / 8 x W 8 s e g N p t R V Q 0 a Y m J 1 T 6 T d t k N D P T U z Y 6 O T x R y q v A p l Y u I x N g Q G i 5 1 x A V t 7 z s O A 7 P K 0 H e e E S W J 4 K 9 y v B t 5 F q q K 0 g y 5 L m s f m 1 3 2 n E b y o n + 1 Q 4 H M r / S c j Q Y q Y D H b 2 l x 0 w 0 n 4 j G L J G C u 7 H 3 7 O p R c l Y i T N 5 X v d Q H 3 N 8 9 3 6 c c r V l n p 9 0 I C h q X j W p i c n J Q T J 0 9 o 5 U q b v Y W H D 0 l F Z e U d E o m 4 S T / U K C Q h K u G 9 + / f X d Y Y A S P 5 8 a N A i F t r a O 6 S 5 p V V Y 4 5 Y 4 P W I K W 9 t K J 8 T c L N J K 1 E q o K e s k p u w g c n g V R 9 6 F v E H 1 9 E T j G E c M 9 9 b X l w 4 B K Y X e v 4 p H / o T b 8 r e c w D u B H S U U d Q + 9 H K + X V / c 8 G G Z e q X L 6 g Y D D L y a s 5 b 9 / 7 3 5 J A C q T K x L 4 W p 6 5 / A 7 G P 3 1 R W w U V G 1 U O i f j V 1 1 / Y 9 F 2 b A Z 8 j s g J C Y t P h n u f 9 A e / M O + B U + f 6 7 H y z C m 5 C m / b 2 9 N r 0 0 h j 6 q E o s B s B Y W Y 4 / Y c g 5 C 7 u 9 f P f C Q m V 3 L J + 3 f L C Z V 4 k H U F 6 M j R o C w J w 9 X e h i 8 A 1 H 4 d A T z X j i W a D A W F u b s W c I N K P f g O U z U N M n H a h + v g p Y j Z W n / g j I 1 K c V u o Y y D 8 7 o J O 0 5 2 A j v q l G i q d 0 Y u o 0 / L D e Z y D 5 s H U 4 i B 0 y e P W W g R k y o e D e w Y D 9 b N R Q U s B 8 4 A J v T f C n h e 1 q L y k 2 B W I v 1 6 4 D 0 h h h 8 C Y b a V v l K 5 O o q b / v M v P p M T J 0 5 o g 9 F o 6 i K V E 6 O e f Z a u Y Z / 4 O 3 9 u L T C O a r p 8 / a Z 1 w O 8 g d Z k h y q N d J R 6 E p V y Q e n R I o 7 q S H y m 1 A Z G k q J Q Q m x g 7 v 5 a U f S b w c D Y 0 N N n 5 S s P h m b e D F e l X Q f M X j n g y O S K 5 X U N o n 9 3 p a W I R i 3 V s u 9 O O S q h T / b 2 W U W S 6 b 6 E 5 J q G 6 V U K V 8 o x 5 B o g y Y K L L S k 4 G J F E l D x x 9 U 4 Q A b R X + m T c D P o M k J j F i 1 g e m Y i 8 R c u W d F m F 4 s l J x v / n m z 9 Y 5 v F k C e 1 T q 0 F 4 L v B u O E 4 j D b / u Y v T k l W M e + 4 v A N u i p 4 L + x T N A D i A C E 2 n k z s L b 0 Y 3 F k K 3 s G X M / B 9 k H R d V M r V 4 i u b n A p t H f g a + y r 9 M z 6 x t W H 9 W 4 U + P 0 + 7 M y k R d x n L J B / h j k E q P p n s M z w M Q p J u B 8 G T a 4 E C w y 5 Z C h Z c 8 4 C 0 n r h b A c 4 Q X w k 2 C p 6 J 0 b E 0 A M z t 4 E E n M D b T W i A P C J J 9 7 7 2 t B c i 2 t r e 7 S r 5 B 0 L 8 E s a w / T 2 0 k H B w t m q f l q N S w 0 P d E w s F S C b w T J H U R 4 6 X l 0 V x X q X y o L w F p S o h U R i x N 6 c z O O i Z 2 V E I x 9 o U M p b K F C Y V 3 b y 3 4 F c t f B l Q m 5 n f w Y B J 7 n A A z 8 8 s 2 P O B V Q S F u l p R 8 B j W v W W 0 h S B H 2 b l E h i f 5 e 7 z u R B E i K r Q D 7 h 8 k 9 + R 2 + i / x m P 5 z C I L I C h 4 G X i D g 4 N g K 3 b G r e b D 1 s I z y O e E L 5 T e w n S M 0 K J / R F Y d c 5 a e j e j X 7 Z 6 b J 5 J R x N N B m b 2 L K r N L J j d 8 r 9 c d e y z O K z g 9 j R E b s R z R R f U e h 4 9 S A i Y S 1 s t D O c l h W 1 k A F + R C w Q c j O c 3 C f X R 5 v k + v N E Y c T v Z s H z 0 j d W b v O t B y o U F f b 8 u X N G j j A g G N / 1 t 3 / 7 O y N W O W j l D x 8 + a L M z b R W Q g w r M M 0 B q 9 s P J N 2 r Y Q 0 g l H A Y 4 I D Y C 3 o 9 K z j y H 2 E j Y d R w z q S g h X 5 Q H 9 h P v W r 7 I N / f h 7 R 2 d W O 2 d z W u B G 4 H s w P 6 H w B H X 9 W 9 w z R q G s n q 2 n W n H J J S t + J 1 n 0 o 9 x y z C / Q i C 6 e 7 g F L 8 d m G i B c 6 R 9 + + L 5 W 2 g Z b e C w X V 6 O 4 T u 0 C J d O w r T y + c f C 7 / L T r V + o w z 9 z L g D e Q z m a i I c o H H 3 p Q k Y k y / / j j D + T / + b / / 3 1 V q E l 4 + g m f P n D 0 d n H l z 8 P m O P e S R X N n Y B J 5 U Z A j r O 4 5 p e J B G 2 L P A S z p U w b D q i Z c S V z q x g u n Y 6 j y C S t Q P G G O 0 Y u u P 3 c b u s h R c c + d 2 B t i B l Y j 2 5 l P e 2 U + + E L 1 R z h w N 6 8 3 T w N g n 4 N d 6 e h k o S J s X o a 9 X Z s e K 8 X M j 8 5 t r S / 5 w v 8 Z m I O L 7 e O 5 y S R M G g x l / / P G S P H 8 2 L L 2 9 3 Z L S 1 h c X / 1 q g M t 6 4 c V v + 6 / / m n 6 5 y s v T 3 9 0 t 3 T 8 9 r H f q + G X R 0 d t n 7 v g x E s X u g 2 j H m a m G h c j k y Y t k j H g r I D U 9 3 7 e E i / u B K Q J i A P O 6 J g n 3 O c 9 n 2 3 e m S u r a N S d + s 0 u n t S P r e + v Y d H a 6 z E W K h D q A e o X r Q + R m G n 0 7 L q 3 y z K 5 u T M M z f s K + 7 O F h v f p N 2 F H W g o z 4 r z B C L V C V K v B J w G z O 9 G E t d n j 5 z y l p s f h t J t B Z 4 X 6 K 3 K 0 3 o g q p E n j x + / L S g k m 0 3 w u 7 z t c A s U q i K O B t Q 7 e g P W m u G W g Z Y e g S C y 1 A X T P Q Z n v r a q o q x x H h i + 4 4 0 R S I 5 6 A 7 / C y f C d W 3 7 0 u Z q 1 W t E b b W K + L I M p 2 V H 3 a C P h v g 2 o g V 8 9 j R U u 9 b L T x X W G B x v B q 3 1 m y N h G C y t w j g d O j F 5 L j y R V H B f g G x 5 H y p / R 3 u 7 E c G r O e s B 6 W R e v P c v V C Q d D Q 2 x g X g D f / e 7 3 5 u d R c V F N X 4 T o F E j T i 6 M 5 Q q 2 n Q f 3 M + U Z Q I 3 3 Q + v p r 9 o X c r G H U T r 8 v p h H z B s B m L y l K q b a S y y I 7 d R z l s / s u w N 3 3 h 2 U H P N v J b k 1 B 8 5 W E P t f / + b / / A 9 l J N u W 1 N 5 U L y u z U 9 o q 1 x c y g w F 8 q D h U L N d a 5 + X W 7 Y e S T n R I h 9 q x f P T e W K I w a c t a q 2 y s B V b T Y L J 9 j 6 F p Z i 0 t T l u 1 E T A i F 9 I w W S Z z h t M I P H 7 0 R E Z H R + X Z 8 2 H V o d 0 M S W t 1 T J c D 7 y N S 7 e j R o 2 s S k P P k B 7 b b H / / 4 j Z G Z S B K m 5 6 r X / N s I c V 8 G p p I m / 6 9 e u W 7 D U 1 w I l F N r s X U h W a V G A l U v t c J A R N d f F Z 5 F y R G T i P L S h o L v o P O X 8 9 h o f i T v 3 X F X t s f 2 p W 2 e E L p I H F / c 5 C z O 8 a H b I P m J W i w p s W 3 S F k 1 N j d W q G a g q y a N u c 4 r 8 8 e e 7 0 H z b 0 b + v T X q b 3 M o Q Z B S J S h K O t O Y a U u D G j V v S f + C A p F N J u b f Q J x l x B c 1 w j s 2 C J f t v v y i S C v W C 5 W o 2 g 7 t 3 7 9 n A Q + w a 3 x h Q S d Z T 6 y o B p 8 W T J 4 N y / v w Z / e z L C U g n M J W U c C V + b 3 J i 0 l Y R Y R 0 o K v 9 G S R w G + T 4 y M m J O m / c / e N 9 I C m G Z F U o N X b X p a q W + r t Y q K 2 T x E R D A v z t E 4 r m I 3 i g H j Q X 3 k D f e X u Y 3 5 + f n p F n v n 5 m Z V n U 6 J v W q M v 7 h Q Y 3 e K 1 Y e d 0 Z j q u Y 7 e 9 W T h t + A O G 5 L t L l u l c i Q m Z R V W z W b S c q h A y 2 a R 5 W d Q G 8 a K q R 3 5 l 9 c M 7 i 8 t a s U H U E h M A H k d 9 9 + a 5 n f 2 b A 1 V Y f B a i G b 2 P q 1 H k + V V s S X u e Y Z s o E t R Q W n o l C R N 0 s m K u 3 3 3 1 2 U E y e O b Y h M V K y h o W c F 6 c f v M S 8 5 0 e 2 X L 1 + V m z d v v 1 Q N d C 1 8 6 c s x D w b D + 7 / 4 4 n N p V C m I a k l H O 7 F 4 t 2 7 d t Y l n s I c I r I V M f j U N w D 7 P g Y u 8 E p k A / V J E T 3 g y L S 4 6 R w V k Q l 0 k h I m I D G z k t l r n a Z p Z j r j p x f S / k 0 6 O u P q n 8 h a w z z / d L i + x F N D O / I v 9 m 3 + n K t 8 O o L O 1 y T r B W H C Z T C C t V S k h 3 s m T J 8 w T O D 5 0 x 1 Y r R F 1 4 2 b x 5 l c D E m L U J t 9 6 U 9 x h O L 8 V s j j i f m P C S t X z L + F 4 A z 4 O b n 1 a z f G 6 7 9 Y C q i C T B D s L t / v X X X 1 p l 2 y h Q y 5 6 q R K M b w L u 2 + f y B A / 2 a f z m b j R Z V l N 8 I 5 y X j s b T G y S 8 / 3 7 C Q r K X F J Z V A K Q t H Q s 1 j D F l Y u r F P b C E z L h H A e + f O P W v s O E 9 C G t i + q o C U W 1 J t O j y Z 5 U P o 6 d x l k K F v O K c m x q 0 P y v 8 W z 8 g 1 K H H x K Y t D u G d m k k v A U H h X N 7 x 6 F 2 w 5 Z 8 c q u f I h l Q / J p e c b 6 x P S 1 v Z 6 p q v e L C L f / H I v o P j 2 4 v j + L m m M u / E 1 Z A K q A T p 6 G G R m O W a 1 9 b o 0 V G 2 V / b f H N q / y J Z W D S 8 m 8 X B 0 m M D c 4 G c L y z J B U N / b I b 0 5 k 1 x 1 B S v A t c + d 9 + t n H W k H W D 0 P i / b C V 7 t 9 7 q C 1 9 i 6 0 J f O G 9 d z d F R k B + U N E v X 7 4 i / X 1 9 0 q G V n I 5 h X 0 E Z B U w l p u + L e 9 M p I i L S 1 m m K 6 n b + n b M m f R g q f v n S F e n s 6 r Q p z M K u e q Q c C y G g V g 0 c O W I L H y C N a U D C X k j G W / E b 7 R 2 u O 4 D + J D / r L I S j w a P S l w 8 y R D 0 s n x O Q V T d Y Q K A I S I Q L O q N E D Y j j V T 3 b d z M f 8 a z M f s Q A Q w Y 0 Z l T d y 2 V S 0 r W v Q b W I 1 z c p 6 G a w Y 4 Q 6 1 t s p T Q m k k p u l l B U u W F Y y j E q E Q k X 7 8 6 N q 6 0 D 7 z S s Q a l l t g 6 v X b 8 h C 8 2 o i M D F / W / q e P E o e l i O d U Z t X u x y o K W M v X s j Q s 2 f S r m p Q O C 5 v L T C e i Q r G B P w Y 0 8 z N 5 0 n w K q A i I X W Q S E i o m u o q k w R I E 6 I S e E Z A 6 8 / C d X E l A 4 4 T h u 7 z W e Z 3 h 2 T k + W e f f V p o y M h v G o m D B / s L K 2 g A v J p o B + t F s N A g W m C s f j 8 o b x w 9 + A 0 v s V C t m f H X S y S D X u c e + 6 f 1 g n c J S 6 C s J 1 S B V J 5 Q 2 E + a d N v d B a H e z K j n l 2 F z i v 9 r x I q 2 n C y u B g g 7 w h n h M 3 o 9 L O H 5 U b x q K 1 B b U y 0 n j g 9 I c q k 0 z K W z I S u n W 8 f 1 G d w 3 M w X w 7 + 7 V m F c w P F 0 w g x S p C B c u X N g Q m c D k x J Q V P H Z E j d o h W y E T o L L i F E F l f O e d c 3 L 8 x H H p 6 u y 0 x a N x m D A t N O o l 7 v U G V Q + J / q Y r g s l r W G L n x a i z / Y g i K a / 4 E D 6 8 g B o V e m h Q p f Z L V F M q O O O y + L 6 1 y F S O O 2 N l Z F I Y k T y p g q R / 3 P m 1 r v m k B c O 2 r r Z U 9 d x O 7 J h T Y n x 6 t k A g e t Q 3 G k n 9 P A g Z I i / 9 d F O b R X N j v R y t f W x e w i 4 l 0 o D a Y k x U z 0 h f V V J K 1 J Q H E 3 H 5 e 5 W I k I s F 2 a 7 f f C p N L e 0 S j b n F D J h P / W V R G 2 f P n T E P p p c c r w s Q E z W M v G P m W r x 0 D E 9 h X V 1 W 9 X j 0 8 J E R D B I 9 U Q n F P I V 0 N j N a G E L 6 K c U 8 e H + I E 2 7 Y c E q w y g j f u R 7 o w M Y 5 s T A / p z Z i 5 a k G m L i F 7 9 Z s k 3 v j 8 c I i 5 C X g Y o g 4 F H R h G x C m m A I n S 9 l x T X U i V N O 2 9 1 / s 3 / z N / 7 U j T g l i 4 7 q a 3 I o T L O B V K U q g E g h q 9 e s H 0 b r 1 B 0 v c b A Z U R I a w 8 5 v 7 m X G 0 L i / x S N J G / 5 4 8 M S C j C 9 U F h 0 U Y j B Z e i r T I i 5 U m k 1 w 4 L 5 7 N x m V 0 P m b L 6 n B M J H t 3 4 2 q m O 5 d 3 d s 2 Y v t c B 8 h J C o P Y x W x R B v I R d 4 Z 6 H S I Q R o T 7 h E r d Z m f R 5 k C y + v 2 l i Y l J a W 5 r t 8 x 7 Y Y z g n + G 7 S e l h Q Q n J / t U p i O r n D M Y E O f E d U f h l N K J k q S D H I w Q Z W B S R R F p l J A F n C W 5 c C d V C T 2 V e o h b m M H D q 4 T 7 W B j U n J 1 4 0 d j T a n I C m k G l X D N g q W Q f H w 6 t + r A H c z H b N X L l + V G b V H c E k f O 3 7 U 1 D L 6 Q d 7 p T a n 4 d g U c R m 3 d a u J j 1 + E 1 p F N y I R m V 5 b L n Q r 1 i P N O t W 7 e t o m 0 X y F v I g f R 6 8 O C R J G q b j E x M A 8 A I X g h 0 8 8 a t 4 G 6 e U 1 v Y M n W N G W 5 H h k d s 2 r S 1 J C w B v a j C v 6 j K S R 7 y H a N l E 8 0 g / V A F 6 W s a C 6 3 K G A a 5 b T l u f M r L 0 f a U N N c w x Z w j E k T z + x A t L L H 0 T 7 C f 0 z L S + h S q Z 9 u Z d s y G A t 6 1 6 w 3 Z j a C 2 K i + p p e K 8 E O T l q 4 D W E 3 f x u f N n T f e / f e u u t I T G / L C 2 q 1 t 9 f H N g q Z a L g 1 U W R k N F o 7 8 J N z k d 1 C x c F p 6 4 Z D u A s 2 B G 1 W s I 3 d z U J P U d h 6 0 f j V l 1 c W w c 0 Y Y F e w u X / N 0 7 9 1 Z 5 H v E K t r Q 2 S 0 9 v t w w P D + t 7 F P M E 5 w b T s / 3 x D 9 / I / f s P b Z U Q h n y g T m L H P X 7 8 W K 7 c G T N 1 + e J I h / z w t M r U 5 H U R k A J y 9 D R l p F e T J w 1 O i s K + p e A Y a W X 7 7 n g n o T W 6 A s 2 2 K V H Z y A A y / 2 X q B G B a Z i Y u q Y 6 G B i O G H A a v A l Q k V B q I R c U K A 5 + J n 1 R z M 0 B S P Z y I y h 9 + m p Q b t x / K t W v X L T F E H J V n O 4 F L / P j x A e v 3 w h f C g m f k O e F F O C r I U 9 z o q I W s F F / u U M C 7 R y d s X 1 + f 3 U u M J U D S M r f g h N p Y X 3 z 5 u R H W a x q U 5 V d f f y n R u i 6 Z i T j 3 N d N b Y 6 u u h R K C Q A p N E w s R a a 8 L E S q U n P q n + 0 Y m t p x 3 k s s 1 1 K V 1 b b s S 3 u c K p 7 c n 8 R c 1 i N G 1 G 8 G Y 2 j 0 f f f y h 9 P c U p 8 O a D B Z C 3 i o g t Z e Y Y Z z u S r t M 2 i S 0 j O X 4 k T 7 5 6 v M P 5 f P P P 7 P k O 6 e 3 G 0 Q j Y D P F R e 2 a R E 5 + H n b e x i e P n 9 p 7 u 5 m I 3 N y F a 4 G 8 Q R 2 2 j m F t e C A g 5 7 D T k G 6 Q i A p e Q D Q m D 2 b b J B 9 x z g w k N 6 o e x F o N R w Z P C i O M b u s S f j E D r h U J R N I D d z 6 c T P z l V 9 W z 7 U z b 2 1 y W A e 8 U w y B Q t U o K Y w 0 Q D o N D g X W D P O 6 O l X Y c v g p Q z e i 4 r D T h C / b R S 9 W U C o h o h X o y U 2 3 L Y B J 9 M b U c X 7 V k z n Y B K c w c h h C h q S Z v T h h m i u r a z z R m X a a S 7 g u G 0 a w H o t 5 Z F p W Q q T 9 9 8 2 e r Q X w v / V T M l / E H V f 2 8 h + + + l k s 4 2 9 5 V m / R M T 9 q I V Q 4 r e k 1 K E a s H p K j u E 2 3 + R F V n f 8 4 R x + 0 X p V L x G i T c m R w u Y k e d E i z O T C u H c 2 J w c M g y Z i 1 g Z / k Z i 1 p D E 3 n w C f p b f v j h o o 1 T K j e c / Z A K z p P p H l Y o 2 t J x n V a a 6 O p y s N A A n c i v C l 7 n 3 n j C A n J r t G V m S M J O g U D e m f k V i 2 W s i u f l T 0 8 a 5 f 7 i Q T 3 f I S P D o 1 a Z X w Y k F C N w T 5 0 + I V / / 6 i u b 3 J N 5 I 5 h L v k u 1 j H P n z s i V y 9 d k R U n z L O Q S Z 4 G 1 D r V J 1 / w F C M F V I w Z b 1 o J C 0 u R k X k 2 2 I m l I X h q F t j m i z N 2 + L T R e o a 5 t V 4 r 9 2 3 + / M 2 5 z s L + 9 U e L W u a t 2 1 M i I S h + t e B W k B D D P 1 P S M k a e t p c F a f Y / F k R s q 6 U 7 o n p s z j y E h f A 9 E w Z O 3 o M R l e M X D h 4 9 N V a F P i M 5 K W l a + F z c v F c L b c b S i 1 5 9 X q T o Z M 3 t o K 2 B N W V b h Y / o z D 9 R U F j H A 8 b E d u D 8 e l 7 l 0 j d x 6 E Z c X S w 2 F z l Q q e K 3 M i m S T c v B g c W H t t U C F Z n 6 O X 3 7 G m 3 e s 4 B b H 7 k I K M k V a r 9 q j 0 e p 6 a 0 Q 8 s N s Y i v H L y O q + L C O J k Y l 9 S O J I Y 9 J G 0 z 6 1 o a K S l Y Z E R m a X 9 Z q S x r n H s 0 o 6 3 c 8 R N R G 4 z 7 M Z 6 e 1 p k X 3 7 d i b S H E T + f P M h + b p j + P B I p 2 U Q Q w j w G t E K M q U x u H b 1 m p z T V h A 1 D 9 2 d 0 B e 8 V v Q h N f Z d k M d T r o D e 6 5 6 V t i Y n S Z A 6 z 4 e H L R I a A x q P l r e N r N 9 F M 5 7 w G j x S n P f X w k C N D C + D s 1 W w u g Q L Z n s w n T R R A p 8 d 2 r w X c b O 4 + L R K W / m 1 N f v l i Y f y 5 d k W a W l a P 6 7 Q e y y n J q f N 4 z c 1 O W X h T l 5 r o F w u X r x k b v q O / l N q P 2 1 s l i Q j T y B d w n 1 L H E s + I 8 f b k z K i n K + K p m V 6 M S c z m i z s q L C C o R u 6 k U k n L e z o 1 7 9 + R 8 m 9 d T P g V b G j T g k S M 5 Q i G V D 7 C D + i Z 5 7 x T w C b i R Y L C c O Q e D o p G Q v E + J + 5 o W s S C 4 J X m x q K a h k E I X C U e 5 n d N U w Y i F m V q L J C X 4 t M Y H a F J 3 t 9 Q O 3 z A x u p 3 M S v E e r 0 p n F l q H p d M o H a j g F 5 M t e i N t 7 a 9 z F z E f 1 Q q N 2 n T p 8 0 t a + z q 8 s k k g d B u + 9 d e E c 1 h Z P y 6 M Y P c r D 5 5 R N O O m l U n r y U y i t p 6 E y P a B L z + D V W q b S K c B 0 C u n v M X R 4 Q M p / P q r Y R r 1 j P t i v t q A 1 F I p I Z e A 8 T n j A i o I k s g B R O O j 0 x S e W B e k E 4 T F / V i B 0 v V l g A m W m X f Q R A O f C 0 0 a K W Y 0 J V M f p M 5 r Y w b 9 9 a I I T J + m N U Y u C c Y B j J m 4 Z v c F 6 G i a W Y R X t P L F R + J t R s w q e Y M p v y Q M V j 3 B Q L p 9 E A E h v I h D S o 1 A x 6 f P + D 9 2 T + + U / S G F 1 / C j I j j h G B V C S T / r H z k K W 7 0 U 3 3 v J T K S 3 2 V 2 r w Z p B j 2 L 5 I M I o X 2 9 f 4 I I q K s j m 1 n e v O l + h J A G t a B Q l r 4 i f y x g Q i c R R p h 5 9 D Z y K p 4 P w 0 X d f A 6 1 d 9 X Z o b N 4 M U I 3 g y Y r w 9 b y o P Q o W 8 e 1 p j d t F 3 o b 9 l 4 Z / Z m Q V j X z d G E N R A b B f X 4 h n 6 m f P I a K i q L x V U a B I m z h x m q W J r n p G o N 5 9 8 5 Z 1 E n 2 K 8 n T h y X 6 P T P 0 t 8 4 Z 2 V U j h I i m b Q J j t k P y M T x t W d x O d X J q F 9 V 5 W e c a 9 6 c E M H W 1 E O 7 N y u s t b z T 0 N w L 0 W s H E h l D Y C W 9 9 g v z x S g C + j c g G b q 6 H x Z / t r t 0 1 p / + A 3 3 S V b s k j 0 M O i o 3 g l 4 l 2 u T R U Y 2 E w S A 0 q 3 0 a n J X t d e F O F / 9 N w Q i 4 + q b Z A 3 s 0 C B w w L R Y d B G e A a p 9 K G A d F Y i n V A E 5 2 + d D u g u q M O 4 j m l E U S i j T 2 4 J J 8 e D C b w N z c I 5 H F J / w T 7 E C k g k + 4 7 M h F f 6 c 6 n V R I S h o Q T 4 q j a V F 7 N K 1 H 3 N D U 1 E Y N Y r F s 7 k X Z c Q j 1 b y J g K h y o R i 7 t 5 7 7 y 3 j U z l H N d B e O g 6 s M K b v L N q y r F y a D l p Y Y i p W r O q a i 1 n Y l L X 0 m P n A G W 7 3 b j 9 G v r P y k G f G c G 5 S 5 u U 2 G H c V 9 W 0 H H h A i f k L z y K L F O r t Z Q W R 0 t 9 q 7 2 i X a 1 e v m / T q 6 u q 0 k b 7 Z 9 I p 8 1 O 8 6 j 1 0 q k s p J l w r H S p B U x v U 3 u f k l 1 P 5 c E a m n s z d Q 8 4 x I e r 9 X + c 6 e L x 1 P t x P Y c a f E S t p l C h O A t L a 1 l t g 2 6 O 4 + 1 K U S G D X b 1 N Q g n S 1 x u a I 2 A E M C k D h X h q o s b u y P K o H + 7 n 6 N / F 4 T 0 u h P D 6 t V M m 2 f W r c e S u a e e w 3 A L U 2 f W W q L o V h E 2 d M A e R C A X F X T I O + + + 4 7 c v f f A I i 7 W Q 3 1 d n T k u 6 C y m k t d o Y 8 i W w Z v u a 4 u k 4 X w p k T Q F K p / + c Y Q p 7 O e l v z m l j a p T 8 + y z m v y + G n T S 1 F h X s Y 5 t Z 9 p x p w S J / i U y p 1 Z b v f C 6 T r S C 3 d 2 V 5 3 Y D e J + a m l t l R M 0 h J p l n U C C Y V i l E 1 L e b k 8 B O 7 T q 8 T s c H b v j v V c 1 7 H a C F 9 a F W Y / N R u a w N F U S l w X P R F u s H 9 + I J R N s w N / o P P 8 r 4 x I S E V x c x N a 5 A I E c e R w y 3 5 T y q X F t d x q Q T x 6 h 6 H X V p T R k Z x o 7 y 9 0 G m L J K K K c n y O + 6 Q I O 2 4 y g e S 8 R r X y i j Q v V E X U P v Q 3 + n s 9 S p g O Y g B Z E D b u 5 1 b X 5 V w r w J 3 / N W S + R i 2 h p b a b C F E i r 4 y J J 6 T W C y p O m 9 q d i U w e P D B g w f y 3 b f f 2 z r H R K E z H / v A w E D B A Y S 6 l l K F w x O i Q K p g C 4 E c s f J K Z k c c f 2 w E y m d l a J r n C c h k 1 5 3 E O n B w Y / G g b x o 7 7 p Q g T S w y V 4 D L P H r f Z 2 a L u j o 6 + F p r 4 0 I 0 r u / r a F l l X + 0 F b N Y 7 W Q 7 I h D v + d Y L o k E u D V a Y q h 2 M P H 4 8 u W U R J p b 4 7 O s x / u v 6 L 2 V R f f v W F f P r p J / L R R x 8 W R m E z / R i E c W F E A Y m M J J A o T C r n s U u o W u d I 5 4 4 P t S b l z g u W v e F z E A z J 5 M j k j 0 + e Z L H w 0 n q 1 E 2 n X V E M y x s X b 5 W V / b 4 9 K K b f q g 3 n 6 p q b X l F K o h Q y e + 3 p A D d 8 D S X m v j 4 G B 7 v V 2 O 5 A A r w K c K a z i + H T 6 9 U V z e C C M C L 3 S Y i j B y H K D z C 8 s V F T 5 i H I 5 f e a 0 x K r q N e O d 5 9 Y n H E Y U n Z M 0 S B m I E i R / L k j O f s p L G m e E n X M E e j L l Z s a 6 P B g z j 5 9 X 8 7 z b v F o J W F 2 z O 2 z j H X d K + L R o 0 0 V 5 U r n Y P W 9 P 0 T K u B 9 z q r O 9 K J H V b X c 5 m Q / r t 8 R X b f n o o K c f 2 Z W y w I H O T e 7 T X Z y v 2 j 2 w n N t N P B H h a 7 B k c L K z i y L I 8 2 4 V U r k p O K W l u 3 n C j j m 0 4 R t A R T F g S / Y Y E / z 5 U i U n 5 U Y 5 M C t P a 2 m y D D i G J I 5 E j m h H I i O V I 4 4 k V i 2 Q l o 6 T x h O M c n b m F e / R 7 O Q e R + A 3 i 9 4 7 1 1 V S s U z u R d o V T g v R 8 P l 1 Q + 0 j E 8 5 F h L D R 2 5 9 5 9 0 8 n X A p H U R F P g F Q y D 1 o K h H g d b M 0 a e 8 N p S q D b b W S H X Q j g q + 2 U Y V B U P 1 / h O A O / f 3 a l 2 m 0 u d W L p v H 1 f b H B t 4 V l v b O o K p 0 k S O d m Q s C o T J Y Q i 4 b W 1 t k 5 m l v P z x g Z t 2 G 6 K Y q m b b 4 r 6 / h q u 8 S K a s x J V g n l j E Y S K V 4 h E X E M u + q F r Y f + p 8 x T q 1 E 0 m b m A p n d y i R c Y 5 U W f M U M Y n 8 w N E j F h 8 2 N D p j m b 4 W i O 9 D 9 X C z p K 4 G a h K / s t t w V y X N R k l S / w o r j m w U 6 0 3 q 6 T G f i l i H + 7 O h Y T u m 8 x j P 6 p U X H T I 2 U 5 y i e W l h 2 u a r m J 2 d k e V U X q 4 M I b U c K Z y k c V L K E 8 m r g V y P K o H C R E v 6 i S 4 5 t q 2 T Y u w f b V + R g y 1 J q a l n 0 G Z p X d q p t G t s K E B 5 e J F u 4 6 P 0 A Z n S i x l Q m / v O 2 T q 1 6 + H I k S M 2 J V m l j t 5 X H S j 4 p s E j V R p 0 V w m v a 3 R y O X D o 0 E / 0 M i D x 6 5 r a 5 d 6 j p 0 Y E j 2 g s L u m W d 2 V o J i 5 L q i U 8 f / p I P v 7 4 Q 5 N Q f 3 7 I 8 q v e e + e I 4 8 g D K Y J z l r J a G b P y Q Z + q 7 t U Z a a 1 1 0 y q X e v T 4 b F a W k l l p r E r L 7 F L O J O Z u w q 4 i 1 O N 5 b C h n R z W 3 N E u t G p r 3 x + L m y T v R m b G Z Z R n X t B 7 2 7 + + z o N g / / / l b 6 x P x u L a N c X q b B e O U N g K m J 9 t o w O t m g P R e q B B g X A 7 u m 5 2 d l 5 X W D 0 u d R J A r G p e 7 Y z H 5 L 7 c i 0 t D 3 n m k Y P z x B z Y M s X h p B C k 8 u J J M 7 7 8 l C e B H k O d C c E p b b N S K Z a q f 3 0 9 C q q h n P Z 8 y m g k y 1 8 Y y c + P j r 4 C F 2 B 3 a N D e U T H Y I Q C l J g / P a r / b O Y i p l 9 N L s S N 1 c s E s h P 8 F I J B H J + 8 s l H h U I n H G e j U m A n s B m V L 5 9 / / e 8 R x z m z R l 6 G g Q R 5 + u i e N D Y X V 0 l x q h u L V f N s e a m p a 5 D 2 u q x 8 o z b T g r n J A 5 W u Q C C n y j m i O S L p j u 0 3 1 7 i 5 2 I e m n V c w 7 I B I R J 3 E a t J 7 O J 9 Q O 2 p o l p X t N T / I k l 2 S d o 2 X z 6 f p b M y k F L o Q H Y R / v p + X n x 5 M a s s c s 6 H v T E 6 J q x z S 3 b 5 9 t y C F r G C C L Y U I I W k l w b V n O z f g b C P A 4 N 8 I 4 e l 3 e h N q a 0 5 / f y M j k z P J e T n Q 3 x u S T u 5 h l C a W 5 y Z J d H t v P F Z w L l h 5 2 H m 2 j i C e S F 7 t o y w j i 4 9 t p t t b D 4 Z t D F R B M u k 9 X C c h o a Y W I J o 2 s q r 2 f f r Z u x X r 0 E 4 m l f O V T u 9 c S o n q 3 E o S W h 6 k U k 1 2 W m 2 H i K 0 c 6 A G p W C e p o 6 P N h r M z 8 y y f Y W l N P s N y L x 4 M s N v q M P b t w A 9 P 1 4 / D 0 3 p q s 9 O + C W y U p J C l q 7 u 4 q g X P Z H + C z 3 t S L a y s J p O z g 9 x 1 b x e x n 8 m k p D F 5 X / b V L l v U e r b u Q C C Z X G p I p M 1 e W k 6 5 z y Q Z F q B q H 9 6 / r h 6 i I 0 r r z 0 6 n X W V D e U x r 6 0 O m N r V 1 S 1 d T X q r r m m V 5 Z X W Q 7 P j 4 h K 2 N R I w Z Q + d Z K L p 8 o s Y f n + 4 + 2 6 l S V A d C + b t 1 4 v E Q C h u s 9 2 8 M R 3 v d H C D 0 8 b m n U Y I E f x 1 x H J H Y l p K J / e K 1 v K m H j l g N V V k 5 2 N N S C L o 9 x v C M g G w n 9 i V l e i k v M 4 t 8 f + A q V + l E 4 3 n + w l m 7 f 7 d h V x I q G W N J l p y 0 t 9 R L X X R Z B j p j M j 3 5 w g r G A 7 U D I q 0 H h p r v d C W s h L W e C U n x q g s g b A c 6 G 4 N B Y 0 q K 0 5 3 O T W 4 k M e L 4 f c g U q G u Q x s j k y G N b J I / / j O 6 f 6 X a L t / X 2 9 D i 1 T s / R t 4 Q 9 d X O Y Y e 9 q M + k 5 l q 5 h X o m U S i i O j 5 1 Y P U v V b s C u c 0 r 4 N J l h t T z d i V X J g Z a k T e / 7 9 O l T 1 0 p p 4 Q G G s o d J F g a z C j E S d z d i j U c 2 Q q 0 1 M P C P D 1 5 P N P l W w L C Y i 0 / V j t M X s D n H j R S a C m R x h P H S q C K Z / D l N h 1 u V l L p 9 8 v S J J K o S K q W z 8 m K O i P W s 2 U q d 9 S m Z W 8 L G y k g s k p G l F T S X j M V u V q o z u y G p p b I 7 / 2 W j V Z p 5 O V s i 3 x u l D I k n r s 8 V X M 6 c E + V z Q 1 A p m V u c q b P 2 I i q t S s F M r 9 i B 5 3 t S 0 u O l x G t G c 8 1 L R K M 2 Y u l s X m a X I v L d 4 4 Q 8 e n B H T j Y 8 l o 9 7 J i Q 3 P 1 S U O n o f + 4 5 Y a 5 E p K x / 2 L 0 t H f d r G T T U 3 N V t Z o 5 U M T t H g Z O V I W 9 L I l V Z y U f Y r a k N B L K W b / O U / / S p U U 3 b X v 1 2 p 8 n l M S 6 0 0 1 1 c p q V I F U h E s i z u d g m O y E F Z 1 A L j G G U h I K p 8 X Y S + B I e j h C V w Y M E n M n H W q V u d t 9 t X K 0 x l v D e T f 6 o k 4 9 d h U u S A F k m d 2 M S 1 S 3 y + P H z 6 W O 3 f v y + e n m p Q A q I C u o X O k W Z t M J 9 U 2 y q a T 8 u D + Q y N U U 3 O z S q e c S q O 8 S S l s p 5 p Y R j r q 6 E J h m R q 1 n z K 4 y z P y q 9 9 8 G j z b 7 s S u r n m 5 S E y W l p f k 0 d A L M 0 Q h F B P S D w 0 9 d w W k h Y y E Y k 4 J h h w g n d 4 G o F o x k e f P w 0 V 3 P + 9 W E 4 z y / f x w U t v C 1 w + L b Q w T C D 7 p e f a N H J b y q o r H Z T Z T b w s s M F t s N B a V / U 1 0 y n r y B D Z U 4 d j t z 8 + M 2 3 5 N Z E m e P R u 2 J U x N b a e x 1 P K 9 P + b c 5 c T q D U / n Z T n l V D x P K m y r 3 v 2 7 Y 9 z T W t j 1 T f l K t F a q 4 1 E Z n s k X S N X b 2 2 2 D 1 l A R l q s P y M 0 h 5 i t 4 S 9 i k 4 E 0 g F D O 8 4 t 0 j S t 4 n j 6 8 G X j + p K u W g I 5 G q g 0 Y w 5 7 0 j Z V X 9 Y 6 4 P T x Z m d b X 9 Q C o 5 a V U k U 1 y S E p + 6 I q 0 r P 8 v s 7 J y N E N B v N M m U 0 T L 9 Z T g m K + m s N F e n Z W E p q 9 + H x A r s p z z S K S 2 / / X J 3 e v b C 2 L V O C Z / y t Y 0 S y a e k M b 4 o S W 2 x m L I K U t F K p l T 1 e z K p q k p N b a H A 3 z b w S n j + S O H h H g u p S E U C b B X + O y / 0 J e W z Q 8 v y 2 c E V + f X R 5 Y I E 8 g R b T E I E S O O I V B M P S y V N d s 0 f Z + V U V 8 b W 9 D 1 6 9 I h N 4 w a R L M x M y x O p R H w e W 5 w R T y Z F y Z S V x R X 9 T i X U S i o j n U 0 R 6 R k 4 V r G O 7 K a 0 a 5 0 S 4 X + 1 f S e s n 4 J l U 7 K s Y K 6 F g K v 1 i a q C k M s K j q r w l p L K g x m b U P 2 Y j + K n 1 x 2 b 6 P M u 2 F 4 d j G s l Z 4 E D R 5 Q j b W n p a V T b K Z B A O C i + f Z R w p N B j z u N k M D I h m Q g x 8 v u 6 h Y T M L U H 5 2 Y g C L T f I R P k t r D h y I o 0 6 6 l I W B Y E 2 k s + l t T F 1 t t N f / v N / F q o R u / j f x f t D e 6 I G x j I r U p 2 a t 0 g I Z p m F U P O p h N w a q 5 G 8 2 l r E 7 0 W i G O / a i q u e t N Y I 3 3 8 E g D R u 6 0 W S 2 7 h j J 4 U c s Z p r s n K u O 6 n 5 6 s 5 B j p H Z i N x + 4 Y Z k k N p q M 3 K g a U k G n z y R 0 c h x d x / X Q o R q r s 7 I s f a V A p k y S h I v o a 4 N R U 0 K G c m C O c t z 2 Z S k 5 k Y l n 2 i U 3 3 5 1 R v q O n r Q n 3 O 0 I a e W 7 G 9 l 4 j U k o 5 p x Y t O V p M t J Y h R r i C 8 J t K U B f I Q q 1 5 R 9 R A p c 1 j j D F B A E c E U z K W B 7 m Z G o x L 9 8 8 S L h z Q d r X k J F P D y 7 L o V Z V x R M Z G Z 8 X u f g 4 K i N K J j / R i i 8 L 9 i H W p K p y e P A c m b I y N h e R K 4 N R G 9 a O 7 c S 9 l K G T W m l J L 8 1 I v q p J G p W I e 4 V M I H L x w d 6 Q U B 6 J m W E Z H Z + R w w d 6 T E p l 1 d z 9 c a h W o r q P d G L L s p t e W l k 0 s o r i f w S A O K E t R H I i y T U 9 b C 2 5 B i m 8 r 3 + 0 c m f l n Z 4 V r f z u P G R J p v O y m M q r a q Z q 4 r N Y I J U c i Y x Y q v p B I o 7 f 6 V m W R x M R I y m d t 9 6 D 5 x r D j E m m u k R K Z h b 0 X F o b S y X W X / / b f 2 n l v F e A f q S b v Z P S 8 V r p a G u Q w Z E Z U x t i 4 n R s k 1 K 0 c t r C W c v I s R W W K 0 w q 0 T 9 s Q I K y r e 0 H y Q j g J I U R o X C c s / g 6 b + s 4 m 4 m 8 d f e g C t b F s 3 J z x E 2 k Q r 4 z T s l / l 5 5 w 5 3 V 7 W S X S x H x A J v s O V z 5 G J i 2 3 R D S t Z N L y U i L R 7 / T p + 0 f M + V S p H u z W V G i / 9 0 x q a J P x y W l T + y b G J 6 0 g e h t T V g A U p i 8 o V 6 C u I J 2 q 4 V S Y f 3 j E 8 o R h i + R w W / I G E h U k S Z B f / l w 4 3 R 2 L 2 h Z 9 4 P s n c c t L l 8 + 6 t Q Y r K x f 2 L x v x a p R M v U 0 p q V d V k K h w J 4 m C M g n K x z 6 r 5 Q W Z J J e W q N 5 H w 1 g b o w N f 1 T 2 V V C f 2 J + T k e x 9 W r g O 7 O f 3 4 4 N m e r G E T j + 4 5 n 3 9 m 0 a 3 7 O l h v U R Q M x 2 Z r K h + O C t R A f J m o f 5 Y C h 8 V b 4 b j Q o g t K r 3 I h Q h 4 2 u r V 7 7 a / b h p I y o u S 4 m D g f u g b B 9 F h l k X x 8 E N X P E Q 4 V 0 B o t 2 8 / J 0 8 m o D R J 0 1 w I S e T L Z V i U T 3 j 4 l W V t N U k Z n c U 4 g l V K m 9 g 0 o M b / + F / 8 z T 7 r n s G e c E u X o O D Q g 8 U j K 1 o F i s a + u 7 C 1 t D Z F S g a S y h K Q K t 4 x F V c Q l V 1 m 0 6 N 2 X 7 i G 4 S s 6 T u 3 / u H T j h U o k 0 s v 3 Q N k j u H s 2 H 4 B 4 7 z z l L Q f 4 U U l b a 6 z R v d R 9 P 3 V J S 7 0 X 9 s 6 T 3 m r R y a W g a x 0 S Q x 0 F Z c E 9 1 N C O d 9 U l p T K S l Q 7 e 4 x Y t k c i s R t t c m 5 a O / / G f 2 j n s R 1 s j v y a S G a m N 3 v 8 1 0 R E z f g f 7 9 0 l J N w d C H 4 e w q 0 9 H N a + R a Q 7 c N C t o K O y A Y F U G 3 r i J R M X c 3 i s 8 I Y d y x J S N Q q c v a E 8 K T o / D u 9 t 5 s 3 T X f 6 D B 3 g y O I U + W M Q M E 5 g l W J s U O N u z 0 a M 2 + d v + Y T K n i B R J b 3 b t j F + Z 5 l O d q + r K p d R m 2 x j D y f Y s H w o H w C M h E R c f b c c a l t b K p c 5 n s g R X 5 8 + H z 3 1 6 B 1 k B 4 f k p G h J 3 K Q 1 f W U W B c H a 0 3 V s 4 T H D / X P 1 L 5 A 5 a u g / p W o g Z Y r H P P t w f l d h B L C Q y K T S k a t 0 N b + u q 3 d 7 7 a 2 H 2 w L i X 9 K m s L 5 4 L h 4 j y O i 3 z d i s q 9 b 9 u s S W R l o S 0 p V H E L l 5 N l M R I Z V 3 U N t q 1 K J 5 E i J m z w v T y e I + A h I R G O m J C p K p 5 R 8 9 k 6 v n P n s 1 z z 5 n k X k 0 h 4 n F J h + 8 J O N 1 E 0 o o Z 7 M V M v E E n N w Q y p s K u 9 G d 8 e O P G F i O d L 4 f W B b z h m 5 j F a 2 t b 3 g n p f C K m c p C p / U H b 2 8 S U A G + + / 2 + c u X 2 H / + B L / H 1 r 4 8 2 N o l J U H o m k 9 2 D w Q J 7 r V U I A + J f U 1 h R 4 Y / H x D K n 2 c + 8 m Q q J 4 e U X E 0 J J Y u q j K M q 0 Z 5 O 4 u i D b E 5 y G Y H s W L U I 3 X c q e k p O d M f k i / / 2 f + A p 9 z T e C k K B p e c P b L J G + i w u P 6 s v O C V 8 M k l l 5 y C O J x L n g i 3 / 8 H k W i G R / 7 T 5 j g P 1 3 W 9 v z W 9 v Y 3 y K o d M H u 2 q C m 2 3 + 3 7 7 6 p A v x 9 7 k 6 3 C Y 7 s d 4 L r u m / n b e P P c x z e Z + N I Y f d C F P 7 5 + 9 Y h k y N O s B 8 i k 9 t 3 q m F E S Y Q a y J I 1 1 l m r E s s T C f v V q Y N O O n n J h C P i V E 9 E v v z n / y N v t O c R u f T o 7 S A U u P f z f S O M R O I y j p R S c h m Z l D B e U h m h S k i l y Y 4 h R 7 D P l / l r m n x l d / u 2 U 7 j H N s F 1 v / E 7 h c M A x Y w O 9 g q b C k V g l T 6 4 x e 8 H W / u E u x D a h u 7 R Z N / J 1 h I X t P K H r m N n F a + T I E i w X y B W s A 3 I Y 9 O A G X m C a y E y F f f d c U E q c W w k c t L J 9 n X r H U j H O k V + / S + V T D 5 v 9 z j e K k K B H 7 5 / I O k c p I k X C W V S y k k s T 6 a C p F q l + r l j 2 G B E C c 7 Z k W 0 4 G x S + v 8 f D b r D T A c L X N K 3 K a X e i c N p 2 Q u e 0 A j t Q g U u 3 9 p c D K r k 7 4 K r b s i n s F 7 f 2 r / y c J U 8 g T U a e 0 D k 7 d q l A n O A 8 Z H H H j k A F M r F F G u m 2 o N 4 F k o n z R i Z N x 7 v y 8 q t / t T f d 4 2 t B C T W s u f t 2 4 d t v 7 0 k 2 D 1 m U S B V I x U o R e Q m R y k h T J J X + C Y 7 1 y / w 5 q G N b T p V u u W Z / b e P P l c G f X j O 3 t Z K 6 T Q A q t d s a d G N 3 U J n t u L i 1 K + 5 A t y 4 V z t k x h L A z + i c g S k l y 5 / S P E a J w L r R f J B N b 5 x Z 3 x 0 g g R 6 S i V z B Q 8 w I S Q S o v m Z B K E O p Y l 8 h v / t V f 8 9 B v F S K X 3 0 J C g T / 9 / V 1 h A k m I h F 3 F l t R Q E 5 H T 3 T m 5 N l y j B F B S Q Z w K D g r 9 U z i G D W 6 j W 5 h h / 9 0 2 2 L N r H s V r G 4 D l v l Z a O w h A J Q 5 2 7 Q b 7 7 7 a 2 t 2 p r O 2 5 r n w 2 2 J f t s H E H c s U + e N M G + q X M k y O H P u X s c 2 Z w E M j J Z C p P J S S R v M / n O W 0 j k p J M j 1 I m e q P z q X / x P + s Q b z a S 9 g 7 e W U O C b P 9 1 y k i o S k 0 8 O Z 1 U V V F I p u R q q 6 e t n / d h a I 0 y p T R U m l j s 2 f u g + O 8 U t v 8 A F O + L A 9 k N H D o W D k r O K I N t D u e 9 2 q f C 2 o 6 B C u 6 3 9 d Q d l W 0 3 2 3 x G B D 9 h V t k G y q + F j 2 z q S W A o I U z w H U Y L j A o l C W 0 2 e T F 4 q m c 0 U 6 k S H T A U i B W R i / 9 T + m H z 9 3 0 G m t x O R y 4 / f X k K B b 7 6 5 K Z l s R O L x m L x / g I G J c Y m Z 6 h e V 6 y q l 0 n k l m Z K m V P 3 T p M d G j u B Y / 7 h 9 i G F b L j u S 2 H W 3 5 0 8 F C B 2 U n F e U 5 H r x w P a 0 U n s Y A d x e c F r / 2 H / + 2 F + 3 t Y v u n u J + c D 7 Y W u K f E q D k X C U i k S A K 5 3 X r S K Q E C k h l x L F 7 I E 4 g m Q r 7 j k R e K h H E 3 F W f k n 2 t t W + F a 3 w 9 K K F G r E z e Z t y 8 O S g j o z P S 3 h C R g Q 6 1 n l R K Y U c x X z p D P y B P F J K g F r K 1 p O R C F Y Q J I a L Z o f 3 x 1 / w x v 2 R / u F T Y 3 x y o / P a / s O / 2 / H l / j k r v L r o t x 3 Z k x 3 a O r b 8 v O B d O y g Q j C 1 s 7 h 1 1 k + 5 C E e y A I W 0 + m g D x 8 z s j j z w c E M p I F J I J U p t 4 5 u 6 m v O S 1 H T 5 2 Q k x 9 + w U O + x R D 5 / w E J 2 W 4 V 8 9 7 S C g 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5 4 4 6 1 8 5 - e e d f - 4 6 0 6 - 8 7 a 0 - 9 8 f 4 b a 7 d c f a 5 " > < T r a n s i t i o n > M o v e T o < / T r a n s i t i o n > < E f f e c t > S t a t i o n < / E f f e c t > < T h e m e > B i n g R o a d < / T h e m e > < T h e m e W i t h L a b e l > f a l s e < / T h e m e W i t h L a b e l > < F l a t M o d e E n a b l e d > f a l s e < / F l a t M o d e E n a b l e d > < D u r a t i o n > 1 0 0 0 0 0 0 0 0 < / D u r a t i o n > < T r a n s i t i o n D u r a t i o n > 3 0 0 0 0 0 0 0 < / T r a n s i t i o n D u r a t i o n > < S p e e d > 0 . 5 < / S p e e d > < F r a m e > < C a m e r a > < L a t i t u d e > 2 8 . 5 3 3 7 0 7 9 7 0 7 8 6 2 7 8 < / L a t i t u d e > < L o n g i t u d e > 7 9 . 2 3 4 4 0 1 5 4 8 3 6 3 7 3 5 < / L o n g i t u d e > < R o t a t i o n > 0 < / R o t a t i o n > < P i v o t A n g l e > 0 < / P i v o t A n g l e > < D i s t a n c e > 1 . 8 < / D i s t a n c e > < / C a m e r a > < I m a g e > i V B O R w 0 K G g o A A A A N S U h E U g A A A N Q A A A B 1 C A Y A A A A 2 n s 9 T A A A A A X N S R 0 I A r s 4 c 6 Q A A A A R n Q U 1 B A A C x j w v 8 Y Q U A A A A J c E h Z c w A A B H 8 A A A R / A U v w Q E Y A A F B I S U R B V H h e 7 b 0 H c 1 z J l u d 3 y s F 7 g H A E 6 E D v u t n e 9 z O j m d 2 Q Y r X a X U U o J M 1 K u x G S Y m d D + g z 7 l a R Q 7 G p n 3 7 z 3 + r 1 p w 6 b t b n p P g A R A e A + U 1 / m d v F l 1 q 1 A A A Y K E 4 c y f T F x b V f d m 5 j + P y Z O Z k f / 4 3 Z W 8 v O W I R C J y 9 v g Z u T k c k 3 Q 6 I 5 L P S T 6 f l w N N i 3 K g I y Y v 5 q L y c C I m X Y 1 Z O d 6 p 1 x W 5 X E 6 e P J + Q 4 W S P f D 6 Q k e c z M a l J 5 K W 1 N i P R a N T u 2 S h m V 6 J S X 5 W T p f l Z a W p u t n M 5 f Y Z 0 K i W J R J U 9 H 7 8 X j U Z 0 f 2 P f z f P z u a 2 A 7 3 g 2 G 5 e l V E T a 6 v L S X p 8 V f Q T J 5 k R i a z x G J h e R R C w 4 C J D L Z i U W j 8 u f H l Z L O h e 1 5 y L F 9 U v + q 1 M Z + W 6 w T p b G r w Z 3 v 9 3 4 B 0 G o / Q f e k e H J v K Q z G a v Y b U q K o / s y W q n z 8 s f 7 1 Z L J u i y I U Z l 0 l 8 r 9 1 d G U / P Q 8 I f t q F u V Q Z 0 K u P Y v L + Z 6 k x L X i V E I y u a K f y 0 t t b W 1 w x u H 5 b E z 2 N 2 c l S 6 W L l d b E e + M J O b 4 v H R x t j i R U 4 m j Z 9 2 0 G W c 0 L S M B v 5 v K R E g K R G 5 W e A u L V V b m 8 C j 9 n X h s H a w j 0 3 N / d q 7 F r P t F I / J W S 6 v p o n U w M X w s + 8 f Z C C X X 1 r S V U b X W V 9 P S e l o c v M l a h 3 + 9 L y r 2 x q L z f n 5 K J x a g M T k V l U r c n V C r 1 a K W n T o 2 P j 0 l n 5 7 5 V F Z b K V B V N q 4 R L S 0 Z T X X 2 9 3 R N P J K z i O A m z u l l P Z 7 V S R f K S S i 6 v I l s y H Z F q l X r r A a J W V 2 v L n 0 r b b 6 V S S T 2 u k Z W V F a m p q Q n u 2 h p 4 d k 8 A 4 J / I U y a j E i t e Q W J x f 3 l D c X 2 4 S v P U H f v v J F 8 + H 8 j K 7 f F a m Z + 8 L f l s 0 q 6 / j V D 5 r H / f w h S r q p O P T x 8 r k K m v b t J a 0 s 6 G r F w a V I k z F J e F Z N R U v O T y g u Q y K Z m e n Z P G h n q T U p B p e X l Z v 8 y B l h n p B C k a m 5 q s E i W q q m i e J a O t v S d T X i v n 4 u K C V v y U k k g l W j S n 2 y X 7 H O f C g E z j S u j 1 A H l 4 I X 6 L y u m O R a r 4 7 S 1 g d n Y m 2 N N 3 1 W d H U n n M L L l q k d T n n 9 e 6 X 4 l M g M / w 2 e W l p e C M y L u 9 q c J 3 s T U J q H n y 7 c O Y N C Y 0 P 5 p O S y R e t 6 q 8 3 p Y U + Y / f v 3 0 S K h J L y G / f P S a / v x 2 R l p q k H O 3 I y i 9 q P y 1 o 5 U B i U M j 1 q S d y v L d K m l t a T d d f W F i U + n o t 6 A C Q i U o 7 O J m T j s a o N N Y G B N P P Q i a k x c q K u y c W i x t p q V x I k J q a U k m U z a p 6 p f d U A n U v m X G S C i m I f R J T i a b a o 6 T 0 W e s D F S u M h f k 5 q 6 Q Q e 6 M 2 V y W Q D 1 4 q h Z H K 5 K U q X j y / 1 n 1 h 8 D x e U r 2 Y j 8 k v I 0 5 y A 7 Y + 1 V b F V H P Q s p h W S Z U r b W D e B k T + 0 1 t G q E g k J l + e P y E 3 h / P S n R i W t t Z W q x A / P Y 9 L b 6 P q 8 s M J a Y 9 N y L s D j X a e V n h y c l J 6 e 3 t X q W 2 o d 9 F 4 w m y r c m C D 6 I 8 V K h E I f z 5 s b 4 S x M D 8 v D Y 2 N w Z H D W h U W 1 R L i G u H i p d + F u h n R 3 6 r 0 u Y 3 A / y Y S l e / x 5 3 B I x C u 9 8 A Y Q f p b f q S 0 F O O d O F 0 l F n s U w 2 h Z v 6 o 9 m 7 b 6 3 B a / e v O 1 C R B N 1 E m 0 8 J 8 s L U 3 K 8 b d 7 I R C X H 3 j j f m 5 b 2 h p z 0 y w 3 Z 3 4 Q D I S f P n j 0 3 A s z N z R c k D G C f 6 5 l M W i J 4 4 7 R i L y 4 s 2 P d Q 6 T i m e n s y c Y 7 K P z 8 3 Z 8 f T q j J V I h O o b 2 i Q l Z A q i b r k K y K / E Q b f C y B T u q z e o Z L 6 z / G s q J c v A x I P z C x H 5 M W c k 9 S e T C C d j Z q X r h x G N M 0 T s K T P i 4 r L b / p z g D z h 2 D / z Q E d G a l X q n u 5 O m S O o t d Z d 8 9 + V h b n 1 Z / R F S q X 5 X o d K q G u V S 3 6 P I Z a o l U 9 P H 5 b R w Q f S 0 9 t j 5 y i 8 B a 2 k 9 f X 1 h Y K e n Z 2 V m Z l Z l U g 9 B Y / d x M S E d H R 0 2 D 4 V w 7 e i b M 0 O U i m B i 7 u 6 p s Y q E u D 7 u I f K A R G 5 1 3 v O 5 t U 2 o x J l 1 S 7 D L V 4 O v s N / 3 o N K y v P w f f a 7 F V R H 8 G I u J l 1 N L 2 / V e V 2 e d D H p 1 M Y s 7 m 4 l Z j a T t Y Y C h 8 Z y W l W w k F P k w U R c 1 e N i t w H v X F V d b c c 8 b 0 H 6 q o 0 Y j c a k p s z J A u m 9 S 9 2 T f X o 5 q m p 3 T p 7 P x k 2 N f T D p b E E S 7 4 + b P r L y U H 9 w x e 7 f 6 4 j 8 p x / e D k L 9 1 Q e n r R J i + F P w V A h a 0 7 B n j X O + o D 0 g W H N z s 1 3 j c 0 g a S O H v C x N m Y l 5 V R L U v 9 r d G j T x J / T 0 I k 1 D C 4 Q l D M u 1 T K e g / F y a M B 8 / H / e H n 4 D f D E o f t 2 N i o d H Z 2 2 3 E 5 K n n d q P A 8 E + R f C / 6 Z u J f f u K H q b 3 1 1 X g 6 3 Z + T 2 a F x O d T s y W f 9 Y m d P D f y Y M 1 G U 8 k B 6 e k N w L k L j Y e R 5 L a d U G V q J y 6 0 W R V P G 4 5 p F q A d G V 2 8 F d e x u r 5 f s e x D / 5 8 L R K l p R M T U 1 Z 5 Z + e n p a H D x + W k G l m Z q Z Q 0 B 5 U s O n p G V O 7 + B z H V E i v e v n 7 f U V q q k 5 J T 7 P I / T G 1 A Z R 0 d X X 1 1 t E 5 q 9 + d T a 1 I f W T e n o P P l Z O J c 7 k c k m V 1 x e Q 3 a Q x 8 J Q O Q C Y L w T K Q w I B P S J Q w + x z O t B 6 Q v 8 L 9 R p 2 T C p b + g U s y T y a D X x x d K q 4 b / T N h T C Z m Q r B 5 e u v n 3 w F b 0 v w m W 9 K M P J m L y Q V / S 8 o O U U Y m p O S L Z q h P B X X s b e 5 5 Q R w 6 f t 0 I b H 5 + Q J m 0 N R 0 d f m M T R Y n U 3 K N D X K f h 7 9 + 4 H Z x y Q Y A c P H r C C h U S Q g O / y T g P c 3 5 x b X F w M C K E S K p W T a h U C n p q 1 1 X G 9 v 8 n U Q f q m f O T D 0 t J i c A f q n F M j U Z P w y v F d Y S A d V 3 s G X f Q B v 0 8 y F U y f D U 8 j n w / q t / V T u W d z N p 8 H 6 l U 5 c E C E s a 8 h a 9 E f q K g A D y g w i Y s Y r I B K D c U P l 3 6 S 4 Z F R e f T k u U z M F F 3 o g I b C o 7 0 u J 1 8 c T s o N l Y a / G n D v 4 Z 5 d t 1 p e m c T x 4 M 6 9 C 1 V h 9 + 6 / / g N n 5 X D z s k k f K v 3 E x K S M j 4 0 b e b C d A A X 2 Y n R U 2 t v b 5 f j x Y 3 L 5 8 h U Z H h 6 W k Z E R m Z q c k u T K i t T W 1 Z m z A A 8 c d g y V 0 2 w v l U D z 8 3 N S F a h o 2 B 3 x R F y i C 4 8 k o y 0 1 n j Y c E e a x C s B n p y c n T H p 5 x O N F N c y r e x C G 5 1 5 Z S d o z l A O J G Q b H f B a p y + f T K w v 2 H f R L O b J G j b A e 2 P y D 0 6 U S a 3 m 5 t L I 3 q o T q a s y Z F x G E S V h X H Z H r z 0 r V R z 5 f T q g 5 f f 8 P L p y R 3 p 5 u O X J o v 3 S 0 1 M n z 4 b H g q l h D Q R k A G g F 2 P z u U l D 8 9 q p Z Y x N m S 5 B m E g s K Z x L F C + e 7 F f 3 t W Q h 3 u 6 5 c T 7 S l V 7 R 6 Z d E K d a m t r l d a 2 F i v 0 / f t 7 5 f H j J 1 b Z v J O C S v f + + + + Z i 7 y n p 8 d I g 2 G N y o c d g 2 S i c n M f n j g 8 Y I 0 q f b w 9 s b y S M u O + r / + g n c P u Q S q F w X O 0 t u P g c J W I F h r V j Y q D u v T 0 6 a D c u n V b t 0 + l p a V F z + f k b p n k B D w 3 e D y 1 W o 2 j U t I B X Q 4 k K u D Z I c e B 1 p A a p 4 i u 0 R d 2 q C 0 j T 6 d i 5 k 1 c T E V k d C 4 m L + a j 0 l n m / K i t r V u l f t J Q z c 4 6 7 6 a / 1 t n R I n f u D 9 o + e b k U S H j g P Y 2 / G l g J C F b s / N W 7 N X 9 V D U w M 2 D 1 7 E Z H / 7 + J 1 9 6 Z 7 C M 3 1 d f L R i X 5 r H Z F M S I D a 2 h q Z V I m D 6 r a M 1 F G i 9 P f 3 B Z + o j M u X r s i 5 8 2 e N T E g o Y O 5 n L W m k A R U E K U Q H 7 l K + U b p b i q 0 z l Y B K v 7 g w r 5 8 t 7 V c C G O x P n z w 1 + 6 i r u 1 N V g Z h U V S V W t f D g x o 2 b K h 0 X 5 O y 5 M y Y F q Y T D w 8 9 l b G x C 3 n v v Q n C X I 2 c y X 2 N e O 7 x j 2 G t I Y y q 6 x 4 I + T 4 M + j 6 + g + l U F 8 M y 8 0 1 r x i G H 8 / k 5 U e l u j c r K r S E r y o Z L n E T U U e 4 r n 9 u B 3 J i a m 1 R Z s t 3 z i W V F 3 y V f I n l x e l O + e t 0 t v c 0 5 G l M C o 6 M T 9 o Z b m t V G q i b y Q S L 5 U o u 4 F 7 D k J F d N C 6 2 + q M l W J K A V a e d S y 6 9 d / 1 t a y T Q 6 o T d T V 1 W X 2 B g i H D w F U I Q 8 q + 4 s X Y w X X s E E r K h W O S s B 2 N l 0 r V f W t R q Z w X 4 + X I J A p r L J 5 O w b v 4 Y K S / c i R w 6 Y 6 Q v h K Z A J n z 5 6 R D z 5 8 3 x w k S K / n z 5 9 L n 0 p g 3 s 3 C f + Z m T b p V V V V L I o o 7 2 / 0 e 9 h p k C t t O 3 u v m p G y x X w u p B a E 8 m f i M S e a Q U 8 E D 9 3 d n Y 7 6 E T B D E h z 2 V g 0 Y A h 1 A J 9 L e 6 u j p k a n p W n o + M q 0 R + b r 8 9 p w 0 H 7 1 e r e f L 5 A d 2 f i U p f s + + j 0 s 9 h Y 2 o h L O f 2 u e / Z Y 9 h z E u r X 7 5 2 S 3 9 3 Q z M 8 u y 6 + O 5 + X B a E b a q u a 1 M H L m j H j x 4 o V 0 d 3 e b f b K 8 5 M j U r f q 9 x 1 N V o Q 6 q i u N x 9 e p 1 G T h y S J q 1 8 o b d x R D y 8 U x d I R q c 4 / v 3 H 2 g F x y 0 f k X P n z h Z a 5 H B o k T k N d D u m z 3 H o 0 C E 7 t x W M j Y 2 Z W r U W G T 3 m Z m e k q b n F J B P P R Q U F E D + 8 H w Z 5 R J 7 5 e 8 x 9 H 6 + S S / c X 5 J M T T m I D C N 3 Y 5 I a d r A V U 7 4 G B I 8 G R Q 7 n 0 f v j 4 m S w v z s u J E 0 c 1 r 5 O m b n / 7 t F 5 S a s P x D C S L + F c R l s t l l F Y Z q Y s 8 C z 6 9 N x D 5 z x d / 2 j O E 6 u t s k 9 H l H l l a y c i x j q Q 8 H E 3 J / r p p W Z o e M d u J 1 r q 1 t U X v d K 3 d 4 O C Q 2 k A N e q 7 V f U E F U A F v 3 r x l U i J c 4 W 6 N J u R o m 3 N 0 U P F O n D h e U q m v X / 9 J j h 4 d U P W q w V p 5 q w x 6 n e + 7 e P G S f P z x h w X C b R U / / / S z n H / n f H C 0 G p A B K d 2 k l d 4 T C o L h f Q R I 1 v J O 2 H l V j a P 6 z E i e 2 4 8 n p a U m b e + D Y w b 1 N 6 w W + g 7 r M K 5 c u S r d a A J 6 b W R k V C X x I d M M w i i P 2 A c 5 V R G i s a g 8 U X X 4 8 O F D 5 v 7 / 9 n G 1 5 V 9 D V U 5 S u Z h + J 4 R S q a W k q o l O S y J S 9 J j u d s T + + n / 7 d / 8 h 2 N / V I M O X 4 s f U P s p I Y 3 X G o s S f T l f L q Z 6 8 r G i F a W 5 q M h U J B A 2 y Z L R A U b 0 8 o f A E o 7 9 j f 3 j c v X t f z p w 5 V a i I g O D O v q Z l 6 8 + a n p 7 S y j J g 9 k 8 Y k G d e K 9 + 0 k g 2 V Z 1 5 V G V Q 2 K k J f 3 3 6 L v m g s i 9 l 7 V b S 2 t Z r k r a u r W 0 V S y E S F x 1 P J P u + B E w C J Q p 6 R K n X 2 r q j 0 r q 2 r N V t z J r 9 P T h 9 q l U e P H p u k R l L d u X P H Q r J 4 R 7 y c 4 Y g J p C Z 5 j e R n y 2 8 Q e V I O 1 N X y 3 4 4 E m c / n T I 1 M R O X x Z N y k e o N q l J 8 e T F p U B c 4 f t I 5 0 N i H V s a L q u t s R + c 8 / 7 g 0 J 1 d p 5 U i b U e K 2 J p u R U Z 1 J u j s Q k s z I r H w 0 k r J L d u X 1 H T p 0 + Z Q U O 6 H O q q a m W + c Q R O d O T k a n F q L T V F w 0 o p A 6 V d G B g w F p j V D o M 5 r H 5 q D Q l l k y 6 4 W b f D G i t 9 Q G s U o c j C C q B p y x V w N Y H H d V U c K 2 9 c u L Y U X n y d F A l U q O S d 7 X j x Y + V w u 5 C T V 3 K 1 U l V b s 4 q / b 5 9 R d v k h x 9 + l E 8 + + a j k W Z C 2 9 G 3 V 1 x d V P r 4 H s r E l j 1 D t w s N H f v n l h j Z K p 8 1 r C o n 8 b 6 D + h j v X w 6 C c k P I 4 X a 4 M V V m I E v h 6 I C V D M z F 5 M q 2 k U j s v p + o 0 A b T N 1 S / s + m 7 H n i B U T 3 u r D C / 3 S X P V i r y Y z c t v j 6 / I f 7 l T J a 3 L 1 6 W v u 0 0 6 u z p N m n g J R Y W + d u 2 6 T D d 8 a s d N N X n 5 8 E D K p B M j a G 8 / U 5 W x J y Z H O h z B v n 9 S J e d 6 0 1 I l S Y t T y + S j U l 9 b v W Z l 2 C r g f D I b k Z q y C P K N g H e j M n o J S S X H x g o D U k x N T u r 7 5 s 2 e f D A e 1 3 f N W E Q H n l F r O M b G 5 T C 2 Y y g 0 6 F U B A R 8 + V O n W 3 C T 7 9 + + 3 f j 6 6 J Z B c Y c k f B s 9 4 e T A u n 6 j Z t Z y O y n d P X A N E t E V b f V 4 u P U 3 o e x I P S S B u W u q q M l I d n b R 7 d j P 2 B K H i z e e 1 1 c 3 Y i N m V V F 6 + O L w s f 7 h f L X 1 y o 5 D p A E K Z 2 7 m 2 X a 4 M 4 i 2 K S U t t 3 k b o 2 n w H Q R f K X 5 x I y s r y k t o V R X c z l Z Q K g M d u Y j Y p + f R 8 x d Z / N w E V d m V p w b o L x s f H 5 b R K a C Q t k h d n Q 9 i m m U 9 G r C P 3 T e P J k y e W l 6 i 7 B B y j 1 k F + F 5 L l P K i e Y M P D I w V V 8 e / u u 8 Y L j Z D w P j 9 u z U m p N M a X t N a N 2 z 2 7 G Z G / / f H n X U 2 o m r Y B W V y u k Z b q p L y Y E + m o z 6 i R m p N n 0 7 q / c t l 0 p 3 c v v G M t I Y S 4 e P F H m W / 5 M v i 0 6 u V a i T 4 5 l J K p J Y a 8 x + R Q e 1 Z J 5 i Q T l Q / 3 M Y W M l 8 4 X 9 N x K R C a G H 5 n L e z f j m a p G 3 U 1 a Y S N q R 6 4 k V b 2 7 L 1 N T 0 / K r X 3 0 V 3 L G 9 Q N U k U q X / Q H 9 w h o a K c i m V U P R n 4 Y I n 8 m J s O i l 9 P e 3 y z Q O V U F p + g D J j n o t l 5 Z F J K F X 7 I F V V L K W N g u t E 3 q 3 Y 1 U P g c U / 3 N 1 d b K z c 2 7 1 q s w 2 0 Z W U h F 5 U L n u L z z z n k 5 d P i Q n Y d M j y d V D Q q R C d D z / 7 u 7 1 X J 1 K G E B o E 1 V r v + F k C F U H 9 e P U x w L t a h q V D I T N c 8 V 8 0 5 8 o 5 K N d F / V p t 2 G t L Y L F i i r t s r d O 3 f l 5 M m T c u H C u 2 o / 3 j O V y i O l u z O B j f I m s a T P g Q M l D M h E H 1 i 4 r 4 7 O Y c q L 7 c z Y k P z x f p W V o Q f B u k f b 0 3 q O z 2 t F C N J K W k V X q H 7 s x v T m c 3 k L + P K d k 1 I f V 9 s n s B u U U n J Z D d i I t s g T 4 2 P W C U r l S S X V k B 0 a l o c T q y t 9 q J z k o u r l N k x C y W M F F S D s Q K h R Y x x V a r H 9 a 7 n + v M p U D 9 L Q z O 4 j V K 3 a Y E + m 4 u Y I O D J w 2 D y R 2 D H H j h 2 z w F + 6 A 8 g 7 V C g v l d 8 U c E g Q 5 U A 3 Q j l w 2 R M 8 H A 6 U B T R i + Q h d D U 4 X D w f v 3 h h N y K + P K g m 1 n F x Z U V U j M j m / f n / Y T m P X E q p K 1 b B E J C v p + R f k t B E K 9 Y Y p v 5 p T D + T o s e P S e + S s H D j + n j x W v X 0 + W t o H U g l 0 I G K Y W 2 M S S C R A w V L Y S 8 m c / O F B r d z U w v Q S y + N D t c P W w 4 + D V d s i B T x Q r f K L z 6 U t P q 2 E K n 0 2 K i C R 9 6 d O n Z S f r v 9 U 0 k 3 w u k G E x M 0 b N 8 0 e a m t r C 8 5 W B p E e d J 5 7 a Q T p W 1 s a N a + D v q p Q I 4 c D 6 e F k Q l U 8 j j y p I t r Y h V r I X Q i t A e 5 B d 1 v 6 4 t w x 0 8 l f p P d J e 1 3 W Q m 6 G Z 1 3 G H z 1 y w C Y B u c L s R Y O q z t S c k 4 5 m J J d d l v a Q e z w M C n J 8 f F I W F 5 c s h G m O 8 C B V 8 e j R p 7 C / e 1 r q 1 W v W V v 0 v j q / I l 0 e S 0 l h T / E 6 + J 6 k V A 8 / i z a E V + f P d p B x o T m 5 Z C q S 0 o a a T 8 8 e n 1 S a J q T r Y f j / o c T m e D w 9 L Z 2 e n d Q 3 Q e Q 2 B y k G j 0 N X d v S r 8 6 n U C + / O o S k S 6 G M J S v x J o t I h E 4 T 4 k J 1 0 d S N e e Z s 2 3 4 L O e b G B w O i b n 9 z P 0 h W q q 1 + 0 e t W / n C A x 2 + 7 s t W e O 1 2 1 J M M y 6 S d 4 P r 6 J O o i e c s S p n M 9 p V 2 Y j F m F e 6 f n I v K m Z 6 0 N F X n 5 L f H k + b B u 9 C X t m 0 i V t q a U Z D P I 6 c l q y r G s + f P b c x S R g 1 e i 8 f T g i V y w G N f f d a k E t 8 Q n i C F 6 b e e P x 8 2 u 2 B Z m q S 7 I S V z S z l p S m y 9 0 l 4 d q r a h D R 8 c 0 K S / z d O 0 1 e X k k 4 N F V Q k V 7 2 / v V F k D g P e M / i C G + K + F 6 u p S + + R 1 A y K P K L k p q 7 W A P U d 4 F s / s A d l R v 4 l A w Q m x F l J p L T f j k + Z G Q K g 0 o U q 2 t / v S r n R K X D h + U J 4 N P Z O H U 9 V W G Z 5 q S + V x t j t t 6 g D n e 4 L h B Y S s M F C u H G d 7 i o a 5 R y y a t 4 5 H O i 7 H J 6 a F A F O 8 T X E t 7 L A 2 M e 4 n a 7 S / R Q w N E r i 6 3 9 z S 6 X y 1 P F 3 s k D P d j B a e D u 5 4 N d C h f K 6 X i G w t l P I f D c A 7 t y e m 5 d 0 2 4 t s 2 J g 3 p S y P O 7 q f r P 8 v D B w / V 1 h z S S l o M p t 0 q 8 J T W 1 d U a u c s x r x q A V / H K P X 2 A Y G a A S z + M c A N A v + H X A z Q o k E j v C x q 9 q f m q Q n 3 Z T W n 7 l P 4 N g s F 6 L f V V 0 t r R a W N 0 i p l L o Y h N Q n l v z D k I m I t 8 P a D 6 n Q 4 N 7 a Y V 7 c j c N p u j p 6 f b Q o 7 u 3 L 5 r n r 7 x h d I K U W l y R y q P r w S A I N t z K h 0 P 9 T R b q N F 6 r f T L 0 N m Y q z g H n w d j v r 7 9 + + 8 s P w h B O n D g Q H B l f X A v g b z v v H t e B o 4 O W I c r q i p R C o t q w 2 w F 5 A e h W 4 Q r h U E D B Z E a V H q h 4 t E 1 4 d X B q 8 9 c h A X v 4 S V W z T r + H l x R l E W M V i a Q U G y X g l H G u w 2 x f / 2 / / 8 2 u i u U 7 1 N 0 h + e S y / D x S X T J v A r w i s g C 9 2 h v / Z 1 R a B e W 0 J h p r 8 n K k I 2 v p 6 L 6 c t D Q 3 W Z w a / U 7 o 8 R N T k 9 Y J m c 3 H b V y O L 3 i k F f 0 8 B 9 u K J K H D F L s l 7 L D w g 3 X 5 j u H n I / L s 2 T N z E b M Y A N 8 f D t H Z C p i E c y W 5 Y o T A K / m q 3 8 u z N 6 i K S A T F j Z 9 v y L 7 O f S X v s x E Q H / n z z 7 8 U g o b L w 6 y I T s f b R 1 6 i 7 n G d v i e 6 K X D 4 M P D x + n C 1 3 J + q k f o a z W M 9 h j S T a i + G w e e Z 9 A a 1 F w / g 1 K K L 7 7 M x U 7 p N q C n A T E 6 7 C f o G A e t 3 S R r o a T c 3 6 v y K s 5 l 8 A o T r B L v W m p e T 6 W n Z k O 9 K Q D V x M 8 T i o B h X e y 1 m k c 8 z o w 9 K K h a / 2 Z W 9 K d 9 9 + 7 3 c V u O Z 4 4 n x S T P C s b e I g w u 3 8 N g x h w 4 f t K j 1 v v 4 + k w w 3 f r l Z e P a N I H x v R t / 1 p + G E B e p 6 0 B k a 7 l / a K u g Q v 3 f 3 n o U j E W 1 B 3 9 v g 4 K C N V 2 L Q I 1 v e F c n L 7 9 J A E B j L N G w f f f S h n D 9 / r i K x W w N v H + / j 4 y T R A o i n B N d U S j H d c 1 V V j a 1 q A m J L T y t 6 U m n U A H 2 P V u A + a V 2 Z m O H 7 3 P 5 u S b H / R S V U 5 U v b n 2 q r E 7 K / r c E K b S H f b G 7 u M O J q / 4 Q H C B 4 K S Q + w E S 8 b n k M q E E P b j Q S H D t r Q e R Y I e D R Z J C Q t 4 I U j j X r 9 g F U a Y u Y Y G X z t 1 l N J L s 3 J w M B h e X j / o c 0 x A X k A L a p P V C R a a a L V K 0 W d U z n n 5 u f N 2 w i u X b 0 u I 6 M v t O K 5 O S J m Z 6 e l O b F o B j s V k 4 Z g W V t 5 P H a V + n p e B f x O Y 1 O j b R k q g Y O B h H 1 I f p A / L q J + 1 n 4 X s n G O 6 Q X W A x 3 n E N F L L q Q T 7 / l s L m H T i F G O f i j 8 0 k p K F m Z n t H m L y v 5 9 t a a F e P s V 9 L V m p a U 6 K 3 N q Z 0 3 T f m l e O A n F 8 I 6 c N N e 7 h t X X o Z 1 O u 8 o p 8 e H J I 9 a v g T p C x p a 3 7 n 0 t j k B k I C 0 4 Y M D g Z k B U x K 1 b d + T R o 0 d W 6 Q G q C D j b X W w h 6 R t J B L M 2 1 q l E Y 5 b Z o W d D c r h / n 5 w 8 d d I q 3 o m T x 1 0 E + F r Q R 6 x U + W m x f / r p F y P V C y X R 9 W v X 5 e i x A b m g E o N n m l 9 Y l N l M g 9 w a r 5 e r T 3 M W 6 U 0 n 7 c M H j 0 z l f K 3 Q P K Z B a G l t s 3 w g Q T A S J K Z v q U 8 J h M 2 J 9 H 3 Z 7 9 M N w T w b j K n C s 4 d 0 i 6 t 6 n c o n C p 3 j i 0 i b A L F 4 t Y x n u 2 Q o 5 e I m e 5 u Z 6 N N 2 p a k m J 8 d Z d k g z E u 2 D Z z L Y V h s B T Y O j t r t r U u x f / x + 7 w 4 Y i s 4 7 2 u H n I w a 0 X b u 6 B M K m w n c h L f w q J w j k m a n w Z 6 M + 5 O l Q l u b l H F p C J H Y C 0 e v D g o U m o u x M N J R O i t K q 0 o 3 A B r S u e Q f P u N W E b 2 G m r L K 7 l f q Y E a y w Q 0 4 M K + e O P l 0 0 K e t B g X L / 2 s 0 q 9 u I 3 o R R o w a Q x B v e Q B r X q 9 V v D m h o R 0 t S T k S F f C x n P x m x j x Y a f I V k F 0 Q 3 i S m Z H n z 1 4 6 M n c 9 4 H z w A x l 5 F y O T N h A k 2 i b s X 2 L 0 A P n L u l k M 2 / B E Y S g 8 N m l d I i 9 j C z G z q + j M / 9 O j W q m K 5 a x T n / p g E R W B j c p + 6 9 Y D 5 l 8 b l F D / X g n F C + 1 s O t 7 f L b V B f S b T 7 o 8 7 6 Y C k Y j J J U C 6 x A G f m k l G 5 M Z K w G L D p 5 7 d N R S M V W j Q F U w 4 f U P W B e f s I e k 2 u J K V H W 1 4 G 0 0 X q u u T x d K k t s K L q 5 p G X E J W K A i E I 9 + F 7 3 W j h I i a X E 3 L j 0 Z T M j z 2 R X C Q h d 2 / f k i 6 c A F p r I N 9 t l Z S 9 + g y V n A K 0 v 0 y z h Z 0 H 6 Y k c R 3 K / L q C W l f d f Q S Y c K u Q b l f V l z g r K w + c x Q a y o x O F z f D 5 8 / U i H 6 + r A 2 X R h f 9 o a R P L Z g 2 n P y H N W f K S f k e h 4 z n 0 5 k L Q 4 T e Z X R B X X P 0 Y k G 9 W r x 1 q E 2 g j x P T u f 1 s + x b U R P G 1 6 y Y S s Q V y i M j U n L F 0 e S 9 q h r g R Z s e s n d k R y 7 Y W S h Z W T Q G 4 b 1 n T t 3 b T o x D O z l 5 R X p 6 d 0 v i + m E H D t + T J r U t t G f k i t P X t 3 d D Z A q M 9 P F 9 Z Y 8 O h t y 8 t / / 1 b t y 4 O Q H M j 7 6 T I 4 e P S I / 6 3 M x m x F S 6 f w 7 5 + T S p c u m 0 n l 4 J w D 9 R l e v X j P 1 k I D X 1 z X 6 F z B T F C N 8 K 4 G Y O y Q r N m M 5 m K b M D 5 W B e J D S w w Z X l g F S e u D 1 B D R s Z 7 q Z M s D N e x 4 G j S P p j m o n / n h J y f e n h 1 U W X w l K 6 o J + C f c s L L 0 + R 8 1 W Y c E B O 5 2 I K l d l w I Z U e y l E V u N O B Z b R w f l y 9 D Z m b b g 0 3 / P + + W M m m V C R 8 E A x P o j K i Y 1 A h b x 2 7 Z p + s a o g R Z t X D h 8 9 L j V 1 l S t r 5 V 9 c D V r h F p V O S J N y 0 H 3 S 0 x I 1 G + T H i 1 c k o a 3 4 o t p I 3 3 3 3 g 1 x R w h w 7 d t R U Q o z / q 1 e u W a P y 3 X c X b f D f B x + 8 b w P 2 X j c S g e 2 4 H p y j x S 3 3 A 8 h / O s M 9 0 Z h j g j F O H u Q z C J M I Y v r j 8 P p Y R L A s h e y o M L 5 9 V F 3 I d z y 5 D A z F E W X l 7 y s M t P J b T f y E v 7 T j 6 e + u 3 t x o v X l j 6 G 5 r l s 7 a i K k g F A B p k f W V E q 4 w 7 g 4 n Z X B + f U W 5 P j M i n 5 4 u H T p A P w l E o m A B H Z o Y y 8 y R E A a D D 7 3 X y Q N 1 4 + O D S f s O n g f S o N 6 t p w Y x D 1 8 V y 5 D 2 F O d X o A I y s x K R 4 N h h T F v G d 3 V 0 t J m q y M Q q 2 G H 0 c R 0 + f N i u v W m s t Q A c 5 M G p g N u b C u z z z Y N 8 8 O 8 P g f z 1 l a V F q a q p t W v h 8 8 A T C v s q H H p 0 d y z + 0 g j + J i 2 D E 5 1 p u f x M b V 9 l F S F j j I 1 C S m a z b m l W V j h h r N S + 1 q i 0 N p c + 7 0 5 g 7 d q x j e h s b b Q Q G Q r R S y J P J t B e U x r 2 X w 6 m n m q N r p 5 z 4 M X o W E n h s p 8 J t a o e X 6 m O X l 6 N m 3 O D p j Z S Q b C V i K 5 A d f Q t c S U c V E n D P N 3 M D u s r E l s q K n M u M P H m B x + 8 J y d P H j d 7 a H R 0 3 F R S v H d 4 0 9 4 0 m X g O N 5 0 y 8 z U 4 D 5 z P c / q Z 0 B T a O z q M G O Q V s y V x n u s E t n K e G E b O + 3 w l I q K 6 t j h 5 T D i / A e / E N Q g R x r 6 q 1 S q y h 4 9 S I S T p 0 V T c j T Q O 5 0 2 w 6 0 7 x J y K T 0 6 8 v n G o r 0 E d 3 D 7 S T q b 2 x 1 i p t J d D h 2 K 6 E 2 7 d G B H k q t S J V Y 3 + w y V Y 8 q A B 4 0 w 4 c L I 4 c B a g x v / / 9 N w X S h v H r Y y v m A E H H J 9 U 3 t J j K y H w N u M i 7 u 7 t M w j A c A q m 1 F u i j o S / p + + 9 / M D U O 7 x 2 f 8 7 8 J w Z B G 2 E Y Q i 9 8 4 e O i A E c t P p f w m Y B V f b T 0 6 W I F f i A D w b O y X r 2 X F T E e U C 6 T g G n Y T X j z O M 7 M S Q L p y P W x z z c 3 N B n s q m f A Y K D w f s L v o l 2 p p q r O 5 Q f x 6 U m F 4 e 4 k c w z v L A M n K c K o + y B h h S + v V T q Q d l 1 C 4 p A m i p F A r V X R v B L + z 3 x V Y c 0 3 p P S e a J 2 x w H V 4 z 3 M D E q D F n H B U B q U e 0 u g c V / P 3 3 L 1 g F K A e 2 D g 6 Q z w + 7 1 L / P R X O H g W v 8 3 Q v v q u S 6 a Y R Y C w y n O H / + r E k q g I v e z 2 v n 5 z R / H H J E o E p i L 9 E / V i k P X g c 0 d 4 O 9 U n g J U i l P w u A 6 k 7 5 4 4 G 4 n D 5 r 0 2 W k k s F 1 9 F I d X q V E f / c S h 1 c G i A R A Q a c X 3 8 Y t f H V m 9 U E I Y / C R D 4 W 2 n 5 B W K z 8 t p L q M d 7 D R 2 3 C n R 1 d Z U U C t A u E K h k r S F + l 0 Y m / T h g W S h f y g R z c r K 3 J g 8 0 c r 5 4 8 V L M j 4 x q S 3 + a a u c S B X g w 5 H w 8 B E h E b Z v X g V U P k h 5 6 c f L F r J U D i Q N M w o x x w O r B V 5 V c h 8 8 0 C + D S q 6 / / / N 3 2 m J n j F C M p w K z M 7 M W A U 7 Y D w P u 1 l M p t w L s l 6 1 + t 1 f L P S g / y g 5 y 8 N 1 e 7 e M O p F D 5 W s L c h w 3 r y O i j 0 K U w O y 8 R F G v B N Q j B 9 d B t f p f H m l 9 w s Z 0 7 m n 5 / 7 V b o 8 b Y f 7 x 8 7 K N m V e V N H a O n I Z F 9 o h C D R M x 8 u R I / B 8 Z T M j N y T v v 7 9 9 l l 9 F + u v I b I 6 3 N r y S Y 7 c i N J W U 8 F e B 2 h p i Z 7 A S w c w u p G A k 5 P T N g O r B 6 o Q E s o T n G e l E l 6 + d F m f 0 9 k q a S U Z n 2 e R A 6 I R K k 0 a + T r A + K / w M j u b h S 8 b T x w P V D w c S m F H B 6 p e p Q k 2 w 8 C m I z / A 6 B z D 3 t c u G + q G m 6 y F B e j c + C r y j F m R L K W T U h X P y b E j p S T e b u y 4 D V U d Z S 2 m p Y q k o Z W v d B 7 k F k f M c 9 a q r f 2 t m 7 e t M u P R Q 0 K E w a 8 A X O m o h K 8 L F D A q D 1 J l e G Q k U N c i q + b 3 R h X C h q L i + M r D 5 + i 3 I Z i W l v f o s S P y 2 e e f y l / 8 x W 8 s e g N p t R V Q 0 a Y m J 1 T 6 T d t k N D P T U z Y 6 O T x R y q v A p l Y u I x N g Q G i 5 1 x A V t 7 z s O A 7 P K 0 H e e E S W J 4 K 9 y v B t 5 F q q K 0 g y 5 L m s f m 1 3 2 n E b y o n + 1 Q 4 H M r / S c j Q Y q Y D H b 2 l x 0 w 0 n 4 j G L J G C u 7 H 3 7 O p R c l Y i T N 5 X v d Q H 3 N 8 9 3 6 c c r V l n p 9 0 I C h q X j W p i c n J Q T J 0 9 o 5 U q b v Y W H D 0 l F Z e U d E o m 4 S T / U K C Q h K u G 9 + / f X d Y Y A S P 5 8 a N A i F t r a O 6 S 5 p V V Y 4 5 Y 4 P W I K W 9 t K J 8 T c L N J K 1 E q o K e s k p u w g c n g V R 9 6 F v E H 1 9 E T j G E c M 9 9 b X l w 4 B K Y X e v 4 p H / o T b 8 r e c w D u B H S U U d Q + 9 H K + X V / c 8 G G Z e q X L 6 g Y D D L y a s 5 b 9 / 7 3 5 J A C q T K x L 4 W p 6 5 / A 7 G P 3 1 R W w U V G 1 U O i f j V 1 1 / Y 9 F 2 b A Z 8 j s g J C Y t P h n u f 9 A e / M O + B U + f 6 7 H y z C m 5 C m / b 2 9 N r 0 0 h j 6 q E o s B s B Y W Y 4 / Y c g 5 C 7 u 9 f P f C Q m V 3 L J + 3 f L C Z V 4 k H U F 6 M j R o C w J w 9 X e h i 8 A 1 H 4 d A T z X j i W a D A W F u b s W c I N K P f g O U z U N M n H a h + v g p Y j Z W n / g j I 1 K c V u o Y y D 8 7 o J O 0 5 2 A j v q l G i q d 0 Y u o 0 / L D e Z y D 5 s H U 4 i B 0 y e P W W g R k y o e D e w Y D 9 b N R Q U s B 8 4 A J v T f C n h e 1 q L y k 2 B W I v 1 6 4 D 0 h h h 8 C Y b a V v l K 5 O o q b / v M v P p M T J 0 5 o g 9 F o 6 i K V E 6 O e f Z a u Y Z / 4 O 3 9 u L T C O a r p 8 / a Z 1 w O 8 g d Z k h y q N d J R 6 E p V y Q e n R I o 7 q S H y m 1 A Z G k q J Q Q m x g 7 v 5 a U f S b w c D Y 0 N N n 5 S s P h m b e D F e l X Q f M X j n g y O S K 5 X U N o n 9 3 p a W I R i 3 V s u 9 O O S q h T / b 2 W U W S 6 b 6 E 5 J q G 6 V U K V 8 o x 5 B o g y Y K L L S k 4 G J F E l D x x 9 U 4 Q A b R X + m T c D P o M k J j F i 1 g e m Y i 8 R c u W d F m F 4 s l J x v / n m z 9 Y 5 v F k C e 1 T q 0 F 4 L v B u O E 4 j D b / u Y v T k l W M e + 4 v A N u i p 4 L + x T N A D i A C E 2 n k z s L b 0 Y 3 F k K 3 s G X M / B 9 k H R d V M r V 4 i u b n A p t H f g a + y r 9 M z 6 x t W H 9 W 4 U + P 0 + 7 M y k R d x n L J B / h j k E q P p n s M z w M Q p J u B 8 G T a 4 E C w y 5 Z C h Z c 8 4 C 0 n r h b A c 4 Q X w k 2 C p 6 J 0 b E 0 A M z t 4 E E n M D b T W i A P C J J 9 7 7 2 t B c i 2 t r e 7 S r 5 B 0 L 8 E s a w / T 2 0 k H B w t m q f l q N S w 0 P d E w s F S C b w T J H U R 4 6 X l 0 V x X q X y o L w F p S o h U R i x N 6 c z O O i Z 2 V E I x 9 o U M p b K F C Y V 3 b y 3 4 F c t f B l Q m 5 n f w Y B J 7 n A A z 8 8 s 2 P O B V Q S F u l p R 8 B j W v W W 0 h S B H 2 b l E h i f 5 e 7 z u R B E i K r Q D 7 h 8 k 9 + R 2 + i / x m P 5 z C I L I C h 4 G X i D g 4 N g K 3 b G r e b D 1 s I z y O e E L 5 T e w n S M 0 K J / R F Y d c 5 a e j e j X 7 Z 6 b J 5 J R x N N B m b 2 L K r N L J j d 8 r 9 c d e y z O K z g 9 j R E b s R z R R f U e h 4 9 S A i Y S 1 s t D O c l h W 1 k A F + R C w Q c j O c 3 C f X R 5 v k + v N E Y c T v Z s H z 0 j d W b v O t B y o U F f b 8 u X N G j j A g G N / 1 t 3 / 7 O y N W O W j l D x 8 + a L M z b R W Q g w r M M 0 B q 9 s P J N 2 r Y Q 0 g l H A Y 4 I D Y C 3 o 9 K z j y H 2 E j Y d R w z q S g h X 5 Q H 9 h P v W r 7 I N / f h 7 R 2 d W O 2 d z W u B G 4 H s w P 6 H w B H X 9 W 9 w z R q G s n q 2 n W n H J J S t + J 1 n 0 o 9 x y z C / Q i C 6 e 7 g F L 8 d m G i B c 6 R 9 + + L 5 W 2 g Z b e C w X V 6 O 4 T u 0 C J d O w r T y + c f C 7 / L T r V + o w z 9 z L g D e Q z m a i I c o H H 3 p Q k Y k y / / j j D + T / + b / / 3 1 V q E l 4 + g m f P n D 0 d n H l z 8 P m O P e S R X N n Y B J 5 U Z A j r O 4 5 p e J B G 2 L P A S z p U w b D q i Z c S V z q x g u n Y 6 j y C S t Q P G G O 0 Y u u P 3 c b u s h R c c + d 2 B t i B l Y j 2 5 l P e 2 U + + E L 1 R z h w N 6 8 3 T w N g n 4 N d 6 e h k o S J s X o a 9 X Z s e K 8 X M j 8 5 t r S / 5 w v 8 Z m I O L 7 e O 5 y S R M G g x l / / P G S P H 8 2 L L 2 9 3 Z L S 1 h c X / 1 q g M t 6 4 c V v + 6 / / m n 6 5 y s v T 3 9 0 t 3 T 8 9 r H f q + G X R 0 d t n 7 v g x E s X u g 2 j H m a m G h c j k y Y t k j H g r I D U 9 3 7 e E i / u B K Q J i A P O 6 J g n 3 O c 9 n 2 3 e m S u r a N S d + s 0 u n t S P r e + v Y d H a 6 z E W K h D q A e o X r Q + R m G n 0 7 L q 3 y z K 5 u T M M z f s K + 7 O F h v f p N 2 F H W g o z 4 r z B C L V C V K v B J w G z O 9 G E t d n j 5 z y l p s f h t J t B Z 4 X 6 K 3 K 0 3 o g q p E n j x + / L S g k m 0 3 w u 7 z t c A s U q i K O B t Q 7 e g P W m u G W g Z Y e g S C y 1 A X T P Q Z n v r a q o q x x H h i + 4 4 0 R S I 5 6 A 7 / C y f C d W 3 7 0 u Z q 1 W t E b b W K + L I M p 2 V H 3 a C P h v g 2 o g V 8 9 j R U u 9 b L T x X W G B x v B q 3 1 m y N h G C y t w j g d O j F 5 L j y R V H B f g G x 5 H y p / R 3 u 7 E c G r O e s B 6 W R e v P c v V C Q d D Q 2 x g X g D f / e 7 3 5 u d R c V F N X 4 T o F E j T i 6 M 5 Q q 2 n Q f 3 M + U Z Q I 3 3 Q + v p r 9 o X c r G H U T r 8 v p h H z B s B m L y l K q b a S y y I 7 d R z l s / s u w N 3 3 h 2 U H P N v J b k 1 B 8 5 W E P t f / + b / / A 9 l J N u W 1 N 5 U L y u z U 9 o q 1 x c y g w F 8 q D h U L N d a 5 + X W 7 Y e S T n R I h 9 q x f P T e W K I w a c t a q 2 y s B V b T Y L J 9 j 6 F p Z i 0 t T l u 1 E T A i F 9 I w W S Z z h t M I P H 7 0 R E Z H R + X Z 8 2 H V o d 0 M S W t 1 T J c D 7 y N S 7 e j R o 2 s S k P P k B 7 b b H / / 4 j Z G Z S B K m 5 6 r X / N s I c V 8 G p p I m / 6 9 e u W 7 D U 1 w I l F N r s X U h W a V G A l U v t c J A R N d f F Z 5 F y R G T i P L S h o L v o P O X 8 9 h o f i T v 3 X F X t s f 2 p W 2 e E L p I H F / c 5 C z O 8 a H b I P m J W i w p s W 3 S F k 1 N j d W q G a g q y a N u c 4 r 8 8 e e 7 0 H z b 0 b + v T X q b 3 M o Q Z B S J S h K O t O Y a U u D G j V v S f + C A p F N J u b f Q J x l x B c 1 w j s 2 C J f t v v y i S C v W C 5 W o 2 g 7 t 3 7 9 n A Q + w a 3 x h Q S d Z T 6 y o B p 8 W T J 4 N y / v w Z / e z L C U g n M J W U c C V + b 3 J i 0 l Y R Y R 0 o K v 9 G S R w G + T 4 y M m J O m / c / e N 9 I C m G Z F U o N X b X p a q W + r t Y q K 2 T x E R D A v z t E 4 r m I 3 i g H j Q X 3 k D f e X u Y 3 5 + f n p F n v n 5 m Z V n U 6 J v W q M v 7 h Q Y 3 e K 1 Y e d 0 Z j q u Y 7 e 9 W T h t + A O G 5 L t L l u l c i Q m Z R V W z W b S c q h A y 2 a R 5 W d Q G 8 a K q R 3 5 l 9 c M 7 i 8 t a s U H U E h M A H k d 9 9 + a 5 n f 2 b A 1 V Y f B a i G b 2 P q 1 H k + V V s S X u e Y Z s o E t R Q W n o l C R N 0 s m K u 3 3 3 1 2 U E y e O b Y h M V K y h o W c F 6 c f v M S 8 5 0 e 2 X L 1 + V m z d v v 1 Q N d C 1 8 6 c s x D w b D + 7 / 4 4 n N p V C m I a k l H O 7 F 4 t 2 7 d t Y l n s I c I r I V M f j U N w D 7 P g Y u 8 E p k A / V J E T 3 g y L S 4 6 R w V k Q l 0 k h I m I D G z k t l r n a Z p Z j r j p x f S / k 0 6 O u P q n 8 h a w z z / d L i + x F N D O / I v 9 m 3 + n K t 8 O o L O 1 y T r B W H C Z T C C t V S k h 3 s m T J 8 w T O D 5 0 x 1 Y r R F 1 4 2 b x 5 l c D E m L U J t 9 6 U 9 x h O L 8 V s j j i f m P C S t X z L + F 4 A z 4 O b n 1 a z f G 6 7 9 Y C q i C T B D s L t / v X X X 1 p l 2 y h Q y 5 6 q R K M b w L u 2 + f y B A / 2 a f z m b j R Z V l N 8 I 5 y X j s b T G y S 8 / 3 7 C Q r K X F J Z V A K Q t H Q s 1 j D F l Y u r F P b C E z L h H A e + f O P W v s O E 9 C G t i + q o C U W 1 J t O j y Z 5 U P o 6 d x l k K F v O K c m x q 0 P y v 8 W z 8 g 1 K H H x K Y t D u G d m k k v A U H h X N 7 x 6 F 2 w 5 Z 8 c q u f I h l Q / J p e c b 6 x P S 1 v Z 6 p q v e L C L f / H I v o P j 2 4 v j + L m m M u / E 1 Z A K q A T p 6 G G R m O W a 1 9 b o 0 V G 2 V / b f H N q / y J Z W D S 8 m 8 X B 0 m M D c 4 G c L y z J B U N / b I b 0 5 k 1 x 1 B S v A t c + d 9 + t n H W k H W D 0 P i / b C V 7 t 9 7 q C 1 9 i 6 0 J f O G 9 d z d F R k B + U N E v X 7 4 i / X 1 9 0 q G V n I 5 h X 0 E Z B U w l p u + L e 9 M p I i L S 1 m m K 6 n b + n b M m f R g q f v n S F e n s 6 r Q p z M K u e q Q c C y G g V g 0 c O W I L H y C N a U D C X k j G W / E b 7 R 2 u O 4 D + J D / r L I S j w a P S l w 8 y R D 0 s n x O Q V T d Y Q K A I S I Q L O q N E D Y j j V T 3 b d z M f 8 a z M f s Q A Q w Y 0 Z l T d y 2 V S 0 r W v Q b W I 1 z c p 6 G a w Y 4 Q 6 1 t s p T Q m k k p u l l B U u W F Y y j E q E Q k X 7 8 6 N q 6 0 D 7 z S s Q a l l t g 6 v X b 8 h C 8 2 o i M D F / W / q e P E o e l i O d U Z t X u x y o K W M v X s j Q s 2 f S r m p Q O C 5 v L T C e i Q r G B P w Y 0 8 z N 5 0 n w K q A i I X W Q S E i o m u o q k w R I E 6 I S e E Z A 6 8 / C d X E l A 4 4 T h u 7 z W e Z 3 h 2 T k + W e f f V p o y M h v G o m D B / s L K 2 g A v J p o B + t F s N A g W m C s f j 8 o b x w 9 + A 0 v s V C t m f H X S y S D X u c e + 6 f 1 g n c J S 6 C s J 1 S B V J 5 Q 2 E + a d N v d B a H e z K j n l 2 F z i v 9 r x I q 2 n C y u B g g 7 w h n h M 3 o 9 L O H 5 U b x q K 1 B b U y 0 n j g 9 I c q k 0 z K W z I S u n W 8 f 1 G d w 3 M w X w 7 + 7 V m F c w P F 0 w g x S p C B c u X N g Q m c D k x J Q V P H Z E j d o h W y E T o L L i F E F l f O e d c 3 L 8 x H H p 6 u y 0 x a N x m D A t N O o l 7 v U G V Q + J / q Y r g s l r W G L n x a i z / Y g i K a / 4 E D 6 8 g B o V e m h Q p f Z L V F M q O O O y + L 6 1 y F S O O 2 N l Z F I Y k T y p g q R / 3 P m 1 r v m k B c O 2 r r Z U 9 d x O 7 J h T Y n x 6 t k A g e t Q 3 G k n 9 P A g Z I i / 9 d F O b R X N j v R y t f W x e w i 4 l 0 o D a Y k x U z 0 h f V V J K 1 J Q H E 3 H 5 e 5 W I k I s F 2 a 7 f f C p N L e 0 S j b n F D J h P / W V R G 2 f P n T E P p p c c r w s Q E z W M v G P m W r x 0 D E 9 h X V 1 W 9 X j 0 8 J E R D B I 9 U Q n F P I V 0 N j N a G E L 6 K c U 8 e H + I E 2 7 Y c E q w y g j f u R 7 o w M Y 5 s T A / p z Z i 5 a k G m L i F 7 9 Z s k 3 v j 8 c I i 5 C X g Y o g 4 F H R h G x C m m A I n S 9 l x T X U i V N O 2 9 1 / s 3 / z N / 7 U j T g l i 4 7 q a 3 I o T L O B V K U q g E g h q 9 e s H 0 b r 1 B 0 v c b A Z U R I a w 8 5 v 7 m X G 0 L i / x S N J G / 5 4 8 M S C j C 9 U F h 0 U Y j B Z e i r T I i 5 U m k 1 w 4 L 5 7 N x m V 0 P m b L 6 n B M J H t 3 4 2 q m O 5 d 3 d s 2 Y v t c B 8 h J C o P Y x W x R B v I R d 4 Z 6 H S I Q R o T 7 h E r d Z m f R 5 k C y + v 2 l i Y l J a W 5 r t 8 x 7 Y Y z g n + G 7 S e l h Q Q n J / t U p i O r n D M Y E O f E d U f h l N K J k q S D H I w Q Z W B S R R F p l J A F n C W 5 c C d V C T 2 V e o h b m M H D q 4 T 7 W B j U n J 1 4 0 d j T a n I C m k G l X D N g q W Q f H w 6 t + r A H c z H b N X L l + V G b V H c E k f O 3 7 U 1 D L 6 Q d 7 p T a n 4 d g U c R m 3 d a u J j 1 + E 1 p F N y I R m V 5 b L n Q r 1 i P N O t W 7 e t o m 0 X y F v I g f R 6 8 O C R J G q b j E x M A 8 A I X g h 0 8 8 a t 4 G 6 e U 1 v Y M n W N G W 5 H h k d s 2 r S 1 J C w B v a j C v 6 j K S R 7 y H a N l E 8 0 g / V A F 6 W s a C 6 3 K G A a 5 b T l u f M r L 0 f a U N N c w x Z w j E k T z + x A t L L H 0 T 7 C f 0 z L S + h S q Z 9 u Z d s y G A t 6 1 6 w 3 Z j a C 2 K i + p p e K 8 E O T l q 4 D W E 3 f x u f N n T f e / f e u u t I T G / L C 2 q 1 t 9 f H N g q Z a L g 1 U W R k N F o 7 8 J N z k d 1 C x c F p 6 4 Z D u A s 2 B G 1 W s I 3 d z U J P U d h 6 0 f j V l 1 c W w c 0 Y Y F e w u X / N 0 7 9 1 Z 5 H v E K t r Q 2 S 0 9 v t w w P D + t 7 F P M E 5 w b T s / 3 x D 9 / I / f s P b Z U Q h n y g T m L H P X 7 8 W K 7 c G T N 1 + e J I h / z w t M r U 5 H U R k A J y 9 D R l p F e T J w 1 O i s K + p e A Y a W X 7 7 n g n o T W 6 A s 2 2 K V H Z y A A y / 2 X q B G B a Z i Y u q Y 6 G B i O G H A a v A l Q k V B q I R c U K A 5 + J n 1 R z M 0 B S P Z y I y h 9 + m p Q b t x / K t W v X L T F E H J V n O 4 F L / P j x A e v 3 w h f C g m f k O e F F O C r I U 9 z o q I W s F F / u U M C 7 R y d s X 1 + f 3 U u M J U D S M r f g h N p Y X 3 z 5 u R H W a x q U 5 V d f f y n R u i 6 Z i T j 3 N d N b Y 6 u u h R K C Q A p N E w s R a a 8 L E S q U n P q n + 0 Y m t p x 3 k s s 1 1 K V 1 b b s S 3 u c K p 7 c n 8 R c 1 i N G 1 G 8 G Y 2 j 0 f f f y h 9 P c U p 8 O a D B Z C 3 i o g t Z e Y Y Z z u S r t M 2 i S 0 j O X 4 k T 7 5 6 v M P 5 f P P P 7 P k O 6 e 3 G 0 Q j Y D P F R e 2 a R E 5 + H n b e x i e P n 9 p 7 u 5 m I 3 N y F a 4 G 8 Q R 2 2 j m F t e C A g 5 7 D T k G 6 Q i A p e Q D Q m D 2 b b J B 9 x z g w k N 6 o e x F o N R w Z P C i O M b u s S f j E D r h U J R N I D d z 6 c T P z l V 9 W z 7 U z b 2 1 y W A e 8 U w y B Q t U o K Y w 0 Q D o N D g X W D P O 6 O l X Y c v g p Q z e i 4 r D T h C / b R S 9 W U C o h o h X o y U 2 3 L Y B J 9 M b U c X 7 V k z n Y B K c w c h h C h q S Z v T h h m i u r a z z R m X a a S 7 g u G 0 a w H o t 5 Z F p W Q q T 9 9 8 2 e r Q X w v / V T M l / E H V f 2 8 h + + + l k s 4 2 9 5 V m / R M T 9 q I V Q 4 r e k 1 K E a s H p K j u E 2 3 + R F V n f 8 4 R x + 0 X p V L x G i T c m R w u Y k e d E i z O T C u H c 2 J w c M g y Z i 1 g Z / k Z i 1 p D E 3 n w C f p b f v j h o o 1 T K j e c / Z A K z p P p H l Y o 2 t J x n V a a 6 O p y s N A A n c i v C l 7 n 3 n j C A n J r t G V m S M J O g U D e m f k V i 2 W s i u f l T 0 8 a 5 f 7 i Q T 3 f I S P D o 1 a Z X w Y k F C N w T 5 0 + I V / / 6 i u b 3 J N 5 I 5 h L v k u 1 j H P n z s i V y 9 d k R U n z L O Q S Z 4 G 1 D r V J 1 / w F C M F V I w Z b 1 o J C 0 u R k X k 2 2 I m l I X h q F t j m i z N 2 + L T R e o a 5 t V 4 r 9 2 3 + / M 2 5 z s L + 9 U e L W u a t 2 1 M i I S h + t e B W k B D D P 1 P S M k a e t p c F a f Y / F k R s q 6 U 7 o n p s z j y E h f A 9 E w Z O 3 o M R l e M X D h 4 9 N V a F P i M 5 K W l a + F z c v F c L b c b S i 1 5 9 X q T o Z M 3 t o K 2 B N W V b h Y / o z D 9 R U F j H A 8 b E d u D 8 e l 7 l 0 j d x 6 E Z c X S w 2 F z l Q q e K 3 M i m S T c v B g c W H t t U C F Z n 6 O X 3 7 G m 3 e s 4 B b H 7 k I K M k V a r 9 q j 0 e p 6 a 0 Q 8 s N s Y i v H L y O q + L C O J k Y l 9 S O J I Y 9 J G 0 z 6 1 o a K S l Y Z E R m a X 9 Z q S x r n H s 0 o 6 3 c 8 R N R G 4 z 7 M Z 6 e 1 p k X 3 7 d i b S H E T + f P M h + b p j + P B I p 2 U Q Q w j w G t E K M q U x u H b 1 m p z T V h A 1 D 9 2 d 0 B e 8 V v Q h N f Z d k M d T r o D e 6 5 6 V t i Y n S Z A 6 z 4 e H L R I a A x q P l r e N r N 9 F M 5 7 w G j x S n P f X w k C N D C + D s 1 W w u g Q L Z n s w n T R R A p 8 d 2 r w X c b O 4 + L R K W / m 1 N f v l i Y f y 5 d k W a W l a P 6 7 Q e y y n J q f N 4 z c 1 O W X h T l 5 r o F w u X r x k b v q O / l N q P 2 1 s l i Q j T y B d w n 1 L H E s + I 8 f b k z K i n K + K p m V 6 M S c z m i z s q L C C o R u 6 k U k n L e z o 1 7 9 + R 8 m 9 d T P g V b G j T g k S M 5 Q i G V D 7 C D + i Z 5 7 x T w C b i R Y L C c O Q e D o p G Q v E + J + 5 o W s S C 4 J X m x q K a h k E I X C U e 5 n d N U w Y i F m V q L J C X 4 t M Y H a F J 3 t 9 Q O 3 z A x u p 3 M S v E e r 0 p n F l q H p d M o H a j g F 5 M t e i N t 7 a 9 z F z E f 1 Q q N 2 n T p 8 0 t a + z q 8 s k k g d B u + 9 d e E c 1 h Z P y 6 M Y P c r D 5 5 R N O O m l U n r y U y i t p 6 E y P a B L z + D V W q b S K c B 0 C u n v M X R 4 Q M p / P q r Y R r 1 j P t i v t q A 1 F I p I Z e A 8 T n j A i o I k s g B R O O j 0 x S e W B e k E 4 T F / V i B 0 v V l g A m W m X f Q R A O f C 0 0 a K W Y 0 J V M f p M 5 r Y w b 9 9 a I I T J + m N U Y u C c Y B j J m 4 Z v c F 6 G i a W Y R X t P L F R + J t R s w q e Y M p v y Q M V j 3 B Q L p 9 E A E h v I h D S o 1 A x 6 f P + D 9 2 T + + U / S G F 1 / C j I j j h G B V C S T / r H z k K W 7 0 U 3 3 v J T K S 3 2 V 2 r w Z p B j 2 L 5 I M I o X 2 9 f 4 I I q K s j m 1 n e v O l + h J A G t a B Q l r 4 i f y x g Q i c R R p h 5 9 D Z y K p 4 P w 0 X d f A 6 1 d 9 X Z o b N 4 M U I 3 g y Y r w 9 b y o P Q o W 8 e 1 p j d t F 3 o b 9 l 4 Z / Z m Q V j X z d G E N R A b B f X 4 h n 6 m f P I a K i q L x V U a B I m z h x m q W J r n p G o N 5 9 8 5 Z 1 E n 2 K 8 n T h y X 6 P T P 0 t 8 4 Z 2 V U j h I i m b Q J j t k P y M T x t W d x O d X J q F 9 V 5 W e c a 9 6 c E M H W 1 E O 7 N y u s t b z T 0 N w L 0 W s H E h l D Y C W 9 9 g v z x S g C + j c g G b q 6 H x Z / t r t 0 1 p / + A 3 3 S V b s k j 0 M O i o 3 g l 4 l 2 u T R U Y 2 E w S A 0 q 3 0 a n J X t d e F O F / 9 N w Q i 4 + q b Z A 3 s 0 C B w w L R Y d B G e A a p 9 K G A d F Y i n V A E 5 2 + d D u g u q M O 4 j m l E U S i j T 2 4 J J 8 e D C b w N z c I 5 H F J / w T 7 E C k g k + 4 7 M h F f 6 c 6 n V R I S h o Q T 4 q j a V F 7 N K 1 H 3 N D U 1 E Y N Y r F s 7 k X Z c Q j 1 b y J g K h y o R i 7 t 5 7 7 y 3 j U z l H N d B e O g 6 s M K b v L N q y r F y a D l p Y Y i p W r O q a i 1 n Y l L X 0 m P n A G W 7 3 b j 9 G v r P y k G f G c G 5 S 5 u U 2 G H c V 9 W 0 H H h A i f k L z y K L F O r t Z Q W R 0 t 9 q 7 2 i X a 1 e v m / T q 6 u q 0 k b 7 Z 9 I p 8 1 O 8 6 j 1 0 q k s p J l w r H S p B U x v U 3 u f k l 1 P 5 c E a m n s z d Q 8 4 x I e r 9 X + c 6 e L x 1 P t x P Y c a f E S t p l C h O A t L a 1 l t g 2 6 O 4 + 1 K U S G D X b 1 N Q g n S 1 x u a I 2 A E M C k D h X h q o s b u y P K o H + 7 n 6 N / F 4 T 0 u h P D 6 t V M m 2 f W r c e S u a e e w 3 A L U 2 f W W q L o V h E 2 d M A e R C A X F X T I O + + + 4 7 c v f f A I i 7 W Q 3 1 d n T k u 6 C y m k t d o Y 8 i W w Z v u a 4 u k 4 X w p k T Q F K p / + c Y Q p 7 O e l v z m l j a p T 8 + y z m v y + G n T S 1 F h X s Y 5 t Z 9 p x p w S J / i U y p 1 Z b v f C 6 T r S C 3 d 2 V 5 3 Y D e J + a m l t l R M 0 h J p l n U C C Y V i l E 1 L e b k 8 B O 7 T q 8 T s c H b v j v V c 1 7 H a C F 9 a F W Y / N R u a w N F U S l w X P R F u s H 9 + I J R N s w N / o P P 8 r 4 x I S E V x c x N a 5 A I E c e R w y 3 5 T y q X F t d x q Q T x 6 h 6 H X V p T R k Z x o 7 y 9 0 G m L J K K K c n y O + 6 Q I O 2 4 y g e S 8 R r X y i j Q v V E X U P v Q 3 + n s 9 S p g O Y g B Z E D b u 5 1 b X 5 V w r w J 3 / N W S + R i 2 h p b a b C F E i r 4 y J J 6 T W C y p O m 9 q d i U w e P D B g w f y 3 b f f 2 z r H R K E z H / v A w E D B A Y S 6 l l K F w x O i Q K p g C 4 E c s f J K Z k c c f 2 w E y m d l a J r n C c h k 1 5 3 E O n B w Y / G g b x o 7 7 p Q g T S w y V 4 D L P H r f Z 2 a L u j o 6 + F p r 4 0 I 0 r u / r a F l l X + 0 F b N Y 7 W Q 7 I h D v + d Y L o k E u D V a Y q h 2 M P H 4 8 u W U R J p b 4 7 O s x / u v 6 L 2 V R f f v W F f P r p J / L R R x 8 W R m E z / R i E c W F E A Y m M J J A o T C r n s U u o W u d I 5 4 4 P t S b l z g u W v e F z E A z J 5 M j k j 0 + e Z L H w 0 n q 1 E 2 n X V E M y x s X b 5 W V / b 4 9 K K b f q g 3 n 6 p q b X l F K o h Q y e + 3 p A D d 8 D S X m v j 4 G B 7 v V 2 O 5 A A r w K c K a z i + H T 6 9 U V z e C C M C L 3 S Y i j B y H K D z C 8 s V F T 5 i H I 5 f e a 0 x K r q N e O d 5 9 Y n H E Y U n Z M 0 S B m I E i R / L k j O f s p L G m e E n X M E e j L l Z s a 6 P B g z j 5 9 X 8 7 z b v F o J W F 2 z O 2 z j H X d K + L R o 0 0 V 5 U r n Y P W 9 P 0 T K u B 9 z q r O 9 K J H V b X c 5 m Q / r t 8 R X b f n o o K c f 2 Z W y w I H O T e 7 T X Z y v 2 j 2 w n N t N P B H h a 7 B k c L K z i y L I 8 2 4 V U r k p O K W l u 3 n C j j m 0 4 R t A R T F g S / Y Y E / z 5 U i U n 5 U Y 5 M C t P a 2 m y D D i G J I 5 E j m h H I i O V I 4 4 k V i 2 Q l o 6 T x h O M c n b m F e / R 7 O Q e R + A 3 i 9 4 7 1 1 V S s U z u R d o V T g v R 8 P l 1 Q + 0 j E 8 5 F h L D R 2 5 9 5 9 0 8 n X A p H U R F P g F Q y D 1 o K h H g d b M 0 a e 8 N p S q D b b W S H X Q j g q + 2 U Y V B U P 1 / h O A O / f 3 a l 2 m 0 u d W L p v H 1 f b H B t 4 V l v b O o K p 0 k S O d m Q s C o T J Y Q i 4 b W 1 t k 5 m l v P z x g Z t 2 G 6 K Y q m b b 4 r 6 / h q u 8 S K a s x J V g n l j E Y S K V 4 h E X E M u + q F r Y f + p 8 x T q 1 E 0 m b m A p n d y i R c Y 5 U W f M U M Y n 8 w N E j F h 8 2 N D p j m b 4 W i O 9 D 9 X C z p K 4 G a h K / s t t w V y X N R k l S / w o r j m w U 6 0 3 q 6 T G f i l i H + 7 O h Y T u m 8 x j P 6 p U X H T I 2 U 5 y i e W l h 2 u a r m J 2 d k e V U X q 4 M I b U c K Z y k c V L K E 8 m r g V y P K o H C R E v 6 i S 4 5 t q 2 T Y u w f b V + R g y 1 J q a l n 0 G Z p X d q p t G t s K E B 5 e J F u 4 6 P 0 A Z n S i x l Q m / v O 2 T q 1 6 + H I k S M 2 J V m l j t 5 X H S j 4 p s E j V R p 0 V w m v a 3 R y O X D o 0 E / 0 M i D x 6 5 r a 5 d 6 j p 0 Y E j 2 g s L u m W d 2 V o J i 5 L q i U 8 f / p I P v 7 4 Q 5 N Q f 3 7 I 8 q v e e + e I 4 8 g D K Y J z l r J a G b P y Q Z + q 7 t U Z a a 1 1 0 y q X e v T 4 b F a W k l l p r E r L 7 F L O J O Z u w q 4 i 1 O N 5 b C h n R z W 3 N E u t G p r 3 x + L m y T v R m b G Z Z R n X t B 7 2 7 + + z o N g / / / l b 6 x P x u L a N c X q b B e O U N g K m J 9 t o w O t m g P R e q B B g X A 7 u m 5 2 d l 5 X W D 0 u d R J A r G p e 7 Y z H 5 L 7 c i 0 t D 3 n m k Y P z x B z Y M s X h p B C k 8 u J J M 7 7 8 l C e B H k O d C c E p b b N S K Z a q f 3 0 9 C q q h n P Z 8 y m g k y 1 8 Y y c + P j r 4 C F 2 B 3 a N D e U T H Y I Q C l J g / P a r / b O Y i p l 9 N L s S N 1 c s E s h P 8 F I J B H J + 8 s l H h U I n H G e j U m A n s B m V L 5 9 / / e 8 R x z m z R l 6 G g Q R 5 + u i e N D Y X V 0 l x q h u L V f N s e a m p a 5 D 2 u q x 8 o z b T g r n J A 5 W u Q C C n y j m i O S L p j u 0 3 1 7 i 5 2 I e m n V c w 7 I B I R J 3 E a t J 7 O J 9 Q O 2 p o l p X t N T / I k l 2 S d o 2 X z 6 f p b M y k F L o Q H Y R / v p + X n x 5 M a s s c s 6 H v T E 6 J q x z S 3 b 5 9 t y C F r G C C L Y U I I W k l w b V n O z f g b C P A 4 N 8 I 4 e l 3 e h N q a 0 5 / f y M j k z P J e T n Q 3 x u S T u 5 h l C a W 5 y Z J d H t v P F Z w L l h 5 2 H m 2 j i C e S F 7 t o y w j i 4 9 t p t t b D 4 Z t D F R B M u k 9 X C c h o a Y W I J o 2 s q r 2 f f r Z u x X r 0 E 4 m l f O V T u 9 c S o n q 3 E o S W h 6 k U k 1 2 W m 2 H i K 0 c 6 A G p W C e p o 6 P N h r M z 8 y y f Y W l N P s N y L x 4 M s N v q M P b t w A 9 P 1 4 / D 0 3 p q s 9 O + C W y U p J C l q 7 u 4 q g X P Z H + C z 3 t S L a y s J p O z g 9 x 1 b x e x n 8 m k p D F 5 X / b V L l v U e r b u Q C C Z X G p I p M 1 e W k 6 5 z y Q Z F q B q H 9 6 / r h 6 i I 0 r r z 0 6 n X W V D e U x r 6 0 O m N r V 1 S 1 d T X q r r m m V 5 Z X W Q 7 P j 4 h K 2 N R I w Z Q + d Z K L p 8 o s Y f n + 4 + 2 6 l S V A d C + b t 1 4 v E Q C h u s 9 2 8 M R 3 v d H C D 0 8 b m n U Y I E f x 1 x H J H Y l p K J / e K 1 v K m H j l g N V V k 5 2 N N S C L o 9 x v C M g G w n 9 i V l e i k v M 4 t 8 f + A q V + l E 4 3 n + w l m 7 f 7 d h V x I q G W N J l p y 0 t 9 R L X X R Z B j p j M j 3 5 w g r G A 7 U D I q 0 H h p r v d C W s h L W e C U n x q g s g b A c 6 G 4 N B Y 0 q K 0 5 3 O T W 4 k M e L 4 f c g U q G u Q x s j k y G N b J I / / j O 6 f 6 X a L t / X 2 9 D i 1 T s / R t 4 Q 9 d X O Y Y e 9 q M + k 5 l q 5 h X o m U S i i O j 5 1 Y P U v V b s C u c 0 r 4 N J l h t T z d i V X J g Z a k T e / 7 9 O l T 1 0 p p 4 Q G G s o d J F g a z C j E S d z d i j U c 2 Q q 0 1 M P C P D 1 5 P N P l W w L C Y i 0 / V j t M X s D n H j R S a C m R x h P H S q C K Z / D l N h 1 u V l L p 9 8 v S J J K o S K q W z 8 m K O i P W s 2 U q d 9 S m Z W 8 L G y k g s k p G l F T S X j M V u V q o z u y G p p b I 7 / 2 W j V Z p 5 O V s i 3 x u l D I k n r s 8 V X M 6 c E + V z Q 1 A p m V u c q b P 2 I i q t S s F M r 9 i B 5 3 t S 0 u O l x G t G c 8 1 L R K M 2 Y u l s X m a X I v L d 4 4 Q 8 e n B H T j Y 8 l o 9 7 J i Q 3 P 1 S U O n o f + 4 5 Y a 5 E p K x / 2 L 0 t H f d r G T T U 3 N V t Z o 5 U M T t H g Z O V I W 9 L I l V Z y U f Y r a k N B L K W b / O U / / S p U U 3 b X v 1 2 p 8 n l M S 6 0 0 1 1 c p q V I F U h E s i z u d g m O y E F Z 1 A L j G G U h I K p 8 X Y S + B I e j h C V w Y M E n M n H W q V u d t 9 t X K 0 x l v D e T f 6 o k 4 9 d h U u S A F k m d 2 M S 1 S 3 y + P H z 6 W O 3 f v y + e n m p Q A q I C u o X O k W Z t M J 9 U 2 y q a T 8 u D + Q y N U U 3 O z S q e c S q O 8 S S l s p 5 p Y R j r q 6 E J h m R q 1 n z K 4 y z P y q 9 9 8 G j z b 7 s S u r n m 5 S E y W l p f k 0 d A L M 0 Q h F B P S D w 0 9 d w W k h Y y E Y k 4 J h h w g n d 4 G o F o x k e f P w 0 V 3 P + 9 W E 4 z y / f x w U t v C 1 w + L b Q w T C D 7 p e f a N H J b y q o r H Z T Z T b w s s M F t s N B a V / U 1 0 y n r y B D Z U 4 d j t z 8 + M 2 3 5 N Z E m e P R u 2 J U x N b a e x 1 P K 9 P + b c 5 c T q D U / n Z T n l V D x P K m y r 3 v 2 7 Y 9 z T W t j 1 T f l K t F a q 4 1 E Z n s k X S N X b 2 2 2 D 1 l A R l q s P y M 0 h 5 i t 4 S 9 i k 4 E 0 g F D O 8 4 t 0 j S t 4 n j 6 8 G X j + p K u W g I 5 G q g 0 Y w 5 7 0 j Z V X 9 Y 6 4 P T x Z m d b X 9 Q C o 5 a V U k U 1 y S E p + 6 I q 0 r P 8 v s 7 J y N E N B v N M m U 0 T L 9 Z T g m K + m s N F e n Z W E p q 9 + H x A r s p z z S K S 2 / / X J 3 e v b C 2 L V O C Z / y t Y 0 S y a e k M b 4 o S W 2 x m L I K U t F K p l T 1 e z K p q k p N b a H A 3 z b w S n j + S O H h H g u p S E U C b B X + O y / 0 J e W z Q 8 v y 2 c E V + f X R 5 Y I E 8 g R b T E I E S O O I V B M P S y V N d s 0 f Z + V U V 8 b W 9 D 1 6 9 I h N 4 w a R L M x M y x O p R H w e W 5 w R T y Z F y Z S V x R X 9 T i X U S i o j n U 0 R 6 R k 4 V r G O 7 K a 0 a 5 0 S 4 X + 1 f S e s n 4 J l U 7 K s Y K 6 F g K v 1 i a q C k M s K j q r w l p L K g x m b U P 2 Y j + K n 1 x 2 b 6 P M u 2 F 4 d j G s l Z 4 E D R 5 Q j b W n p a V T b K Z B A O C i + f Z R w p N B j z u N k M D I h m Q g x 8 v u 6 h Y T M L U H 5 2 Y g C L T f I R P k t r D h y I o 0 6 6 l I W B Y E 2 k s + l t T F 1 t t N f / v N / F q o R u / j f x f t D e 6 I G x j I r U p 2 a t 0 g I Z p m F U P O p h N w a q 5 G 8 2 l r E 7 0 W i G O / a i q u e t N Y I 3 3 8 E g D R u 6 0 W S 2 7 h j J 4 U c s Z p r s n K u O 6 n 5 6 s 5 B j p H Z i N x + 4 Y Z k k N p q M 3 K g a U k G n z y R 0 c h x d x / X Q o R q r s 7 I s f a V A p k y S h I v o a 4 N R U 0 K G c m C O c t z 2 Z S k 5 k Y l n 2 i U 3 3 5 1 R v q O n r Q n 3 O 0 I a e W 7 G 9 l 4 j U k o 5 p x Y t O V p M t J Y h R r i C 8 J t K U B f I Q q 1 5 R 9 R A p c 1 j j D F B A E c E U z K W B 7 m Z G o x L 9 8 8 S L h z Q d r X k J F P D y 7 L o V Z V x R M Z G Z 8 X u f g 4 K i N K J j / R i i 8 L 9 i H W p K p y e P A c m b I y N h e R K 4 N R G 9 a O 7 c S 9 l K G T W m l J L 8 1 I v q p J G p W I e 4 V M I H L x w d 6 Q U B 6 J m W E Z H Z + R w w d 6 T E p l 1 d z 9 c a h W o r q P d G L L s p t e W l k 0 s o r i f w S A O K E t R H I i y T U 9 b C 2 5 B i m 8 r 3 + 0 c m f l n Z 4 V r f z u P G R J p v O y m M q r a q Z q 4 r N Y I J U c i Y x Y q v p B I o 7 f 6 V m W R x M R I y m d t 9 6 D 5 x r D j E m m u k R K Z h b 0 X F o b S y X W X / / b f 2 n l v F e A f q S b v Z P S 8 V r p a G u Q w Z E Z U x t i 4 n R s k 1 K 0 c t r C W c v I s R W W K 0 w q 0 T 9 s Q I K y r e 0 H y Q j g J I U R o X C c s / g 6 b + s 4 m 4 m 8 d f e g C t b F s 3 J z x E 2 k Q r 4 z T s l / l 5 5 w 5 3 V 7 W S X S x H x A J v s O V z 5 G J i 2 3 R D S t Z N L y U i L R 7 / T p + 0 f M + V S p H u z W V G i / 9 0 x q a J P x y W l T + y b G J 6 0 g e h t T V g A U p i 8 o V 6 C u I J 2 q 4 V S Y f 3 j E 8 o R h i + R w W / I G E h U k S Z B f / l w 4 3 R 2 L 2 h Z 9 4 P s n c c t L l 8 + 6 t Q Y r K x f 2 L x v x a p R M v U 0 p q V d V k K h w J 4 m C M g n K x z 6 r 5 Q W Z J J e W q N 5 H w 1 g b o w N f 1 T 2 V V C f 2 J + T k e x 9 W r g O 7 O f 3 4 4 N m e r G E T j + 4 5 n 3 9 m 0 a 3 7 O l h v U R Q M x 2 Z r K h + O C t R A f J m o f 5 Y C h 8 V b 4 b j Q o g t K r 3 I h Q h 4 2 u r V 7 7 a / b h p I y o u S 4 m D g f u g b B 9 F h l k X x 8 E N X P E Q 4 V 0 B o t 2 8 / J 0 8 m o D R J 0 1 w I S e T L Z V i U T 3 j 4 l W V t N U k Z n c U 4 g l V K m 9 g 0 o M b / + F / 8 z T 7 r n s G e c E u X o O D Q g 8 U j K 1 o F i s a + u 7 C 1 t D Z F S g a S y h K Q K t 4 x F V c Q l V 1 m 0 6 N 2 X 7 i G 4 S s 6 T u 3 / u H T j h U o k 0 s v 3 Q N k j u H s 2 H 4 B 4 7 z z l L Q f 4 U U l b a 6 z R v d R 9 P 3 V J S 7 0 X 9 s 6 T 3 m r R y a W g a x 0 S Q x 0 F Z c E 9 1 N C O d 9 U l p T K S l Q 7 e 4 x Y t k c i s R t t c m 5 a O / / G f 2 j n s R 1 s j v y a S G a m N 3 v 8 1 0 R E z f g f 7 9 0 l J N w d C H 4 e w q 0 9 H N a + R a Q 7 c N C t o K O y A Y F U G 3 r i J R M X c 3 i s 8 I Y d y x J S N Q q c v a E 8 K T o / D u 9 t 5 s 3 T X f 6 D B 3 g y O I U + W M Q M E 5 g l W J s U O N u z 0 a M 2 + d v + Y T K n i B R J b 3 b t j F + Z 5 l O d q + r K p d R m 2 x j D y f Y s H w o H w C M h E R c f b c c a l t b K p c 5 n s g R X 5 8 + H z 3 1 6 B 1 k B 4 f k p G h J 3 K Q 1 f W U W B c H a 0 3 V s 4 T H D / X P 1 L 5 A 5 a u g / p W o g Z Y r H P P t w f l d h B L C Q y K T S k a t 0 N b + u q 3 d 7 7 a 2 H 2 w L i X 9 K m s L 5 4 L h 4 j y O i 3 z d i s q 9 b 9 u s S W R l o S 0 p V H E L l 5 N l M R I Z V 3 U N t q 1 K J 5 E i J m z w v T y e I + A h I R G O m J C p K p 5 R 8 9 k 6 v n P n s 1 z z 5 n k X k 0 h 4 n F J h + 8 J O N 1 E 0 o o Z 7 M V M v E E n N w Q y p s K u 9 G d 8 e O P G F i O d L 4 f W B b z h m 5 j F a 2 t b 3 g n p f C K m c p C p / U H b 2 8 S U A G + + / 2 + c u X 2 H / + B L / H 1 r 4 8 2 N o l J U H o m k 9 2 D w Q J 7 r V U I A + J f U 1 h R 4 Y / H x D K n 2 c + 8 m Q q J 4 e U X E 0 J J Y u q j K M q 0 Z 5 O 4 u i D b E 5 y G Y H s W L U I 3 X c q e k p O d M f k i / / 2 f + A p 9 z T e C k K B p e c P b L J G + i w u P 6 s v O C V 8 M k l l 5 y C O J x L n g i 3 / 8 H k W i G R / 7 T 5 j g P 1 3 W 9 v z W 9 v Y 3 y K o d M H u 2 q C m 2 3 + 3 7 7 6 p A v x 9 7 k 6 3 C Y 7 s d 4 L r u m / n b e P P c x z e Z + N I Y f d C F P 7 5 + 9 Y h k y N O s B 8 i k 9 t 3 q m F E S Y Q a y J I 1 1 l m r E s s T C f v V q Y N O O n n J h C P i V E 9 E v v z n / y N v t O c R u f T o 7 S A U u P f z f S O M R O I y j p R S c h m Z l D B e U h m h S k i l y Y 4 h R 7 D P l / l r m n x l d / u 2 U 7 j H N s F 1 v / E 7 h c M A x Y w O 9 g q b C k V g l T 6 4 x e 8 H W / u E u x D a h u 7 R Z N / J 1 h I X t P K H r m N n F a + T I E i w X y B W s A 3 I Y 9 O A G X m C a y E y F f f d c U E q c W w k c t L J 9 n X r H U j H O k V + / S + V T D 5 v 9 z j e K k K B H 7 5 / I O k c p I k X C W V S y k k s T 6 a C p F q l + r l j 2 G B E C c 7 Z k W 0 4 G x S + v 8 f D b r D T A c L X N K 3 K a X e i c N p 2 Q u e 0 A j t Q g U u 3 9 p c D K r k 7 4 K r b s i n s F 7 f 2 r / y c J U 8 g T U a e 0 D k 7 d q l A n O A 8 Z H H H j k A F M r F F G u m 2 o N 4 F k o n z R i Z N x 7 v y 8 q t / t T f d 4 2 t B C T W s u f t 2 4 d t v 7 0 k 2 D 1 m U S B V I x U o R e Q m R y k h T J J X + C Y 7 1 y / w 5 q G N b T p V u u W Z / b e P P l c G f X j O 3 t Z K 6 T Q A q t d s a d G N 3 U J n t u L i 1 K + 5 A t y 4 V z t k x h L A z + i c g S k l y 5 / S P E a J w L r R f J B N b 5 x Z 3 x 0 g g R 6 S i V z B Q 8 w I S Q S o v m Z B K E O p Y l 8 h v / t V f 8 9 B v F S K X 3 0 J C g T / 9 / V 1 h A k m I h F 3 F l t R Q E 5 H T 3 T m 5 N l y j B F B S Q Z w K D g r 9 U z i G D W 6 j W 5 h h / 9 0 2 2 L N r H s V r G 4 D l v l Z a O w h A J Q 5 2 7 Q b 7 7 7 a 2 t 2 p r O 2 5 r n w 2 2 J f t s H E H c s U + e N M G + q X M k y O H P u X s c 2 Z w E M j J Z C p P J S S R v M / n O W 0 j k p J M j 1 I m e q P z q X / x P + s Q b z a S 9 g 7 e W U O C b P 9 1 y k i o S k 0 8 O Z 1 U V V F I p u R q q 6 e t n / d h a I 0 y p T R U m l j s 2 f u g + O 8 U t v 8 A F O + L A 9 k N H D o W D k r O K I N t D u e 9 2 q f C 2 o 6 B C u 6 3 9 d Q d l W 0 3 2 3 x G B D 9 h V t k G y q + F j 2 z q S W A o I U z w H U Y L j A o l C W 0 2 e T F 4 q m c 0 U 6 k S H T A U i B W R i / 9 T + m H z 9 3 0 G m t x O R y 4 / f X k K B b 7 6 5 K Z l s R O L x m L x / g I G J c Y m Z 6 h e V 6 y q l 0 n k l m Z K m V P 3 T p M d G j u B Y / 7 h 9 i G F b L j u S 2 H W 3 5 0 8 F C B 2 U n F e U 5 H r x w P a 0 U n s Y A d x e c F r / 2 H / + 2 F + 3 t Y v u n u J + c D 7 Y W u K f E q D k X C U i k S A K 5 3 X r S K Q E C k h l x L F 7 I E 4 g m Q r 7 j k R e K h H E 3 F W f k n 2 t t W + F a 3 w 9 K K F G r E z e Z t y 8 O S g j o z P S 3 h C R g Q 6 1 n l R K Y U c x X z p D P y B P F J K g F r K 1 p O R C F Y Q J I a L Z o f 3 x 1 / w x v 2 R / u F T Y 3 x y o / P a / s O / 2 / H l / j k r v L r o t x 3 Z k x 3 a O r b 8 v O B d O y g Q j C 1 s 7 h 1 1 k + 5 C E e y A I W 0 + m g D x 8 z s j j z w c E M p I F J I J U p t 4 5 u 6 m v O S 1 H T 5 2 Q k x 9 + w U O + x R D 5 / w E J 2 W 4 V 8 9 7 S C 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 G u i d = " c 7 9 0 4 1 4 7 - 9 b 9 7 - 4 d c e - a f 4 2 - a 5 9 0 1 6 c 9 0 9 a 9 "   R e v = " 1 "   R e v G u i d = " 6 9 e 6 1 0 5 6 - 2 0 9 f - 4 1 6 8 - b 3 6 e - 2 8 5 0 a 7 8 b d 8 7 d " 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s q m i d = " 5 6 c 2 7 1 3 5 - e e 3 a - 4 b a 2 - 8 0 d 7 - 4 1 6 8 0 6 4 c 4 3 d 6 "   x m l n s = " h t t p : / / s c h e m a s . m i c r o s o f t . c o m / D a t a M a s h u p " > A A A A A D U F A A B Q S w M E F A A C A A g A 0 p G J 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0 p G J 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R i V O l f 4 N 2 L w I A A C M H A A A T A B w A R m 9 y b X V s Y X M v U 2 V j d G l v b j E u b S C i G A A o o B Q A A A A A A A A A A A A A A A A A A A A A A A A A A A D d V E u P 2 j A Q v i P x H 6 z s B a S A A P W x 6 i q H F l p 1 p b b a F n p a q s g k A 1 j 4 g e w J 2 w j x 3 z s h W Q F r o 5 5 6 a S 5 J v m 8 8 M 9 8 8 7 C B D Y T S b 1 u / h X b v V b r k 1 t 5 C z m + j + 4 Q v 7 y j F b g 2 O j w e C 2 N x q M B h F L m A R s t x g 9 U 1 P Y D A g Z u 1 1 / Y r J C g c b O J y G h P z Y a 6 c d 1 o v G 7 + U 8 H 1 s 2 t W X M 9 n 4 D b o N n O g 9 7 7 m d t F 3 f h x A l I o g W C T K I 5 i N j a y U N o l w 7 c x + 6 g z k w u 9 S o a j 1 6 O Y f S 8 M w h R L C c n p s / / N a P j V j e s s b 6 I H a x R x O f s M P K d U K h E z v i D D h m n w T i 0 o Z o 8 N / l 7 K a c Y l t y 5 B W 5 y 7 H J O W F X m c l V s 4 u Z t Z r t 3 S W F V n X J G u E 4 g f 7 / e R y E n Z v c Y 3 r / q V 3 S F m + y g T W B K K 9 M 8 Q f u M R z D n C M 1 h 9 H 8 G t 5 C X Y 1 C x T V R X R O 7 Q D X Y C H a i j Q c p k + s y / C I 3 A 1 9 A 5 V 6 M h H j X P p k 9 A a b J j L I R O O p s p j r x y y 4 A q J V 2 B S a V f C 9 3 W c E 8 3 R + P 4 U 4 N r k H l y o r b D g q 6 z x S 5 2 H U 7 9 / g D I 7 6 m A z i q e W 1 0 Q D d 1 4 M R u y X / C y B s 5 j n Q g 7 d d k v o a 4 H 9 H f 3 A p e w t y l 7 1 / k e L G g 7 x t 2 2 9 / c + 3 l e a Y p P k 4 9 c v 6 6 I J q F 0 L R K e 4 P t j Y 6 d W j F J r A p C / M k Q 3 D t K r U F j Y k X i K w s v 8 K h Q Z r Q M F c l s j C F z r k t A y W o 7 o B s A + h T u X B K O E e O N 0 L 7 e 9 h c Y I 0 V + A Z L A T I P y D w K c S k e 9 8 s v A V J L 0 u r K C p Y t S F 4 u 3 M W s 3 P 0 B U E s B A i 0 A F A A C A A g A 0 p G J U + H A n C q k A A A A 9 Q A A A B I A A A A A A A A A A A A A A A A A A A A A A E N v b m Z p Z y 9 Q Y W N r Y W d l L n h t b F B L A Q I t A B Q A A g A I A N K R i V M P y u m r p A A A A O k A A A A T A A A A A A A A A A A A A A A A A P A A A A B b Q 2 9 u d G V u d F 9 U e X B l c 1 0 u e G 1 s U E s B A i 0 A F A A C A A g A 0 p G J U 6 V / g 3 Y v A g A A I w c A A B M A A A A A A A A A A A A A A A A A 4 Q 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C Y A A A A A A A D i 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Q T C U y M E 1 h d G N o Z X M l M j A y M D A 4 L 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V B M X 0 1 h d G N o Z X N f M j A w O F 8 y M D I w I i A v P j x F b n R y e S B U e X B l P S J G a W x s Z W R D b 2 1 w b G V 0 Z V J l c 3 V s d F R v V 2 9 y a 3 N o Z W V 0 I i B W Y W x 1 Z T 0 i b D E i I C 8 + P E V u d H J 5 I F R 5 c G U 9 I k Z p b G x D b 2 x 1 b W 5 O Y W 1 l c y I g V m F s d W U 9 I n N b J n F 1 b 3 Q 7 a W Q m c X V v d D s s J n F 1 b 3 Q 7 Y 2 l 0 e S Z x d W 9 0 O y w m c X V v d D t k Y X R l J n F 1 b 3 Q 7 L C Z x d W 9 0 O 3 B s Y X l l c l 9 v Z l 9 t Y X R j a C Z x d W 9 0 O y w m c X V v d D t 2 Z W 5 1 Z S Z x d W 9 0 O y w m c X V v d D t 0 Z W F t M S Z x d W 9 0 O y w m c X V v d D t 0 Z W F t M i Z x d W 9 0 O y w m c X V v d D t 0 b 3 N z X 3 d p b m 5 l c i Z x d W 9 0 O y w m c X V v d D t 0 b 3 N z X 2 R l Y 2 l z a W 9 u J n F 1 b 3 Q 7 L C Z x d W 9 0 O 3 d p b m 5 l c i Z x d W 9 0 O y w m c X V v d D t y Z X N 1 b H Q m c X V v d D s s J n F 1 b 3 Q 7 c m V z d W x 0 X 2 1 h c m d p b i Z x d W 9 0 O y w m c X V v d D t t Z X R o b 2 Q m c X V v d D t d I i A v P j x F b n R y e S B U e X B l P S J G a W x s Q 2 9 s d W 1 u V H l w Z X M i I F Z h b H V l P S J z Q X d Z S k J n W U d C Z 1 l H Q m d Z R 0 J n P T 0 i I C 8 + P E V u d H J 5 I F R 5 c G U 9 I k Z p b G x M Y X N 0 V X B k Y X R l Z C I g V m F s d W U 9 I m Q y M D I x L T E y L T A 5 V D E y O j Q 0 O j M 3 L j Y y N z Y 3 N j N a I i A v P j x F b n R y e S B U e X B l P S J G a W x s R X J y b 3 J D b 3 V u d C I g V m F s d W U 9 I m w w I i A v P j x F b n R y e S B U e X B l P S J G a W x s R X J y b 3 J D b 2 R l I i B W Y W x 1 Z T 0 i c 1 V u a 2 5 v d 2 4 i I C 8 + P E V u d H J 5 I F R 5 c G U 9 I k Z p b G x D b 3 V u d C I g V m F s d W U 9 I m w 4 M T Y i I C 8 + P E V u d H J 5 I F R 5 c G U 9 I k F k Z G V k V G 9 E Y X R h T W 9 k Z W w i I F Z h b H V l P S J s M C I g L z 4 8 R W 5 0 c n k g V H l w Z T 0 i U X V l c n l J R C I g V m F s d W U 9 I n N h O T V k O W U x Y i 0 4 Z j R k L T Q y Z W Q t O T I 3 Z i 1 k Z D c 1 N j E 4 Z j c 0 O D E 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J U E w g T W F 0 Y 2 h l c y A y M D A 4 L T I w M j A v Q X V 0 b 1 J l b W 9 2 Z W R D b 2 x 1 b W 5 z M S 5 7 a W Q s M H 0 m c X V v d D s s J n F 1 b 3 Q 7 U 2 V j d G l v b j E v S V B M I E 1 h d G N o Z X M g M j A w O C 0 y M D I w L 0 F 1 d G 9 S Z W 1 v d m V k Q 2 9 s d W 1 u c z E u e 2 N p d H k s M X 0 m c X V v d D s s J n F 1 b 3 Q 7 U 2 V j d G l v b j E v S V B M I E 1 h d G N o Z X M g M j A w O C 0 y M D I w L 0 F 1 d G 9 S Z W 1 v d m V k Q 2 9 s d W 1 u c z E u e 2 R h d G U s M n 0 m c X V v d D s s J n F 1 b 3 Q 7 U 2 V j d G l v b j E v S V B M I E 1 h d G N o Z X M g M j A w O C 0 y M D I w L 0 F 1 d G 9 S Z W 1 v d m V k Q 2 9 s d W 1 u c z E u e 3 B s Y X l l c l 9 v Z l 9 t Y X R j a C w z f S Z x d W 9 0 O y w m c X V v d D t T Z W N 0 a W 9 u M S 9 J U E w g T W F 0 Y 2 h l c y A y M D A 4 L T I w M j A v Q X V 0 b 1 J l b W 9 2 Z W R D b 2 x 1 b W 5 z M S 5 7 d m V u d W U s N H 0 m c X V v d D s s J n F 1 b 3 Q 7 U 2 V j d G l v b j E v S V B M I E 1 h d G N o Z X M g M j A w O C 0 y M D I w L 0 F 1 d G 9 S Z W 1 v d m V k Q 2 9 s d W 1 u c z E u e 3 R l Y W 0 x L D V 9 J n F 1 b 3 Q 7 L C Z x d W 9 0 O 1 N l Y 3 R p b 2 4 x L 0 l Q T C B N Y X R j a G V z I D I w M D g t M j A y M C 9 B d X R v U m V t b 3 Z l Z E N v b H V t b n M x L n t 0 Z W F t M i w 2 f S Z x d W 9 0 O y w m c X V v d D t T Z W N 0 a W 9 u M S 9 J U E w g T W F 0 Y 2 h l c y A y M D A 4 L T I w M j A v Q X V 0 b 1 J l b W 9 2 Z W R D b 2 x 1 b W 5 z M S 5 7 d G 9 z c 1 9 3 a W 5 u Z X I s N 3 0 m c X V v d D s s J n F 1 b 3 Q 7 U 2 V j d G l v b j E v S V B M I E 1 h d G N o Z X M g M j A w O C 0 y M D I w L 0 F 1 d G 9 S Z W 1 v d m V k Q 2 9 s d W 1 u c z E u e 3 R v c 3 N f Z G V j a X N p b 2 4 s O H 0 m c X V v d D s s J n F 1 b 3 Q 7 U 2 V j d G l v b j E v S V B M I E 1 h d G N o Z X M g M j A w O C 0 y M D I w L 0 F 1 d G 9 S Z W 1 v d m V k Q 2 9 s d W 1 u c z E u e 3 d p b m 5 l c i w 5 f S Z x d W 9 0 O y w m c X V v d D t T Z W N 0 a W 9 u M S 9 J U E w g T W F 0 Y 2 h l c y A y M D A 4 L T I w M j A v Q X V 0 b 1 J l b W 9 2 Z W R D b 2 x 1 b W 5 z M S 5 7 c m V z d W x 0 L D E w f S Z x d W 9 0 O y w m c X V v d D t T Z W N 0 a W 9 u M S 9 J U E w g T W F 0 Y 2 h l c y A y M D A 4 L T I w M j A v Q X V 0 b 1 J l b W 9 2 Z W R D b 2 x 1 b W 5 z M S 5 7 c m V z d W x 0 X 2 1 h c m d p b i w x M X 0 m c X V v d D s s J n F 1 b 3 Q 7 U 2 V j d G l v b j E v S V B M I E 1 h d G N o Z X M g M j A w O C 0 y M D I w L 0 F 1 d G 9 S Z W 1 v d m V k Q 2 9 s d W 1 u c z E u e 2 1 l d G h v Z C w x M n 0 m c X V v d D t d L C Z x d W 9 0 O 0 N v b H V t b k N v d W 5 0 J n F 1 b 3 Q 7 O j E z L C Z x d W 9 0 O 0 t l e U N v b H V t b k 5 h b W V z J n F 1 b 3 Q 7 O l t d L C Z x d W 9 0 O 0 N v b H V t b k l k Z W 5 0 a X R p Z X M m c X V v d D s 6 W y Z x d W 9 0 O 1 N l Y 3 R p b 2 4 x L 0 l Q T C B N Y X R j a G V z I D I w M D g t M j A y M C 9 B d X R v U m V t b 3 Z l Z E N v b H V t b n M x L n t p Z C w w f S Z x d W 9 0 O y w m c X V v d D t T Z W N 0 a W 9 u M S 9 J U E w g T W F 0 Y 2 h l c y A y M D A 4 L T I w M j A v Q X V 0 b 1 J l b W 9 2 Z W R D b 2 x 1 b W 5 z M S 5 7 Y 2 l 0 e S w x f S Z x d W 9 0 O y w m c X V v d D t T Z W N 0 a W 9 u M S 9 J U E w g T W F 0 Y 2 h l c y A y M D A 4 L T I w M j A v Q X V 0 b 1 J l b W 9 2 Z W R D b 2 x 1 b W 5 z M S 5 7 Z G F 0 Z S w y f S Z x d W 9 0 O y w m c X V v d D t T Z W N 0 a W 9 u M S 9 J U E w g T W F 0 Y 2 h l c y A y M D A 4 L T I w M j A v Q X V 0 b 1 J l b W 9 2 Z W R D b 2 x 1 b W 5 z M S 5 7 c G x h e W V y X 2 9 m X 2 1 h d G N o L D N 9 J n F 1 b 3 Q 7 L C Z x d W 9 0 O 1 N l Y 3 R p b 2 4 x L 0 l Q T C B N Y X R j a G V z I D I w M D g t M j A y M C 9 B d X R v U m V t b 3 Z l Z E N v b H V t b n M x L n t 2 Z W 5 1 Z S w 0 f S Z x d W 9 0 O y w m c X V v d D t T Z W N 0 a W 9 u M S 9 J U E w g T W F 0 Y 2 h l c y A y M D A 4 L T I w M j A v Q X V 0 b 1 J l b W 9 2 Z W R D b 2 x 1 b W 5 z M S 5 7 d G V h b T E s N X 0 m c X V v d D s s J n F 1 b 3 Q 7 U 2 V j d G l v b j E v S V B M I E 1 h d G N o Z X M g M j A w O C 0 y M D I w L 0 F 1 d G 9 S Z W 1 v d m V k Q 2 9 s d W 1 u c z E u e 3 R l Y W 0 y L D Z 9 J n F 1 b 3 Q 7 L C Z x d W 9 0 O 1 N l Y 3 R p b 2 4 x L 0 l Q T C B N Y X R j a G V z I D I w M D g t M j A y M C 9 B d X R v U m V t b 3 Z l Z E N v b H V t b n M x L n t 0 b 3 N z X 3 d p b m 5 l c i w 3 f S Z x d W 9 0 O y w m c X V v d D t T Z W N 0 a W 9 u M S 9 J U E w g T W F 0 Y 2 h l c y A y M D A 4 L T I w M j A v Q X V 0 b 1 J l b W 9 2 Z W R D b 2 x 1 b W 5 z M S 5 7 d G 9 z c 1 9 k Z W N p c 2 l v b i w 4 f S Z x d W 9 0 O y w m c X V v d D t T Z W N 0 a W 9 u M S 9 J U E w g T W F 0 Y 2 h l c y A y M D A 4 L T I w M j A v Q X V 0 b 1 J l b W 9 2 Z W R D b 2 x 1 b W 5 z M S 5 7 d 2 l u b m V y L D l 9 J n F 1 b 3 Q 7 L C Z x d W 9 0 O 1 N l Y 3 R p b 2 4 x L 0 l Q T C B N Y X R j a G V z I D I w M D g t M j A y M C 9 B d X R v U m V t b 3 Z l Z E N v b H V t b n M x L n t y Z X N 1 b H Q s M T B 9 J n F 1 b 3 Q 7 L C Z x d W 9 0 O 1 N l Y 3 R p b 2 4 x L 0 l Q T C B N Y X R j a G V z I D I w M D g t M j A y M C 9 B d X R v U m V t b 3 Z l Z E N v b H V t b n M x L n t y Z X N 1 b H R f b W F y Z 2 l u L D E x f S Z x d W 9 0 O y w m c X V v d D t T Z W N 0 a W 9 u M S 9 J U E w g T W F 0 Y 2 h l c y A y M D A 4 L T I w M j A v Q X V 0 b 1 J l b W 9 2 Z W R D b 2 x 1 b W 5 z M S 5 7 b W V 0 a G 9 k L D E y f S Z x d W 9 0 O 1 0 s J n F 1 b 3 Q 7 U m V s Y X R p b 2 5 z a G l w S W 5 m b y Z x d W 9 0 O z p b X X 0 i I C 8 + P C 9 T d G F i b G V F b n R y a W V z P j w v S X R l b T 4 8 S X R l b T 4 8 S X R l b U x v Y 2 F 0 a W 9 u P j x J d G V t V H l w Z T 5 G b 3 J t d W x h P C 9 J d G V t V H l w Z T 4 8 S X R l b V B h d G g + U 2 V j d G l v b j E v S V B M J T I w T W F 0 Y 2 h l c y U y M D I w M D g t M j A y M C 9 T b 3 V y Y 2 U 8 L 0 l 0 Z W 1 Q Y X R o P j w v S X R l b U x v Y 2 F 0 a W 9 u P j x T d G F i b G V F b n R y a W V z I C 8 + P C 9 J d G V t P j x J d G V t P j x J d G V t T G 9 j Y X R p b 2 4 + P E l 0 Z W 1 U e X B l P k Z v c m 1 1 b G E 8 L 0 l 0 Z W 1 U e X B l P j x J d G V t U G F 0 a D 5 T Z W N 0 a W 9 u M S 9 J U E w l M j B N Y X R j a G V z J T I w M j A w O C 0 y M D I w L 1 B y b 2 1 v d G V k J T I w S G V h Z G V y c z w v S X R l b V B h d G g + P C 9 J d G V t T G 9 j Y X R p b 2 4 + P F N 0 Y W J s Z U V u d H J p Z X M g L z 4 8 L 0 l 0 Z W 0 + P E l 0 Z W 0 + P E l 0 Z W 1 M b 2 N h d G l v b j 4 8 S X R l b V R 5 c G U + R m 9 y b X V s Y T w v S X R l b V R 5 c G U + P E l 0 Z W 1 Q Y X R o P l N l Y 3 R p b 2 4 x L 0 l Q T C U y M E 1 h d G N o Z X M l M j A y M D A 4 L T I w M j A v Q 2 h h b m d l Z C U y M F R 5 c G U 8 L 0 l 0 Z W 1 Q Y X R o P j w v S X R l b U x v Y 2 F 0 a W 9 u P j x T d G F i b G V F b n R y a W V z I C 8 + P C 9 J d G V t P j x J d G V t P j x J d G V t T G 9 j Y X R p b 2 4 + P E l 0 Z W 1 U e X B l P k Z v c m 1 1 b G E 8 L 0 l 0 Z W 1 U e X B l P j x J d G V t U G F 0 a D 5 T Z W N 0 a W 9 u M S 9 J U E w l M j B N Y X R j a G V z J T I w M j A w O C 0 y M D I w L 1 J l b W 9 2 Z W Q l M j B D b 2 x 1 b W 5 z P C 9 J d G V t U G F 0 a D 4 8 L 0 l 0 Z W 1 M b 2 N h d G l v b j 4 8 U 3 R h Y m x l R W 5 0 c m l l c y A v P j w v S X R l b T 4 8 S X R l b T 4 8 S X R l b U x v Y 2 F 0 a W 9 u P j x J d G V t V H l w Z T 5 G b 3 J t d W x h P C 9 J d G V t V H l w Z T 4 8 S X R l b V B h d G g + U 2 V j d G l v b j E v S V B M J T I w Q m F s b C 1 i e S 1 C Y W x s J T I w M j A w O C 0 y M D 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M z Q 2 O C I g L z 4 8 R W 5 0 c n k g V H l w Z T 0 i R m l s b E V y c m 9 y Q 2 9 k Z S I g V m F s d W U 9 I n N V b m t u b 3 d u I i A v P j x F b n R y e S B U e X B l P S J G a W x s R X J y b 3 J D b 3 V u d C I g V m F s d W U 9 I m w w I i A v P j x F b n R y e S B U e X B l P S J G a W x s T G F z d F V w Z G F 0 Z W Q i I F Z h b H V l P S J k M j A y M S 0 x M i 0 w O F Q x N j o z O D o w N y 4 2 M j Q 4 N z I 3 W i I g L z 4 8 R W 5 0 c n k g V H l w Z T 0 i R m l s b E N v b H V t b l R 5 c G V z I i B W Y W x 1 Z T 0 i c 0 F 3 T U R B d 1 l H Q m d N R E F 3 T U R C Z 1 l H Q m d Z R y I g L z 4 8 R W 5 0 c n k g V H l w Z T 0 i R m l s b E N v b H V t b k 5 h b W V z I i B W Y W x 1 Z T 0 i c 1 s m c X V v d D t p Z C Z x d W 9 0 O y w m c X V v d D t p b m 5 p b m c m c X V v d D s s J n F 1 b 3 Q 7 b 3 Z l c i Z x d W 9 0 O y w m c X V v d D t i Y W x s J n F 1 b 3 Q 7 L C Z x d W 9 0 O 2 J h d H N t Y W 4 m c X V v d D s s J n F 1 b 3 Q 7 b m 9 u X 3 N 0 c m l r Z X I m c X V v d D s s J n F 1 b 3 Q 7 Y m 9 3 b G V y J n F 1 b 3 Q 7 L C Z x d W 9 0 O 2 J h d H N t Y W 5 f c n V u c y Z x d W 9 0 O y w m c X V v d D t l e H R y Y V 9 y d W 5 z J n F 1 b 3 Q 7 L C Z x d W 9 0 O 3 R v d G F s X 3 J 1 b n M m c X V v d D s s J n F 1 b 3 Q 7 b m 9 u X 2 J v d W 5 k Y X J 5 J n F 1 b 3 Q 7 L C Z x d W 9 0 O 2 l z X 3 d p Y 2 t l d C Z x d W 9 0 O y w m c X V v d D t k a X N t a X N z Y W x f a 2 l u Z C Z x d W 9 0 O y w m c X V v d D t w b G F 5 Z X J f Z G l z b W l z c 2 V k J n F 1 b 3 Q 7 L C Z x d W 9 0 O 2 Z p Z W x k Z X I m c X V v d D s s J n F 1 b 3 Q 7 Z X h 0 c m F z X 3 R 5 c G U m c X V v d D s s J n F 1 b 3 Q 7 Y m F 0 d G l u Z 1 9 0 Z W F t J n F 1 b 3 Q 7 L C Z x d W 9 0 O 2 J v d 2 x p b m d f d G V h b 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J U E w g Q m F s b C 1 i e S 1 C Y W x s I D I w M D g t M j A y M C 9 B d X R v U m V t b 3 Z l Z E N v b H V t b n M x L n t p Z C w w f S Z x d W 9 0 O y w m c X V v d D t T Z W N 0 a W 9 u M S 9 J U E w g Q m F s b C 1 i e S 1 C Y W x s I D I w M D g t M j A y M C 9 B d X R v U m V t b 3 Z l Z E N v b H V t b n M x L n t p b m 5 p b m c s M X 0 m c X V v d D s s J n F 1 b 3 Q 7 U 2 V j d G l v b j E v S V B M I E J h b G w t Y n k t Q m F s b C A y M D A 4 L T I w M j A v Q X V 0 b 1 J l b W 9 2 Z W R D b 2 x 1 b W 5 z M S 5 7 b 3 Z l c i w y f S Z x d W 9 0 O y w m c X V v d D t T Z W N 0 a W 9 u M S 9 J U E w g Q m F s b C 1 i e S 1 C Y W x s I D I w M D g t M j A y M C 9 B d X R v U m V t b 3 Z l Z E N v b H V t b n M x L n t i Y W x s L D N 9 J n F 1 b 3 Q 7 L C Z x d W 9 0 O 1 N l Y 3 R p b 2 4 x L 0 l Q T C B C Y W x s L W J 5 L U J h b G w g M j A w O C 0 y M D I w L 0 F 1 d G 9 S Z W 1 v d m V k Q 2 9 s d W 1 u c z E u e 2 J h d H N t Y W 4 s N H 0 m c X V v d D s s J n F 1 b 3 Q 7 U 2 V j d G l v b j E v S V B M I E J h b G w t Y n k t Q m F s b C A y M D A 4 L T I w M j A v Q X V 0 b 1 J l b W 9 2 Z W R D b 2 x 1 b W 5 z M S 5 7 b m 9 u X 3 N 0 c m l r Z X I s N X 0 m c X V v d D s s J n F 1 b 3 Q 7 U 2 V j d G l v b j E v S V B M I E J h b G w t Y n k t Q m F s b C A y M D A 4 L T I w M j A v Q X V 0 b 1 J l b W 9 2 Z W R D b 2 x 1 b W 5 z M S 5 7 Y m 9 3 b G V y L D Z 9 J n F 1 b 3 Q 7 L C Z x d W 9 0 O 1 N l Y 3 R p b 2 4 x L 0 l Q T C B C Y W x s L W J 5 L U J h b G w g M j A w O C 0 y M D I w L 0 F 1 d G 9 S Z W 1 v d m V k Q 2 9 s d W 1 u c z E u e 2 J h d H N t Y W 5 f c n V u c y w 3 f S Z x d W 9 0 O y w m c X V v d D t T Z W N 0 a W 9 u M S 9 J U E w g Q m F s b C 1 i e S 1 C Y W x s I D I w M D g t M j A y M C 9 B d X R v U m V t b 3 Z l Z E N v b H V t b n M x L n t l e H R y Y V 9 y d W 5 z L D h 9 J n F 1 b 3 Q 7 L C Z x d W 9 0 O 1 N l Y 3 R p b 2 4 x L 0 l Q T C B C Y W x s L W J 5 L U J h b G w g M j A w O C 0 y M D I w L 0 F 1 d G 9 S Z W 1 v d m V k Q 2 9 s d W 1 u c z E u e 3 R v d G F s X 3 J 1 b n M s O X 0 m c X V v d D s s J n F 1 b 3 Q 7 U 2 V j d G l v b j E v S V B M I E J h b G w t Y n k t Q m F s b C A y M D A 4 L T I w M j A v Q X V 0 b 1 J l b W 9 2 Z W R D b 2 x 1 b W 5 z M S 5 7 b m 9 u X 2 J v d W 5 k Y X J 5 L D E w f S Z x d W 9 0 O y w m c X V v d D t T Z W N 0 a W 9 u M S 9 J U E w g Q m F s b C 1 i e S 1 C Y W x s I D I w M D g t M j A y M C 9 B d X R v U m V t b 3 Z l Z E N v b H V t b n M x L n t p c 1 9 3 a W N r Z X Q s M T F 9 J n F 1 b 3 Q 7 L C Z x d W 9 0 O 1 N l Y 3 R p b 2 4 x L 0 l Q T C B C Y W x s L W J 5 L U J h b G w g M j A w O C 0 y M D I w L 0 F 1 d G 9 S Z W 1 v d m V k Q 2 9 s d W 1 u c z E u e 2 R p c 2 1 p c 3 N h b F 9 r a W 5 k L D E y f S Z x d W 9 0 O y w m c X V v d D t T Z W N 0 a W 9 u M S 9 J U E w g Q m F s b C 1 i e S 1 C Y W x s I D I w M D g t M j A y M C 9 B d X R v U m V t b 3 Z l Z E N v b H V t b n M x L n t w b G F 5 Z X J f Z G l z b W l z c 2 V k L D E z f S Z x d W 9 0 O y w m c X V v d D t T Z W N 0 a W 9 u M S 9 J U E w g Q m F s b C 1 i e S 1 C Y W x s I D I w M D g t M j A y M C 9 B d X R v U m V t b 3 Z l Z E N v b H V t b n M x L n t m a W V s Z G V y L D E 0 f S Z x d W 9 0 O y w m c X V v d D t T Z W N 0 a W 9 u M S 9 J U E w g Q m F s b C 1 i e S 1 C Y W x s I D I w M D g t M j A y M C 9 B d X R v U m V t b 3 Z l Z E N v b H V t b n M x L n t l e H R y Y X N f d H l w Z S w x N X 0 m c X V v d D s s J n F 1 b 3 Q 7 U 2 V j d G l v b j E v S V B M I E J h b G w t Y n k t Q m F s b C A y M D A 4 L T I w M j A v Q X V 0 b 1 J l b W 9 2 Z W R D b 2 x 1 b W 5 z M S 5 7 Y m F 0 d G l u Z 1 9 0 Z W F t L D E 2 f S Z x d W 9 0 O y w m c X V v d D t T Z W N 0 a W 9 u M S 9 J U E w g Q m F s b C 1 i e S 1 C Y W x s I D I w M D g t M j A y M C 9 B d X R v U m V t b 3 Z l Z E N v b H V t b n M x L n t i b 3 d s a W 5 n X 3 R l Y W 0 s M T d 9 J n F 1 b 3 Q 7 X S w m c X V v d D t D b 2 x 1 b W 5 D b 3 V u d C Z x d W 9 0 O z o x O C w m c X V v d D t L Z X l D b 2 x 1 b W 5 O Y W 1 l c y Z x d W 9 0 O z p b X S w m c X V v d D t D b 2 x 1 b W 5 J Z G V u d G l 0 a W V z J n F 1 b 3 Q 7 O l s m c X V v d D t T Z W N 0 a W 9 u M S 9 J U E w g Q m F s b C 1 i e S 1 C Y W x s I D I w M D g t M j A y M C 9 B d X R v U m V t b 3 Z l Z E N v b H V t b n M x L n t p Z C w w f S Z x d W 9 0 O y w m c X V v d D t T Z W N 0 a W 9 u M S 9 J U E w g Q m F s b C 1 i e S 1 C Y W x s I D I w M D g t M j A y M C 9 B d X R v U m V t b 3 Z l Z E N v b H V t b n M x L n t p b m 5 p b m c s M X 0 m c X V v d D s s J n F 1 b 3 Q 7 U 2 V j d G l v b j E v S V B M I E J h b G w t Y n k t Q m F s b C A y M D A 4 L T I w M j A v Q X V 0 b 1 J l b W 9 2 Z W R D b 2 x 1 b W 5 z M S 5 7 b 3 Z l c i w y f S Z x d W 9 0 O y w m c X V v d D t T Z W N 0 a W 9 u M S 9 J U E w g Q m F s b C 1 i e S 1 C Y W x s I D I w M D g t M j A y M C 9 B d X R v U m V t b 3 Z l Z E N v b H V t b n M x L n t i Y W x s L D N 9 J n F 1 b 3 Q 7 L C Z x d W 9 0 O 1 N l Y 3 R p b 2 4 x L 0 l Q T C B C Y W x s L W J 5 L U J h b G w g M j A w O C 0 y M D I w L 0 F 1 d G 9 S Z W 1 v d m V k Q 2 9 s d W 1 u c z E u e 2 J h d H N t Y W 4 s N H 0 m c X V v d D s s J n F 1 b 3 Q 7 U 2 V j d G l v b j E v S V B M I E J h b G w t Y n k t Q m F s b C A y M D A 4 L T I w M j A v Q X V 0 b 1 J l b W 9 2 Z W R D b 2 x 1 b W 5 z M S 5 7 b m 9 u X 3 N 0 c m l r Z X I s N X 0 m c X V v d D s s J n F 1 b 3 Q 7 U 2 V j d G l v b j E v S V B M I E J h b G w t Y n k t Q m F s b C A y M D A 4 L T I w M j A v Q X V 0 b 1 J l b W 9 2 Z W R D b 2 x 1 b W 5 z M S 5 7 Y m 9 3 b G V y L D Z 9 J n F 1 b 3 Q 7 L C Z x d W 9 0 O 1 N l Y 3 R p b 2 4 x L 0 l Q T C B C Y W x s L W J 5 L U J h b G w g M j A w O C 0 y M D I w L 0 F 1 d G 9 S Z W 1 v d m V k Q 2 9 s d W 1 u c z E u e 2 J h d H N t Y W 5 f c n V u c y w 3 f S Z x d W 9 0 O y w m c X V v d D t T Z W N 0 a W 9 u M S 9 J U E w g Q m F s b C 1 i e S 1 C Y W x s I D I w M D g t M j A y M C 9 B d X R v U m V t b 3 Z l Z E N v b H V t b n M x L n t l e H R y Y V 9 y d W 5 z L D h 9 J n F 1 b 3 Q 7 L C Z x d W 9 0 O 1 N l Y 3 R p b 2 4 x L 0 l Q T C B C Y W x s L W J 5 L U J h b G w g M j A w O C 0 y M D I w L 0 F 1 d G 9 S Z W 1 v d m V k Q 2 9 s d W 1 u c z E u e 3 R v d G F s X 3 J 1 b n M s O X 0 m c X V v d D s s J n F 1 b 3 Q 7 U 2 V j d G l v b j E v S V B M I E J h b G w t Y n k t Q m F s b C A y M D A 4 L T I w M j A v Q X V 0 b 1 J l b W 9 2 Z W R D b 2 x 1 b W 5 z M S 5 7 b m 9 u X 2 J v d W 5 k Y X J 5 L D E w f S Z x d W 9 0 O y w m c X V v d D t T Z W N 0 a W 9 u M S 9 J U E w g Q m F s b C 1 i e S 1 C Y W x s I D I w M D g t M j A y M C 9 B d X R v U m V t b 3 Z l Z E N v b H V t b n M x L n t p c 1 9 3 a W N r Z X Q s M T F 9 J n F 1 b 3 Q 7 L C Z x d W 9 0 O 1 N l Y 3 R p b 2 4 x L 0 l Q T C B C Y W x s L W J 5 L U J h b G w g M j A w O C 0 y M D I w L 0 F 1 d G 9 S Z W 1 v d m V k Q 2 9 s d W 1 u c z E u e 2 R p c 2 1 p c 3 N h b F 9 r a W 5 k L D E y f S Z x d W 9 0 O y w m c X V v d D t T Z W N 0 a W 9 u M S 9 J U E w g Q m F s b C 1 i e S 1 C Y W x s I D I w M D g t M j A y M C 9 B d X R v U m V t b 3 Z l Z E N v b H V t b n M x L n t w b G F 5 Z X J f Z G l z b W l z c 2 V k L D E z f S Z x d W 9 0 O y w m c X V v d D t T Z W N 0 a W 9 u M S 9 J U E w g Q m F s b C 1 i e S 1 C Y W x s I D I w M D g t M j A y M C 9 B d X R v U m V t b 3 Z l Z E N v b H V t b n M x L n t m a W V s Z G V y L D E 0 f S Z x d W 9 0 O y w m c X V v d D t T Z W N 0 a W 9 u M S 9 J U E w g Q m F s b C 1 i e S 1 C Y W x s I D I w M D g t M j A y M C 9 B d X R v U m V t b 3 Z l Z E N v b H V t b n M x L n t l e H R y Y X N f d H l w Z S w x N X 0 m c X V v d D s s J n F 1 b 3 Q 7 U 2 V j d G l v b j E v S V B M I E J h b G w t Y n k t Q m F s b C A y M D A 4 L T I w M j A v Q X V 0 b 1 J l b W 9 2 Z W R D b 2 x 1 b W 5 z M S 5 7 Y m F 0 d G l u Z 1 9 0 Z W F t L D E 2 f S Z x d W 9 0 O y w m c X V v d D t T Z W N 0 a W 9 u M S 9 J U E w g Q m F s b C 1 i e S 1 C Y W x s I D I w M D g t M j A y M C 9 B d X R v U m V t b 3 Z l Z E N v b H V t b n M x L n t i b 3 d s a W 5 n X 3 R l Y W 0 s M T d 9 J n F 1 b 3 Q 7 X S w m c X V v d D t S Z W x h d G l v b n N o a X B J b m Z v J n F 1 b 3 Q 7 O l t d f S I g L z 4 8 L 1 N 0 Y W J s Z U V u d H J p Z X M + P C 9 J d G V t P j x J d G V t P j x J d G V t T G 9 j Y X R p b 2 4 + P E l 0 Z W 1 U e X B l P k Z v c m 1 1 b G E 8 L 0 l 0 Z W 1 U e X B l P j x J d G V t U G F 0 a D 5 T Z W N 0 a W 9 u M S 9 J U E w l M j B C Y W x s L W J 5 L U J h b G w l M j A y M D A 4 L T I w M j A v U 2 9 1 c m N l P C 9 J d G V t U G F 0 a D 4 8 L 0 l 0 Z W 1 M b 2 N h d G l v b j 4 8 U 3 R h Y m x l R W 5 0 c m l l c y A v P j w v S X R l b T 4 8 S X R l b T 4 8 S X R l b U x v Y 2 F 0 a W 9 u P j x J d G V t V H l w Z T 5 G b 3 J t d W x h P C 9 J d G V t V H l w Z T 4 8 S X R l b V B h d G g + U 2 V j d G l v b j E v S V B M J T I w Q m F s b C 1 i e S 1 C Y W x s J T I w M j A w O C 0 y M D I w L 1 B y b 2 1 v d G V k J T I w S G V h Z G V y c z w v S X R l b V B h d G g + P C 9 J d G V t T G 9 j Y X R p b 2 4 + P F N 0 Y W J s Z U V u d H J p Z X M g L z 4 8 L 0 l 0 Z W 0 + P E l 0 Z W 0 + P E l 0 Z W 1 M b 2 N h d G l v b j 4 8 S X R l b V R 5 c G U + R m 9 y b X V s Y T w v S X R l b V R 5 c G U + P E l 0 Z W 1 Q Y X R o P l N l Y 3 R p b 2 4 x L 0 l Q T C U y M E J h b G w t Y n k t Q m F s b C U y M D I w M D g t M j A y M C 9 D a G F u Z 2 V k J T I w V H l w Z T w v S X R l b V B h d G g + P C 9 J d G V t T G 9 j Y X R p b 2 4 + P F N 0 Y W J s Z U V u d H J p Z X M g L z 4 8 L 0 l 0 Z W 0 + P C 9 J d G V t c z 4 8 L 0 x v Y 2 F s U G F j a 2 F n Z U 1 l d G F k Y X R h R m l s Z T 4 W A A A A U E s F B g A A A A A A A A A A A A A A A A A A A A A A A C Y B A A A B A A A A 0 I y d 3 w E V 0 R G M e g D A T 8 K X 6 w E A A A B Y k k o U c h g b Q 4 o s Z 9 K W W Z S Z A A A A A A I A A A A A A B B m A A A A A Q A A I A A A A P k o M t Y H 8 r B J K z g v k d 9 Y e l O E t 9 j Q 2 Y 2 U x n 5 h R o l w 3 r c M A A A A A A 6 A A A A A A g A A I A A A A D B a O N X 4 b C O b K z J U t r h M 0 Y M 6 h 8 N o q 9 b + 0 b a M X O X 2 U i I 7 U A A A A G X r 3 K X c c q 7 o s 3 F n q x 0 Q V e B g / L / M 0 M o F 0 K J 7 L f e A E m r 7 3 N m H I w / 8 L 2 A T o z g m u a z B 7 n B q r T t L g o s Z m F q f 3 K J F X P o a h 8 G H i 9 J d e W S R p q F w 0 Y X x Q A A A A F l k p x D H G r p g A 5 P R n K X + G W c g j w P l D a V Q J B X 8 i s o h E 8 u i S n / M M t W n t D b y V g a s x r L V s P m x Y o M e g T V t 4 I + i l k / k y W I = < / D a t a M a s h u p > 
</file>

<file path=customXml/itemProps1.xml><?xml version="1.0" encoding="utf-8"?>
<ds:datastoreItem xmlns:ds="http://schemas.openxmlformats.org/officeDocument/2006/customXml" ds:itemID="{67A6BE0B-1237-4446-BE7A-7DFA43C311D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247021C-C9E5-49DC-8226-F75D9DC34694}">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D208028-A6E0-4A7C-A02F-CAE60BB1A9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IPL Matches 2008-2020</vt:lpstr>
      <vt:lpstr>Winner</vt:lpstr>
      <vt:lpstr>Venue</vt:lpstr>
      <vt:lpstr>playerOfMatch</vt:lpstr>
      <vt:lpstr>tosswin</vt:lpstr>
      <vt:lpstr>winprob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Pandey</dc:creator>
  <cp:lastModifiedBy>Rohan Pandey</cp:lastModifiedBy>
  <dcterms:created xsi:type="dcterms:W3CDTF">2021-12-08T16:28:54Z</dcterms:created>
  <dcterms:modified xsi:type="dcterms:W3CDTF">2021-12-30T04:29:16Z</dcterms:modified>
</cp:coreProperties>
</file>