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<sst xmlns="http://schemas.openxmlformats.org/spreadsheetml/2006/main" count="14" uniqueCount="9">
  <si>
    <t>Trail No.</t>
  </si>
  <si>
    <t>Air/Muscle</t>
  </si>
  <si>
    <t xml:space="preserve">Bone </t>
  </si>
  <si>
    <t>Bone Marrow</t>
  </si>
  <si>
    <t>Bone exit</t>
  </si>
  <si>
    <t>Mean</t>
  </si>
  <si>
    <t>Standard Error</t>
  </si>
  <si>
    <t>Air/Muscle Exit</t>
  </si>
  <si>
    <t xml:space="preserve">avg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</si>
</sst>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6"/>
      <name val="Arial"/>
    </font>
    <font>
      <color theme="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Air/Muscle, Bone , Bone Marrow, Bone exit and Air/Muscle Exit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cat>
            <c:strRef>
              <c:f>Sheet1!$A$2:$A$13</c:f>
            </c:strRef>
          </c:cat>
          <c:val>
            <c:numRef>
              <c:f>Sheet1!$F$2:$F$13</c:f>
              <c:numCache/>
            </c:numRef>
          </c:val>
        </c:ser>
        <c:axId val="2096971140"/>
        <c:axId val="453229871"/>
      </c:barChart>
      <c:catAx>
        <c:axId val="2096971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Trail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229871"/>
      </c:catAx>
      <c:valAx>
        <c:axId val="453229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971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Sheet1!$H$3:$H$7</c:f>
            </c:strRef>
          </c:cat>
          <c:val>
            <c:numRef>
              <c:f>Sheet1!$I$3:$I$7</c:f>
              <c:numCache/>
            </c:numRef>
          </c:val>
        </c:ser>
        <c:axId val="1408919092"/>
        <c:axId val="909618409"/>
      </c:barChart>
      <c:catAx>
        <c:axId val="1408919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618409"/>
      </c:catAx>
      <c:valAx>
        <c:axId val="90961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919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10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>
      <c r="A2" s="3">
        <v>1.0</v>
      </c>
      <c r="B2" s="3">
        <v>46302.0</v>
      </c>
      <c r="C2" s="3">
        <v>51712.0</v>
      </c>
      <c r="D2" s="3">
        <v>47003.0</v>
      </c>
      <c r="E2" s="3">
        <v>51153.0</v>
      </c>
      <c r="I2" s="4" t="s">
        <v>5</v>
      </c>
      <c r="J2" s="4" t="s">
        <v>6</v>
      </c>
    </row>
    <row r="3">
      <c r="A3" s="3">
        <v>2.0</v>
      </c>
      <c r="B3" s="3">
        <v>45982.0</v>
      </c>
      <c r="C3" s="3">
        <v>52008.0</v>
      </c>
      <c r="D3" s="3">
        <v>47500.0</v>
      </c>
      <c r="E3" s="3">
        <v>50987.0</v>
      </c>
      <c r="H3" s="5" t="s">
        <v>1</v>
      </c>
      <c r="I3" s="6">
        <f>AVERAGE(B:B)</f>
        <v>45486.5</v>
      </c>
      <c r="J3" s="6">
        <f>STDEV(B:B)/8^(1/2)</f>
        <v>220.81424</v>
      </c>
    </row>
    <row r="4">
      <c r="A4" s="3">
        <v>3.0</v>
      </c>
      <c r="B4" s="3">
        <v>44789.0</v>
      </c>
      <c r="C4" s="3">
        <v>51003.0</v>
      </c>
      <c r="D4" s="3">
        <v>46458.0</v>
      </c>
      <c r="E4" s="3">
        <v>50023.0</v>
      </c>
      <c r="H4" s="5" t="s">
        <v>2</v>
      </c>
      <c r="I4" s="6">
        <f>AVERAGE(C:C)</f>
        <v>51544.125</v>
      </c>
      <c r="J4" s="6">
        <f>STDEV(C:C)/8^(1/2)</f>
        <v>136.5919938</v>
      </c>
    </row>
    <row r="5">
      <c r="A5" s="3">
        <v>4.0</v>
      </c>
      <c r="B5" s="3">
        <v>45222.0</v>
      </c>
      <c r="C5" s="3">
        <v>51540.0</v>
      </c>
      <c r="D5" s="3">
        <v>46789.0</v>
      </c>
      <c r="E5" s="3">
        <v>50012.0</v>
      </c>
      <c r="H5" s="5" t="s">
        <v>3</v>
      </c>
      <c r="I5" s="6">
        <f>AVERAGE(D:D)</f>
        <v>47446.25</v>
      </c>
      <c r="J5" s="6">
        <f>STDEV(D:D)/8^(1/2)</f>
        <v>281.9684474</v>
      </c>
    </row>
    <row r="6">
      <c r="A6" s="3">
        <v>5.0</v>
      </c>
      <c r="B6" s="3">
        <v>46004.0</v>
      </c>
      <c r="C6" s="3">
        <v>51689.0</v>
      </c>
      <c r="D6" s="3">
        <v>48002.0</v>
      </c>
      <c r="E6" s="3">
        <v>51984.0</v>
      </c>
      <c r="H6" s="2" t="s">
        <v>4</v>
      </c>
      <c r="I6" s="7">
        <f>AVERAGE(E:E)</f>
        <v>50822.75</v>
      </c>
      <c r="J6" s="7">
        <f>STDEV(E:E)/8^(1/2)</f>
        <v>251.7299964</v>
      </c>
    </row>
    <row r="7">
      <c r="A7" s="3">
        <v>6.0</v>
      </c>
      <c r="B7" s="3">
        <v>45045.0</v>
      </c>
      <c r="C7" s="3">
        <v>52001.0</v>
      </c>
      <c r="D7" s="3">
        <v>47912.0</v>
      </c>
      <c r="E7" s="3">
        <v>51056.0</v>
      </c>
      <c r="H7" s="2" t="s">
        <v>7</v>
      </c>
      <c r="I7" s="7" t="str">
        <f>AVERAGE(F:F)</f>
        <v>#DIV/0!</v>
      </c>
      <c r="J7" s="7" t="str">
        <f>STDEV(F:F)/8^(1/2)</f>
        <v>#DIV/0!</v>
      </c>
    </row>
    <row r="8">
      <c r="A8" s="3">
        <v>7.0</v>
      </c>
      <c r="B8" s="3">
        <v>44678.0</v>
      </c>
      <c r="C8" s="3">
        <v>51055.0</v>
      </c>
      <c r="D8" s="3">
        <v>48903.0</v>
      </c>
      <c r="E8" s="3">
        <v>51264.0</v>
      </c>
    </row>
    <row r="9">
      <c r="A9" s="3">
        <v>8.0</v>
      </c>
      <c r="B9" s="3">
        <v>45870.0</v>
      </c>
      <c r="C9" s="3">
        <v>51345.0</v>
      </c>
      <c r="D9" s="3">
        <v>47003.0</v>
      </c>
      <c r="E9" s="3">
        <v>50103.0</v>
      </c>
      <c r="H9" s="3" t="s">
        <v>8</v>
      </c>
      <c r="I9" s="7">
        <f t="shared" ref="I9:J9" si="1">AVERAGE(I4, I6)</f>
        <v>51183.4375</v>
      </c>
      <c r="J9" s="7">
        <f t="shared" si="1"/>
        <v>194.1609951</v>
      </c>
    </row>
    <row r="10">
      <c r="H10" s="3" t="s">
        <v>8</v>
      </c>
      <c r="I10" s="7" t="str">
        <f t="shared" ref="I10:J10" si="2">AVERAGE(I3,I7)</f>
        <v>#DIV/0!</v>
      </c>
      <c r="J10" s="7" t="str">
        <f t="shared" si="2"/>
        <v>#DIV/0!</v>
      </c>
    </row>
  </sheetData>
  <drawing r:id="rId1"/>
</worksheet>
</file>