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kali-linux\home\him\TMA\project\tma-app\content\"/>
    </mc:Choice>
  </mc:AlternateContent>
  <xr:revisionPtr revIDLastSave="0" documentId="13_ncr:1_{19815986-1864-4B9B-BDC8-C2D51B8860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YROLL" sheetId="158" r:id="rId1"/>
  </sheets>
  <externalReferences>
    <externalReference r:id="rId2"/>
    <externalReference r:id="rId3"/>
  </externalReferences>
  <definedNames>
    <definedName name="_xlnm._FilterDatabase" localSheetId="0" hidden="1">PAYROLL!$A$3:$Z$56</definedName>
    <definedName name="Akun">[1]SAA!$D$10:$D$102</definedName>
    <definedName name="AkunA">#REF!</definedName>
    <definedName name="Daftar">[1]SAA!$H$10:$H$102</definedName>
    <definedName name="data_pyr" localSheetId="0">PAYROLL!$A$3:$AG$2676</definedName>
    <definedName name="data_pyr">#REF!</definedName>
    <definedName name="data_pyr1">PAYROLL!$A$3:$AG$2676</definedName>
    <definedName name="Excel_BuiltIn_Print_Area_1">#REF!,#REF!</definedName>
    <definedName name="idbaru">#REF!</definedName>
    <definedName name="idpajak">#REF!</definedName>
    <definedName name="idrekap">#REF!</definedName>
    <definedName name="idslip">#REF!</definedName>
    <definedName name="karyawan">#REF!</definedName>
    <definedName name="Nama">#REF!</definedName>
    <definedName name="NamaAkun">[1]SAA!$C$10:$D$102</definedName>
    <definedName name="Nomor">[1]SAA!$C$10:$C$102</definedName>
    <definedName name="_xlnm.Print_Area" localSheetId="0">PAYROLL!$A$1:$X$50</definedName>
    <definedName name="_xlnm.Print_Titles" localSheetId="0">PAYROLL!$A:$D</definedName>
    <definedName name="Saldo">[1]SAA!$D$10:$E$102</definedName>
    <definedName name="Statement_Date">'[2]Income Statement'!#REF!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58" l="1"/>
  <c r="O2" i="158"/>
  <c r="J2" i="158"/>
  <c r="I2" i="158"/>
  <c r="V5" i="158"/>
  <c r="X5" i="158" s="1"/>
  <c r="S5" i="158"/>
  <c r="V4" i="158"/>
  <c r="X4" i="158" s="1"/>
  <c r="B1" i="158"/>
  <c r="C1" i="158" s="1"/>
  <c r="D1" i="158" s="1"/>
  <c r="E1" i="158"/>
  <c r="G1" i="158" s="1"/>
  <c r="H1" i="158"/>
  <c r="I1" i="158" s="1"/>
  <c r="J1" i="158" s="1"/>
  <c r="K1" i="158"/>
  <c r="L1" i="158" s="1"/>
  <c r="O1" i="158" s="1"/>
  <c r="P1" i="158" s="1"/>
  <c r="Q1" i="158" s="1"/>
  <c r="S1" i="158"/>
  <c r="T1" i="158"/>
  <c r="U1" i="158" s="1"/>
  <c r="V1" i="158" s="1"/>
  <c r="X1" i="158"/>
  <c r="Z1" i="158"/>
  <c r="AE1" i="158" s="1"/>
  <c r="AA1" i="158"/>
  <c r="AB1" i="158"/>
  <c r="AC1" i="158"/>
  <c r="S4" i="158"/>
  <c r="Y5" i="158" l="1"/>
  <c r="Y4" i="158"/>
</calcChain>
</file>

<file path=xl/sharedStrings.xml><?xml version="1.0" encoding="utf-8"?>
<sst xmlns="http://schemas.openxmlformats.org/spreadsheetml/2006/main" count="72" uniqueCount="62">
  <si>
    <t>NIK</t>
  </si>
  <si>
    <t>NAMA</t>
  </si>
  <si>
    <t>NO</t>
  </si>
  <si>
    <t>PERIODE PYR</t>
  </si>
  <si>
    <t>GAJI KOTOR</t>
  </si>
  <si>
    <t>PPH 21</t>
  </si>
  <si>
    <t>TOT POTONGAN</t>
  </si>
  <si>
    <t>THP</t>
  </si>
  <si>
    <t>Fungsi</t>
  </si>
  <si>
    <t>Bank</t>
  </si>
  <si>
    <t>Pinjaman</t>
  </si>
  <si>
    <t>TK</t>
  </si>
  <si>
    <t>Proyek</t>
  </si>
  <si>
    <t>Bagian</t>
  </si>
  <si>
    <t>NPWP</t>
  </si>
  <si>
    <t>BNI</t>
  </si>
  <si>
    <t>Lembur</t>
  </si>
  <si>
    <t>036-9854-294</t>
  </si>
  <si>
    <t>90.695.741.0-422.000</t>
  </si>
  <si>
    <t>3273100607930001</t>
  </si>
  <si>
    <t>GAPOK &amp; Tj TETAP</t>
  </si>
  <si>
    <t>THR</t>
  </si>
  <si>
    <t>Bonus</t>
  </si>
  <si>
    <t>Norek</t>
  </si>
  <si>
    <t>Email</t>
  </si>
  <si>
    <t>Lainnya</t>
  </si>
  <si>
    <t>Gaji dimuka BPJS</t>
  </si>
  <si>
    <t>Gaji dibayar dimuka</t>
  </si>
  <si>
    <t>BPJS Keluarga</t>
  </si>
  <si>
    <t>NIP</t>
  </si>
  <si>
    <t>TMA-05-0821</t>
  </si>
  <si>
    <t>Status Pajak</t>
  </si>
  <si>
    <t>Tunjangan Sarana</t>
  </si>
  <si>
    <t>admin</t>
  </si>
  <si>
    <t>rohimfikri@gmail.com</t>
  </si>
  <si>
    <t>INFO-1</t>
  </si>
  <si>
    <t>INFO-2</t>
  </si>
  <si>
    <t>INFO-3</t>
  </si>
  <si>
    <t>INFO-4</t>
  </si>
  <si>
    <t>INFO-5</t>
  </si>
  <si>
    <t>INFO-8</t>
  </si>
  <si>
    <t>INFO-7</t>
  </si>
  <si>
    <t>INFO-6</t>
  </si>
  <si>
    <t>TOTAL+</t>
  </si>
  <si>
    <t>TOTAL-</t>
  </si>
  <si>
    <t>TOTAL</t>
  </si>
  <si>
    <t>INFO-9</t>
  </si>
  <si>
    <t>Tunjangan Proyek</t>
  </si>
  <si>
    <t>Tunjangan On Site</t>
  </si>
  <si>
    <t>Tunjangan Perjalanan Dinas</t>
  </si>
  <si>
    <t>X</t>
  </si>
  <si>
    <t>INFO-10</t>
  </si>
  <si>
    <t>Ahmad X</t>
  </si>
  <si>
    <t>Budi X</t>
  </si>
  <si>
    <t>BPJS Ketenagakerjaan</t>
  </si>
  <si>
    <t>BPJS Kesehatan</t>
  </si>
  <si>
    <t>Lain-lain</t>
  </si>
  <si>
    <t>FOOT-1</t>
  </si>
  <si>
    <t>FOOT-2</t>
  </si>
  <si>
    <t>BENEFIT~3</t>
  </si>
  <si>
    <t>Lembur~jam</t>
  </si>
  <si>
    <t>Perjalanan Dinas~hari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</si>
</sst>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dd\ mmm\ yy"/>
    <numFmt numFmtId="165" formatCode="_(* #,##0_);_(* \(#,##0\);_(* &quot;-&quot;??_);_(@_)"/>
    <numFmt numFmtId="166" formatCode="_(* #,##0_);_(* \(#,##0\);_(* \-_);_(@_)"/>
    <numFmt numFmtId="167" formatCode="#,##0\ ;&quot; (&quot;#,##0\);&quot; - &quot;;@\ "/>
    <numFmt numFmtId="168" formatCode="#,##0.00\ ;&quot; (&quot;#,##0.00\);&quot; -&quot;#\ ;@\ "/>
    <numFmt numFmtId="169" formatCode="_-* #,##0_-;\-* #,##0_-;_-* &quot;-&quot;??_-;_-@_-"/>
    <numFmt numFmtId="170" formatCode="#,##0_);[Red]\(#,##0\)"/>
  </numFmts>
  <fonts count="33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11"/>
      <name val="Calibri"/>
      <family val="2"/>
    </font>
    <font>
      <b/>
      <sz val="9"/>
      <name val="Arial Narrow"/>
      <family val="2"/>
    </font>
    <font>
      <sz val="11"/>
      <name val="Arial Narrow"/>
      <family val="2"/>
    </font>
    <font>
      <sz val="9"/>
      <name val="Calibri"/>
      <family val="2"/>
      <scheme val="minor"/>
    </font>
    <font>
      <sz val="9"/>
      <color theme="1"/>
      <name val="Arial Narrow"/>
      <family val="2"/>
    </font>
    <font>
      <b/>
      <sz val="9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/>
    <xf numFmtId="166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" fillId="0" borderId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4" fillId="0" borderId="0"/>
    <xf numFmtId="0" fontId="2" fillId="0" borderId="0"/>
    <xf numFmtId="0" fontId="27" fillId="0" borderId="0"/>
    <xf numFmtId="0" fontId="1" fillId="23" borderId="7" applyNumberForma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40">
    <xf numFmtId="0" fontId="0" fillId="0" borderId="0" xfId="0"/>
    <xf numFmtId="0" fontId="30" fillId="0" borderId="0" xfId="0" applyFont="1"/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164" fontId="3" fillId="0" borderId="10" xfId="0" applyNumberFormat="1" applyFont="1" applyBorder="1"/>
    <xf numFmtId="165" fontId="3" fillId="0" borderId="10" xfId="29" applyNumberFormat="1" applyFont="1" applyFill="1" applyBorder="1" applyAlignment="1">
      <alignment horizontal="center"/>
    </xf>
    <xf numFmtId="41" fontId="3" fillId="0" borderId="10" xfId="0" applyNumberFormat="1" applyFont="1" applyBorder="1" applyAlignment="1">
      <alignment horizontal="center"/>
    </xf>
    <xf numFmtId="41" fontId="31" fillId="0" borderId="10" xfId="28" applyNumberFormat="1" applyFont="1" applyFill="1" applyBorder="1"/>
    <xf numFmtId="41" fontId="3" fillId="0" borderId="10" xfId="28" applyNumberFormat="1" applyFont="1" applyFill="1" applyBorder="1"/>
    <xf numFmtId="170" fontId="3" fillId="0" borderId="10" xfId="28" applyNumberFormat="1" applyFont="1" applyFill="1" applyBorder="1"/>
    <xf numFmtId="41" fontId="3" fillId="0" borderId="10" xfId="29" applyFont="1" applyFill="1" applyBorder="1" applyAlignment="1">
      <alignment horizontal="center"/>
    </xf>
    <xf numFmtId="41" fontId="15" fillId="0" borderId="10" xfId="56" applyNumberFormat="1" applyFill="1" applyBorder="1" applyAlignment="1">
      <alignment horizontal="center"/>
    </xf>
    <xf numFmtId="169" fontId="3" fillId="0" borderId="10" xfId="28" applyNumberFormat="1" applyFont="1" applyFill="1" applyBorder="1"/>
    <xf numFmtId="41" fontId="3" fillId="0" borderId="10" xfId="0" applyNumberFormat="1" applyFont="1" applyBorder="1"/>
    <xf numFmtId="15" fontId="3" fillId="0" borderId="10" xfId="0" applyNumberFormat="1" applyFont="1" applyBorder="1"/>
    <xf numFmtId="169" fontId="3" fillId="0" borderId="10" xfId="28" applyNumberFormat="1" applyFont="1" applyBorder="1"/>
    <xf numFmtId="41" fontId="3" fillId="0" borderId="10" xfId="29" applyFont="1" applyBorder="1"/>
    <xf numFmtId="41" fontId="3" fillId="0" borderId="10" xfId="29" applyFont="1" applyFill="1" applyBorder="1"/>
    <xf numFmtId="0" fontId="29" fillId="0" borderId="10" xfId="0" applyFont="1" applyBorder="1"/>
    <xf numFmtId="169" fontId="3" fillId="0" borderId="10" xfId="0" applyNumberFormat="1" applyFont="1" applyBorder="1"/>
    <xf numFmtId="0" fontId="3" fillId="0" borderId="14" xfId="0" applyFont="1" applyBorder="1"/>
    <xf numFmtId="0" fontId="3" fillId="0" borderId="14" xfId="0" applyFont="1" applyBorder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8" fillId="24" borderId="15" xfId="0" applyFont="1" applyFill="1" applyBorder="1" applyAlignment="1">
      <alignment horizontal="left" vertical="center" wrapText="1"/>
    </xf>
    <xf numFmtId="0" fontId="28" fillId="25" borderId="15" xfId="0" applyFont="1" applyFill="1" applyBorder="1" applyAlignment="1">
      <alignment horizontal="left" vertical="center" wrapText="1"/>
    </xf>
    <xf numFmtId="0" fontId="28" fillId="26" borderId="15" xfId="0" applyFont="1" applyFill="1" applyBorder="1" applyAlignment="1">
      <alignment horizontal="left" vertical="center" wrapText="1"/>
    </xf>
    <xf numFmtId="0" fontId="28" fillId="27" borderId="15" xfId="0" applyFont="1" applyFill="1" applyBorder="1" applyAlignment="1">
      <alignment horizontal="left" vertical="center" wrapText="1"/>
    </xf>
    <xf numFmtId="0" fontId="28" fillId="28" borderId="15" xfId="0" applyFont="1" applyFill="1" applyBorder="1" applyAlignment="1">
      <alignment horizontal="left" vertical="center" wrapText="1"/>
    </xf>
    <xf numFmtId="0" fontId="28" fillId="29" borderId="15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169" fontId="30" fillId="0" borderId="10" xfId="0" applyNumberFormat="1" applyFont="1" applyBorder="1" applyAlignment="1">
      <alignment horizontal="center" vertical="center"/>
    </xf>
    <xf numFmtId="0" fontId="32" fillId="30" borderId="10" xfId="0" applyFont="1" applyFill="1" applyBorder="1" applyAlignment="1">
      <alignment horizontal="center" vertic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Comma [0] 2" xfId="30" xr:uid="{00000000-0005-0000-0000-00001D000000}"/>
    <cellStyle name="Comma [0] 2 2" xfId="31" xr:uid="{00000000-0005-0000-0000-00001E000000}"/>
    <cellStyle name="Comma [0] 3" xfId="32" xr:uid="{00000000-0005-0000-0000-00001F000000}"/>
    <cellStyle name="Comma [0] 4" xfId="33" xr:uid="{00000000-0005-0000-0000-000020000000}"/>
    <cellStyle name="Comma [0] 4 2" xfId="34" xr:uid="{00000000-0005-0000-0000-000021000000}"/>
    <cellStyle name="Comma [0] 5" xfId="35" xr:uid="{00000000-0005-0000-0000-000022000000}"/>
    <cellStyle name="Comma [0] 6" xfId="36" xr:uid="{00000000-0005-0000-0000-000023000000}"/>
    <cellStyle name="Comma [0] 7" xfId="37" xr:uid="{00000000-0005-0000-0000-000024000000}"/>
    <cellStyle name="Comma 2" xfId="38" xr:uid="{00000000-0005-0000-0000-000025000000}"/>
    <cellStyle name="Comma 2 2" xfId="39" xr:uid="{00000000-0005-0000-0000-000026000000}"/>
    <cellStyle name="Comma 2 2 2" xfId="40" xr:uid="{00000000-0005-0000-0000-000027000000}"/>
    <cellStyle name="Comma 24" xfId="41" xr:uid="{00000000-0005-0000-0000-000028000000}"/>
    <cellStyle name="Comma 24 2" xfId="42" xr:uid="{00000000-0005-0000-0000-000029000000}"/>
    <cellStyle name="Comma 25" xfId="43" xr:uid="{00000000-0005-0000-0000-00002A000000}"/>
    <cellStyle name="Comma 3" xfId="44" xr:uid="{00000000-0005-0000-0000-00002B000000}"/>
    <cellStyle name="Comma 4" xfId="45" xr:uid="{00000000-0005-0000-0000-00002C000000}"/>
    <cellStyle name="Comma 5" xfId="46" xr:uid="{00000000-0005-0000-0000-00002D000000}"/>
    <cellStyle name="Comma 6" xfId="47" xr:uid="{00000000-0005-0000-0000-00002E000000}"/>
    <cellStyle name="Comma 7" xfId="48" xr:uid="{00000000-0005-0000-0000-00002F000000}"/>
    <cellStyle name="Excel_BuiltIn_Comma 1" xfId="49" xr:uid="{00000000-0005-0000-0000-000030000000}"/>
    <cellStyle name="Explanatory Text" xfId="50" builtinId="53" customBuiltin="1"/>
    <cellStyle name="Good" xfId="51" builtinId="26" customBuiltin="1"/>
    <cellStyle name="Heading 1" xfId="52" builtinId="16" customBuiltin="1"/>
    <cellStyle name="Heading 2" xfId="53" builtinId="17" customBuiltin="1"/>
    <cellStyle name="Heading 3" xfId="54" builtinId="18" customBuiltin="1"/>
    <cellStyle name="Heading 4" xfId="55" builtinId="19" customBuiltin="1"/>
    <cellStyle name="Hyperlink" xfId="56" builtinId="8"/>
    <cellStyle name="Hyperlink 2" xfId="57" xr:uid="{00000000-0005-0000-0000-000038000000}"/>
    <cellStyle name="Input" xfId="58" builtinId="20" customBuiltin="1"/>
    <cellStyle name="Linked Cell" xfId="59" builtinId="24" customBuiltin="1"/>
    <cellStyle name="Neutral" xfId="60" builtinId="28" customBuiltin="1"/>
    <cellStyle name="Normal" xfId="0" builtinId="0"/>
    <cellStyle name="Normal 2" xfId="61" xr:uid="{00000000-0005-0000-0000-00003D000000}"/>
    <cellStyle name="Normal 2 2" xfId="62" xr:uid="{00000000-0005-0000-0000-00003E000000}"/>
    <cellStyle name="Normal 2 2 2" xfId="63" xr:uid="{00000000-0005-0000-0000-00003F000000}"/>
    <cellStyle name="Normal 2 3" xfId="64" xr:uid="{00000000-0005-0000-0000-000040000000}"/>
    <cellStyle name="Normal 2_LAP KEU TCA Feb 2009 - TCA" xfId="65" xr:uid="{00000000-0005-0000-0000-000041000000}"/>
    <cellStyle name="Normal 3" xfId="66" xr:uid="{00000000-0005-0000-0000-000042000000}"/>
    <cellStyle name="Normal 3 2" xfId="67" xr:uid="{00000000-0005-0000-0000-000043000000}"/>
    <cellStyle name="Normal 4" xfId="68" xr:uid="{00000000-0005-0000-0000-000044000000}"/>
    <cellStyle name="Normal 5" xfId="69" xr:uid="{00000000-0005-0000-0000-000045000000}"/>
    <cellStyle name="Normal 6" xfId="70" xr:uid="{00000000-0005-0000-0000-000046000000}"/>
    <cellStyle name="Note" xfId="71" builtinId="10" customBuiltin="1"/>
    <cellStyle name="Output" xfId="72" builtinId="21" customBuiltin="1"/>
    <cellStyle name="Title" xfId="73" builtinId="15" customBuiltin="1"/>
    <cellStyle name="Total" xfId="74" builtinId="25" customBuiltin="1"/>
    <cellStyle name="Warning Text" xfId="7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MA\Keu%202012\Lap%20Keu\TMA%202012%20-%20Tahunan%20rev4%2024%20Jan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DC\Linda\Standar%20LapKeu%20(Proyeks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NR"/>
      <sheetName val="Rekap LR"/>
      <sheetName val="SHE Sept"/>
      <sheetName val="CASHFLOW"/>
      <sheetName val="CLK"/>
      <sheetName val="SAA"/>
      <sheetName val="JU"/>
      <sheetName val="BB"/>
      <sheetName val="NR"/>
      <sheetName val="LR"/>
      <sheetName val="LR Monthly"/>
      <sheetName val="Per Akun"/>
      <sheetName val="fixed asset "/>
      <sheetName val="kartu piutang karyawan"/>
      <sheetName val="kartu piutang direksi"/>
      <sheetName val="rincian piutang"/>
    </sheetNames>
    <sheetDataSet>
      <sheetData sheetId="0"/>
      <sheetData sheetId="1"/>
      <sheetData sheetId="2"/>
      <sheetData sheetId="3"/>
      <sheetData sheetId="4"/>
      <sheetData sheetId="5">
        <row r="10">
          <cell r="C10" t="str">
            <v>1-11000</v>
          </cell>
          <cell r="D10" t="str">
            <v>Kas</v>
          </cell>
          <cell r="H10" t="str">
            <v>1-11000  Kas</v>
          </cell>
        </row>
        <row r="11">
          <cell r="C11" t="str">
            <v>1-11001</v>
          </cell>
          <cell r="D11" t="str">
            <v>Kas Besar</v>
          </cell>
          <cell r="E11">
            <v>1472650</v>
          </cell>
          <cell r="H11" t="str">
            <v>1-11001  Kas Besar</v>
          </cell>
        </row>
        <row r="12">
          <cell r="C12" t="str">
            <v>1-11002</v>
          </cell>
          <cell r="D12" t="str">
            <v>Kas Kecil</v>
          </cell>
          <cell r="E12">
            <v>350125</v>
          </cell>
          <cell r="H12" t="str">
            <v>1-11002  Kas Kecil</v>
          </cell>
        </row>
        <row r="13">
          <cell r="C13" t="str">
            <v>1-11100</v>
          </cell>
          <cell r="D13" t="str">
            <v>Bank</v>
          </cell>
          <cell r="H13" t="str">
            <v>1-11100  Bank</v>
          </cell>
        </row>
        <row r="14">
          <cell r="C14" t="str">
            <v>1-11101</v>
          </cell>
          <cell r="D14" t="str">
            <v>BNI</v>
          </cell>
          <cell r="E14">
            <v>388443989</v>
          </cell>
          <cell r="H14" t="str">
            <v>1-11101  BNI</v>
          </cell>
        </row>
        <row r="15">
          <cell r="C15" t="str">
            <v>1-11200</v>
          </cell>
          <cell r="D15" t="str">
            <v>Piutang Usaha</v>
          </cell>
          <cell r="H15" t="str">
            <v>1-11200  Piutang Usaha</v>
          </cell>
        </row>
        <row r="16">
          <cell r="C16" t="str">
            <v>1-11210</v>
          </cell>
          <cell r="D16" t="str">
            <v>Piutang yang Mempunyai Hub Istimewa</v>
          </cell>
          <cell r="H16" t="str">
            <v>1-11210  Piutang yang Mempunyai Hub Istimewa</v>
          </cell>
        </row>
        <row r="17">
          <cell r="C17" t="str">
            <v>1-11211</v>
          </cell>
          <cell r="D17" t="str">
            <v>Piutang Direksi</v>
          </cell>
          <cell r="H17" t="str">
            <v>1-11211  Piutang Direksi</v>
          </cell>
        </row>
        <row r="18">
          <cell r="C18" t="str">
            <v>1-11212</v>
          </cell>
          <cell r="D18" t="str">
            <v>Piutang Karyawan</v>
          </cell>
          <cell r="E18">
            <v>2890000</v>
          </cell>
          <cell r="H18" t="str">
            <v>1-11212  Piutang Karyawan</v>
          </cell>
        </row>
        <row r="19">
          <cell r="C19" t="str">
            <v>1-11213</v>
          </cell>
          <cell r="D19" t="str">
            <v>Piutang Pemegang Saham</v>
          </cell>
          <cell r="E19">
            <v>0</v>
          </cell>
          <cell r="H19" t="str">
            <v>1-11213  Piutang Pemegang Saham</v>
          </cell>
        </row>
        <row r="20">
          <cell r="C20" t="str">
            <v>1-11220</v>
          </cell>
          <cell r="D20" t="str">
            <v>Piutang Pihak Ketiga</v>
          </cell>
          <cell r="E20">
            <v>17985000</v>
          </cell>
          <cell r="H20" t="str">
            <v>1-11220  Piutang Pihak Ketiga</v>
          </cell>
        </row>
        <row r="21">
          <cell r="C21" t="str">
            <v>1-11300</v>
          </cell>
          <cell r="D21" t="str">
            <v>Uang Muka</v>
          </cell>
          <cell r="H21" t="str">
            <v>1-11300  Uang Muka</v>
          </cell>
        </row>
        <row r="22">
          <cell r="C22" t="str">
            <v>1-11310</v>
          </cell>
          <cell r="D22" t="str">
            <v>Uang Muka Perjalanan Dinas</v>
          </cell>
          <cell r="H22" t="str">
            <v>1-11310  Uang Muka Perjalanan Dinas</v>
          </cell>
        </row>
        <row r="23">
          <cell r="C23" t="str">
            <v>1-11320</v>
          </cell>
          <cell r="D23" t="str">
            <v>Uang Muka Operasional</v>
          </cell>
          <cell r="H23" t="str">
            <v>1-11320  Uang Muka Operasional</v>
          </cell>
        </row>
        <row r="24">
          <cell r="C24" t="str">
            <v>1-11330</v>
          </cell>
          <cell r="D24" t="str">
            <v>Uang Muka Premi Jamsostek</v>
          </cell>
          <cell r="E24">
            <v>260</v>
          </cell>
          <cell r="H24" t="str">
            <v>1-11330  Uang Muka Premi Jamsostek</v>
          </cell>
        </row>
        <row r="25">
          <cell r="C25" t="str">
            <v>1-11400</v>
          </cell>
          <cell r="D25" t="str">
            <v>Pajak Bayar Di Muka</v>
          </cell>
          <cell r="H25" t="str">
            <v>1-11400  Pajak Bayar Di Muka</v>
          </cell>
        </row>
        <row r="26">
          <cell r="C26" t="str">
            <v>1-11410</v>
          </cell>
          <cell r="D26" t="str">
            <v>UM PPH 23</v>
          </cell>
          <cell r="E26">
            <v>24164000</v>
          </cell>
          <cell r="H26" t="str">
            <v>1-11410  UM PPH 23</v>
          </cell>
        </row>
        <row r="27">
          <cell r="C27" t="str">
            <v>1-11420</v>
          </cell>
          <cell r="D27" t="str">
            <v>UM PPH 25</v>
          </cell>
          <cell r="E27">
            <v>4112000</v>
          </cell>
          <cell r="H27" t="str">
            <v>1-11420  UM PPH 25</v>
          </cell>
        </row>
        <row r="28">
          <cell r="C28" t="str">
            <v>1-11430</v>
          </cell>
          <cell r="D28" t="str">
            <v>UM PPN DN</v>
          </cell>
          <cell r="H28" t="str">
            <v>1-11430  UM PPN DN</v>
          </cell>
        </row>
        <row r="29">
          <cell r="C29" t="str">
            <v>1-11440</v>
          </cell>
          <cell r="D29" t="str">
            <v>UM PPH 21</v>
          </cell>
          <cell r="H29" t="str">
            <v>1-11440  UM PPH 21</v>
          </cell>
        </row>
        <row r="30">
          <cell r="C30" t="str">
            <v>1-11500</v>
          </cell>
          <cell r="D30" t="str">
            <v>Biaya Dibayar Di Muka</v>
          </cell>
          <cell r="H30" t="str">
            <v>1-11500  Biaya Dibayar Di Muka</v>
          </cell>
        </row>
        <row r="31">
          <cell r="C31" t="str">
            <v>1-11510</v>
          </cell>
          <cell r="D31" t="str">
            <v>Sewa Dibayar Dimuka</v>
          </cell>
          <cell r="E31">
            <v>5555555.5</v>
          </cell>
          <cell r="H31" t="str">
            <v>1-11510  Sewa Dibayar Dimuka</v>
          </cell>
        </row>
        <row r="32">
          <cell r="C32" t="str">
            <v>1-11520</v>
          </cell>
          <cell r="D32" t="str">
            <v>Gaji Dibayar Dimuka</v>
          </cell>
          <cell r="H32" t="str">
            <v>1-11520  Gaji Dibayar Dimuka</v>
          </cell>
        </row>
        <row r="33">
          <cell r="C33" t="str">
            <v>1-11800</v>
          </cell>
          <cell r="D33" t="str">
            <v>Aktiva Tetap</v>
          </cell>
          <cell r="H33" t="str">
            <v>1-11800  Aktiva Tetap</v>
          </cell>
        </row>
        <row r="34">
          <cell r="C34" t="str">
            <v>1-11810</v>
          </cell>
          <cell r="D34" t="str">
            <v>Bangunan</v>
          </cell>
          <cell r="H34" t="str">
            <v>1-11810  Bangunan</v>
          </cell>
        </row>
        <row r="35">
          <cell r="C35" t="str">
            <v>1-11820</v>
          </cell>
          <cell r="D35" t="str">
            <v>Peralatan Kantor</v>
          </cell>
          <cell r="E35">
            <v>45415000</v>
          </cell>
          <cell r="H35" t="str">
            <v>1-11820  Peralatan Kantor</v>
          </cell>
        </row>
        <row r="36">
          <cell r="C36" t="str">
            <v>1-11830</v>
          </cell>
          <cell r="D36" t="str">
            <v>Kendaraan</v>
          </cell>
          <cell r="H36" t="str">
            <v>1-11830  Kendaraan</v>
          </cell>
        </row>
        <row r="37">
          <cell r="C37" t="str">
            <v>1-11840</v>
          </cell>
          <cell r="D37" t="str">
            <v>Furniture</v>
          </cell>
          <cell r="H37" t="str">
            <v>1-11840  Furniture</v>
          </cell>
        </row>
        <row r="38">
          <cell r="C38" t="str">
            <v>1-11900</v>
          </cell>
          <cell r="D38" t="str">
            <v>Akumulasi Penyusutan</v>
          </cell>
          <cell r="H38" t="str">
            <v>1-11900  Akumulasi Penyusutan</v>
          </cell>
        </row>
        <row r="39">
          <cell r="C39" t="str">
            <v>1-11910</v>
          </cell>
          <cell r="D39" t="str">
            <v>Akum Peny Bangunan</v>
          </cell>
          <cell r="H39" t="str">
            <v>1-11910  Akum Peny Bangunan</v>
          </cell>
        </row>
        <row r="40">
          <cell r="C40" t="str">
            <v>1-11920</v>
          </cell>
          <cell r="D40" t="str">
            <v>Akum Peny Peralatan Kantor</v>
          </cell>
          <cell r="E40">
            <v>-6937916.6600000001</v>
          </cell>
          <cell r="H40" t="str">
            <v>1-11920  Akum Peny Peralatan Kantor</v>
          </cell>
        </row>
        <row r="41">
          <cell r="C41" t="str">
            <v>1-11930</v>
          </cell>
          <cell r="D41" t="str">
            <v>Akum Peny Kendaraan</v>
          </cell>
          <cell r="H41" t="str">
            <v>1-11930  Akum Peny Kendaraan</v>
          </cell>
        </row>
        <row r="42">
          <cell r="C42" t="str">
            <v>1-11940</v>
          </cell>
          <cell r="D42" t="str">
            <v>Akum Peny Furniture</v>
          </cell>
          <cell r="H42" t="str">
            <v>1-11940  Akum Peny Furniture</v>
          </cell>
        </row>
        <row r="43">
          <cell r="C43" t="str">
            <v>2-00000</v>
          </cell>
          <cell r="D43" t="str">
            <v>Hutang</v>
          </cell>
          <cell r="H43" t="str">
            <v>2-00000  Hutang</v>
          </cell>
        </row>
        <row r="44">
          <cell r="C44" t="str">
            <v>2-11000</v>
          </cell>
          <cell r="D44" t="str">
            <v>Hutang Usaha</v>
          </cell>
          <cell r="H44" t="str">
            <v>2-11000  Hutang Usaha</v>
          </cell>
        </row>
        <row r="45">
          <cell r="C45" t="str">
            <v>2-11100</v>
          </cell>
          <cell r="D45" t="str">
            <v>Hutang Pihak Ketiga</v>
          </cell>
          <cell r="E45">
            <v>110718000</v>
          </cell>
          <cell r="H45" t="str">
            <v>2-11100  Hutang Pihak Ketiga</v>
          </cell>
        </row>
        <row r="46">
          <cell r="C46" t="str">
            <v>2-11200</v>
          </cell>
          <cell r="D46" t="str">
            <v>Hutang Jamsostek</v>
          </cell>
          <cell r="H46" t="str">
            <v>2-11200  Hutang Jamsostek</v>
          </cell>
        </row>
        <row r="47">
          <cell r="C47" t="str">
            <v>2-11300</v>
          </cell>
          <cell r="D47" t="str">
            <v>Hutang Dividen</v>
          </cell>
          <cell r="H47" t="str">
            <v>2-11300  Hutang Dividen</v>
          </cell>
        </row>
        <row r="48">
          <cell r="C48" t="str">
            <v>2-12000</v>
          </cell>
          <cell r="D48" t="str">
            <v>Perpajakan</v>
          </cell>
          <cell r="H48" t="str">
            <v>2-12000  Perpajakan</v>
          </cell>
        </row>
        <row r="49">
          <cell r="C49" t="str">
            <v>2-12100</v>
          </cell>
          <cell r="D49" t="str">
            <v>Hutang PPN</v>
          </cell>
          <cell r="E49">
            <v>24970000</v>
          </cell>
          <cell r="H49" t="str">
            <v>2-12100  Hutang PPN</v>
          </cell>
        </row>
        <row r="50">
          <cell r="C50" t="str">
            <v>2-12200</v>
          </cell>
          <cell r="D50" t="str">
            <v>Hutang PPH 21</v>
          </cell>
          <cell r="E50">
            <v>9881400</v>
          </cell>
          <cell r="H50" t="str">
            <v>2-12200  Hutang PPH 21</v>
          </cell>
        </row>
        <row r="51">
          <cell r="C51" t="str">
            <v>2-12300</v>
          </cell>
          <cell r="D51" t="str">
            <v>Hutang PPH 29</v>
          </cell>
          <cell r="E51">
            <v>34012555.539999999</v>
          </cell>
          <cell r="H51" t="str">
            <v>2-12300  Hutang PPH 29</v>
          </cell>
        </row>
        <row r="52">
          <cell r="C52" t="str">
            <v>2-12400</v>
          </cell>
          <cell r="D52" t="str">
            <v>Hutang PPH Pasal 4</v>
          </cell>
          <cell r="H52" t="str">
            <v>2-12400  Hutang PPH Pasal 4</v>
          </cell>
        </row>
        <row r="53">
          <cell r="C53" t="str">
            <v>2-12500</v>
          </cell>
          <cell r="D53" t="str">
            <v>Hutang PPH 23</v>
          </cell>
          <cell r="E53">
            <v>250000</v>
          </cell>
          <cell r="H53" t="str">
            <v>2-12500  Hutang PPH 23</v>
          </cell>
        </row>
        <row r="54">
          <cell r="C54" t="str">
            <v>2-12600</v>
          </cell>
          <cell r="D54" t="str">
            <v>Hutang PPN Pembeli</v>
          </cell>
          <cell r="E54">
            <v>0</v>
          </cell>
          <cell r="H54" t="str">
            <v>2-12600  Hutang PPN Pembeli</v>
          </cell>
        </row>
        <row r="55">
          <cell r="C55" t="str">
            <v>2-13000</v>
          </cell>
          <cell r="D55" t="str">
            <v>Hutang Gaji</v>
          </cell>
          <cell r="H55" t="str">
            <v>2-13000  Hutang Gaji</v>
          </cell>
        </row>
        <row r="56">
          <cell r="C56" t="str">
            <v>2-14000</v>
          </cell>
          <cell r="D56" t="str">
            <v>Biaya Yang Masih Harus Dibayar</v>
          </cell>
          <cell r="H56" t="str">
            <v>2-14000  Biaya Yang Masih Harus Dibayar</v>
          </cell>
        </row>
        <row r="57">
          <cell r="C57" t="str">
            <v>2-14100</v>
          </cell>
          <cell r="D57" t="str">
            <v>Beban Gaji YMHD</v>
          </cell>
          <cell r="H57" t="str">
            <v>2-14100  Beban Gaji YMHD</v>
          </cell>
        </row>
        <row r="58">
          <cell r="C58" t="str">
            <v>2-14200</v>
          </cell>
          <cell r="D58" t="str">
            <v>Beban Listrik, Tlp, Gas, PDAM YMHD</v>
          </cell>
          <cell r="E58">
            <v>762642</v>
          </cell>
          <cell r="H58" t="str">
            <v>2-14200  Beban Listrik, Tlp, Gas, PDAM YMHD</v>
          </cell>
        </row>
        <row r="59">
          <cell r="C59" t="str">
            <v>2-14300</v>
          </cell>
          <cell r="D59" t="str">
            <v>Beban Konsultan YMHD</v>
          </cell>
          <cell r="E59">
            <v>12250000</v>
          </cell>
          <cell r="H59" t="str">
            <v>2-14300  Beban Konsultan YMHD</v>
          </cell>
        </row>
        <row r="60">
          <cell r="C60" t="str">
            <v>2-14400</v>
          </cell>
          <cell r="D60" t="str">
            <v>Beban Lain YMHD</v>
          </cell>
          <cell r="E60">
            <v>315000</v>
          </cell>
          <cell r="H60" t="str">
            <v>2-14400  Beban Lain YMHD</v>
          </cell>
        </row>
        <row r="61">
          <cell r="C61" t="str">
            <v>2-15000</v>
          </cell>
          <cell r="D61" t="str">
            <v>Hutang Hubungan Istimewa</v>
          </cell>
          <cell r="H61" t="str">
            <v>2-15000  Hutang Hubungan Istimewa</v>
          </cell>
        </row>
        <row r="62">
          <cell r="C62" t="str">
            <v>2-15100</v>
          </cell>
          <cell r="D62" t="str">
            <v>Hutang Direksi</v>
          </cell>
          <cell r="H62" t="str">
            <v>2-15100  Hutang Direksi</v>
          </cell>
        </row>
        <row r="63">
          <cell r="C63" t="str">
            <v>2-16000</v>
          </cell>
          <cell r="D63" t="str">
            <v>Hutang Jangka Panjang</v>
          </cell>
          <cell r="H63" t="str">
            <v>2-16000  Hutang Jangka Panjang</v>
          </cell>
        </row>
        <row r="64">
          <cell r="C64" t="str">
            <v>3-11000</v>
          </cell>
          <cell r="D64" t="str">
            <v>Modal Saham</v>
          </cell>
          <cell r="E64">
            <v>25000000</v>
          </cell>
          <cell r="H64" t="str">
            <v>3-11000  Modal Saham</v>
          </cell>
        </row>
        <row r="65">
          <cell r="C65" t="str">
            <v>3-21000</v>
          </cell>
          <cell r="D65" t="str">
            <v>Laba (Rugi) Tahun Sebelumnya</v>
          </cell>
          <cell r="E65">
            <v>265291065.29689997</v>
          </cell>
          <cell r="H65" t="str">
            <v>3-21000  Laba (Rugi) Tahun Sebelumnya</v>
          </cell>
        </row>
        <row r="66">
          <cell r="C66" t="str">
            <v>3-22000</v>
          </cell>
          <cell r="D66" t="str">
            <v>Laba (Rugi) Tahun Berjalan</v>
          </cell>
          <cell r="H66" t="str">
            <v>3-22000  Laba (Rugi) Tahun Berjalan</v>
          </cell>
        </row>
        <row r="67">
          <cell r="C67" t="str">
            <v>3-23000</v>
          </cell>
          <cell r="D67" t="str">
            <v>Deviden</v>
          </cell>
          <cell r="H67" t="str">
            <v>3-23000  Deviden</v>
          </cell>
        </row>
        <row r="68">
          <cell r="C68" t="str">
            <v>4-11000</v>
          </cell>
          <cell r="D68" t="str">
            <v>Penjualan</v>
          </cell>
          <cell r="H68" t="str">
            <v>4-11000  Penjualan</v>
          </cell>
        </row>
        <row r="69">
          <cell r="C69" t="str">
            <v>4-12000</v>
          </cell>
          <cell r="D69" t="str">
            <v>Pendapatan Lain-lain</v>
          </cell>
          <cell r="H69" t="str">
            <v>4-12000  Pendapatan Lain-lain</v>
          </cell>
        </row>
        <row r="70">
          <cell r="C70" t="str">
            <v>4-12100</v>
          </cell>
          <cell r="D70" t="str">
            <v>Jasa Giro &amp; Lainnya</v>
          </cell>
          <cell r="H70" t="str">
            <v>4-12100  Jasa Giro &amp; Lainnya</v>
          </cell>
        </row>
        <row r="71">
          <cell r="C71" t="str">
            <v>4-12900</v>
          </cell>
          <cell r="D71" t="str">
            <v>Lain-lain</v>
          </cell>
          <cell r="H71" t="str">
            <v>4-12900  Lain-lain</v>
          </cell>
        </row>
        <row r="72">
          <cell r="C72" t="str">
            <v>5-10000</v>
          </cell>
          <cell r="D72" t="str">
            <v>Harga Pokok Penjualan</v>
          </cell>
          <cell r="H72" t="str">
            <v>5-10000  Harga Pokok Penjualan</v>
          </cell>
        </row>
        <row r="73">
          <cell r="C73" t="str">
            <v>5-11100</v>
          </cell>
          <cell r="D73" t="str">
            <v>Biaya Gaji Proyek</v>
          </cell>
          <cell r="H73" t="str">
            <v>5-11100  Biaya Gaji Proyek</v>
          </cell>
        </row>
        <row r="74">
          <cell r="C74" t="str">
            <v>5-11200</v>
          </cell>
          <cell r="D74" t="str">
            <v>Biaya Perjalanan Dinas</v>
          </cell>
          <cell r="H74" t="str">
            <v>5-11200  Biaya Perjalanan Dinas</v>
          </cell>
        </row>
        <row r="75">
          <cell r="C75" t="str">
            <v>5-11300</v>
          </cell>
          <cell r="D75" t="str">
            <v>Biaya Asuransi Proyek</v>
          </cell>
          <cell r="H75" t="str">
            <v>5-11300  Biaya Asuransi Proyek</v>
          </cell>
        </row>
        <row r="76">
          <cell r="C76" t="str">
            <v>5-11400</v>
          </cell>
          <cell r="D76" t="str">
            <v>Biaya Asuransi Karyawan Proyek</v>
          </cell>
          <cell r="H76" t="str">
            <v>5-11400  Biaya Asuransi Karyawan Proyek</v>
          </cell>
        </row>
        <row r="77">
          <cell r="C77" t="str">
            <v>5-12000</v>
          </cell>
          <cell r="D77" t="str">
            <v>Biaya Sub Vendor</v>
          </cell>
          <cell r="H77" t="str">
            <v>5-12000  Biaya Sub Vendor</v>
          </cell>
        </row>
        <row r="78">
          <cell r="C78" t="str">
            <v>5-13000</v>
          </cell>
          <cell r="D78" t="str">
            <v>Biaya Pembelian Software / Modul / Kontrak / Ref</v>
          </cell>
          <cell r="H78" t="str">
            <v>5-13000  Biaya Pembelian Software / Modul / Kontrak / Ref</v>
          </cell>
        </row>
        <row r="79">
          <cell r="C79" t="str">
            <v>5-14000</v>
          </cell>
          <cell r="D79" t="str">
            <v>Biaya Peralatan Riset</v>
          </cell>
          <cell r="H79" t="str">
            <v>5-14000  Biaya Peralatan Riset</v>
          </cell>
        </row>
        <row r="80">
          <cell r="C80" t="str">
            <v>5-15000</v>
          </cell>
          <cell r="D80" t="str">
            <v>Biaya Review/Workshop/Training Aplikasi</v>
          </cell>
          <cell r="H80" t="str">
            <v>5-15000  Biaya Review/Workshop/Training Aplikasi</v>
          </cell>
        </row>
        <row r="81">
          <cell r="C81" t="str">
            <v>6-10000</v>
          </cell>
          <cell r="D81" t="str">
            <v>Beban Usaha</v>
          </cell>
          <cell r="H81" t="str">
            <v>6-10000  Beban Usaha</v>
          </cell>
        </row>
        <row r="82">
          <cell r="C82" t="str">
            <v>6-11000</v>
          </cell>
          <cell r="D82" t="str">
            <v>Perijinan</v>
          </cell>
          <cell r="H82" t="str">
            <v>6-11000  Perijinan</v>
          </cell>
        </row>
        <row r="83">
          <cell r="C83" t="str">
            <v>6-12000</v>
          </cell>
          <cell r="D83" t="str">
            <v>Biaya Gaji Umum</v>
          </cell>
          <cell r="H83" t="str">
            <v>6-12000  Biaya Gaji Umum</v>
          </cell>
        </row>
        <row r="84">
          <cell r="C84" t="str">
            <v>6-13000</v>
          </cell>
          <cell r="D84" t="str">
            <v>Biaya Asuransi Karyawan Umum</v>
          </cell>
          <cell r="H84" t="str">
            <v>6-13000  Biaya Asuransi Karyawan Umum</v>
          </cell>
        </row>
        <row r="85">
          <cell r="C85" t="str">
            <v>6-14000</v>
          </cell>
          <cell r="D85" t="str">
            <v>Listrik, telepon, internet, domain</v>
          </cell>
          <cell r="H85" t="str">
            <v>6-14000  Listrik, telepon, internet, domain</v>
          </cell>
        </row>
        <row r="86">
          <cell r="C86" t="str">
            <v>6-15000</v>
          </cell>
          <cell r="D86" t="str">
            <v>ATK. Fotocopy, materai, courier</v>
          </cell>
          <cell r="H86" t="str">
            <v>6-15000  ATK. Fotocopy, materai, courier</v>
          </cell>
        </row>
        <row r="87">
          <cell r="C87" t="str">
            <v>6-16000</v>
          </cell>
          <cell r="D87" t="str">
            <v>Keperluan RT Kantor</v>
          </cell>
          <cell r="H87" t="str">
            <v>6-16000  Keperluan RT Kantor</v>
          </cell>
        </row>
        <row r="88">
          <cell r="C88" t="str">
            <v>6-17000</v>
          </cell>
          <cell r="D88" t="str">
            <v>Perlengkapan Kantor</v>
          </cell>
          <cell r="H88" t="str">
            <v>6-17000  Perlengkapan Kantor</v>
          </cell>
        </row>
        <row r="89">
          <cell r="C89" t="str">
            <v>6-18000</v>
          </cell>
          <cell r="D89" t="str">
            <v>Iuran</v>
          </cell>
          <cell r="H89" t="str">
            <v>6-18000  Iuran</v>
          </cell>
        </row>
        <row r="90">
          <cell r="C90" t="str">
            <v>6-19000</v>
          </cell>
          <cell r="D90" t="str">
            <v>Workshop / Training</v>
          </cell>
          <cell r="H90" t="str">
            <v>6-19000  Workshop / Training</v>
          </cell>
        </row>
        <row r="91">
          <cell r="C91" t="str">
            <v>6-20000</v>
          </cell>
          <cell r="D91" t="str">
            <v>Konsultan</v>
          </cell>
          <cell r="H91" t="str">
            <v>6-20000  Konsultan</v>
          </cell>
        </row>
        <row r="92">
          <cell r="C92" t="str">
            <v>6-21000</v>
          </cell>
          <cell r="D92" t="str">
            <v>Pemeliharaan</v>
          </cell>
          <cell r="H92" t="str">
            <v>6-21000  Pemeliharaan</v>
          </cell>
        </row>
        <row r="93">
          <cell r="C93" t="str">
            <v>6-22000</v>
          </cell>
          <cell r="D93" t="str">
            <v>Biaya Transportasi</v>
          </cell>
          <cell r="H93" t="str">
            <v>6-22000  Biaya Transportasi</v>
          </cell>
        </row>
        <row r="94">
          <cell r="C94" t="str">
            <v>6-23000</v>
          </cell>
          <cell r="D94" t="str">
            <v>Biaya Sewa</v>
          </cell>
          <cell r="H94" t="str">
            <v>6-23000  Biaya Sewa</v>
          </cell>
        </row>
        <row r="95">
          <cell r="C95" t="str">
            <v>6-24000</v>
          </cell>
          <cell r="D95" t="str">
            <v>Biaya Penyusutan Aktiva Tetap</v>
          </cell>
          <cell r="H95" t="str">
            <v>6-24000  Biaya Penyusutan Aktiva Tetap</v>
          </cell>
        </row>
        <row r="96">
          <cell r="C96" t="str">
            <v>6-25000</v>
          </cell>
          <cell r="D96" t="str">
            <v>Rugi Penjualan Asset</v>
          </cell>
          <cell r="H96" t="str">
            <v>6-25000  Rugi Penjualan Asset</v>
          </cell>
        </row>
        <row r="97">
          <cell r="C97" t="str">
            <v>6-26000</v>
          </cell>
          <cell r="D97" t="str">
            <v>Rugi Selisih Pembayaran</v>
          </cell>
          <cell r="H97" t="str">
            <v>6-26000  Rugi Selisih Pembayaran</v>
          </cell>
        </row>
        <row r="98">
          <cell r="C98" t="str">
            <v>6-39000</v>
          </cell>
          <cell r="D98" t="str">
            <v>Beban Lain-lain</v>
          </cell>
          <cell r="H98" t="str">
            <v>6-39000  Beban Lain-lain</v>
          </cell>
        </row>
        <row r="99">
          <cell r="C99" t="str">
            <v>6-39100</v>
          </cell>
          <cell r="D99" t="str">
            <v>Buku Giro, Cek &amp; Admin Bank</v>
          </cell>
          <cell r="H99" t="str">
            <v>6-39100  Buku Giro, Cek &amp; Admin Bank</v>
          </cell>
        </row>
        <row r="100">
          <cell r="C100" t="str">
            <v>6-39200</v>
          </cell>
          <cell r="D100" t="str">
            <v>Biaya Pajak</v>
          </cell>
          <cell r="H100" t="str">
            <v>6-39200  Biaya Pajak</v>
          </cell>
        </row>
        <row r="101">
          <cell r="H101" t="str">
            <v xml:space="preserve">  </v>
          </cell>
        </row>
        <row r="102">
          <cell r="H102" t="str">
            <v xml:space="preserve">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. Sheet"/>
      <sheetName val="Income Statement"/>
      <sheetName val="Cash Flow"/>
      <sheetName val=" Pro Forma Bal."/>
      <sheetName val="01 Pro Forma Bal."/>
      <sheetName val="Revenue Projections"/>
      <sheetName val=" Rev. Proj. Graph"/>
      <sheetName val="Rev. Proj. Graph"/>
      <sheetName val="00 P&amp;L Proj."/>
      <sheetName val="01 P&amp;L Proj."/>
      <sheetName val="00 Cash Flow Budget"/>
      <sheetName val="01 Cash Flow Budg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himfikri@gmail.com" TargetMode="External"/><Relationship Id="rId1" Type="http://schemas.openxmlformats.org/officeDocument/2006/relationships/hyperlink" Target="mailto:rohimfik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I73"/>
  <sheetViews>
    <sheetView showGridLines="0" tabSelected="1" zoomScale="115" zoomScaleNormal="115" workbookViewId="0">
      <pane xSplit="4" ySplit="3" topLeftCell="E4" activePane="bottomRight" state="frozen"/>
      <selection pane="topRight" activeCell="F1" sqref="F1"/>
      <selection pane="bottomLeft" activeCell="A7" sqref="A7"/>
      <selection pane="bottomRight" activeCell="C5" sqref="C5"/>
    </sheetView>
  </sheetViews>
  <sheetFormatPr defaultColWidth="9.140625" defaultRowHeight="13.5" x14ac:dyDescent="0.25"/>
  <cols>
    <col min="1" max="1" width="7" style="2" bestFit="1" customWidth="1"/>
    <col min="2" max="2" width="12.140625" style="4" bestFit="1" customWidth="1"/>
    <col min="3" max="3" width="9.7109375" style="2" bestFit="1" customWidth="1"/>
    <col min="4" max="4" width="17.28515625" style="2" bestFit="1" customWidth="1"/>
    <col min="5" max="5" width="11" style="2" bestFit="1" customWidth="1"/>
    <col min="6" max="6" width="17.7109375" style="2" bestFit="1" customWidth="1"/>
    <col min="7" max="7" width="16" style="2" bestFit="1" customWidth="1"/>
    <col min="8" max="8" width="10.7109375" style="2" bestFit="1" customWidth="1"/>
    <col min="9" max="9" width="25" style="2" bestFit="1" customWidth="1"/>
    <col min="10" max="10" width="24" style="2" bestFit="1" customWidth="1"/>
    <col min="11" max="11" width="13.7109375" style="2" bestFit="1" customWidth="1"/>
    <col min="12" max="12" width="21.85546875" style="2" bestFit="1" customWidth="1"/>
    <col min="13" max="13" width="31" style="2" bestFit="1" customWidth="1"/>
    <col min="14" max="14" width="21.7109375" style="2" bestFit="1" customWidth="1"/>
    <col min="15" max="15" width="10.7109375" style="2" bestFit="1" customWidth="1"/>
    <col min="16" max="16" width="12.7109375" style="2" bestFit="1" customWidth="1"/>
    <col min="17" max="17" width="21" style="2" bestFit="1" customWidth="1"/>
    <col min="18" max="18" width="14.28515625" style="2" bestFit="1" customWidth="1"/>
    <col min="19" max="19" width="16" style="2" bestFit="1" customWidth="1"/>
    <col min="20" max="20" width="12.7109375" style="2" bestFit="1" customWidth="1"/>
    <col min="21" max="21" width="10.7109375" style="2" bestFit="1" customWidth="1"/>
    <col min="22" max="22" width="20.85546875" style="2" bestFit="1" customWidth="1"/>
    <col min="23" max="23" width="22.7109375" style="2" bestFit="1" customWidth="1"/>
    <col min="24" max="24" width="19.85546875" style="2" bestFit="1" customWidth="1"/>
    <col min="25" max="25" width="9.7109375" style="2" bestFit="1" customWidth="1"/>
    <col min="26" max="26" width="20.85546875" style="2" bestFit="1" customWidth="1"/>
    <col min="27" max="27" width="18.5703125" style="2" bestFit="1" customWidth="1"/>
    <col min="28" max="28" width="8.140625" style="2" bestFit="1" customWidth="1"/>
    <col min="29" max="29" width="14.7109375" style="2" bestFit="1" customWidth="1"/>
    <col min="30" max="30" width="8.140625" style="2" bestFit="1" customWidth="1"/>
    <col min="31" max="31" width="20.28515625" style="2" bestFit="1" customWidth="1"/>
    <col min="32" max="32" width="18.140625" style="37" bestFit="1" customWidth="1"/>
    <col min="33" max="33" width="13.140625" style="37" bestFit="1" customWidth="1"/>
    <col min="34" max="34" width="8" style="37" bestFit="1" customWidth="1"/>
    <col min="35" max="16384" width="9.140625" style="1"/>
  </cols>
  <sheetData>
    <row r="1" spans="1:35" hidden="1" x14ac:dyDescent="0.25">
      <c r="A1" s="21">
        <v>1</v>
      </c>
      <c r="B1" s="22">
        <f>+A1+1</f>
        <v>2</v>
      </c>
      <c r="C1" s="22">
        <f>+B1+1</f>
        <v>3</v>
      </c>
      <c r="D1" s="22">
        <f>+C1+1</f>
        <v>4</v>
      </c>
      <c r="E1" s="22" t="e">
        <f>+#REF!+1</f>
        <v>#REF!</v>
      </c>
      <c r="F1" s="22"/>
      <c r="G1" s="22" t="e">
        <f>+E1+1</f>
        <v>#REF!</v>
      </c>
      <c r="H1" s="22" t="e">
        <f>+#REF!+1</f>
        <v>#REF!</v>
      </c>
      <c r="I1" s="22" t="e">
        <f>+H1+1</f>
        <v>#REF!</v>
      </c>
      <c r="J1" s="22" t="e">
        <f>+I1+1</f>
        <v>#REF!</v>
      </c>
      <c r="K1" s="22" t="e">
        <f>+#REF!+1</f>
        <v>#REF!</v>
      </c>
      <c r="L1" s="22" t="e">
        <f>+K1+1</f>
        <v>#REF!</v>
      </c>
      <c r="M1" s="22"/>
      <c r="N1" s="22"/>
      <c r="O1" s="22" t="e">
        <f>+L1+1</f>
        <v>#REF!</v>
      </c>
      <c r="P1" s="22" t="e">
        <f>+O1+1</f>
        <v>#REF!</v>
      </c>
      <c r="Q1" s="22" t="e">
        <f>+P1+1</f>
        <v>#REF!</v>
      </c>
      <c r="R1" s="22"/>
      <c r="S1" s="22" t="e">
        <f>+#REF!+1</f>
        <v>#REF!</v>
      </c>
      <c r="T1" s="22" t="e">
        <f>+#REF!+1</f>
        <v>#REF!</v>
      </c>
      <c r="U1" s="22" t="e">
        <f>+T1+1</f>
        <v>#REF!</v>
      </c>
      <c r="V1" s="22" t="e">
        <f>+U1+1</f>
        <v>#REF!</v>
      </c>
      <c r="W1" s="22"/>
      <c r="X1" s="22" t="e">
        <f>+#REF!+1</f>
        <v>#REF!</v>
      </c>
      <c r="Y1" s="22"/>
      <c r="Z1" s="22" t="e">
        <f>+#REF!+1</f>
        <v>#REF!</v>
      </c>
      <c r="AA1" s="22" t="e">
        <f>+#REF!+1</f>
        <v>#REF!</v>
      </c>
      <c r="AB1" s="22" t="e">
        <f>+#REF!+1</f>
        <v>#REF!</v>
      </c>
      <c r="AC1" s="22" t="e">
        <f>+#REF!+1</f>
        <v>#REF!</v>
      </c>
      <c r="AD1" s="22"/>
      <c r="AE1" s="22" t="e">
        <f>+Z1+1</f>
        <v>#REF!</v>
      </c>
    </row>
    <row r="2" spans="1:35" s="24" customFormat="1" x14ac:dyDescent="0.2">
      <c r="A2" s="23" t="s">
        <v>2</v>
      </c>
      <c r="B2" s="23" t="s">
        <v>35</v>
      </c>
      <c r="C2" s="23" t="s">
        <v>36</v>
      </c>
      <c r="D2" s="23" t="s">
        <v>51</v>
      </c>
      <c r="E2" s="23" t="s">
        <v>57</v>
      </c>
      <c r="F2" s="23" t="s">
        <v>58</v>
      </c>
      <c r="G2" s="23" t="s">
        <v>46</v>
      </c>
      <c r="H2" s="23" t="s">
        <v>50</v>
      </c>
      <c r="I2" s="23" t="str">
        <f>CONCATENATE("+","A",". ","Gaji Pokok","~","1")</f>
        <v>+A. Gaji Pokok~1</v>
      </c>
      <c r="J2" s="32" t="str">
        <f>CONCATENATE("+","B",". ","Tunjangan Tidak Tetap","~","5")</f>
        <v>+B. Tunjangan Tidak Tetap~5</v>
      </c>
      <c r="K2" s="33"/>
      <c r="L2" s="33"/>
      <c r="M2" s="33"/>
      <c r="N2" s="34"/>
      <c r="O2" s="32" t="str">
        <f>CONCATENATE("+","C",". ","Lain-lain","~","4")</f>
        <v>+C. Lain-lain~4</v>
      </c>
      <c r="P2" s="33"/>
      <c r="Q2" s="33"/>
      <c r="R2" s="34"/>
      <c r="S2" s="23" t="s">
        <v>43</v>
      </c>
      <c r="T2" s="32" t="str">
        <f>CONCATENATE("-","D",". ","Pengurangan","~","4")</f>
        <v>-D. Pengurangan~4</v>
      </c>
      <c r="U2" s="33"/>
      <c r="V2" s="33"/>
      <c r="W2" s="34"/>
      <c r="X2" s="23" t="s">
        <v>44</v>
      </c>
      <c r="Y2" s="23" t="s">
        <v>45</v>
      </c>
      <c r="Z2" s="23" t="s">
        <v>38</v>
      </c>
      <c r="AA2" s="23" t="s">
        <v>37</v>
      </c>
      <c r="AB2" s="23" t="s">
        <v>41</v>
      </c>
      <c r="AC2" s="23" t="s">
        <v>40</v>
      </c>
      <c r="AD2" s="23" t="s">
        <v>42</v>
      </c>
      <c r="AE2" s="23" t="s">
        <v>39</v>
      </c>
      <c r="AF2" s="35" t="s">
        <v>59</v>
      </c>
      <c r="AG2" s="35"/>
      <c r="AH2" s="35"/>
      <c r="AI2" s="36"/>
    </row>
    <row r="3" spans="1:35" s="31" customFormat="1" x14ac:dyDescent="0.2">
      <c r="A3" s="25" t="s">
        <v>2</v>
      </c>
      <c r="B3" s="25" t="s">
        <v>29</v>
      </c>
      <c r="C3" s="25" t="s">
        <v>1</v>
      </c>
      <c r="D3" s="25" t="s">
        <v>3</v>
      </c>
      <c r="E3" s="25" t="s">
        <v>60</v>
      </c>
      <c r="F3" s="25" t="s">
        <v>61</v>
      </c>
      <c r="G3" s="25" t="s">
        <v>31</v>
      </c>
      <c r="H3" s="25" t="s">
        <v>13</v>
      </c>
      <c r="I3" s="26" t="s">
        <v>20</v>
      </c>
      <c r="J3" s="26" t="s">
        <v>47</v>
      </c>
      <c r="K3" s="26" t="s">
        <v>16</v>
      </c>
      <c r="L3" s="26" t="s">
        <v>48</v>
      </c>
      <c r="M3" s="26" t="s">
        <v>49</v>
      </c>
      <c r="N3" s="26" t="s">
        <v>32</v>
      </c>
      <c r="O3" s="26" t="s">
        <v>21</v>
      </c>
      <c r="P3" s="26" t="s">
        <v>22</v>
      </c>
      <c r="Q3" s="26" t="s">
        <v>28</v>
      </c>
      <c r="R3" s="26" t="s">
        <v>25</v>
      </c>
      <c r="S3" s="27" t="s">
        <v>4</v>
      </c>
      <c r="T3" s="28" t="s">
        <v>10</v>
      </c>
      <c r="U3" s="28" t="s">
        <v>5</v>
      </c>
      <c r="V3" s="28" t="s">
        <v>26</v>
      </c>
      <c r="W3" s="28" t="s">
        <v>27</v>
      </c>
      <c r="X3" s="29" t="s">
        <v>6</v>
      </c>
      <c r="Y3" s="29" t="s">
        <v>7</v>
      </c>
      <c r="Z3" s="30" t="s">
        <v>14</v>
      </c>
      <c r="AA3" s="30" t="s">
        <v>0</v>
      </c>
      <c r="AB3" s="30" t="s">
        <v>9</v>
      </c>
      <c r="AC3" s="30" t="s">
        <v>23</v>
      </c>
      <c r="AD3" s="30" t="s">
        <v>8</v>
      </c>
      <c r="AE3" s="30" t="s">
        <v>24</v>
      </c>
      <c r="AF3" s="39" t="s">
        <v>54</v>
      </c>
      <c r="AG3" s="39" t="s">
        <v>55</v>
      </c>
      <c r="AH3" s="39" t="s">
        <v>56</v>
      </c>
    </row>
    <row r="4" spans="1:35" x14ac:dyDescent="0.25">
      <c r="A4" s="2">
        <v>1</v>
      </c>
      <c r="B4" s="4" t="s">
        <v>30</v>
      </c>
      <c r="C4" s="3" t="s">
        <v>52</v>
      </c>
      <c r="D4" s="5">
        <v>44958</v>
      </c>
      <c r="E4" s="2">
        <v>5</v>
      </c>
      <c r="F4" s="2">
        <v>3</v>
      </c>
      <c r="G4" s="4" t="s">
        <v>11</v>
      </c>
      <c r="H4" s="6" t="s">
        <v>12</v>
      </c>
      <c r="I4" s="6">
        <v>1000000</v>
      </c>
      <c r="J4" s="6">
        <v>300000</v>
      </c>
      <c r="K4" s="6">
        <v>250000</v>
      </c>
      <c r="L4" s="6">
        <v>300000</v>
      </c>
      <c r="M4" s="6">
        <v>150000</v>
      </c>
      <c r="N4" s="6">
        <v>500000</v>
      </c>
      <c r="O4" s="7">
        <v>100000</v>
      </c>
      <c r="P4" s="7">
        <v>100000</v>
      </c>
      <c r="Q4" s="7">
        <v>45000</v>
      </c>
      <c r="R4" s="7">
        <v>100000</v>
      </c>
      <c r="S4" s="8">
        <f>SUM(I4:R4)</f>
        <v>2845000</v>
      </c>
      <c r="T4" s="9">
        <v>200000</v>
      </c>
      <c r="U4" s="9">
        <v>34000</v>
      </c>
      <c r="V4" s="7">
        <f>+Q4</f>
        <v>45000</v>
      </c>
      <c r="W4" s="7">
        <v>100000</v>
      </c>
      <c r="X4" s="9">
        <f>SUM(T4:W4)</f>
        <v>379000</v>
      </c>
      <c r="Y4" s="10">
        <f>+S4-X4</f>
        <v>2466000</v>
      </c>
      <c r="Z4" s="11" t="s">
        <v>18</v>
      </c>
      <c r="AA4" s="11" t="s">
        <v>19</v>
      </c>
      <c r="AB4" s="11" t="s">
        <v>15</v>
      </c>
      <c r="AC4" s="11" t="s">
        <v>17</v>
      </c>
      <c r="AD4" s="11" t="s">
        <v>33</v>
      </c>
      <c r="AE4" s="12" t="s">
        <v>34</v>
      </c>
      <c r="AF4" s="7">
        <v>0</v>
      </c>
      <c r="AG4" s="7">
        <v>0</v>
      </c>
      <c r="AH4" s="7">
        <v>0</v>
      </c>
    </row>
    <row r="5" spans="1:35" x14ac:dyDescent="0.25">
      <c r="A5" s="2">
        <v>2</v>
      </c>
      <c r="B5" s="4" t="s">
        <v>30</v>
      </c>
      <c r="C5" s="3" t="s">
        <v>53</v>
      </c>
      <c r="D5" s="5">
        <v>44958</v>
      </c>
      <c r="E5" s="2">
        <v>5</v>
      </c>
      <c r="F5" s="2">
        <v>0</v>
      </c>
      <c r="G5" s="4" t="s">
        <v>11</v>
      </c>
      <c r="H5" s="6" t="s">
        <v>12</v>
      </c>
      <c r="I5" s="6">
        <v>1000000</v>
      </c>
      <c r="J5" s="6">
        <v>300000</v>
      </c>
      <c r="K5" s="6">
        <v>250000</v>
      </c>
      <c r="L5" s="6">
        <v>300000</v>
      </c>
      <c r="M5" s="6">
        <v>150000</v>
      </c>
      <c r="N5" s="6">
        <v>500000</v>
      </c>
      <c r="O5" s="7">
        <v>100000</v>
      </c>
      <c r="P5" s="7">
        <v>100000</v>
      </c>
      <c r="Q5" s="7">
        <v>45000</v>
      </c>
      <c r="R5" s="7">
        <v>100000</v>
      </c>
      <c r="S5" s="8">
        <f>SUM(I5:R5)</f>
        <v>2845000</v>
      </c>
      <c r="T5" s="9">
        <v>200000</v>
      </c>
      <c r="U5" s="9">
        <v>34000</v>
      </c>
      <c r="V5" s="7">
        <f>+Q5</f>
        <v>45000</v>
      </c>
      <c r="W5" s="7">
        <v>100000</v>
      </c>
      <c r="X5" s="9">
        <f>SUM(T5:W5)</f>
        <v>379000</v>
      </c>
      <c r="Y5" s="10">
        <f>+S5-X5</f>
        <v>2466000</v>
      </c>
      <c r="Z5" s="11" t="s">
        <v>18</v>
      </c>
      <c r="AA5" s="11" t="s">
        <v>19</v>
      </c>
      <c r="AB5" s="11" t="s">
        <v>15</v>
      </c>
      <c r="AC5" s="11" t="s">
        <v>17</v>
      </c>
      <c r="AD5" s="11" t="s">
        <v>33</v>
      </c>
      <c r="AE5" s="12" t="s">
        <v>34</v>
      </c>
      <c r="AF5" s="7">
        <v>0</v>
      </c>
      <c r="AG5" s="7">
        <v>0</v>
      </c>
      <c r="AH5" s="7">
        <v>0</v>
      </c>
    </row>
    <row r="6" spans="1:35" x14ac:dyDescent="0.25">
      <c r="C6" s="3"/>
      <c r="D6" s="5"/>
      <c r="G6" s="4"/>
      <c r="H6" s="6"/>
      <c r="I6" s="6"/>
      <c r="J6" s="6"/>
      <c r="K6" s="6"/>
      <c r="L6" s="6"/>
      <c r="M6" s="6"/>
      <c r="N6" s="6"/>
      <c r="O6" s="7"/>
      <c r="P6" s="7"/>
      <c r="Q6" s="7"/>
      <c r="R6" s="7"/>
      <c r="S6" s="8"/>
      <c r="T6" s="9"/>
      <c r="U6" s="9"/>
      <c r="V6" s="7"/>
      <c r="W6" s="7"/>
      <c r="X6" s="9"/>
      <c r="Y6" s="10"/>
      <c r="Z6" s="11"/>
      <c r="AA6" s="11"/>
      <c r="AB6" s="11"/>
      <c r="AC6" s="11"/>
      <c r="AD6" s="11"/>
      <c r="AE6" s="11"/>
      <c r="AG6" s="38"/>
    </row>
    <row r="7" spans="1:35" x14ac:dyDescent="0.25">
      <c r="C7" s="3"/>
      <c r="D7" s="5"/>
      <c r="G7" s="4"/>
      <c r="H7" s="6"/>
      <c r="I7" s="6"/>
      <c r="J7" s="6"/>
      <c r="K7" s="6"/>
      <c r="L7" s="6"/>
      <c r="M7" s="6"/>
      <c r="N7" s="6"/>
      <c r="O7" s="7"/>
      <c r="P7" s="7"/>
      <c r="Q7" s="7"/>
      <c r="R7" s="7"/>
      <c r="S7" s="8"/>
      <c r="T7" s="9"/>
      <c r="U7" s="9"/>
      <c r="V7" s="7"/>
      <c r="W7" s="7"/>
      <c r="X7" s="9"/>
      <c r="Y7" s="10"/>
      <c r="Z7" s="11"/>
      <c r="AA7" s="11"/>
      <c r="AB7" s="11"/>
      <c r="AC7" s="11"/>
      <c r="AD7" s="11"/>
      <c r="AE7" s="11"/>
      <c r="AG7" s="38"/>
    </row>
    <row r="8" spans="1:35" x14ac:dyDescent="0.25">
      <c r="C8" s="3"/>
      <c r="D8" s="5"/>
      <c r="G8" s="4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8"/>
      <c r="T8" s="9"/>
      <c r="U8" s="9"/>
      <c r="V8" s="7"/>
      <c r="W8" s="7"/>
      <c r="X8" s="9"/>
      <c r="Y8" s="10"/>
      <c r="Z8" s="11"/>
      <c r="AA8" s="11"/>
      <c r="AB8" s="11"/>
      <c r="AC8" s="11"/>
      <c r="AD8" s="11"/>
      <c r="AE8" s="11"/>
      <c r="AG8" s="38"/>
    </row>
    <row r="9" spans="1:35" ht="11.25" customHeight="1" x14ac:dyDescent="0.25">
      <c r="D9" s="5"/>
      <c r="G9" s="4"/>
      <c r="H9" s="6"/>
      <c r="I9" s="6"/>
      <c r="J9" s="6"/>
      <c r="K9" s="6"/>
      <c r="L9" s="6"/>
      <c r="M9" s="6"/>
      <c r="N9" s="6"/>
      <c r="O9" s="7"/>
      <c r="P9" s="7"/>
      <c r="Q9" s="7"/>
      <c r="R9" s="7"/>
      <c r="S9" s="8"/>
      <c r="T9" s="9"/>
      <c r="U9" s="9"/>
      <c r="V9" s="7"/>
      <c r="W9" s="7"/>
      <c r="X9" s="9"/>
      <c r="Y9" s="10"/>
      <c r="Z9" s="11"/>
      <c r="AA9" s="11"/>
      <c r="AB9" s="11"/>
      <c r="AC9" s="11"/>
      <c r="AD9" s="11"/>
      <c r="AE9" s="11"/>
      <c r="AG9" s="38"/>
    </row>
    <row r="10" spans="1:35" ht="13.5" customHeight="1" x14ac:dyDescent="0.25">
      <c r="D10" s="5"/>
      <c r="G10" s="4"/>
      <c r="H10" s="6"/>
      <c r="I10" s="6"/>
      <c r="J10" s="6"/>
      <c r="K10" s="6"/>
      <c r="L10" s="6"/>
      <c r="M10" s="6"/>
      <c r="N10" s="6"/>
      <c r="O10" s="7"/>
      <c r="P10" s="7"/>
      <c r="Q10" s="7"/>
      <c r="R10" s="7"/>
      <c r="S10" s="8"/>
      <c r="T10" s="9"/>
      <c r="U10" s="9"/>
      <c r="V10" s="7"/>
      <c r="W10" s="7"/>
      <c r="X10" s="9"/>
      <c r="Y10" s="10"/>
      <c r="Z10" s="11"/>
      <c r="AA10" s="11"/>
      <c r="AB10" s="11"/>
      <c r="AC10" s="11"/>
      <c r="AD10" s="11"/>
      <c r="AE10" s="11"/>
      <c r="AG10" s="38"/>
    </row>
    <row r="11" spans="1:35" x14ac:dyDescent="0.25">
      <c r="D11" s="5"/>
      <c r="G11" s="4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  <c r="S11" s="8"/>
      <c r="T11" s="9"/>
      <c r="U11" s="9"/>
      <c r="V11" s="7"/>
      <c r="W11" s="7"/>
      <c r="X11" s="9"/>
      <c r="Y11" s="10"/>
      <c r="Z11" s="11"/>
      <c r="AA11" s="11"/>
      <c r="AB11" s="11"/>
      <c r="AC11" s="11"/>
      <c r="AD11" s="11"/>
      <c r="AE11" s="11"/>
    </row>
    <row r="12" spans="1:35" x14ac:dyDescent="0.25">
      <c r="D12" s="5"/>
      <c r="G12" s="4"/>
      <c r="H12" s="6"/>
      <c r="I12" s="6"/>
      <c r="J12" s="6"/>
      <c r="K12" s="6"/>
      <c r="L12" s="6"/>
      <c r="M12" s="6"/>
      <c r="N12" s="6"/>
      <c r="O12" s="7"/>
      <c r="P12" s="7"/>
      <c r="Q12" s="7"/>
      <c r="R12" s="7"/>
      <c r="S12" s="8"/>
      <c r="T12" s="9"/>
      <c r="U12" s="9"/>
      <c r="V12" s="7"/>
      <c r="W12" s="7"/>
      <c r="X12" s="9"/>
      <c r="Y12" s="10"/>
      <c r="Z12" s="11"/>
      <c r="AA12" s="11"/>
      <c r="AB12" s="11"/>
      <c r="AC12" s="11"/>
      <c r="AD12" s="11"/>
      <c r="AE12" s="11"/>
      <c r="AG12" s="38"/>
    </row>
    <row r="13" spans="1:35" ht="14.25" customHeight="1" x14ac:dyDescent="0.25">
      <c r="D13" s="5"/>
      <c r="G13" s="4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  <c r="S13" s="8"/>
      <c r="T13" s="9"/>
      <c r="U13" s="9"/>
      <c r="V13" s="7"/>
      <c r="W13" s="7"/>
      <c r="X13" s="9"/>
      <c r="Y13" s="10"/>
      <c r="Z13" s="11"/>
      <c r="AA13" s="11"/>
      <c r="AB13" s="11"/>
      <c r="AC13" s="11"/>
      <c r="AD13" s="11"/>
      <c r="AE13" s="11"/>
    </row>
    <row r="14" spans="1:35" ht="14.25" customHeight="1" x14ac:dyDescent="0.25">
      <c r="D14" s="5"/>
      <c r="G14" s="4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8"/>
      <c r="T14" s="9"/>
      <c r="U14" s="9"/>
      <c r="V14" s="7"/>
      <c r="W14" s="7"/>
      <c r="X14" s="9"/>
      <c r="Y14" s="10"/>
      <c r="Z14" s="11"/>
      <c r="AA14" s="11"/>
      <c r="AB14" s="11"/>
      <c r="AC14" s="11"/>
      <c r="AD14" s="11"/>
      <c r="AE14" s="11"/>
    </row>
    <row r="15" spans="1:35" x14ac:dyDescent="0.25">
      <c r="D15" s="5"/>
      <c r="G15" s="4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  <c r="S15" s="8"/>
      <c r="T15" s="9"/>
      <c r="U15" s="9"/>
      <c r="V15" s="7"/>
      <c r="W15" s="7"/>
      <c r="X15" s="9"/>
      <c r="Y15" s="10"/>
      <c r="Z15" s="11"/>
      <c r="AA15" s="11"/>
      <c r="AB15" s="11"/>
      <c r="AC15" s="11"/>
      <c r="AD15" s="11"/>
      <c r="AE15" s="11"/>
      <c r="AG15" s="38"/>
    </row>
    <row r="16" spans="1:35" x14ac:dyDescent="0.25">
      <c r="D16" s="5"/>
      <c r="G16" s="4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  <c r="S16" s="8"/>
      <c r="T16" s="9"/>
      <c r="U16" s="9"/>
      <c r="V16" s="7"/>
      <c r="W16" s="7"/>
      <c r="X16" s="9"/>
      <c r="Y16" s="10"/>
      <c r="Z16" s="11"/>
      <c r="AA16" s="11"/>
      <c r="AB16" s="11"/>
      <c r="AC16" s="11"/>
      <c r="AD16" s="11"/>
      <c r="AE16" s="11"/>
    </row>
    <row r="17" spans="3:33" ht="14.25" customHeight="1" x14ac:dyDescent="0.25">
      <c r="D17" s="5"/>
      <c r="G17" s="4"/>
      <c r="H17" s="6"/>
      <c r="I17" s="6"/>
      <c r="J17" s="6"/>
      <c r="K17" s="6"/>
      <c r="L17" s="6"/>
      <c r="M17" s="6"/>
      <c r="N17" s="6"/>
      <c r="O17" s="7"/>
      <c r="P17" s="7"/>
      <c r="Q17" s="7"/>
      <c r="R17" s="7"/>
      <c r="S17" s="8"/>
      <c r="T17" s="9"/>
      <c r="U17" s="9"/>
      <c r="V17" s="7"/>
      <c r="W17" s="7"/>
      <c r="X17" s="9"/>
      <c r="Y17" s="10"/>
      <c r="Z17" s="11"/>
      <c r="AA17" s="11"/>
      <c r="AB17" s="11"/>
      <c r="AC17" s="11"/>
      <c r="AD17" s="11"/>
      <c r="AE17" s="11"/>
      <c r="AG17" s="38"/>
    </row>
    <row r="18" spans="3:33" ht="14.25" customHeight="1" x14ac:dyDescent="0.25">
      <c r="D18" s="5"/>
      <c r="G18" s="4"/>
      <c r="H18" s="6"/>
      <c r="I18" s="6"/>
      <c r="J18" s="6"/>
      <c r="K18" s="6"/>
      <c r="L18" s="6"/>
      <c r="M18" s="6"/>
      <c r="N18" s="6"/>
      <c r="O18" s="7"/>
      <c r="P18" s="7"/>
      <c r="Q18" s="7"/>
      <c r="R18" s="7"/>
      <c r="S18" s="8"/>
      <c r="T18" s="9"/>
      <c r="U18" s="9"/>
      <c r="V18" s="7"/>
      <c r="W18" s="7"/>
      <c r="X18" s="9"/>
      <c r="Y18" s="10"/>
      <c r="Z18" s="11"/>
      <c r="AA18" s="11"/>
      <c r="AB18" s="11"/>
      <c r="AC18" s="11"/>
      <c r="AD18" s="11"/>
      <c r="AE18" s="11"/>
      <c r="AG18" s="38"/>
    </row>
    <row r="19" spans="3:33" ht="14.25" customHeight="1" x14ac:dyDescent="0.25">
      <c r="D19" s="5"/>
      <c r="G19" s="4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  <c r="S19" s="8"/>
      <c r="T19" s="9"/>
      <c r="U19" s="9"/>
      <c r="V19" s="7"/>
      <c r="W19" s="7"/>
      <c r="X19" s="9"/>
      <c r="Y19" s="10"/>
      <c r="Z19" s="11"/>
      <c r="AA19" s="11"/>
      <c r="AB19" s="11"/>
      <c r="AC19" s="11"/>
      <c r="AD19" s="11"/>
      <c r="AE19" s="11"/>
      <c r="AG19" s="38"/>
    </row>
    <row r="20" spans="3:33" ht="14.25" customHeight="1" x14ac:dyDescent="0.25">
      <c r="D20" s="5"/>
      <c r="G20" s="4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  <c r="S20" s="8"/>
      <c r="T20" s="9"/>
      <c r="U20" s="9"/>
      <c r="V20" s="7"/>
      <c r="W20" s="7"/>
      <c r="X20" s="9"/>
      <c r="Y20" s="10"/>
      <c r="Z20" s="11"/>
      <c r="AA20" s="11"/>
      <c r="AB20" s="11"/>
      <c r="AC20" s="11"/>
      <c r="AD20" s="11"/>
      <c r="AE20" s="11"/>
      <c r="AG20" s="38"/>
    </row>
    <row r="21" spans="3:33" ht="14.25" customHeight="1" x14ac:dyDescent="0.25">
      <c r="C21" s="3"/>
      <c r="D21" s="5"/>
      <c r="G21" s="4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  <c r="S21" s="8"/>
      <c r="T21" s="9"/>
      <c r="U21" s="9"/>
      <c r="V21" s="7"/>
      <c r="W21" s="7"/>
      <c r="X21" s="9"/>
      <c r="Y21" s="10"/>
      <c r="Z21" s="11"/>
      <c r="AA21" s="11"/>
      <c r="AB21" s="11"/>
      <c r="AC21" s="11"/>
      <c r="AD21" s="11"/>
      <c r="AE21" s="11"/>
      <c r="AG21" s="38"/>
    </row>
    <row r="22" spans="3:33" ht="14.25" customHeight="1" x14ac:dyDescent="0.25">
      <c r="C22" s="3"/>
      <c r="D22" s="5"/>
      <c r="G22" s="4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  <c r="S22" s="8"/>
      <c r="T22" s="9"/>
      <c r="U22" s="9"/>
      <c r="V22" s="7"/>
      <c r="W22" s="7"/>
      <c r="X22" s="9"/>
      <c r="Y22" s="10"/>
      <c r="Z22" s="11"/>
      <c r="AA22" s="11"/>
      <c r="AB22" s="11"/>
      <c r="AC22" s="11"/>
      <c r="AD22" s="11"/>
      <c r="AE22" s="11"/>
      <c r="AG22" s="38"/>
    </row>
    <row r="23" spans="3:33" ht="14.25" customHeight="1" x14ac:dyDescent="0.25">
      <c r="D23" s="5"/>
      <c r="G23" s="4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  <c r="S23" s="8"/>
      <c r="T23" s="9"/>
      <c r="U23" s="9"/>
      <c r="V23" s="7"/>
      <c r="W23" s="7"/>
      <c r="X23" s="9"/>
      <c r="Y23" s="10"/>
      <c r="Z23" s="11"/>
      <c r="AA23" s="11"/>
      <c r="AB23" s="11"/>
      <c r="AC23" s="11"/>
      <c r="AD23" s="11"/>
      <c r="AE23" s="11"/>
      <c r="AG23" s="38"/>
    </row>
    <row r="24" spans="3:33" ht="14.25" customHeight="1" x14ac:dyDescent="0.25">
      <c r="D24" s="5"/>
      <c r="G24" s="4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  <c r="S24" s="8"/>
      <c r="T24" s="9"/>
      <c r="U24" s="9"/>
      <c r="V24" s="7"/>
      <c r="W24" s="7"/>
      <c r="X24" s="9"/>
      <c r="Y24" s="10"/>
      <c r="Z24" s="11"/>
      <c r="AA24" s="11"/>
      <c r="AB24" s="11"/>
      <c r="AC24" s="11"/>
      <c r="AD24" s="11"/>
      <c r="AE24" s="11"/>
      <c r="AG24" s="38"/>
    </row>
    <row r="25" spans="3:33" ht="14.25" customHeight="1" x14ac:dyDescent="0.25">
      <c r="D25" s="5"/>
      <c r="G25" s="4"/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  <c r="S25" s="8"/>
      <c r="T25" s="9"/>
      <c r="U25" s="9"/>
      <c r="V25" s="7"/>
      <c r="W25" s="7"/>
      <c r="X25" s="9"/>
      <c r="Y25" s="10"/>
      <c r="Z25" s="11"/>
      <c r="AA25" s="11"/>
      <c r="AB25" s="11"/>
      <c r="AC25" s="11"/>
      <c r="AD25" s="11"/>
      <c r="AE25" s="11"/>
      <c r="AG25" s="38"/>
    </row>
    <row r="26" spans="3:33" ht="14.25" customHeight="1" x14ac:dyDescent="0.25">
      <c r="D26" s="5"/>
      <c r="G26" s="4"/>
      <c r="H26" s="6"/>
      <c r="I26" s="6"/>
      <c r="J26" s="6"/>
      <c r="K26" s="6"/>
      <c r="L26" s="6"/>
      <c r="M26" s="6"/>
      <c r="N26" s="6"/>
      <c r="O26" s="7"/>
      <c r="P26" s="7"/>
      <c r="Q26" s="7"/>
      <c r="R26" s="7"/>
      <c r="S26" s="8"/>
      <c r="T26" s="9"/>
      <c r="U26" s="9"/>
      <c r="V26" s="7"/>
      <c r="W26" s="7"/>
      <c r="X26" s="9"/>
      <c r="Y26" s="10"/>
      <c r="Z26" s="11"/>
      <c r="AA26" s="11"/>
      <c r="AB26" s="11"/>
      <c r="AC26" s="11"/>
      <c r="AD26" s="11"/>
      <c r="AE26" s="11"/>
      <c r="AG26" s="38"/>
    </row>
    <row r="27" spans="3:33" ht="14.25" customHeight="1" x14ac:dyDescent="0.25">
      <c r="D27" s="5"/>
      <c r="G27" s="4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8"/>
      <c r="T27" s="9"/>
      <c r="U27" s="9"/>
      <c r="V27" s="7"/>
      <c r="W27" s="7"/>
      <c r="X27" s="9"/>
      <c r="Y27" s="10"/>
      <c r="Z27" s="11"/>
      <c r="AA27" s="11"/>
      <c r="AB27" s="11"/>
      <c r="AC27" s="11"/>
      <c r="AD27" s="11"/>
      <c r="AE27" s="11"/>
      <c r="AG27" s="38"/>
    </row>
    <row r="28" spans="3:33" ht="14.25" customHeight="1" x14ac:dyDescent="0.25">
      <c r="D28" s="5"/>
      <c r="G28" s="4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8"/>
      <c r="T28" s="9"/>
      <c r="U28" s="9"/>
      <c r="V28" s="7"/>
      <c r="W28" s="7"/>
      <c r="X28" s="9"/>
      <c r="Y28" s="10"/>
      <c r="Z28" s="11"/>
      <c r="AA28" s="11"/>
      <c r="AB28" s="11"/>
      <c r="AC28" s="11"/>
      <c r="AD28" s="11"/>
      <c r="AE28" s="11"/>
      <c r="AG28" s="38"/>
    </row>
    <row r="29" spans="3:33" ht="14.25" customHeight="1" x14ac:dyDescent="0.25">
      <c r="D29" s="5"/>
      <c r="G29" s="4"/>
      <c r="H29" s="6"/>
      <c r="I29" s="6"/>
      <c r="J29" s="6"/>
      <c r="K29" s="6"/>
      <c r="L29" s="6"/>
      <c r="M29" s="6"/>
      <c r="N29" s="6"/>
      <c r="O29" s="7"/>
      <c r="P29" s="7"/>
      <c r="Q29" s="7"/>
      <c r="R29" s="7"/>
      <c r="S29" s="8"/>
      <c r="T29" s="9"/>
      <c r="U29" s="9"/>
      <c r="V29" s="7"/>
      <c r="W29" s="7"/>
      <c r="X29" s="9"/>
      <c r="Y29" s="10"/>
      <c r="Z29" s="11"/>
      <c r="AA29" s="11"/>
      <c r="AB29" s="11"/>
      <c r="AC29" s="11"/>
      <c r="AD29" s="11"/>
      <c r="AE29" s="11"/>
      <c r="AG29" s="38"/>
    </row>
    <row r="30" spans="3:33" ht="14.25" customHeight="1" x14ac:dyDescent="0.25">
      <c r="D30" s="5"/>
      <c r="G30" s="4"/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  <c r="S30" s="8"/>
      <c r="T30" s="9"/>
      <c r="U30" s="9"/>
      <c r="V30" s="7"/>
      <c r="W30" s="7"/>
      <c r="X30" s="9"/>
      <c r="Y30" s="10"/>
      <c r="Z30" s="11"/>
      <c r="AA30" s="11"/>
      <c r="AB30" s="11"/>
      <c r="AC30" s="11"/>
      <c r="AD30" s="11"/>
      <c r="AE30" s="11"/>
      <c r="AG30" s="38"/>
    </row>
    <row r="31" spans="3:33" ht="14.25" customHeight="1" x14ac:dyDescent="0.25">
      <c r="D31" s="5"/>
      <c r="G31" s="4"/>
      <c r="H31" s="6"/>
      <c r="I31" s="6"/>
      <c r="J31" s="6"/>
      <c r="K31" s="6"/>
      <c r="L31" s="6"/>
      <c r="M31" s="6"/>
      <c r="N31" s="6"/>
      <c r="O31" s="7"/>
      <c r="P31" s="7"/>
      <c r="Q31" s="7"/>
      <c r="R31" s="7"/>
      <c r="S31" s="8"/>
      <c r="T31" s="9"/>
      <c r="U31" s="9"/>
      <c r="V31" s="7"/>
      <c r="W31" s="7"/>
      <c r="X31" s="9"/>
      <c r="Y31" s="10"/>
      <c r="Z31" s="11"/>
      <c r="AA31" s="11"/>
      <c r="AB31" s="11"/>
      <c r="AC31" s="11"/>
      <c r="AD31" s="11"/>
      <c r="AE31" s="11"/>
      <c r="AG31" s="38"/>
    </row>
    <row r="32" spans="3:33" ht="14.25" customHeight="1" x14ac:dyDescent="0.25">
      <c r="D32" s="5"/>
      <c r="G32" s="4"/>
      <c r="H32" s="6"/>
      <c r="I32" s="6"/>
      <c r="J32" s="6"/>
      <c r="K32" s="6"/>
      <c r="L32" s="6"/>
      <c r="M32" s="6"/>
      <c r="N32" s="6"/>
      <c r="O32" s="7"/>
      <c r="P32" s="7"/>
      <c r="Q32" s="7"/>
      <c r="R32" s="7"/>
      <c r="S32" s="8"/>
      <c r="T32" s="9"/>
      <c r="U32" s="9"/>
      <c r="V32" s="7"/>
      <c r="W32" s="7"/>
      <c r="X32" s="9"/>
      <c r="Y32" s="10"/>
      <c r="Z32" s="11"/>
      <c r="AA32" s="11"/>
      <c r="AB32" s="11"/>
      <c r="AC32" s="11"/>
      <c r="AD32" s="11"/>
      <c r="AE32" s="11"/>
      <c r="AG32" s="38"/>
    </row>
    <row r="33" spans="4:33" ht="14.25" customHeight="1" x14ac:dyDescent="0.25">
      <c r="D33" s="5"/>
      <c r="G33" s="4"/>
      <c r="H33" s="6"/>
      <c r="I33" s="6"/>
      <c r="J33" s="6"/>
      <c r="K33" s="6"/>
      <c r="L33" s="6"/>
      <c r="M33" s="6"/>
      <c r="N33" s="6"/>
      <c r="O33" s="7"/>
      <c r="P33" s="7"/>
      <c r="Q33" s="7"/>
      <c r="R33" s="7"/>
      <c r="S33" s="8"/>
      <c r="T33" s="9"/>
      <c r="U33" s="9"/>
      <c r="V33" s="7"/>
      <c r="W33" s="7"/>
      <c r="X33" s="9"/>
      <c r="Y33" s="10"/>
      <c r="Z33" s="11"/>
      <c r="AA33" s="11"/>
      <c r="AB33" s="11"/>
      <c r="AC33" s="11"/>
      <c r="AD33" s="11"/>
      <c r="AE33" s="11"/>
      <c r="AG33" s="38"/>
    </row>
    <row r="34" spans="4:33" ht="14.25" customHeight="1" x14ac:dyDescent="0.25">
      <c r="D34" s="5"/>
      <c r="G34" s="4"/>
      <c r="H34" s="6"/>
      <c r="I34" s="6"/>
      <c r="J34" s="6"/>
      <c r="K34" s="6"/>
      <c r="L34" s="6"/>
      <c r="M34" s="6"/>
      <c r="N34" s="6"/>
      <c r="O34" s="7"/>
      <c r="P34" s="7"/>
      <c r="Q34" s="7"/>
      <c r="R34" s="7"/>
      <c r="S34" s="8"/>
      <c r="T34" s="9"/>
      <c r="U34" s="9"/>
      <c r="V34" s="7"/>
      <c r="W34" s="7"/>
      <c r="X34" s="9"/>
      <c r="Y34" s="10"/>
      <c r="Z34" s="11"/>
      <c r="AA34" s="11"/>
      <c r="AB34" s="11"/>
      <c r="AC34" s="11"/>
      <c r="AD34" s="11"/>
      <c r="AE34" s="11"/>
      <c r="AG34" s="38"/>
    </row>
    <row r="35" spans="4:33" ht="14.25" customHeight="1" x14ac:dyDescent="0.25">
      <c r="D35" s="5"/>
      <c r="G35" s="4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8"/>
      <c r="T35" s="9"/>
      <c r="U35" s="9"/>
      <c r="V35" s="7"/>
      <c r="W35" s="7"/>
      <c r="X35" s="9"/>
      <c r="Y35" s="10"/>
      <c r="Z35" s="11"/>
      <c r="AA35" s="11"/>
      <c r="AB35" s="11"/>
      <c r="AC35" s="11"/>
      <c r="AD35" s="11"/>
      <c r="AE35" s="11"/>
      <c r="AG35" s="38"/>
    </row>
    <row r="36" spans="4:33" ht="14.25" customHeight="1" x14ac:dyDescent="0.25">
      <c r="D36" s="5"/>
      <c r="G36" s="4"/>
      <c r="H36" s="6"/>
      <c r="I36" s="6"/>
      <c r="J36" s="6"/>
      <c r="K36" s="6"/>
      <c r="L36" s="6"/>
      <c r="M36" s="6"/>
      <c r="N36" s="6"/>
      <c r="O36" s="7"/>
      <c r="P36" s="7"/>
      <c r="Q36" s="7"/>
      <c r="R36" s="7"/>
      <c r="S36" s="8"/>
      <c r="T36" s="9"/>
      <c r="U36" s="9"/>
      <c r="V36" s="7"/>
      <c r="W36" s="7"/>
      <c r="X36" s="9"/>
      <c r="Y36" s="10"/>
      <c r="Z36" s="11"/>
      <c r="AA36" s="11"/>
      <c r="AB36" s="11"/>
      <c r="AC36" s="11"/>
      <c r="AD36" s="11"/>
      <c r="AE36" s="11"/>
      <c r="AG36" s="38"/>
    </row>
    <row r="37" spans="4:33" ht="14.25" customHeight="1" x14ac:dyDescent="0.25">
      <c r="D37" s="5"/>
      <c r="G37" s="4"/>
      <c r="H37" s="6"/>
      <c r="I37" s="6"/>
      <c r="J37" s="6"/>
      <c r="K37" s="6"/>
      <c r="L37" s="6"/>
      <c r="M37" s="6"/>
      <c r="N37" s="6"/>
      <c r="O37" s="7"/>
      <c r="P37" s="7"/>
      <c r="Q37" s="7"/>
      <c r="R37" s="7"/>
      <c r="S37" s="8"/>
      <c r="T37" s="9"/>
      <c r="U37" s="9"/>
      <c r="V37" s="7"/>
      <c r="W37" s="7"/>
      <c r="X37" s="9"/>
      <c r="Y37" s="10"/>
      <c r="Z37" s="11"/>
      <c r="AA37" s="11"/>
      <c r="AB37" s="11"/>
      <c r="AC37" s="11"/>
      <c r="AD37" s="11"/>
      <c r="AE37" s="11"/>
      <c r="AG37" s="38"/>
    </row>
    <row r="38" spans="4:33" ht="14.25" customHeight="1" x14ac:dyDescent="0.25">
      <c r="D38" s="5"/>
      <c r="G38" s="4"/>
      <c r="H38" s="6"/>
      <c r="I38" s="6"/>
      <c r="J38" s="6"/>
      <c r="K38" s="6"/>
      <c r="L38" s="6"/>
      <c r="M38" s="6"/>
      <c r="N38" s="6"/>
      <c r="O38" s="7"/>
      <c r="P38" s="7"/>
      <c r="Q38" s="7"/>
      <c r="R38" s="7"/>
      <c r="S38" s="8"/>
      <c r="T38" s="9"/>
      <c r="U38" s="9"/>
      <c r="V38" s="7"/>
      <c r="W38" s="7"/>
      <c r="X38" s="9"/>
      <c r="Y38" s="10"/>
      <c r="Z38" s="11"/>
      <c r="AA38" s="11"/>
      <c r="AB38" s="11"/>
      <c r="AC38" s="11"/>
      <c r="AD38" s="11"/>
      <c r="AE38" s="11"/>
      <c r="AG38" s="38"/>
    </row>
    <row r="39" spans="4:33" ht="14.25" customHeight="1" x14ac:dyDescent="0.25">
      <c r="D39" s="5"/>
      <c r="G39" s="4"/>
      <c r="H39" s="6"/>
      <c r="I39" s="6"/>
      <c r="J39" s="6"/>
      <c r="K39" s="6"/>
      <c r="L39" s="6"/>
      <c r="M39" s="6"/>
      <c r="N39" s="6"/>
      <c r="O39" s="7"/>
      <c r="P39" s="7"/>
      <c r="Q39" s="7"/>
      <c r="R39" s="7"/>
      <c r="S39" s="8"/>
      <c r="T39" s="9"/>
      <c r="U39" s="9"/>
      <c r="V39" s="7"/>
      <c r="W39" s="7"/>
      <c r="X39" s="9"/>
      <c r="Y39" s="10"/>
      <c r="Z39" s="11"/>
      <c r="AA39" s="11"/>
      <c r="AB39" s="11"/>
      <c r="AC39" s="11"/>
      <c r="AD39" s="11"/>
      <c r="AE39" s="11"/>
      <c r="AG39" s="38"/>
    </row>
    <row r="40" spans="4:33" ht="14.25" customHeight="1" x14ac:dyDescent="0.25">
      <c r="D40" s="5"/>
      <c r="G40" s="4"/>
      <c r="H40" s="6"/>
      <c r="I40" s="6"/>
      <c r="J40" s="6"/>
      <c r="K40" s="6"/>
      <c r="L40" s="6"/>
      <c r="M40" s="6"/>
      <c r="N40" s="6"/>
      <c r="O40" s="7"/>
      <c r="P40" s="7"/>
      <c r="Q40" s="7"/>
      <c r="R40" s="7"/>
      <c r="S40" s="8"/>
      <c r="T40" s="9"/>
      <c r="U40" s="9"/>
      <c r="V40" s="7"/>
      <c r="W40" s="7"/>
      <c r="X40" s="9"/>
      <c r="Y40" s="10"/>
      <c r="Z40" s="11"/>
      <c r="AA40" s="11"/>
      <c r="AB40" s="11"/>
      <c r="AC40" s="11"/>
      <c r="AD40" s="11"/>
      <c r="AE40" s="11"/>
      <c r="AG40" s="38"/>
    </row>
    <row r="41" spans="4:33" ht="14.25" customHeight="1" x14ac:dyDescent="0.25">
      <c r="D41" s="5"/>
      <c r="G41" s="4"/>
      <c r="H41" s="6"/>
      <c r="I41" s="6"/>
      <c r="J41" s="6"/>
      <c r="K41" s="6"/>
      <c r="L41" s="6"/>
      <c r="M41" s="6"/>
      <c r="N41" s="6"/>
      <c r="O41" s="7"/>
      <c r="P41" s="7"/>
      <c r="Q41" s="7"/>
      <c r="R41" s="7"/>
      <c r="S41" s="8"/>
      <c r="T41" s="9"/>
      <c r="U41" s="9"/>
      <c r="V41" s="7"/>
      <c r="W41" s="7"/>
      <c r="X41" s="9"/>
      <c r="Y41" s="10"/>
      <c r="Z41" s="11"/>
      <c r="AA41" s="11"/>
      <c r="AB41" s="11"/>
      <c r="AC41" s="11"/>
      <c r="AD41" s="11"/>
      <c r="AE41" s="11"/>
      <c r="AG41" s="38"/>
    </row>
    <row r="42" spans="4:33" ht="14.25" customHeight="1" x14ac:dyDescent="0.25">
      <c r="D42" s="5"/>
      <c r="G42" s="4"/>
      <c r="H42" s="6"/>
      <c r="I42" s="6"/>
      <c r="J42" s="6"/>
      <c r="K42" s="6"/>
      <c r="L42" s="6"/>
      <c r="M42" s="6"/>
      <c r="N42" s="6"/>
      <c r="O42" s="7"/>
      <c r="P42" s="7"/>
      <c r="Q42" s="7"/>
      <c r="R42" s="7"/>
      <c r="S42" s="8"/>
      <c r="T42" s="9"/>
      <c r="U42" s="9"/>
      <c r="V42" s="7"/>
      <c r="W42" s="7"/>
      <c r="X42" s="9"/>
      <c r="Y42" s="10"/>
      <c r="Z42" s="11"/>
      <c r="AA42" s="11"/>
      <c r="AB42" s="11"/>
      <c r="AC42" s="11"/>
      <c r="AD42" s="11"/>
      <c r="AE42" s="11"/>
      <c r="AG42" s="38"/>
    </row>
    <row r="43" spans="4:33" ht="14.25" customHeight="1" x14ac:dyDescent="0.25">
      <c r="D43" s="5"/>
      <c r="G43" s="4"/>
      <c r="H43" s="6"/>
      <c r="I43" s="6"/>
      <c r="J43" s="6"/>
      <c r="K43" s="6"/>
      <c r="L43" s="6"/>
      <c r="M43" s="6"/>
      <c r="N43" s="6"/>
      <c r="O43" s="7"/>
      <c r="P43" s="7"/>
      <c r="Q43" s="7"/>
      <c r="R43" s="7"/>
      <c r="S43" s="8"/>
      <c r="T43" s="9"/>
      <c r="U43" s="9"/>
      <c r="V43" s="7"/>
      <c r="W43" s="7"/>
      <c r="X43" s="9"/>
      <c r="Y43" s="10"/>
      <c r="Z43" s="11"/>
      <c r="AA43" s="11"/>
      <c r="AB43" s="11"/>
      <c r="AC43" s="11"/>
      <c r="AD43" s="11"/>
      <c r="AE43" s="11"/>
      <c r="AG43" s="38"/>
    </row>
    <row r="44" spans="4:33" ht="14.25" customHeight="1" x14ac:dyDescent="0.25">
      <c r="D44" s="5"/>
      <c r="G44" s="4"/>
      <c r="H44" s="6"/>
      <c r="I44" s="6"/>
      <c r="J44" s="6"/>
      <c r="K44" s="6"/>
      <c r="L44" s="6"/>
      <c r="M44" s="6"/>
      <c r="N44" s="6"/>
      <c r="O44" s="7"/>
      <c r="P44" s="7"/>
      <c r="Q44" s="7"/>
      <c r="R44" s="7"/>
      <c r="S44" s="8"/>
      <c r="T44" s="9"/>
      <c r="U44" s="9"/>
      <c r="V44" s="7"/>
      <c r="W44" s="7"/>
      <c r="X44" s="9"/>
      <c r="Y44" s="10"/>
      <c r="Z44" s="11"/>
      <c r="AA44" s="11"/>
      <c r="AB44" s="11"/>
      <c r="AC44" s="11"/>
      <c r="AD44" s="11"/>
      <c r="AE44" s="11"/>
      <c r="AG44" s="38"/>
    </row>
    <row r="45" spans="4:33" ht="14.25" customHeight="1" x14ac:dyDescent="0.25">
      <c r="D45" s="5"/>
      <c r="G45" s="4"/>
      <c r="H45" s="6"/>
      <c r="I45" s="6"/>
      <c r="J45" s="6"/>
      <c r="K45" s="6"/>
      <c r="L45" s="6"/>
      <c r="M45" s="6"/>
      <c r="N45" s="6"/>
      <c r="O45" s="7"/>
      <c r="P45" s="7"/>
      <c r="Q45" s="7"/>
      <c r="R45" s="7"/>
      <c r="S45" s="8"/>
      <c r="T45" s="9"/>
      <c r="U45" s="9"/>
      <c r="V45" s="7"/>
      <c r="W45" s="7"/>
      <c r="X45" s="9"/>
      <c r="Y45" s="10"/>
      <c r="Z45" s="11"/>
      <c r="AA45" s="11"/>
      <c r="AB45" s="11"/>
      <c r="AC45" s="11"/>
      <c r="AD45" s="11"/>
      <c r="AE45" s="11"/>
      <c r="AG45" s="38"/>
    </row>
    <row r="46" spans="4:33" ht="14.25" customHeight="1" x14ac:dyDescent="0.25">
      <c r="D46" s="5"/>
      <c r="G46" s="4"/>
      <c r="H46" s="6"/>
      <c r="I46" s="6"/>
      <c r="J46" s="6"/>
      <c r="K46" s="6"/>
      <c r="L46" s="6"/>
      <c r="M46" s="6"/>
      <c r="N46" s="6"/>
      <c r="O46" s="7"/>
      <c r="P46" s="7"/>
      <c r="Q46" s="7"/>
      <c r="R46" s="7"/>
      <c r="S46" s="8"/>
      <c r="T46" s="9"/>
      <c r="U46" s="9"/>
      <c r="V46" s="7"/>
      <c r="W46" s="7"/>
      <c r="X46" s="9"/>
      <c r="Y46" s="10"/>
      <c r="Z46" s="11"/>
      <c r="AA46" s="11"/>
      <c r="AB46" s="11"/>
      <c r="AC46" s="11"/>
      <c r="AD46" s="11"/>
      <c r="AE46" s="11"/>
      <c r="AG46" s="38"/>
    </row>
    <row r="47" spans="4:33" ht="14.25" customHeight="1" x14ac:dyDescent="0.25">
      <c r="D47" s="5"/>
      <c r="G47" s="4"/>
      <c r="H47" s="6"/>
      <c r="I47" s="6"/>
      <c r="J47" s="6"/>
      <c r="K47" s="6"/>
      <c r="L47" s="6"/>
      <c r="M47" s="6"/>
      <c r="N47" s="6"/>
      <c r="O47" s="7"/>
      <c r="P47" s="7"/>
      <c r="Q47" s="7"/>
      <c r="R47" s="7"/>
      <c r="S47" s="8"/>
      <c r="T47" s="9"/>
      <c r="U47" s="9"/>
      <c r="V47" s="7"/>
      <c r="W47" s="7"/>
      <c r="X47" s="9"/>
      <c r="Y47" s="10"/>
      <c r="Z47" s="11"/>
      <c r="AA47" s="11"/>
      <c r="AB47" s="11"/>
      <c r="AC47" s="11"/>
      <c r="AD47" s="11"/>
      <c r="AE47" s="11"/>
      <c r="AG47" s="38"/>
    </row>
    <row r="48" spans="4:33" ht="14.25" customHeight="1" x14ac:dyDescent="0.25">
      <c r="D48" s="5"/>
      <c r="G48" s="4"/>
      <c r="H48" s="6"/>
      <c r="I48" s="6"/>
      <c r="J48" s="6"/>
      <c r="K48" s="6"/>
      <c r="L48" s="6"/>
      <c r="M48" s="6"/>
      <c r="N48" s="6"/>
      <c r="O48" s="7"/>
      <c r="P48" s="7"/>
      <c r="Q48" s="7"/>
      <c r="R48" s="7"/>
      <c r="S48" s="8"/>
      <c r="T48" s="9"/>
      <c r="U48" s="9"/>
      <c r="V48" s="7"/>
      <c r="W48" s="7"/>
      <c r="X48" s="9"/>
      <c r="Y48" s="10"/>
      <c r="Z48" s="11"/>
      <c r="AA48" s="11"/>
      <c r="AB48" s="11"/>
      <c r="AC48" s="11"/>
      <c r="AD48" s="11"/>
      <c r="AE48" s="11"/>
      <c r="AG48" s="38"/>
    </row>
    <row r="49" spans="3:33" ht="14.25" customHeight="1" x14ac:dyDescent="0.25">
      <c r="D49" s="5"/>
      <c r="G49" s="4"/>
      <c r="H49" s="6"/>
      <c r="I49" s="6"/>
      <c r="J49" s="6"/>
      <c r="K49" s="6"/>
      <c r="L49" s="6"/>
      <c r="M49" s="6"/>
      <c r="N49" s="6"/>
      <c r="O49" s="7"/>
      <c r="P49" s="7"/>
      <c r="Q49" s="7"/>
      <c r="R49" s="7"/>
      <c r="S49" s="8"/>
      <c r="T49" s="9"/>
      <c r="U49" s="9"/>
      <c r="V49" s="7"/>
      <c r="W49" s="7"/>
      <c r="X49" s="9"/>
      <c r="Y49" s="10"/>
      <c r="Z49" s="11"/>
      <c r="AA49" s="11"/>
      <c r="AB49" s="11"/>
      <c r="AC49" s="11"/>
      <c r="AD49" s="11"/>
      <c r="AE49" s="11"/>
      <c r="AG49" s="38"/>
    </row>
    <row r="50" spans="3:33" ht="14.25" customHeight="1" x14ac:dyDescent="0.25">
      <c r="D50" s="5"/>
      <c r="G50" s="4"/>
      <c r="H50" s="6"/>
      <c r="I50" s="6"/>
      <c r="J50" s="6"/>
      <c r="K50" s="6"/>
      <c r="L50" s="6"/>
      <c r="M50" s="6"/>
      <c r="N50" s="6"/>
      <c r="O50" s="7"/>
      <c r="P50" s="7"/>
      <c r="Q50" s="7"/>
      <c r="R50" s="7"/>
      <c r="S50" s="8"/>
      <c r="T50" s="9"/>
      <c r="U50" s="9"/>
      <c r="V50" s="7"/>
      <c r="W50" s="7"/>
      <c r="X50" s="9"/>
      <c r="Y50" s="10"/>
      <c r="Z50" s="11"/>
      <c r="AA50" s="11"/>
      <c r="AB50" s="11"/>
      <c r="AC50" s="11"/>
      <c r="AD50" s="11"/>
      <c r="AE50" s="11"/>
      <c r="AG50" s="38"/>
    </row>
    <row r="51" spans="3:33" ht="14.25" customHeight="1" x14ac:dyDescent="0.25">
      <c r="D51" s="5"/>
      <c r="G51" s="4"/>
      <c r="H51" s="6"/>
      <c r="I51" s="6"/>
      <c r="J51" s="6"/>
      <c r="K51" s="6"/>
      <c r="L51" s="6"/>
      <c r="M51" s="6"/>
      <c r="N51" s="6"/>
      <c r="O51" s="7"/>
      <c r="P51" s="7"/>
      <c r="Q51" s="7"/>
      <c r="R51" s="7"/>
      <c r="S51" s="8"/>
      <c r="T51" s="9"/>
      <c r="U51" s="9"/>
      <c r="V51" s="7"/>
      <c r="W51" s="7"/>
      <c r="X51" s="9"/>
      <c r="Y51" s="10"/>
      <c r="Z51" s="11"/>
      <c r="AA51" s="11"/>
      <c r="AB51" s="11"/>
      <c r="AC51" s="11"/>
      <c r="AD51" s="11"/>
      <c r="AE51" s="11"/>
      <c r="AG51" s="38"/>
    </row>
    <row r="52" spans="3:33" ht="14.25" customHeight="1" x14ac:dyDescent="0.25">
      <c r="D52" s="5"/>
      <c r="G52" s="4"/>
      <c r="H52" s="6"/>
      <c r="I52" s="6"/>
      <c r="J52" s="6"/>
      <c r="K52" s="6"/>
      <c r="L52" s="6"/>
      <c r="M52" s="6"/>
      <c r="N52" s="6"/>
      <c r="O52" s="7"/>
      <c r="P52" s="7"/>
      <c r="Q52" s="7"/>
      <c r="R52" s="7"/>
      <c r="S52" s="8"/>
      <c r="T52" s="9"/>
      <c r="U52" s="9"/>
      <c r="V52" s="7"/>
      <c r="W52" s="7"/>
      <c r="X52" s="9"/>
      <c r="Y52" s="10"/>
      <c r="Z52" s="11"/>
      <c r="AA52" s="11"/>
      <c r="AB52" s="11"/>
      <c r="AC52" s="11"/>
      <c r="AD52" s="11"/>
      <c r="AE52" s="11"/>
      <c r="AG52" s="38"/>
    </row>
    <row r="53" spans="3:33" ht="14.25" customHeight="1" x14ac:dyDescent="0.25">
      <c r="D53" s="5"/>
      <c r="G53" s="4"/>
      <c r="H53" s="6"/>
      <c r="I53" s="6"/>
      <c r="J53" s="6"/>
      <c r="K53" s="6"/>
      <c r="L53" s="6"/>
      <c r="M53" s="6"/>
      <c r="N53" s="6"/>
      <c r="O53" s="7"/>
      <c r="P53" s="7"/>
      <c r="Q53" s="7"/>
      <c r="R53" s="7"/>
      <c r="S53" s="8"/>
      <c r="T53" s="9"/>
      <c r="U53" s="9"/>
      <c r="V53" s="7"/>
      <c r="W53" s="7"/>
      <c r="X53" s="9"/>
      <c r="Y53" s="10"/>
      <c r="Z53" s="11"/>
      <c r="AA53" s="11"/>
      <c r="AB53" s="11"/>
      <c r="AC53" s="11"/>
      <c r="AD53" s="11"/>
      <c r="AE53" s="11"/>
      <c r="AG53" s="38"/>
    </row>
    <row r="54" spans="3:33" ht="14.25" customHeight="1" x14ac:dyDescent="0.25">
      <c r="D54" s="5"/>
      <c r="G54" s="4"/>
      <c r="H54" s="6"/>
      <c r="I54" s="6"/>
      <c r="J54" s="6"/>
      <c r="K54" s="6"/>
      <c r="L54" s="6"/>
      <c r="M54" s="6"/>
      <c r="N54" s="6"/>
      <c r="O54" s="7"/>
      <c r="P54" s="7"/>
      <c r="Q54" s="7"/>
      <c r="R54" s="7"/>
      <c r="S54" s="8"/>
      <c r="T54" s="9"/>
      <c r="U54" s="9"/>
      <c r="V54" s="7"/>
      <c r="W54" s="7"/>
      <c r="X54" s="9"/>
      <c r="Y54" s="10"/>
      <c r="Z54" s="11"/>
      <c r="AA54" s="11"/>
      <c r="AB54" s="11"/>
      <c r="AC54" s="11"/>
      <c r="AD54" s="11"/>
      <c r="AE54" s="11"/>
      <c r="AG54" s="38"/>
    </row>
    <row r="55" spans="3:33" ht="14.25" customHeight="1" x14ac:dyDescent="0.25">
      <c r="D55" s="5"/>
      <c r="G55" s="4"/>
      <c r="H55" s="6"/>
      <c r="I55" s="6"/>
      <c r="J55" s="6"/>
      <c r="K55" s="6"/>
      <c r="L55" s="6"/>
      <c r="M55" s="6"/>
      <c r="N55" s="6"/>
      <c r="O55" s="7"/>
      <c r="P55" s="7"/>
      <c r="Q55" s="7"/>
      <c r="R55" s="7"/>
      <c r="S55" s="8"/>
      <c r="T55" s="9"/>
      <c r="U55" s="9"/>
      <c r="V55" s="7"/>
      <c r="W55" s="7"/>
      <c r="X55" s="9"/>
      <c r="Y55" s="10"/>
      <c r="Z55" s="11"/>
      <c r="AA55" s="11"/>
      <c r="AB55" s="11"/>
      <c r="AC55" s="11"/>
      <c r="AD55" s="11"/>
      <c r="AE55" s="11"/>
      <c r="AG55" s="38"/>
    </row>
    <row r="56" spans="3:33" ht="11.45" customHeight="1" x14ac:dyDescent="0.25"/>
    <row r="57" spans="3:33" x14ac:dyDescent="0.25">
      <c r="T57" s="13"/>
      <c r="U57" s="14"/>
    </row>
    <row r="58" spans="3:33" x14ac:dyDescent="0.25">
      <c r="O58" s="13"/>
      <c r="T58" s="13"/>
      <c r="U58" s="15"/>
      <c r="V58" s="15"/>
      <c r="W58" s="15"/>
      <c r="X58" s="15"/>
      <c r="Y58" s="15"/>
    </row>
    <row r="59" spans="3:33" x14ac:dyDescent="0.25">
      <c r="D59" s="16"/>
      <c r="J59" s="17"/>
      <c r="O59" s="16"/>
    </row>
    <row r="60" spans="3:33" x14ac:dyDescent="0.25">
      <c r="D60" s="16"/>
      <c r="J60" s="17"/>
      <c r="O60" s="16"/>
    </row>
    <row r="61" spans="3:33" x14ac:dyDescent="0.25">
      <c r="D61" s="16"/>
      <c r="J61" s="18"/>
      <c r="O61" s="16"/>
    </row>
    <row r="62" spans="3:33" ht="16.5" x14ac:dyDescent="0.3">
      <c r="C62" s="19"/>
      <c r="D62" s="16"/>
      <c r="J62" s="17"/>
      <c r="O62" s="16"/>
    </row>
    <row r="63" spans="3:33" x14ac:dyDescent="0.25">
      <c r="J63" s="17"/>
      <c r="O63" s="16"/>
    </row>
    <row r="64" spans="3:33" x14ac:dyDescent="0.25">
      <c r="J64" s="17"/>
      <c r="O64" s="16"/>
    </row>
    <row r="65" spans="10:15" x14ac:dyDescent="0.25">
      <c r="J65" s="17"/>
      <c r="O65" s="20"/>
    </row>
    <row r="66" spans="10:15" x14ac:dyDescent="0.25">
      <c r="J66" s="17"/>
    </row>
    <row r="67" spans="10:15" x14ac:dyDescent="0.25">
      <c r="J67" s="17"/>
    </row>
    <row r="68" spans="10:15" x14ac:dyDescent="0.25">
      <c r="J68" s="17"/>
    </row>
    <row r="69" spans="10:15" x14ac:dyDescent="0.25">
      <c r="J69" s="17"/>
    </row>
    <row r="70" spans="10:15" x14ac:dyDescent="0.25">
      <c r="J70" s="17"/>
    </row>
    <row r="71" spans="10:15" x14ac:dyDescent="0.25">
      <c r="J71" s="17"/>
    </row>
    <row r="72" spans="10:15" x14ac:dyDescent="0.25">
      <c r="J72" s="17"/>
    </row>
    <row r="73" spans="10:15" x14ac:dyDescent="0.25">
      <c r="J73" s="17"/>
    </row>
  </sheetData>
  <autoFilter ref="A3:Z56" xr:uid="{00000000-0009-0000-0000-000000000000}"/>
  <mergeCells count="4">
    <mergeCell ref="J2:N2"/>
    <mergeCell ref="O2:R2"/>
    <mergeCell ref="T2:W2"/>
    <mergeCell ref="AF2:AH2"/>
  </mergeCells>
  <hyperlinks>
    <hyperlink ref="AE4" r:id="rId1" xr:uid="{00000000-0004-0000-0000-000000000000}"/>
    <hyperlink ref="AE5" r:id="rId2" xr:uid="{2352DBE8-9201-45A2-816C-955DC1930331}"/>
  </hyperlinks>
  <pageMargins left="0.35433070866141736" right="0.15748031496062992" top="2.8740157480314963" bottom="0.43307086614173229" header="0.15748031496062992" footer="0.15748031496062992"/>
  <pageSetup paperSize="9" scale="80" fitToWidth="2" fitToHeight="2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PAYROLL</vt:lpstr>
      <vt:lpstr>PAYROLL!data_pyr</vt:lpstr>
      <vt:lpstr>data_pyr1</vt:lpstr>
      <vt:lpstr>PAYROLL!Print_Area</vt:lpstr>
      <vt:lpstr>PAYROLL!Print_Titles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HIM</cp:lastModifiedBy>
  <cp:lastPrinted>2023-02-10T05:03:31Z</cp:lastPrinted>
  <dcterms:created xsi:type="dcterms:W3CDTF">2009-01-15T04:11:57Z</dcterms:created>
  <dcterms:modified xsi:type="dcterms:W3CDTF">2023-02-15T21:33:11Z</dcterms:modified>
</cp:coreProperties>
</file>