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8_{D2FBC809-8EF3-41E9-878C-773EF3CB48DF}" xr6:coauthVersionLast="47" xr6:coauthVersionMax="47" xr10:uidLastSave="{00000000-0000-0000-0000-000000000000}"/>
  <bookViews>
    <workbookView xWindow="-120" yWindow="-120" windowWidth="29040" windowHeight="15720" activeTab="1"/>
  </bookViews>
  <sheets>
    <sheet name="Sheet1" sheetId="159" r:id="rId1"/>
    <sheet name="Data1" sheetId="158" r:id="rId2"/>
  </sheets>
  <externalReferences>
    <externalReference r:id="rId3"/>
    <externalReference r:id="rId4"/>
    <externalReference r:id="rId5"/>
  </externalReferences>
  <definedNames>
    <definedName name="_xlnm._FilterDatabase" localSheetId="1" hidden="1">Data1!$B$2:$AE$2</definedName>
    <definedName name="Akun">[1]SAA!$D$10:$D$102</definedName>
    <definedName name="AkunA">#REF!</definedName>
    <definedName name="Daftar">[1]SAA!$H$10:$H$102</definedName>
    <definedName name="data_pyr" localSheetId="1">Data1!$B$2:$AX$2215</definedName>
    <definedName name="data_pyr">#REF!</definedName>
    <definedName name="data_pyr1">Data1!$B$2:$AX$2215</definedName>
    <definedName name="Excel_BuiltIn_Print_Area_1">#REF!,#REF!</definedName>
    <definedName name="idbaru">#REF!</definedName>
    <definedName name="idpajak">#REF!</definedName>
    <definedName name="idrekap">#REF!</definedName>
    <definedName name="idslip">#REF!</definedName>
    <definedName name="karyawan">#REF!</definedName>
    <definedName name="Nama">#REF!</definedName>
    <definedName name="NamaAkun">[1]SAA!$C$10:$D$102</definedName>
    <definedName name="Nomor">[1]SAA!$C$10:$C$102</definedName>
    <definedName name="_xlnm.Print_Area" localSheetId="1">Data1!$B$1:$AA$2</definedName>
    <definedName name="_xlnm.Print_Titles" localSheetId="1">Data1!$B:$D</definedName>
    <definedName name="Saldo">[1]SAA!$D$10:$E$102</definedName>
    <definedName name="Statement_Date">'[3]Income Statement'!#REF!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4" i="158" l="1"/>
  <c r="Z5" i="158"/>
  <c r="AA5" i="158"/>
  <c r="Z6" i="158"/>
  <c r="Z7" i="158"/>
  <c r="Z8" i="158"/>
  <c r="Z9" i="158"/>
  <c r="Z10" i="158"/>
  <c r="Z11" i="158"/>
  <c r="Z12" i="158"/>
  <c r="Z13" i="158"/>
  <c r="Z14" i="158"/>
  <c r="Z15" i="158"/>
  <c r="Z16" i="158"/>
  <c r="Z17" i="158"/>
  <c r="Z18" i="158"/>
  <c r="Z19" i="158"/>
  <c r="Z20" i="158"/>
  <c r="Z21" i="158"/>
  <c r="Z22" i="158"/>
  <c r="AA22" i="158"/>
  <c r="Z23" i="158"/>
  <c r="Z24" i="158"/>
  <c r="Z25" i="158"/>
  <c r="Z26" i="158"/>
  <c r="Z27" i="158"/>
  <c r="Z28" i="158"/>
  <c r="AA28" i="158"/>
  <c r="Z29" i="158"/>
  <c r="AA29" i="158"/>
  <c r="Z30" i="158"/>
  <c r="Z31" i="158"/>
  <c r="Z32" i="158"/>
  <c r="V4" i="158"/>
  <c r="V5" i="158"/>
  <c r="V6" i="158"/>
  <c r="AA6" i="158"/>
  <c r="V7" i="158"/>
  <c r="AA7" i="158"/>
  <c r="V8" i="158"/>
  <c r="AA8" i="158"/>
  <c r="V9" i="158"/>
  <c r="AA9" i="158"/>
  <c r="V10" i="158"/>
  <c r="AA10" i="158"/>
  <c r="V11" i="158"/>
  <c r="AA11" i="158"/>
  <c r="V12" i="158"/>
  <c r="AA12" i="158"/>
  <c r="V13" i="158"/>
  <c r="AA13" i="158"/>
  <c r="V14" i="158"/>
  <c r="AA14" i="158"/>
  <c r="V15" i="158"/>
  <c r="AA15" i="158"/>
  <c r="V16" i="158"/>
  <c r="AA16" i="158"/>
  <c r="V17" i="158"/>
  <c r="AA17" i="158"/>
  <c r="V18" i="158"/>
  <c r="AA18" i="158"/>
  <c r="V19" i="158"/>
  <c r="AA19" i="158"/>
  <c r="V20" i="158"/>
  <c r="AA20" i="158"/>
  <c r="V21" i="158"/>
  <c r="V22" i="158"/>
  <c r="V23" i="158"/>
  <c r="V24" i="158"/>
  <c r="AA24" i="158" s="1"/>
  <c r="V25" i="158"/>
  <c r="AA25" i="158" s="1"/>
  <c r="V26" i="158"/>
  <c r="AA26" i="158" s="1"/>
  <c r="V27" i="158"/>
  <c r="AA27" i="158"/>
  <c r="V28" i="158"/>
  <c r="V29" i="158"/>
  <c r="V30" i="158"/>
  <c r="V31" i="158"/>
  <c r="AA31" i="158"/>
  <c r="V32" i="158"/>
  <c r="AA32" i="158"/>
  <c r="V3" i="158"/>
  <c r="B4" i="158"/>
  <c r="B5" i="158" s="1"/>
  <c r="B6" i="158" s="1"/>
  <c r="B7" i="158" s="1"/>
  <c r="B8" i="158" s="1"/>
  <c r="B9" i="158" s="1"/>
  <c r="B10" i="158" s="1"/>
  <c r="B11" i="158" s="1"/>
  <c r="B12" i="158" s="1"/>
  <c r="B13" i="158" s="1"/>
  <c r="B14" i="158" s="1"/>
  <c r="B15" i="158" s="1"/>
  <c r="B16" i="158" s="1"/>
  <c r="B17" i="158" s="1"/>
  <c r="B18" i="158" s="1"/>
  <c r="B19" i="158" s="1"/>
  <c r="B20" i="158" s="1"/>
  <c r="B21" i="158" s="1"/>
  <c r="B22" i="158" s="1"/>
  <c r="B23" i="158" s="1"/>
  <c r="B24" i="158" s="1"/>
  <c r="B25" i="158" s="1"/>
  <c r="B26" i="158" s="1"/>
  <c r="B27" i="158" s="1"/>
  <c r="B28" i="158" s="1"/>
  <c r="B29" i="158" s="1"/>
  <c r="B30" i="158" s="1"/>
  <c r="B31" i="158" s="1"/>
  <c r="B32" i="158" s="1"/>
  <c r="Z3" i="158"/>
  <c r="AA3" i="158" s="1"/>
  <c r="C1" i="158"/>
  <c r="D1" i="158" s="1"/>
  <c r="E1" i="158" s="1"/>
  <c r="F1" i="158" s="1"/>
  <c r="G1" i="158" s="1"/>
  <c r="H1" i="158" s="1"/>
  <c r="I1" i="158" s="1"/>
  <c r="J1" i="158" s="1"/>
  <c r="K1" i="158" s="1"/>
  <c r="L1" i="158" s="1"/>
  <c r="M1" i="158" s="1"/>
  <c r="N1" i="158" s="1"/>
  <c r="O1" i="158" s="1"/>
  <c r="P1" i="158" s="1"/>
  <c r="Q1" i="158" s="1"/>
  <c r="R1" i="158" s="1"/>
  <c r="S1" i="158" s="1"/>
  <c r="T1" i="158" s="1"/>
  <c r="U1" i="158" s="1"/>
  <c r="V1" i="158" s="1"/>
  <c r="W1" i="158" s="1"/>
  <c r="X1" i="158" s="1"/>
  <c r="Y1" i="158" s="1"/>
  <c r="Z1" i="158" s="1"/>
  <c r="AA1" i="158" s="1"/>
  <c r="AB1" i="158" s="1"/>
  <c r="AC1" i="158" s="1"/>
  <c r="AD1" i="158" s="1"/>
  <c r="AE1" i="158" s="1"/>
  <c r="AF1" i="158" s="1"/>
  <c r="AG1" i="158" s="1"/>
  <c r="AH1" i="158" s="1"/>
  <c r="AI1" i="158" s="1"/>
  <c r="AJ1" i="158" s="1"/>
  <c r="AA30" i="158"/>
  <c r="AA4" i="158"/>
  <c r="AA23" i="158"/>
  <c r="AA21" i="158"/>
</calcChain>
</file>

<file path=xl/sharedStrings.xml><?xml version="1.0" encoding="utf-8"?>
<sst xmlns="http://schemas.openxmlformats.org/spreadsheetml/2006/main" count="218" uniqueCount="167">
  <si>
    <t>NIK</t>
  </si>
  <si>
    <t>NAMA</t>
  </si>
  <si>
    <t>NO</t>
  </si>
  <si>
    <t>PERIODE PYR</t>
  </si>
  <si>
    <t>GAJI KOTOR</t>
  </si>
  <si>
    <t>PPH 21</t>
  </si>
  <si>
    <t>TOT POTONGAN</t>
  </si>
  <si>
    <t>THP</t>
  </si>
  <si>
    <t>KODE PTKP</t>
  </si>
  <si>
    <t>Fungsi</t>
  </si>
  <si>
    <t>Bank</t>
  </si>
  <si>
    <t>Pinjaman</t>
  </si>
  <si>
    <t>NPWP</t>
  </si>
  <si>
    <t>Lembur</t>
  </si>
  <si>
    <t>Gaji Dimuka</t>
  </si>
  <si>
    <t>GAPOK &amp; Tj TETAP</t>
  </si>
  <si>
    <t>Tunj Proyek</t>
  </si>
  <si>
    <t>Extra Meal All</t>
  </si>
  <si>
    <t>Extra Transport All</t>
  </si>
  <si>
    <t>Extra Trans All</t>
  </si>
  <si>
    <t>Tunj On Site</t>
  </si>
  <si>
    <t>Onsite</t>
  </si>
  <si>
    <t>THR</t>
  </si>
  <si>
    <t>Bonus Thnan</t>
  </si>
  <si>
    <t>Bonus Lain</t>
  </si>
  <si>
    <t>Total Premi Kesehatan</t>
  </si>
  <si>
    <t>Total Premi Naker</t>
  </si>
  <si>
    <t>Biztrip</t>
  </si>
  <si>
    <t>Norek</t>
  </si>
  <si>
    <t>Email</t>
  </si>
  <si>
    <t>BNI</t>
  </si>
  <si>
    <t>GP</t>
  </si>
  <si>
    <t>TP</t>
  </si>
  <si>
    <t>PI</t>
  </si>
  <si>
    <t>BON</t>
  </si>
  <si>
    <t>GM</t>
  </si>
  <si>
    <t>B</t>
  </si>
  <si>
    <t>BL</t>
  </si>
  <si>
    <t>Benefit Lain</t>
  </si>
  <si>
    <t>Tunj Sarana</t>
  </si>
  <si>
    <t>83.910.301.7-443.000</t>
  </si>
  <si>
    <t>3205171701940002</t>
  </si>
  <si>
    <t>067-499-8283</t>
  </si>
  <si>
    <t>latifnazarudin17@gmail.com</t>
  </si>
  <si>
    <t>Web Programming</t>
  </si>
  <si>
    <t>Helpdesk</t>
  </si>
  <si>
    <t>71.968.193.4-422.000</t>
  </si>
  <si>
    <t>3273041407940004</t>
  </si>
  <si>
    <t>068-4991-784</t>
  </si>
  <si>
    <t>randy14rahman@gmail.com</t>
  </si>
  <si>
    <t>Sys Admin</t>
  </si>
  <si>
    <t>76.968.474.7-412.000</t>
  </si>
  <si>
    <t>3276021604970006</t>
  </si>
  <si>
    <t>Mandiri</t>
  </si>
  <si>
    <t>90000-3130-2418</t>
  </si>
  <si>
    <t>BCA</t>
  </si>
  <si>
    <t>49.886.451.1-421.000</t>
  </si>
  <si>
    <t>3217020811830013</t>
  </si>
  <si>
    <t>069-8516-190</t>
  </si>
  <si>
    <t>73.613.116.0-445.000</t>
  </si>
  <si>
    <t>3204320901940002</t>
  </si>
  <si>
    <t>029-7151-993</t>
  </si>
  <si>
    <t>71.962.806.7-424.000</t>
  </si>
  <si>
    <t>3273121503940010</t>
  </si>
  <si>
    <t>123-9902-524</t>
  </si>
  <si>
    <t>75.574.577.5-444.000</t>
  </si>
  <si>
    <t>32042807-1940010</t>
  </si>
  <si>
    <t>069-8606-551</t>
  </si>
  <si>
    <t>70.132.869.2-445.000</t>
  </si>
  <si>
    <t>3204440101920020</t>
  </si>
  <si>
    <t>90000-0606-0942</t>
  </si>
  <si>
    <t>54.338.652.8-444.000</t>
  </si>
  <si>
    <t>3204281202900011</t>
  </si>
  <si>
    <t>069-8866-021</t>
  </si>
  <si>
    <t>3217100306990005</t>
  </si>
  <si>
    <t>0842182561</t>
  </si>
  <si>
    <t>19.650.601.8-428.000</t>
  </si>
  <si>
    <t>3273051211750003</t>
  </si>
  <si>
    <t>022-5163-732</t>
  </si>
  <si>
    <t>71.508.860.5-446.000</t>
  </si>
  <si>
    <t>3211131210890003</t>
  </si>
  <si>
    <t>070-5986-194</t>
  </si>
  <si>
    <t>95.668.930.1-421.000</t>
  </si>
  <si>
    <t>3217070606000003</t>
  </si>
  <si>
    <t>0842184830</t>
  </si>
  <si>
    <t>90.428.540.0-423.000</t>
  </si>
  <si>
    <t>3273120805000003</t>
  </si>
  <si>
    <t>030-5354-320</t>
  </si>
  <si>
    <t>90.699.509.7-412.000</t>
  </si>
  <si>
    <t>3276020307920014</t>
  </si>
  <si>
    <t>079-826-5946</t>
  </si>
  <si>
    <t>71.955.607.8-444.000</t>
  </si>
  <si>
    <t>3204281012950010</t>
  </si>
  <si>
    <t>069-8371-617</t>
  </si>
  <si>
    <t>41.528.139.3-421.000</t>
  </si>
  <si>
    <t>3273202103880002</t>
  </si>
  <si>
    <t>117-8732-784</t>
  </si>
  <si>
    <t>3204322003010013</t>
  </si>
  <si>
    <t xml:space="preserve">0842477043 </t>
  </si>
  <si>
    <t>54.328.305.5-421.000</t>
  </si>
  <si>
    <t>3277030308890010</t>
  </si>
  <si>
    <t>400-215-717</t>
  </si>
  <si>
    <t>82.168.091.5-445.000</t>
  </si>
  <si>
    <t>3204091608930005</t>
  </si>
  <si>
    <t>90.695.741.0-422.000</t>
  </si>
  <si>
    <t>3273100607930001</t>
  </si>
  <si>
    <t>036-9854-294</t>
  </si>
  <si>
    <t>95.719.289.1-421.000</t>
  </si>
  <si>
    <t>3273070711000005</t>
  </si>
  <si>
    <t>0842017461</t>
  </si>
  <si>
    <t>81.730.632.7-424.000</t>
  </si>
  <si>
    <t>3273133103940003</t>
  </si>
  <si>
    <t>069-8859-525</t>
  </si>
  <si>
    <t>49.886.455.2-422.000</t>
  </si>
  <si>
    <t>3273174912700001</t>
  </si>
  <si>
    <t>049-5086-937</t>
  </si>
  <si>
    <t>75.715.696.3-428.000</t>
  </si>
  <si>
    <t>3213091309930004</t>
  </si>
  <si>
    <t>042-2060-404</t>
  </si>
  <si>
    <t>41.529.126.9-444.000</t>
  </si>
  <si>
    <t>3204061503940000</t>
  </si>
  <si>
    <t>307-435-683</t>
  </si>
  <si>
    <t>3204120804990003</t>
  </si>
  <si>
    <t>123-6067-017</t>
  </si>
  <si>
    <t>90.365.030.7-005.000</t>
  </si>
  <si>
    <t>3175081001940004</t>
  </si>
  <si>
    <t>129-611-8790</t>
  </si>
  <si>
    <t>83.729.477.6-446.000</t>
  </si>
  <si>
    <t>3211222909920003</t>
  </si>
  <si>
    <t>020-1583-164</t>
  </si>
  <si>
    <t>3273155311000002</t>
  </si>
  <si>
    <t>129-6982-127</t>
  </si>
  <si>
    <t>Senior Sys Admin</t>
  </si>
  <si>
    <t>Komisaris</t>
  </si>
  <si>
    <t>Administrasi</t>
  </si>
  <si>
    <t>Project Manager</t>
  </si>
  <si>
    <t xml:space="preserve">Junior Programmer </t>
  </si>
  <si>
    <t>Direktur</t>
  </si>
  <si>
    <t>adityasetiawan231@yahoo.com</t>
  </si>
  <si>
    <t>made.linux@gmail.com</t>
  </si>
  <si>
    <t>andika.b.saputra@gmail.com</t>
  </si>
  <si>
    <t>anggi.kurenai@gmail.com</t>
  </si>
  <si>
    <t>asepzaniar@gmail.com</t>
  </si>
  <si>
    <t>anpbayu@gmail.com</t>
  </si>
  <si>
    <t>budi.tma@gmail.com</t>
  </si>
  <si>
    <t>danikurniadi245@gmail.com</t>
  </si>
  <si>
    <t>himawijaya@gmail.com</t>
  </si>
  <si>
    <t>datchoenz@gmail.com</t>
  </si>
  <si>
    <t>dikfajar06@gmail.com</t>
  </si>
  <si>
    <t>dimasanwaraziz@gmail.com</t>
  </si>
  <si>
    <t>maulanaboogy@gmail.com</t>
  </si>
  <si>
    <t>faisal.syn7@gmail.com</t>
  </si>
  <si>
    <t>smanda.arie@gmail.com</t>
  </si>
  <si>
    <t>ihsanputra190@gmail.com</t>
  </si>
  <si>
    <t>rohimfikri@gmail.com</t>
  </si>
  <si>
    <t>klikace123@gmail.com</t>
  </si>
  <si>
    <t>Hisam.fauzila@gmail.com</t>
  </si>
  <si>
    <t>ilhamdimas47@gmail.com</t>
  </si>
  <si>
    <t>ilhamyusuf2001@gmail.com</t>
  </si>
  <si>
    <t>irene.husni2@gmail.com</t>
  </si>
  <si>
    <t>mseptiyadi12@gmail.com</t>
  </si>
  <si>
    <t>msyidikf@gmail.com</t>
  </si>
  <si>
    <t>muhammadgemanuryana@gmail.com</t>
  </si>
  <si>
    <t>Barmakimasrie@gmail.com</t>
  </si>
  <si>
    <t>munuh.15@gmail.com</t>
  </si>
  <si>
    <t>nadyadwia13@gmail.com</t>
  </si>
  <si>
    <t>379-0822-063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</si>
</sst>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84" formatCode="[$-409]d\-mmm\-yy;@"/>
    <numFmt numFmtId="203" formatCode="_(* #,##0_);_(* \(#,##0\);_(* \-_);_(@_)"/>
    <numFmt numFmtId="204" formatCode="#,##0\ ;&quot; (&quot;#,##0\);&quot; - &quot;;@\ "/>
    <numFmt numFmtId="205" formatCode="#,##0.00\ ;&quot; (&quot;#,##0.00\);&quot; -&quot;#\ ;@\ "/>
    <numFmt numFmtId="213" formatCode="_-* #,##0_-;\-* #,##0_-;_-* &quot;-&quot;??_-;_-@_-"/>
  </numFmts>
  <fonts count="29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7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43" fontId="1" fillId="0" borderId="0" applyFont="0" applyFill="0" applyBorder="0" applyAlignment="0" applyProtection="0"/>
    <xf numFmtId="41" fontId="22" fillId="0" borderId="0" applyFont="0" applyFill="0" applyBorder="0" applyAlignment="0" applyProtection="0"/>
    <xf numFmtId="203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41" fontId="24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5" fontId="2" fillId="0" borderId="0" applyFill="0" applyBorder="0" applyAlignment="0" applyProtection="0"/>
    <xf numFmtId="205" fontId="2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205" fontId="2" fillId="0" borderId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3" fillId="0" borderId="0"/>
    <xf numFmtId="0" fontId="2" fillId="0" borderId="0"/>
    <xf numFmtId="0" fontId="1" fillId="23" borderId="7" applyNumberForma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0" fontId="26" fillId="0" borderId="0" xfId="0" applyFont="1"/>
    <xf numFmtId="0" fontId="26" fillId="0" borderId="0" xfId="0" applyNumberFormat="1" applyFont="1" applyFill="1" applyBorder="1" applyAlignment="1">
      <alignment vertical="center"/>
    </xf>
    <xf numFmtId="0" fontId="27" fillId="24" borderId="10" xfId="0" applyFont="1" applyFill="1" applyBorder="1" applyAlignment="1">
      <alignment vertical="center" wrapText="1"/>
    </xf>
    <xf numFmtId="0" fontId="27" fillId="25" borderId="10" xfId="0" applyFont="1" applyFill="1" applyBorder="1" applyAlignment="1">
      <alignment horizontal="center" vertical="center" wrapText="1"/>
    </xf>
    <xf numFmtId="0" fontId="27" fillId="25" borderId="10" xfId="0" applyFont="1" applyFill="1" applyBorder="1" applyAlignment="1">
      <alignment vertical="center" wrapText="1"/>
    </xf>
    <xf numFmtId="0" fontId="27" fillId="26" borderId="10" xfId="0" applyFont="1" applyFill="1" applyBorder="1" applyAlignment="1">
      <alignment vertical="center" wrapText="1"/>
    </xf>
    <xf numFmtId="0" fontId="27" fillId="27" borderId="10" xfId="0" applyFont="1" applyFill="1" applyBorder="1" applyAlignment="1">
      <alignment vertical="center" wrapText="1"/>
    </xf>
    <xf numFmtId="0" fontId="27" fillId="28" borderId="10" xfId="0" applyFont="1" applyFill="1" applyBorder="1" applyAlignment="1">
      <alignment vertical="center" wrapText="1"/>
    </xf>
    <xf numFmtId="0" fontId="27" fillId="29" borderId="10" xfId="0" applyFont="1" applyFill="1" applyBorder="1" applyAlignment="1">
      <alignment vertical="center" wrapText="1"/>
    </xf>
    <xf numFmtId="0" fontId="27" fillId="31" borderId="11" xfId="0" applyFont="1" applyFill="1" applyBorder="1" applyAlignment="1">
      <alignment horizontal="center" vertical="center" wrapText="1"/>
    </xf>
    <xf numFmtId="0" fontId="27" fillId="30" borderId="11" xfId="0" applyFont="1" applyFill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49" fontId="27" fillId="30" borderId="11" xfId="0" applyNumberFormat="1" applyFont="1" applyFill="1" applyBorder="1" applyAlignment="1">
      <alignment horizontal="center" vertical="center" wrapText="1"/>
    </xf>
    <xf numFmtId="49" fontId="26" fillId="0" borderId="0" xfId="0" applyNumberFormat="1" applyFont="1"/>
    <xf numFmtId="213" fontId="26" fillId="0" borderId="0" xfId="28" applyNumberFormat="1" applyFont="1"/>
    <xf numFmtId="213" fontId="28" fillId="0" borderId="12" xfId="28" applyNumberFormat="1" applyFont="1" applyFill="1" applyBorder="1"/>
    <xf numFmtId="213" fontId="26" fillId="0" borderId="12" xfId="28" applyNumberFormat="1" applyFont="1" applyFill="1" applyBorder="1"/>
    <xf numFmtId="0" fontId="27" fillId="32" borderId="0" xfId="0" applyFont="1" applyFill="1" applyAlignment="1">
      <alignment vertical="center"/>
    </xf>
    <xf numFmtId="0" fontId="27" fillId="31" borderId="0" xfId="0" applyFont="1" applyFill="1" applyAlignment="1">
      <alignment vertical="center"/>
    </xf>
    <xf numFmtId="184" fontId="26" fillId="0" borderId="0" xfId="0" applyNumberFormat="1" applyFont="1"/>
  </cellXfs>
  <cellStyles count="7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 2" xfId="29"/>
    <cellStyle name="Comma [0] 2 2" xfId="30"/>
    <cellStyle name="Comma [0] 3" xfId="31"/>
    <cellStyle name="Comma [0] 4" xfId="32"/>
    <cellStyle name="Comma [0] 4 2" xfId="33"/>
    <cellStyle name="Comma [0] 5" xfId="34"/>
    <cellStyle name="Comma [0] 6" xfId="35"/>
    <cellStyle name="Comma 2" xfId="36"/>
    <cellStyle name="Comma 2 2" xfId="37"/>
    <cellStyle name="Comma 2 2 2" xfId="38"/>
    <cellStyle name="Comma 24" xfId="39"/>
    <cellStyle name="Comma 24 2" xfId="40"/>
    <cellStyle name="Comma 25" xfId="41"/>
    <cellStyle name="Comma 3" xfId="42"/>
    <cellStyle name="Comma 4" xfId="43"/>
    <cellStyle name="Comma 5" xfId="44"/>
    <cellStyle name="Comma 6" xfId="45"/>
    <cellStyle name="Comma 7" xfId="46"/>
    <cellStyle name="Excel_BuiltIn_Comma 1" xfId="47"/>
    <cellStyle name="Explanatory Text" xfId="48" builtinId="53" customBuiltin="1"/>
    <cellStyle name="Good" xfId="49" builtinId="26" customBuiltin="1"/>
    <cellStyle name="Heading 1" xfId="50" builtinId="16" customBuiltin="1"/>
    <cellStyle name="Heading 2" xfId="51" builtinId="17" customBuiltin="1"/>
    <cellStyle name="Heading 3" xfId="52" builtinId="18" customBuiltin="1"/>
    <cellStyle name="Heading 4" xfId="53" builtinId="19" customBuiltin="1"/>
    <cellStyle name="Hyperlink 2" xfId="54"/>
    <cellStyle name="Input" xfId="55" builtinId="20" customBuiltin="1"/>
    <cellStyle name="Linked Cell" xfId="56" builtinId="24" customBuiltin="1"/>
    <cellStyle name="Neutral" xfId="57" builtinId="28" customBuiltin="1"/>
    <cellStyle name="Normal" xfId="0" builtinId="0"/>
    <cellStyle name="Normal 2" xfId="58"/>
    <cellStyle name="Normal 2 2" xfId="59"/>
    <cellStyle name="Normal 2 2 2" xfId="60"/>
    <cellStyle name="Normal 2 3" xfId="61"/>
    <cellStyle name="Normal 2_LAP KEU TCA Feb 2009 - TCA" xfId="62"/>
    <cellStyle name="Normal 3" xfId="63"/>
    <cellStyle name="Normal 3 2" xfId="64"/>
    <cellStyle name="Normal 4" xfId="65"/>
    <cellStyle name="Normal 5" xfId="66"/>
    <cellStyle name="Note" xfId="67" builtinId="10" customBuiltin="1"/>
    <cellStyle name="Output" xfId="68" builtinId="21" customBuiltin="1"/>
    <cellStyle name="Title" xfId="69" builtinId="15" customBuiltin="1"/>
    <cellStyle name="Total" xfId="70" builtinId="25" customBuiltin="1"/>
    <cellStyle name="Warning Text" xfId="7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himfikri\Downloads\file:\C:\TMA\Keu%202012\Lap%20Keu\TMA%202012%20-%20Tahunan%20rev4%2024%20Jan%20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himfikri\Downloads\file:\C:\MDC\Final\2010\Lap%20Keu%20MDC%202010%20as%20of%20Sept%202010%20-%20Konsolidas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himfikri\Downloads\file:\C:\MDC\Linda\Standar%20LapKeu%20(Proyeksi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NR"/>
      <sheetName val="Rekap LR"/>
      <sheetName val="SHE Sept"/>
      <sheetName val="CASHFLOW"/>
      <sheetName val="CLK"/>
      <sheetName val="SAA"/>
      <sheetName val="JU"/>
      <sheetName val="BB"/>
      <sheetName val="NR"/>
      <sheetName val="LR"/>
      <sheetName val="LR Monthly"/>
      <sheetName val="Per Akun"/>
      <sheetName val="fixed asset "/>
      <sheetName val="kartu piutang karyawan"/>
      <sheetName val="kartu piutang direksi"/>
      <sheetName val="rincian piutang"/>
    </sheetNames>
    <sheetDataSet>
      <sheetData sheetId="0"/>
      <sheetData sheetId="1"/>
      <sheetData sheetId="2"/>
      <sheetData sheetId="3"/>
      <sheetData sheetId="4"/>
      <sheetData sheetId="5">
        <row r="10">
          <cell r="C10" t="str">
            <v>1-11000</v>
          </cell>
          <cell r="D10" t="str">
            <v>Kas</v>
          </cell>
          <cell r="H10" t="str">
            <v>1-11000  Kas</v>
          </cell>
        </row>
        <row r="11">
          <cell r="C11" t="str">
            <v>1-11001</v>
          </cell>
          <cell r="D11" t="str">
            <v>Kas Besar</v>
          </cell>
          <cell r="E11">
            <v>1472650</v>
          </cell>
          <cell r="H11" t="str">
            <v>1-11001  Kas Besar</v>
          </cell>
        </row>
        <row r="12">
          <cell r="C12" t="str">
            <v>1-11002</v>
          </cell>
          <cell r="D12" t="str">
            <v>Kas Kecil</v>
          </cell>
          <cell r="E12">
            <v>350125</v>
          </cell>
          <cell r="H12" t="str">
            <v>1-11002  Kas Kecil</v>
          </cell>
        </row>
        <row r="13">
          <cell r="C13" t="str">
            <v>1-11100</v>
          </cell>
          <cell r="D13" t="str">
            <v>Bank</v>
          </cell>
          <cell r="H13" t="str">
            <v>1-11100  Bank</v>
          </cell>
        </row>
        <row r="14">
          <cell r="C14" t="str">
            <v>1-11101</v>
          </cell>
          <cell r="D14" t="str">
            <v>BNI</v>
          </cell>
          <cell r="E14">
            <v>388443989</v>
          </cell>
          <cell r="H14" t="str">
            <v>1-11101  BNI</v>
          </cell>
        </row>
        <row r="15">
          <cell r="C15" t="str">
            <v>1-11200</v>
          </cell>
          <cell r="D15" t="str">
            <v>Piutang Usaha</v>
          </cell>
          <cell r="H15" t="str">
            <v>1-11200  Piutang Usaha</v>
          </cell>
        </row>
        <row r="16">
          <cell r="C16" t="str">
            <v>1-11210</v>
          </cell>
          <cell r="D16" t="str">
            <v>Piutang yang Mempunyai Hub Istimewa</v>
          </cell>
          <cell r="H16" t="str">
            <v>1-11210  Piutang yang Mempunyai Hub Istimewa</v>
          </cell>
        </row>
        <row r="17">
          <cell r="C17" t="str">
            <v>1-11211</v>
          </cell>
          <cell r="D17" t="str">
            <v>Piutang Direksi</v>
          </cell>
          <cell r="H17" t="str">
            <v>1-11211  Piutang Direksi</v>
          </cell>
        </row>
        <row r="18">
          <cell r="C18" t="str">
            <v>1-11212</v>
          </cell>
          <cell r="D18" t="str">
            <v>Piutang Karyawan</v>
          </cell>
          <cell r="E18">
            <v>2890000</v>
          </cell>
          <cell r="H18" t="str">
            <v>1-11212  Piutang Karyawan</v>
          </cell>
        </row>
        <row r="19">
          <cell r="C19" t="str">
            <v>1-11213</v>
          </cell>
          <cell r="D19" t="str">
            <v>Piutang Pemegang Saham</v>
          </cell>
          <cell r="E19">
            <v>0</v>
          </cell>
          <cell r="H19" t="str">
            <v>1-11213  Piutang Pemegang Saham</v>
          </cell>
        </row>
        <row r="20">
          <cell r="C20" t="str">
            <v>1-11220</v>
          </cell>
          <cell r="D20" t="str">
            <v>Piutang Pihak Ketiga</v>
          </cell>
          <cell r="E20">
            <v>17985000</v>
          </cell>
          <cell r="H20" t="str">
            <v>1-11220  Piutang Pihak Ketiga</v>
          </cell>
        </row>
        <row r="21">
          <cell r="C21" t="str">
            <v>1-11300</v>
          </cell>
          <cell r="D21" t="str">
            <v>Uang Muka</v>
          </cell>
          <cell r="H21" t="str">
            <v>1-11300  Uang Muka</v>
          </cell>
        </row>
        <row r="22">
          <cell r="C22" t="str">
            <v>1-11310</v>
          </cell>
          <cell r="D22" t="str">
            <v>Uang Muka Perjalanan Dinas</v>
          </cell>
          <cell r="H22" t="str">
            <v>1-11310  Uang Muka Perjalanan Dinas</v>
          </cell>
        </row>
        <row r="23">
          <cell r="C23" t="str">
            <v>1-11320</v>
          </cell>
          <cell r="D23" t="str">
            <v>Uang Muka Operasional</v>
          </cell>
          <cell r="H23" t="str">
            <v>1-11320  Uang Muka Operasional</v>
          </cell>
        </row>
        <row r="24">
          <cell r="C24" t="str">
            <v>1-11330</v>
          </cell>
          <cell r="D24" t="str">
            <v>Uang Muka Premi Jamsostek</v>
          </cell>
          <cell r="E24">
            <v>260</v>
          </cell>
          <cell r="H24" t="str">
            <v>1-11330  Uang Muka Premi Jamsostek</v>
          </cell>
        </row>
        <row r="25">
          <cell r="C25" t="str">
            <v>1-11400</v>
          </cell>
          <cell r="D25" t="str">
            <v>Pajak Bayar Di Muka</v>
          </cell>
          <cell r="H25" t="str">
            <v>1-11400  Pajak Bayar Di Muka</v>
          </cell>
        </row>
        <row r="26">
          <cell r="C26" t="str">
            <v>1-11410</v>
          </cell>
          <cell r="D26" t="str">
            <v>UM PPH 23</v>
          </cell>
          <cell r="E26">
            <v>24164000</v>
          </cell>
          <cell r="H26" t="str">
            <v>1-11410  UM PPH 23</v>
          </cell>
        </row>
        <row r="27">
          <cell r="C27" t="str">
            <v>1-11420</v>
          </cell>
          <cell r="D27" t="str">
            <v>UM PPH 25</v>
          </cell>
          <cell r="E27">
            <v>4112000</v>
          </cell>
          <cell r="H27" t="str">
            <v>1-11420  UM PPH 25</v>
          </cell>
        </row>
        <row r="28">
          <cell r="C28" t="str">
            <v>1-11430</v>
          </cell>
          <cell r="D28" t="str">
            <v>UM PPN DN</v>
          </cell>
          <cell r="H28" t="str">
            <v>1-11430  UM PPN DN</v>
          </cell>
        </row>
        <row r="29">
          <cell r="C29" t="str">
            <v>1-11440</v>
          </cell>
          <cell r="D29" t="str">
            <v>UM PPH 21</v>
          </cell>
          <cell r="H29" t="str">
            <v>1-11440  UM PPH 21</v>
          </cell>
        </row>
        <row r="30">
          <cell r="C30" t="str">
            <v>1-11500</v>
          </cell>
          <cell r="D30" t="str">
            <v>Biaya Dibayar Di Muka</v>
          </cell>
          <cell r="H30" t="str">
            <v>1-11500  Biaya Dibayar Di Muka</v>
          </cell>
        </row>
        <row r="31">
          <cell r="C31" t="str">
            <v>1-11510</v>
          </cell>
          <cell r="D31" t="str">
            <v>Sewa Dibayar Dimuka</v>
          </cell>
          <cell r="E31">
            <v>5555555.5</v>
          </cell>
          <cell r="H31" t="str">
            <v>1-11510  Sewa Dibayar Dimuka</v>
          </cell>
        </row>
        <row r="32">
          <cell r="C32" t="str">
            <v>1-11520</v>
          </cell>
          <cell r="D32" t="str">
            <v>Gaji Dibayar Dimuka</v>
          </cell>
          <cell r="H32" t="str">
            <v>1-11520  Gaji Dibayar Dimuka</v>
          </cell>
        </row>
        <row r="33">
          <cell r="C33" t="str">
            <v>1-11800</v>
          </cell>
          <cell r="D33" t="str">
            <v>Aktiva Tetap</v>
          </cell>
          <cell r="H33" t="str">
            <v>1-11800  Aktiva Tetap</v>
          </cell>
        </row>
        <row r="34">
          <cell r="C34" t="str">
            <v>1-11810</v>
          </cell>
          <cell r="D34" t="str">
            <v>Bangunan</v>
          </cell>
          <cell r="H34" t="str">
            <v>1-11810  Bangunan</v>
          </cell>
        </row>
        <row r="35">
          <cell r="C35" t="str">
            <v>1-11820</v>
          </cell>
          <cell r="D35" t="str">
            <v>Peralatan Kantor</v>
          </cell>
          <cell r="E35">
            <v>45415000</v>
          </cell>
          <cell r="H35" t="str">
            <v>1-11820  Peralatan Kantor</v>
          </cell>
        </row>
        <row r="36">
          <cell r="C36" t="str">
            <v>1-11830</v>
          </cell>
          <cell r="D36" t="str">
            <v>Kendaraan</v>
          </cell>
          <cell r="H36" t="str">
            <v>1-11830  Kendaraan</v>
          </cell>
        </row>
        <row r="37">
          <cell r="C37" t="str">
            <v>1-11840</v>
          </cell>
          <cell r="D37" t="str">
            <v>Furniture</v>
          </cell>
          <cell r="H37" t="str">
            <v>1-11840  Furniture</v>
          </cell>
        </row>
        <row r="38">
          <cell r="C38" t="str">
            <v>1-11900</v>
          </cell>
          <cell r="D38" t="str">
            <v>Akumulasi Penyusutan</v>
          </cell>
          <cell r="H38" t="str">
            <v>1-11900  Akumulasi Penyusutan</v>
          </cell>
        </row>
        <row r="39">
          <cell r="C39" t="str">
            <v>1-11910</v>
          </cell>
          <cell r="D39" t="str">
            <v>Akum Peny Bangunan</v>
          </cell>
          <cell r="H39" t="str">
            <v>1-11910  Akum Peny Bangunan</v>
          </cell>
        </row>
        <row r="40">
          <cell r="C40" t="str">
            <v>1-11920</v>
          </cell>
          <cell r="D40" t="str">
            <v>Akum Peny Peralatan Kantor</v>
          </cell>
          <cell r="E40">
            <v>-6937916.6600000001</v>
          </cell>
          <cell r="H40" t="str">
            <v>1-11920  Akum Peny Peralatan Kantor</v>
          </cell>
        </row>
        <row r="41">
          <cell r="C41" t="str">
            <v>1-11930</v>
          </cell>
          <cell r="D41" t="str">
            <v>Akum Peny Kendaraan</v>
          </cell>
          <cell r="H41" t="str">
            <v>1-11930  Akum Peny Kendaraan</v>
          </cell>
        </row>
        <row r="42">
          <cell r="C42" t="str">
            <v>1-11940</v>
          </cell>
          <cell r="D42" t="str">
            <v>Akum Peny Furniture</v>
          </cell>
          <cell r="H42" t="str">
            <v>1-11940  Akum Peny Furniture</v>
          </cell>
        </row>
        <row r="43">
          <cell r="C43" t="str">
            <v>2-00000</v>
          </cell>
          <cell r="D43" t="str">
            <v>Hutang</v>
          </cell>
          <cell r="H43" t="str">
            <v>2-00000  Hutang</v>
          </cell>
        </row>
        <row r="44">
          <cell r="C44" t="str">
            <v>2-11000</v>
          </cell>
          <cell r="D44" t="str">
            <v>Hutang Usaha</v>
          </cell>
          <cell r="H44" t="str">
            <v>2-11000  Hutang Usaha</v>
          </cell>
        </row>
        <row r="45">
          <cell r="C45" t="str">
            <v>2-11100</v>
          </cell>
          <cell r="D45" t="str">
            <v>Hutang Pihak Ketiga</v>
          </cell>
          <cell r="E45">
            <v>110718000</v>
          </cell>
          <cell r="H45" t="str">
            <v>2-11100  Hutang Pihak Ketiga</v>
          </cell>
        </row>
        <row r="46">
          <cell r="C46" t="str">
            <v>2-11200</v>
          </cell>
          <cell r="D46" t="str">
            <v>Hutang Jamsostek</v>
          </cell>
          <cell r="H46" t="str">
            <v>2-11200  Hutang Jamsostek</v>
          </cell>
        </row>
        <row r="47">
          <cell r="C47" t="str">
            <v>2-11300</v>
          </cell>
          <cell r="D47" t="str">
            <v>Hutang Dividen</v>
          </cell>
          <cell r="H47" t="str">
            <v>2-11300  Hutang Dividen</v>
          </cell>
        </row>
        <row r="48">
          <cell r="C48" t="str">
            <v>2-12000</v>
          </cell>
          <cell r="D48" t="str">
            <v>Perpajakan</v>
          </cell>
          <cell r="H48" t="str">
            <v>2-12000  Perpajakan</v>
          </cell>
        </row>
        <row r="49">
          <cell r="C49" t="str">
            <v>2-12100</v>
          </cell>
          <cell r="D49" t="str">
            <v>Hutang PPN</v>
          </cell>
          <cell r="E49">
            <v>24970000</v>
          </cell>
          <cell r="H49" t="str">
            <v>2-12100  Hutang PPN</v>
          </cell>
        </row>
        <row r="50">
          <cell r="C50" t="str">
            <v>2-12200</v>
          </cell>
          <cell r="D50" t="str">
            <v>Hutang PPH 21</v>
          </cell>
          <cell r="E50">
            <v>9881400</v>
          </cell>
          <cell r="H50" t="str">
            <v>2-12200  Hutang PPH 21</v>
          </cell>
        </row>
        <row r="51">
          <cell r="C51" t="str">
            <v>2-12300</v>
          </cell>
          <cell r="D51" t="str">
            <v>Hutang PPH 29</v>
          </cell>
          <cell r="E51">
            <v>34012555.539999999</v>
          </cell>
          <cell r="H51" t="str">
            <v>2-12300  Hutang PPH 29</v>
          </cell>
        </row>
        <row r="52">
          <cell r="C52" t="str">
            <v>2-12400</v>
          </cell>
          <cell r="D52" t="str">
            <v>Hutang PPH Pasal 4</v>
          </cell>
          <cell r="H52" t="str">
            <v>2-12400  Hutang PPH Pasal 4</v>
          </cell>
        </row>
        <row r="53">
          <cell r="C53" t="str">
            <v>2-12500</v>
          </cell>
          <cell r="D53" t="str">
            <v>Hutang PPH 23</v>
          </cell>
          <cell r="E53">
            <v>250000</v>
          </cell>
          <cell r="H53" t="str">
            <v>2-12500  Hutang PPH 23</v>
          </cell>
        </row>
        <row r="54">
          <cell r="C54" t="str">
            <v>2-12600</v>
          </cell>
          <cell r="D54" t="str">
            <v>Hutang PPN Pembeli</v>
          </cell>
          <cell r="E54">
            <v>0</v>
          </cell>
          <cell r="H54" t="str">
            <v>2-12600  Hutang PPN Pembeli</v>
          </cell>
        </row>
        <row r="55">
          <cell r="C55" t="str">
            <v>2-13000</v>
          </cell>
          <cell r="D55" t="str">
            <v>Hutang Gaji</v>
          </cell>
          <cell r="H55" t="str">
            <v>2-13000  Hutang Gaji</v>
          </cell>
        </row>
        <row r="56">
          <cell r="C56" t="str">
            <v>2-14000</v>
          </cell>
          <cell r="D56" t="str">
            <v>Biaya Yang Masih Harus Dibayar</v>
          </cell>
          <cell r="H56" t="str">
            <v>2-14000  Biaya Yang Masih Harus Dibayar</v>
          </cell>
        </row>
        <row r="57">
          <cell r="C57" t="str">
            <v>2-14100</v>
          </cell>
          <cell r="D57" t="str">
            <v>Beban Gaji YMHD</v>
          </cell>
          <cell r="H57" t="str">
            <v>2-14100  Beban Gaji YMHD</v>
          </cell>
        </row>
        <row r="58">
          <cell r="C58" t="str">
            <v>2-14200</v>
          </cell>
          <cell r="D58" t="str">
            <v>Beban Listrik, Tlp, Gas, PDAM YMHD</v>
          </cell>
          <cell r="E58">
            <v>762642</v>
          </cell>
          <cell r="H58" t="str">
            <v>2-14200  Beban Listrik, Tlp, Gas, PDAM YMHD</v>
          </cell>
        </row>
        <row r="59">
          <cell r="C59" t="str">
            <v>2-14300</v>
          </cell>
          <cell r="D59" t="str">
            <v>Beban Konsultan YMHD</v>
          </cell>
          <cell r="E59">
            <v>12250000</v>
          </cell>
          <cell r="H59" t="str">
            <v>2-14300  Beban Konsultan YMHD</v>
          </cell>
        </row>
        <row r="60">
          <cell r="C60" t="str">
            <v>2-14400</v>
          </cell>
          <cell r="D60" t="str">
            <v>Beban Lain YMHD</v>
          </cell>
          <cell r="E60">
            <v>315000</v>
          </cell>
          <cell r="H60" t="str">
            <v>2-14400  Beban Lain YMHD</v>
          </cell>
        </row>
        <row r="61">
          <cell r="C61" t="str">
            <v>2-15000</v>
          </cell>
          <cell r="D61" t="str">
            <v>Hutang Hubungan Istimewa</v>
          </cell>
          <cell r="H61" t="str">
            <v>2-15000  Hutang Hubungan Istimewa</v>
          </cell>
        </row>
        <row r="62">
          <cell r="C62" t="str">
            <v>2-15100</v>
          </cell>
          <cell r="D62" t="str">
            <v>Hutang Direksi</v>
          </cell>
          <cell r="H62" t="str">
            <v>2-15100  Hutang Direksi</v>
          </cell>
        </row>
        <row r="63">
          <cell r="C63" t="str">
            <v>2-16000</v>
          </cell>
          <cell r="D63" t="str">
            <v>Hutang Jangka Panjang</v>
          </cell>
          <cell r="H63" t="str">
            <v>2-16000  Hutang Jangka Panjang</v>
          </cell>
        </row>
        <row r="64">
          <cell r="C64" t="str">
            <v>3-11000</v>
          </cell>
          <cell r="D64" t="str">
            <v>Modal Saham</v>
          </cell>
          <cell r="E64">
            <v>25000000</v>
          </cell>
          <cell r="H64" t="str">
            <v>3-11000  Modal Saham</v>
          </cell>
        </row>
        <row r="65">
          <cell r="C65" t="str">
            <v>3-21000</v>
          </cell>
          <cell r="D65" t="str">
            <v>Laba (Rugi) Tahun Sebelumnya</v>
          </cell>
          <cell r="E65">
            <v>265291065.29689997</v>
          </cell>
          <cell r="H65" t="str">
            <v>3-21000  Laba (Rugi) Tahun Sebelumnya</v>
          </cell>
        </row>
        <row r="66">
          <cell r="C66" t="str">
            <v>3-22000</v>
          </cell>
          <cell r="D66" t="str">
            <v>Laba (Rugi) Tahun Berjalan</v>
          </cell>
          <cell r="H66" t="str">
            <v>3-22000  Laba (Rugi) Tahun Berjalan</v>
          </cell>
        </row>
        <row r="67">
          <cell r="C67" t="str">
            <v>3-23000</v>
          </cell>
          <cell r="D67" t="str">
            <v>Deviden</v>
          </cell>
          <cell r="H67" t="str">
            <v>3-23000  Deviden</v>
          </cell>
        </row>
        <row r="68">
          <cell r="C68" t="str">
            <v>4-11000</v>
          </cell>
          <cell r="D68" t="str">
            <v>Penjualan</v>
          </cell>
          <cell r="H68" t="str">
            <v>4-11000  Penjualan</v>
          </cell>
        </row>
        <row r="69">
          <cell r="C69" t="str">
            <v>4-12000</v>
          </cell>
          <cell r="D69" t="str">
            <v>Pendapatan Lain-lain</v>
          </cell>
          <cell r="H69" t="str">
            <v>4-12000  Pendapatan Lain-lain</v>
          </cell>
        </row>
        <row r="70">
          <cell r="C70" t="str">
            <v>4-12100</v>
          </cell>
          <cell r="D70" t="str">
            <v>Jasa Giro &amp; Lainnya</v>
          </cell>
          <cell r="H70" t="str">
            <v>4-12100  Jasa Giro &amp; Lainnya</v>
          </cell>
        </row>
        <row r="71">
          <cell r="C71" t="str">
            <v>4-12900</v>
          </cell>
          <cell r="D71" t="str">
            <v>Lain-lain</v>
          </cell>
          <cell r="H71" t="str">
            <v>4-12900  Lain-lain</v>
          </cell>
        </row>
        <row r="72">
          <cell r="C72" t="str">
            <v>5-10000</v>
          </cell>
          <cell r="D72" t="str">
            <v>Harga Pokok Penjualan</v>
          </cell>
          <cell r="H72" t="str">
            <v>5-10000  Harga Pokok Penjualan</v>
          </cell>
        </row>
        <row r="73">
          <cell r="C73" t="str">
            <v>5-11100</v>
          </cell>
          <cell r="D73" t="str">
            <v>Biaya Gaji Proyek</v>
          </cell>
          <cell r="H73" t="str">
            <v>5-11100  Biaya Gaji Proyek</v>
          </cell>
        </row>
        <row r="74">
          <cell r="C74" t="str">
            <v>5-11200</v>
          </cell>
          <cell r="D74" t="str">
            <v>Biaya Perjalanan Dinas</v>
          </cell>
          <cell r="H74" t="str">
            <v>5-11200  Biaya Perjalanan Dinas</v>
          </cell>
        </row>
        <row r="75">
          <cell r="C75" t="str">
            <v>5-11300</v>
          </cell>
          <cell r="D75" t="str">
            <v>Biaya Asuransi Proyek</v>
          </cell>
          <cell r="H75" t="str">
            <v>5-11300  Biaya Asuransi Proyek</v>
          </cell>
        </row>
        <row r="76">
          <cell r="C76" t="str">
            <v>5-11400</v>
          </cell>
          <cell r="D76" t="str">
            <v>Biaya Asuransi Karyawan Proyek</v>
          </cell>
          <cell r="H76" t="str">
            <v>5-11400  Biaya Asuransi Karyawan Proyek</v>
          </cell>
        </row>
        <row r="77">
          <cell r="C77" t="str">
            <v>5-12000</v>
          </cell>
          <cell r="D77" t="str">
            <v>Biaya Sub Vendor</v>
          </cell>
          <cell r="H77" t="str">
            <v>5-12000  Biaya Sub Vendor</v>
          </cell>
        </row>
        <row r="78">
          <cell r="C78" t="str">
            <v>5-13000</v>
          </cell>
          <cell r="D78" t="str">
            <v>Biaya Pembelian Software / Modul / Kontrak / Ref</v>
          </cell>
          <cell r="H78" t="str">
            <v>5-13000  Biaya Pembelian Software / Modul / Kontrak / Ref</v>
          </cell>
        </row>
        <row r="79">
          <cell r="C79" t="str">
            <v>5-14000</v>
          </cell>
          <cell r="D79" t="str">
            <v>Biaya Peralatan Riset</v>
          </cell>
          <cell r="H79" t="str">
            <v>5-14000  Biaya Peralatan Riset</v>
          </cell>
        </row>
        <row r="80">
          <cell r="C80" t="str">
            <v>5-15000</v>
          </cell>
          <cell r="D80" t="str">
            <v>Biaya Review/Workshop/Training Aplikasi</v>
          </cell>
          <cell r="H80" t="str">
            <v>5-15000  Biaya Review/Workshop/Training Aplikasi</v>
          </cell>
        </row>
        <row r="81">
          <cell r="C81" t="str">
            <v>6-10000</v>
          </cell>
          <cell r="D81" t="str">
            <v>Beban Usaha</v>
          </cell>
          <cell r="H81" t="str">
            <v>6-10000  Beban Usaha</v>
          </cell>
        </row>
        <row r="82">
          <cell r="C82" t="str">
            <v>6-11000</v>
          </cell>
          <cell r="D82" t="str">
            <v>Perijinan</v>
          </cell>
          <cell r="H82" t="str">
            <v>6-11000  Perijinan</v>
          </cell>
        </row>
        <row r="83">
          <cell r="C83" t="str">
            <v>6-12000</v>
          </cell>
          <cell r="D83" t="str">
            <v>Biaya Gaji Umum</v>
          </cell>
          <cell r="H83" t="str">
            <v>6-12000  Biaya Gaji Umum</v>
          </cell>
        </row>
        <row r="84">
          <cell r="C84" t="str">
            <v>6-13000</v>
          </cell>
          <cell r="D84" t="str">
            <v>Biaya Asuransi Karyawan Umum</v>
          </cell>
          <cell r="H84" t="str">
            <v>6-13000  Biaya Asuransi Karyawan Umum</v>
          </cell>
        </row>
        <row r="85">
          <cell r="C85" t="str">
            <v>6-14000</v>
          </cell>
          <cell r="D85" t="str">
            <v>Listrik, telepon, internet, domain</v>
          </cell>
          <cell r="H85" t="str">
            <v>6-14000  Listrik, telepon, internet, domain</v>
          </cell>
        </row>
        <row r="86">
          <cell r="C86" t="str">
            <v>6-15000</v>
          </cell>
          <cell r="D86" t="str">
            <v>ATK. Fotocopy, materai, courier</v>
          </cell>
          <cell r="H86" t="str">
            <v>6-15000  ATK. Fotocopy, materai, courier</v>
          </cell>
        </row>
        <row r="87">
          <cell r="C87" t="str">
            <v>6-16000</v>
          </cell>
          <cell r="D87" t="str">
            <v>Keperluan RT Kantor</v>
          </cell>
          <cell r="H87" t="str">
            <v>6-16000  Keperluan RT Kantor</v>
          </cell>
        </row>
        <row r="88">
          <cell r="C88" t="str">
            <v>6-17000</v>
          </cell>
          <cell r="D88" t="str">
            <v>Perlengkapan Kantor</v>
          </cell>
          <cell r="H88" t="str">
            <v>6-17000  Perlengkapan Kantor</v>
          </cell>
        </row>
        <row r="89">
          <cell r="C89" t="str">
            <v>6-18000</v>
          </cell>
          <cell r="D89" t="str">
            <v>Iuran</v>
          </cell>
          <cell r="H89" t="str">
            <v>6-18000  Iuran</v>
          </cell>
        </row>
        <row r="90">
          <cell r="C90" t="str">
            <v>6-19000</v>
          </cell>
          <cell r="D90" t="str">
            <v>Workshop / Training</v>
          </cell>
          <cell r="H90" t="str">
            <v>6-19000  Workshop / Training</v>
          </cell>
        </row>
        <row r="91">
          <cell r="C91" t="str">
            <v>6-20000</v>
          </cell>
          <cell r="D91" t="str">
            <v>Konsultan</v>
          </cell>
          <cell r="H91" t="str">
            <v>6-20000  Konsultan</v>
          </cell>
        </row>
        <row r="92">
          <cell r="C92" t="str">
            <v>6-21000</v>
          </cell>
          <cell r="D92" t="str">
            <v>Pemeliharaan</v>
          </cell>
          <cell r="H92" t="str">
            <v>6-21000  Pemeliharaan</v>
          </cell>
        </row>
        <row r="93">
          <cell r="C93" t="str">
            <v>6-22000</v>
          </cell>
          <cell r="D93" t="str">
            <v>Biaya Transportasi</v>
          </cell>
          <cell r="H93" t="str">
            <v>6-22000  Biaya Transportasi</v>
          </cell>
        </row>
        <row r="94">
          <cell r="C94" t="str">
            <v>6-23000</v>
          </cell>
          <cell r="D94" t="str">
            <v>Biaya Sewa</v>
          </cell>
          <cell r="H94" t="str">
            <v>6-23000  Biaya Sewa</v>
          </cell>
        </row>
        <row r="95">
          <cell r="C95" t="str">
            <v>6-24000</v>
          </cell>
          <cell r="D95" t="str">
            <v>Biaya Penyusutan Aktiva Tetap</v>
          </cell>
          <cell r="H95" t="str">
            <v>6-24000  Biaya Penyusutan Aktiva Tetap</v>
          </cell>
        </row>
        <row r="96">
          <cell r="C96" t="str">
            <v>6-25000</v>
          </cell>
          <cell r="D96" t="str">
            <v>Rugi Penjualan Asset</v>
          </cell>
          <cell r="H96" t="str">
            <v>6-25000  Rugi Penjualan Asset</v>
          </cell>
        </row>
        <row r="97">
          <cell r="C97" t="str">
            <v>6-26000</v>
          </cell>
          <cell r="D97" t="str">
            <v>Rugi Selisih Pembayaran</v>
          </cell>
          <cell r="H97" t="str">
            <v>6-26000  Rugi Selisih Pembayaran</v>
          </cell>
        </row>
        <row r="98">
          <cell r="C98" t="str">
            <v>6-39000</v>
          </cell>
          <cell r="D98" t="str">
            <v>Beban Lain-lain</v>
          </cell>
          <cell r="H98" t="str">
            <v>6-39000  Beban Lain-lain</v>
          </cell>
        </row>
        <row r="99">
          <cell r="C99" t="str">
            <v>6-39100</v>
          </cell>
          <cell r="D99" t="str">
            <v>Buku Giro, Cek &amp; Admin Bank</v>
          </cell>
          <cell r="H99" t="str">
            <v>6-39100  Buku Giro, Cek &amp; Admin Bank</v>
          </cell>
        </row>
        <row r="100">
          <cell r="C100" t="str">
            <v>6-39200</v>
          </cell>
          <cell r="D100" t="str">
            <v>Biaya Pajak</v>
          </cell>
          <cell r="H100" t="str">
            <v>6-39200  Biaya Pajak</v>
          </cell>
        </row>
        <row r="101">
          <cell r="H101" t="str">
            <v xml:space="preserve">  </v>
          </cell>
        </row>
        <row r="102">
          <cell r="H102" t="str">
            <v xml:space="preserve">  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LR"/>
      <sheetName val="Rekap NR"/>
      <sheetName val="SHE Sept"/>
      <sheetName val="CLK"/>
      <sheetName val="CASHFLOW"/>
      <sheetName val="LR Monthly"/>
      <sheetName val="NR"/>
      <sheetName val="SAA"/>
      <sheetName val="JU"/>
      <sheetName val="LR"/>
      <sheetName val="BB"/>
      <sheetName val="kb"/>
      <sheetName val="kkb"/>
      <sheetName val="man"/>
      <sheetName val="piut"/>
      <sheetName val="um"/>
      <sheetName val="dimuka"/>
      <sheetName val="aktiva"/>
      <sheetName val="h ush"/>
      <sheetName val="h pjk"/>
      <sheetName val="h lain"/>
      <sheetName val="pdpt"/>
      <sheetName val="grafis"/>
      <sheetName val="grafis (2)"/>
      <sheetName val="sbm"/>
      <sheetName val="telkom intract"/>
      <sheetName val="toyota"/>
      <sheetName val="prod"/>
      <sheetName val="hob"/>
      <sheetName val="mar"/>
      <sheetName val="ops"/>
      <sheetName val="umum"/>
      <sheetName val="lain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. Sheet"/>
      <sheetName val="Income Statement"/>
      <sheetName val="Cash Flow"/>
      <sheetName val=" Pro Forma Bal."/>
      <sheetName val="01 Pro Forma Bal."/>
      <sheetName val="Revenue Projections"/>
      <sheetName val=" Rev. Proj. Graph"/>
      <sheetName val="Rev. Proj. Graph"/>
      <sheetName val="00 P&amp;L Proj."/>
      <sheetName val="01 P&amp;L Proj."/>
      <sheetName val="00 Cash Flow Budget"/>
      <sheetName val="01 Cash Flow Budget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AW32"/>
  <sheetViews>
    <sheetView showGridLines="0" tabSelected="1" zoomScale="98" zoomScaleNormal="98" workbookViewId="0">
      <pane xSplit="3" ySplit="2" topLeftCell="D3" activePane="bottomRight" state="frozen"/>
      <selection pane="topRight" activeCell="E1" sqref="E1"/>
      <selection pane="bottomLeft" activeCell="A7" sqref="A7"/>
      <selection pane="bottomRight" activeCell="AE8" sqref="AE8"/>
    </sheetView>
  </sheetViews>
  <sheetFormatPr defaultRowHeight="12" x14ac:dyDescent="0.2"/>
  <cols>
    <col min="1" max="1" width="2.85546875" style="1" customWidth="1"/>
    <col min="2" max="2" width="4" style="1" bestFit="1" customWidth="1"/>
    <col min="3" max="3" width="16.5703125" style="1" customWidth="1"/>
    <col min="4" max="4" width="10.140625" style="1" customWidth="1"/>
    <col min="5" max="5" width="6.42578125" style="1" customWidth="1"/>
    <col min="6" max="6" width="6.5703125" style="1" customWidth="1"/>
    <col min="7" max="7" width="5.85546875" style="1" customWidth="1"/>
    <col min="8" max="9" width="4.42578125" style="1" customWidth="1"/>
    <col min="10" max="10" width="8.42578125" style="1" customWidth="1"/>
    <col min="11" max="11" width="11.5703125" style="1" customWidth="1"/>
    <col min="12" max="12" width="12.28515625" style="1" customWidth="1"/>
    <col min="13" max="13" width="9.85546875" style="1" customWidth="1"/>
    <col min="14" max="14" width="10.140625" style="1" customWidth="1"/>
    <col min="15" max="15" width="12.5703125" style="1" customWidth="1"/>
    <col min="16" max="17" width="12.42578125" style="1" customWidth="1"/>
    <col min="18" max="18" width="11.140625" style="1" bestFit="1" customWidth="1"/>
    <col min="19" max="20" width="12.42578125" style="1" customWidth="1"/>
    <col min="21" max="21" width="13.42578125" style="1" customWidth="1"/>
    <col min="22" max="22" width="17" style="1" customWidth="1"/>
    <col min="23" max="24" width="12.42578125" style="1" customWidth="1"/>
    <col min="25" max="25" width="11.85546875" style="1" customWidth="1"/>
    <col min="26" max="26" width="13.42578125" style="1" customWidth="1"/>
    <col min="27" max="27" width="15.5703125" style="1" customWidth="1"/>
    <col min="28" max="29" width="11.5703125" style="1" customWidth="1"/>
    <col min="30" max="30" width="10.5703125" style="1" bestFit="1" customWidth="1"/>
    <col min="31" max="31" width="20.42578125" style="1" customWidth="1"/>
    <col min="32" max="32" width="17.42578125" style="14" customWidth="1"/>
    <col min="33" max="33" width="6.85546875" style="1" customWidth="1"/>
    <col min="34" max="34" width="16.5703125" style="1" customWidth="1"/>
    <col min="35" max="35" width="20.42578125" style="1" customWidth="1"/>
    <col min="36" max="36" width="26" style="1" customWidth="1"/>
    <col min="37" max="16384" width="9.140625" style="1"/>
  </cols>
  <sheetData>
    <row r="1" spans="2:49" ht="11.1" customHeight="1" x14ac:dyDescent="0.2">
      <c r="B1" s="1">
        <v>1</v>
      </c>
      <c r="C1" s="2">
        <f t="shared" ref="C1:AJ1" si="0">+B1+1</f>
        <v>2</v>
      </c>
      <c r="D1" s="2">
        <f t="shared" si="0"/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 t="shared" si="0"/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 t="shared" si="0"/>
        <v>29</v>
      </c>
      <c r="AE1" s="2">
        <f t="shared" si="0"/>
        <v>30</v>
      </c>
      <c r="AF1" s="2">
        <f t="shared" si="0"/>
        <v>31</v>
      </c>
      <c r="AG1" s="2">
        <f t="shared" si="0"/>
        <v>32</v>
      </c>
      <c r="AH1" s="2">
        <f t="shared" si="0"/>
        <v>33</v>
      </c>
      <c r="AI1" s="2">
        <f t="shared" si="0"/>
        <v>34</v>
      </c>
      <c r="AJ1" s="2">
        <f t="shared" si="0"/>
        <v>35</v>
      </c>
    </row>
    <row r="2" spans="2:49" s="12" customFormat="1" ht="36" x14ac:dyDescent="0.2">
      <c r="B2" s="3" t="s">
        <v>2</v>
      </c>
      <c r="C2" s="3" t="s">
        <v>1</v>
      </c>
      <c r="D2" s="3" t="s">
        <v>3</v>
      </c>
      <c r="E2" s="3" t="s">
        <v>17</v>
      </c>
      <c r="F2" s="3" t="s">
        <v>19</v>
      </c>
      <c r="G2" s="3" t="s">
        <v>13</v>
      </c>
      <c r="H2" s="3" t="s">
        <v>21</v>
      </c>
      <c r="I2" s="3" t="s">
        <v>27</v>
      </c>
      <c r="J2" s="3" t="s">
        <v>8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13</v>
      </c>
      <c r="P2" s="5" t="s">
        <v>20</v>
      </c>
      <c r="Q2" s="5" t="s">
        <v>27</v>
      </c>
      <c r="R2" s="18" t="s">
        <v>39</v>
      </c>
      <c r="S2" s="4" t="s">
        <v>22</v>
      </c>
      <c r="T2" s="4" t="s">
        <v>23</v>
      </c>
      <c r="U2" s="4" t="s">
        <v>24</v>
      </c>
      <c r="V2" s="6" t="s">
        <v>4</v>
      </c>
      <c r="W2" s="7" t="s">
        <v>11</v>
      </c>
      <c r="X2" s="7" t="s">
        <v>5</v>
      </c>
      <c r="Y2" s="7" t="s">
        <v>14</v>
      </c>
      <c r="Z2" s="8" t="s">
        <v>6</v>
      </c>
      <c r="AA2" s="9" t="s">
        <v>7</v>
      </c>
      <c r="AB2" s="10" t="s">
        <v>26</v>
      </c>
      <c r="AC2" s="10" t="s">
        <v>25</v>
      </c>
      <c r="AD2" s="19" t="s">
        <v>38</v>
      </c>
      <c r="AE2" s="11" t="s">
        <v>12</v>
      </c>
      <c r="AF2" s="13" t="s">
        <v>0</v>
      </c>
      <c r="AG2" s="11" t="s">
        <v>10</v>
      </c>
      <c r="AH2" s="11" t="s">
        <v>28</v>
      </c>
      <c r="AI2" s="11" t="s">
        <v>9</v>
      </c>
      <c r="AJ2" s="11" t="s">
        <v>29</v>
      </c>
      <c r="AQ2" s="12" t="s">
        <v>31</v>
      </c>
      <c r="AR2" s="12" t="s">
        <v>32</v>
      </c>
      <c r="AS2" s="12" t="s">
        <v>33</v>
      </c>
      <c r="AT2" s="12" t="s">
        <v>34</v>
      </c>
      <c r="AU2" s="12" t="s">
        <v>37</v>
      </c>
      <c r="AV2" s="12" t="s">
        <v>35</v>
      </c>
      <c r="AW2" s="12" t="s">
        <v>36</v>
      </c>
    </row>
    <row r="3" spans="2:49" x14ac:dyDescent="0.2">
      <c r="B3" s="1">
        <v>1</v>
      </c>
      <c r="D3" s="20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>
        <f t="shared" ref="V3:V32" si="1">SUM(K3:U3)</f>
        <v>0</v>
      </c>
      <c r="W3" s="15"/>
      <c r="X3" s="15"/>
      <c r="Y3" s="15"/>
      <c r="Z3" s="17">
        <f>SUM(W3:Y3)</f>
        <v>0</v>
      </c>
      <c r="AA3" s="17">
        <f>+V3-Z3</f>
        <v>0</v>
      </c>
      <c r="AB3" s="15">
        <v>415800</v>
      </c>
      <c r="AC3" s="15">
        <v>225000</v>
      </c>
      <c r="AD3" s="15"/>
      <c r="AE3" s="1" t="s">
        <v>51</v>
      </c>
      <c r="AF3" s="14" t="s">
        <v>52</v>
      </c>
      <c r="AG3" s="1" t="s">
        <v>53</v>
      </c>
      <c r="AH3" s="1" t="s">
        <v>54</v>
      </c>
      <c r="AI3" s="1" t="s">
        <v>44</v>
      </c>
      <c r="AJ3" s="1" t="s">
        <v>138</v>
      </c>
    </row>
    <row r="4" spans="2:49" x14ac:dyDescent="0.2">
      <c r="B4" s="1">
        <f>+B3+1</f>
        <v>2</v>
      </c>
      <c r="D4" s="20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>
        <f t="shared" si="1"/>
        <v>0</v>
      </c>
      <c r="W4" s="15"/>
      <c r="X4" s="15"/>
      <c r="Y4" s="15"/>
      <c r="Z4" s="17">
        <f t="shared" ref="Z4:Z32" si="2">SUM(W4:Y4)</f>
        <v>0</v>
      </c>
      <c r="AA4" s="17">
        <f t="shared" ref="AA4:AA32" si="3">+V4-Z4</f>
        <v>0</v>
      </c>
      <c r="AB4" s="15">
        <v>646800</v>
      </c>
      <c r="AC4" s="15">
        <v>350000</v>
      </c>
      <c r="AD4" s="15"/>
      <c r="AE4" s="1" t="s">
        <v>56</v>
      </c>
      <c r="AF4" s="14" t="s">
        <v>57</v>
      </c>
      <c r="AG4" s="1" t="s">
        <v>30</v>
      </c>
      <c r="AH4" s="1" t="s">
        <v>58</v>
      </c>
      <c r="AI4" s="1" t="s">
        <v>132</v>
      </c>
      <c r="AJ4" s="1" t="s">
        <v>139</v>
      </c>
    </row>
    <row r="5" spans="2:49" x14ac:dyDescent="0.2">
      <c r="B5" s="1">
        <f t="shared" ref="B5:B32" si="4">+B4+1</f>
        <v>3</v>
      </c>
      <c r="D5" s="20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>
        <f t="shared" si="1"/>
        <v>0</v>
      </c>
      <c r="W5" s="15"/>
      <c r="X5" s="15"/>
      <c r="Y5" s="15"/>
      <c r="Z5" s="17">
        <f t="shared" si="2"/>
        <v>0</v>
      </c>
      <c r="AA5" s="17">
        <f t="shared" si="3"/>
        <v>0</v>
      </c>
      <c r="AB5" s="15">
        <v>489720</v>
      </c>
      <c r="AC5" s="15">
        <v>265000</v>
      </c>
      <c r="AD5" s="15"/>
      <c r="AE5" s="1" t="s">
        <v>59</v>
      </c>
      <c r="AF5" s="14" t="s">
        <v>60</v>
      </c>
      <c r="AG5" s="1" t="s">
        <v>30</v>
      </c>
      <c r="AH5" s="1" t="s">
        <v>61</v>
      </c>
      <c r="AI5" s="1" t="s">
        <v>44</v>
      </c>
      <c r="AJ5" s="1" t="s">
        <v>140</v>
      </c>
    </row>
    <row r="6" spans="2:49" x14ac:dyDescent="0.2">
      <c r="B6" s="1">
        <f t="shared" si="4"/>
        <v>4</v>
      </c>
      <c r="D6" s="20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>
        <f t="shared" si="1"/>
        <v>0</v>
      </c>
      <c r="W6" s="15"/>
      <c r="X6" s="15"/>
      <c r="Y6" s="15"/>
      <c r="Z6" s="17">
        <f t="shared" si="2"/>
        <v>0</v>
      </c>
      <c r="AA6" s="17">
        <f t="shared" si="3"/>
        <v>0</v>
      </c>
      <c r="AB6" s="15">
        <v>582120</v>
      </c>
      <c r="AC6" s="15">
        <v>315000</v>
      </c>
      <c r="AD6" s="15"/>
      <c r="AE6" s="1" t="s">
        <v>62</v>
      </c>
      <c r="AF6" s="14" t="s">
        <v>63</v>
      </c>
      <c r="AG6" s="1" t="s">
        <v>30</v>
      </c>
      <c r="AH6" s="1" t="s">
        <v>64</v>
      </c>
      <c r="AI6" s="1" t="s">
        <v>44</v>
      </c>
      <c r="AJ6" s="1" t="s">
        <v>141</v>
      </c>
    </row>
    <row r="7" spans="2:49" x14ac:dyDescent="0.2">
      <c r="B7" s="1">
        <f t="shared" si="4"/>
        <v>5</v>
      </c>
      <c r="D7" s="20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>
        <f t="shared" si="1"/>
        <v>0</v>
      </c>
      <c r="W7" s="15"/>
      <c r="X7" s="15"/>
      <c r="Y7" s="15"/>
      <c r="Z7" s="17">
        <f t="shared" si="2"/>
        <v>0</v>
      </c>
      <c r="AA7" s="17">
        <f t="shared" si="3"/>
        <v>0</v>
      </c>
      <c r="AB7" s="15">
        <v>462000</v>
      </c>
      <c r="AC7" s="15">
        <v>250000</v>
      </c>
      <c r="AD7" s="15"/>
      <c r="AE7" s="1" t="s">
        <v>65</v>
      </c>
      <c r="AF7" s="14" t="s">
        <v>66</v>
      </c>
      <c r="AG7" s="1" t="s">
        <v>30</v>
      </c>
      <c r="AH7" s="1" t="s">
        <v>67</v>
      </c>
      <c r="AI7" s="1" t="s">
        <v>44</v>
      </c>
      <c r="AJ7" s="1" t="s">
        <v>142</v>
      </c>
    </row>
    <row r="8" spans="2:49" x14ac:dyDescent="0.2">
      <c r="B8" s="1">
        <f t="shared" si="4"/>
        <v>6</v>
      </c>
      <c r="D8" s="20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>
        <f t="shared" si="1"/>
        <v>0</v>
      </c>
      <c r="W8" s="15"/>
      <c r="X8" s="15"/>
      <c r="Y8" s="15"/>
      <c r="Z8" s="17">
        <f t="shared" si="2"/>
        <v>0</v>
      </c>
      <c r="AA8" s="17">
        <f t="shared" si="3"/>
        <v>0</v>
      </c>
      <c r="AB8" s="15">
        <v>582120</v>
      </c>
      <c r="AC8" s="15">
        <v>315000</v>
      </c>
      <c r="AD8" s="15"/>
      <c r="AE8" s="1" t="s">
        <v>68</v>
      </c>
      <c r="AF8" s="14" t="s">
        <v>69</v>
      </c>
      <c r="AG8" s="1" t="s">
        <v>53</v>
      </c>
      <c r="AH8" s="1" t="s">
        <v>70</v>
      </c>
      <c r="AI8" s="1" t="s">
        <v>44</v>
      </c>
      <c r="AJ8" s="1" t="s">
        <v>143</v>
      </c>
    </row>
    <row r="9" spans="2:49" x14ac:dyDescent="0.2">
      <c r="B9" s="1">
        <f t="shared" si="4"/>
        <v>7</v>
      </c>
      <c r="D9" s="20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>
        <f t="shared" si="1"/>
        <v>0</v>
      </c>
      <c r="W9" s="15"/>
      <c r="X9" s="15"/>
      <c r="Y9" s="15"/>
      <c r="Z9" s="17">
        <f t="shared" si="2"/>
        <v>0</v>
      </c>
      <c r="AA9" s="17">
        <f t="shared" si="3"/>
        <v>0</v>
      </c>
      <c r="AB9" s="15">
        <v>582120</v>
      </c>
      <c r="AC9" s="15">
        <v>315000</v>
      </c>
      <c r="AD9" s="15"/>
      <c r="AE9" s="1" t="s">
        <v>71</v>
      </c>
      <c r="AF9" s="14" t="s">
        <v>72</v>
      </c>
      <c r="AG9" s="1" t="s">
        <v>30</v>
      </c>
      <c r="AH9" s="1" t="s">
        <v>73</v>
      </c>
      <c r="AI9" s="1" t="s">
        <v>44</v>
      </c>
      <c r="AJ9" s="1" t="s">
        <v>144</v>
      </c>
    </row>
    <row r="10" spans="2:49" x14ac:dyDescent="0.2">
      <c r="B10" s="1">
        <f t="shared" si="4"/>
        <v>8</v>
      </c>
      <c r="D10" s="2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>
        <f t="shared" si="1"/>
        <v>0</v>
      </c>
      <c r="W10" s="15"/>
      <c r="X10" s="15"/>
      <c r="Y10" s="15"/>
      <c r="Z10" s="17">
        <f t="shared" si="2"/>
        <v>0</v>
      </c>
      <c r="AA10" s="17">
        <f t="shared" si="3"/>
        <v>0</v>
      </c>
      <c r="AB10" s="15">
        <v>351120</v>
      </c>
      <c r="AC10" s="15">
        <v>190000</v>
      </c>
      <c r="AD10" s="15">
        <v>658320</v>
      </c>
      <c r="AE10" s="1">
        <v>0</v>
      </c>
      <c r="AF10" s="14" t="s">
        <v>74</v>
      </c>
      <c r="AG10" s="1" t="s">
        <v>30</v>
      </c>
      <c r="AH10" s="1" t="s">
        <v>75</v>
      </c>
      <c r="AI10" s="1" t="s">
        <v>44</v>
      </c>
      <c r="AJ10" s="1" t="s">
        <v>145</v>
      </c>
    </row>
    <row r="11" spans="2:49" x14ac:dyDescent="0.2">
      <c r="B11" s="1">
        <f t="shared" si="4"/>
        <v>9</v>
      </c>
      <c r="D11" s="20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>
        <f t="shared" si="1"/>
        <v>0</v>
      </c>
      <c r="W11" s="15"/>
      <c r="X11" s="15"/>
      <c r="Y11" s="15"/>
      <c r="Z11" s="17">
        <f t="shared" si="2"/>
        <v>0</v>
      </c>
      <c r="AA11" s="17">
        <f t="shared" si="3"/>
        <v>0</v>
      </c>
      <c r="AB11" s="15">
        <v>646800</v>
      </c>
      <c r="AC11" s="15">
        <v>350000</v>
      </c>
      <c r="AD11" s="15"/>
      <c r="AE11" s="1" t="s">
        <v>76</v>
      </c>
      <c r="AF11" s="14" t="s">
        <v>77</v>
      </c>
      <c r="AG11" s="1" t="s">
        <v>30</v>
      </c>
      <c r="AH11" s="1" t="s">
        <v>78</v>
      </c>
      <c r="AI11" s="1" t="s">
        <v>133</v>
      </c>
      <c r="AJ11" s="1" t="s">
        <v>146</v>
      </c>
    </row>
    <row r="12" spans="2:49" x14ac:dyDescent="0.2">
      <c r="B12" s="1">
        <f t="shared" si="4"/>
        <v>10</v>
      </c>
      <c r="D12" s="20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>
        <f t="shared" si="1"/>
        <v>0</v>
      </c>
      <c r="W12" s="15"/>
      <c r="X12" s="15"/>
      <c r="Y12" s="15"/>
      <c r="Z12" s="17">
        <f t="shared" si="2"/>
        <v>0</v>
      </c>
      <c r="AA12" s="17">
        <f t="shared" si="3"/>
        <v>0</v>
      </c>
      <c r="AB12" s="15">
        <v>471240</v>
      </c>
      <c r="AC12" s="15">
        <v>255000</v>
      </c>
      <c r="AD12" s="15"/>
      <c r="AE12" s="1" t="s">
        <v>79</v>
      </c>
      <c r="AF12" s="14" t="s">
        <v>80</v>
      </c>
      <c r="AG12" s="1" t="s">
        <v>30</v>
      </c>
      <c r="AH12" s="1" t="s">
        <v>81</v>
      </c>
      <c r="AI12" s="1" t="s">
        <v>44</v>
      </c>
      <c r="AJ12" s="1" t="s">
        <v>147</v>
      </c>
    </row>
    <row r="13" spans="2:49" x14ac:dyDescent="0.2">
      <c r="B13" s="1">
        <f t="shared" si="4"/>
        <v>11</v>
      </c>
      <c r="D13" s="20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>
        <f t="shared" si="1"/>
        <v>0</v>
      </c>
      <c r="W13" s="15"/>
      <c r="X13" s="15"/>
      <c r="Y13" s="15"/>
      <c r="Z13" s="17">
        <f t="shared" si="2"/>
        <v>0</v>
      </c>
      <c r="AA13" s="17">
        <f t="shared" si="3"/>
        <v>0</v>
      </c>
      <c r="AB13" s="15">
        <v>369600</v>
      </c>
      <c r="AC13" s="15">
        <v>205000</v>
      </c>
      <c r="AD13" s="15"/>
      <c r="AE13" s="1" t="s">
        <v>82</v>
      </c>
      <c r="AF13" s="14" t="s">
        <v>83</v>
      </c>
      <c r="AG13" s="1" t="s">
        <v>30</v>
      </c>
      <c r="AH13" s="1" t="s">
        <v>84</v>
      </c>
      <c r="AI13" s="1" t="s">
        <v>44</v>
      </c>
      <c r="AJ13" s="1" t="s">
        <v>148</v>
      </c>
    </row>
    <row r="14" spans="2:49" x14ac:dyDescent="0.2">
      <c r="B14" s="1">
        <f t="shared" si="4"/>
        <v>12</v>
      </c>
      <c r="D14" s="20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>
        <f t="shared" si="1"/>
        <v>0</v>
      </c>
      <c r="W14" s="15"/>
      <c r="X14" s="15"/>
      <c r="Y14" s="15"/>
      <c r="Z14" s="17">
        <f t="shared" si="2"/>
        <v>0</v>
      </c>
      <c r="AA14" s="17">
        <f t="shared" si="3"/>
        <v>0</v>
      </c>
      <c r="AB14" s="15">
        <v>369600</v>
      </c>
      <c r="AC14" s="15">
        <v>205000</v>
      </c>
      <c r="AD14" s="15"/>
      <c r="AE14" s="1" t="s">
        <v>85</v>
      </c>
      <c r="AF14" s="14" t="s">
        <v>86</v>
      </c>
      <c r="AG14" s="1" t="s">
        <v>30</v>
      </c>
      <c r="AH14" s="1" t="s">
        <v>87</v>
      </c>
      <c r="AI14" s="1" t="s">
        <v>50</v>
      </c>
      <c r="AJ14" s="1" t="s">
        <v>149</v>
      </c>
    </row>
    <row r="15" spans="2:49" x14ac:dyDescent="0.2">
      <c r="B15" s="1">
        <f t="shared" si="4"/>
        <v>13</v>
      </c>
      <c r="D15" s="20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>
        <f t="shared" si="1"/>
        <v>0</v>
      </c>
      <c r="W15" s="15"/>
      <c r="X15" s="15"/>
      <c r="Y15" s="15"/>
      <c r="Z15" s="17">
        <f t="shared" si="2"/>
        <v>0</v>
      </c>
      <c r="AA15" s="17">
        <f t="shared" si="3"/>
        <v>0</v>
      </c>
      <c r="AB15" s="15">
        <v>420420</v>
      </c>
      <c r="AC15" s="15">
        <v>227500</v>
      </c>
      <c r="AD15" s="15"/>
      <c r="AE15" s="1" t="s">
        <v>88</v>
      </c>
      <c r="AF15" s="14" t="s">
        <v>89</v>
      </c>
      <c r="AG15" s="1" t="s">
        <v>30</v>
      </c>
      <c r="AH15" s="1" t="s">
        <v>90</v>
      </c>
      <c r="AI15" s="1" t="s">
        <v>44</v>
      </c>
      <c r="AJ15" s="1" t="s">
        <v>150</v>
      </c>
    </row>
    <row r="16" spans="2:49" x14ac:dyDescent="0.2">
      <c r="B16" s="1">
        <f t="shared" si="4"/>
        <v>14</v>
      </c>
      <c r="D16" s="20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>
        <f t="shared" si="1"/>
        <v>0</v>
      </c>
      <c r="W16" s="15"/>
      <c r="X16" s="15"/>
      <c r="Y16" s="15"/>
      <c r="Z16" s="17">
        <f t="shared" si="2"/>
        <v>0</v>
      </c>
      <c r="AA16" s="17">
        <f t="shared" si="3"/>
        <v>0</v>
      </c>
      <c r="AB16" s="15">
        <v>489720</v>
      </c>
      <c r="AC16" s="15">
        <v>265000</v>
      </c>
      <c r="AD16" s="15"/>
      <c r="AE16" s="1" t="s">
        <v>91</v>
      </c>
      <c r="AF16" s="14" t="s">
        <v>92</v>
      </c>
      <c r="AG16" s="1" t="s">
        <v>30</v>
      </c>
      <c r="AH16" s="1" t="s">
        <v>93</v>
      </c>
      <c r="AI16" s="1" t="s">
        <v>44</v>
      </c>
      <c r="AJ16" s="1" t="s">
        <v>151</v>
      </c>
    </row>
    <row r="17" spans="2:36" x14ac:dyDescent="0.2">
      <c r="B17" s="1">
        <f t="shared" si="4"/>
        <v>15</v>
      </c>
      <c r="D17" s="20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>
        <f t="shared" si="1"/>
        <v>0</v>
      </c>
      <c r="W17" s="15"/>
      <c r="X17" s="15"/>
      <c r="Y17" s="15"/>
      <c r="Z17" s="17">
        <f t="shared" si="2"/>
        <v>0</v>
      </c>
      <c r="AA17" s="17">
        <f t="shared" si="3"/>
        <v>0</v>
      </c>
      <c r="AB17" s="15">
        <v>351120</v>
      </c>
      <c r="AC17" s="15">
        <v>190000</v>
      </c>
      <c r="AD17" s="15"/>
      <c r="AE17" s="1" t="s">
        <v>94</v>
      </c>
      <c r="AF17" s="14" t="s">
        <v>95</v>
      </c>
      <c r="AG17" s="1" t="s">
        <v>30</v>
      </c>
      <c r="AH17" s="1" t="s">
        <v>96</v>
      </c>
      <c r="AI17" s="1" t="s">
        <v>45</v>
      </c>
      <c r="AJ17" s="1" t="s">
        <v>152</v>
      </c>
    </row>
    <row r="18" spans="2:36" x14ac:dyDescent="0.2">
      <c r="B18" s="1">
        <f t="shared" si="4"/>
        <v>16</v>
      </c>
      <c r="D18" s="2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>
        <f t="shared" si="1"/>
        <v>0</v>
      </c>
      <c r="W18" s="15"/>
      <c r="X18" s="15"/>
      <c r="Y18" s="15"/>
      <c r="Z18" s="17">
        <f t="shared" si="2"/>
        <v>0</v>
      </c>
      <c r="AA18" s="17">
        <f t="shared" si="3"/>
        <v>0</v>
      </c>
      <c r="AB18" s="15">
        <v>360360</v>
      </c>
      <c r="AC18" s="15">
        <v>195000</v>
      </c>
      <c r="AD18" s="15"/>
      <c r="AE18" s="1">
        <v>0</v>
      </c>
      <c r="AF18" s="14" t="s">
        <v>97</v>
      </c>
      <c r="AG18" s="1" t="s">
        <v>30</v>
      </c>
      <c r="AH18" s="1" t="s">
        <v>98</v>
      </c>
      <c r="AI18" s="1" t="s">
        <v>44</v>
      </c>
      <c r="AJ18" s="1" t="s">
        <v>153</v>
      </c>
    </row>
    <row r="19" spans="2:36" x14ac:dyDescent="0.2">
      <c r="B19" s="1">
        <f t="shared" si="4"/>
        <v>17</v>
      </c>
      <c r="D19" s="2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>
        <f t="shared" si="1"/>
        <v>0</v>
      </c>
      <c r="W19" s="15"/>
      <c r="X19" s="15"/>
      <c r="Y19" s="15"/>
      <c r="Z19" s="17">
        <f t="shared" si="2"/>
        <v>0</v>
      </c>
      <c r="AA19" s="17">
        <f t="shared" si="3"/>
        <v>0</v>
      </c>
      <c r="AB19" s="15">
        <v>646800</v>
      </c>
      <c r="AC19" s="15">
        <v>350000</v>
      </c>
      <c r="AD19" s="15"/>
      <c r="AE19" s="1" t="s">
        <v>99</v>
      </c>
      <c r="AF19" s="14" t="s">
        <v>100</v>
      </c>
      <c r="AG19" s="1" t="s">
        <v>30</v>
      </c>
      <c r="AH19" s="1" t="s">
        <v>101</v>
      </c>
      <c r="AI19" s="1" t="s">
        <v>135</v>
      </c>
      <c r="AJ19" s="1" t="s">
        <v>154</v>
      </c>
    </row>
    <row r="20" spans="2:36" x14ac:dyDescent="0.2">
      <c r="B20" s="1">
        <f t="shared" si="4"/>
        <v>18</v>
      </c>
      <c r="D20" s="2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>
        <f t="shared" si="1"/>
        <v>0</v>
      </c>
      <c r="W20" s="15"/>
      <c r="X20" s="15"/>
      <c r="Y20" s="15"/>
      <c r="Z20" s="17">
        <f t="shared" si="2"/>
        <v>0</v>
      </c>
      <c r="AA20" s="17">
        <f t="shared" si="3"/>
        <v>0</v>
      </c>
      <c r="AB20" s="15">
        <v>351120</v>
      </c>
      <c r="AC20" s="15">
        <v>205000</v>
      </c>
      <c r="AD20" s="15"/>
      <c r="AE20" s="1" t="s">
        <v>102</v>
      </c>
      <c r="AF20" s="14" t="s">
        <v>103</v>
      </c>
      <c r="AG20" s="1" t="s">
        <v>55</v>
      </c>
      <c r="AH20" s="1" t="s">
        <v>166</v>
      </c>
      <c r="AI20" s="1" t="s">
        <v>136</v>
      </c>
      <c r="AJ20" s="1" t="s">
        <v>155</v>
      </c>
    </row>
    <row r="21" spans="2:36" x14ac:dyDescent="0.2">
      <c r="B21" s="1">
        <f t="shared" si="4"/>
        <v>19</v>
      </c>
      <c r="D21" s="20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>
        <f t="shared" si="1"/>
        <v>0</v>
      </c>
      <c r="W21" s="15"/>
      <c r="X21" s="15"/>
      <c r="Y21" s="15"/>
      <c r="Z21" s="17">
        <f t="shared" si="2"/>
        <v>0</v>
      </c>
      <c r="AA21" s="17">
        <f t="shared" si="3"/>
        <v>0</v>
      </c>
      <c r="AB21" s="15">
        <v>415800</v>
      </c>
      <c r="AC21" s="15">
        <v>225000</v>
      </c>
      <c r="AD21" s="15"/>
      <c r="AE21" s="1" t="s">
        <v>104</v>
      </c>
      <c r="AF21" s="14" t="s">
        <v>105</v>
      </c>
      <c r="AG21" s="1" t="s">
        <v>30</v>
      </c>
      <c r="AH21" s="1" t="s">
        <v>106</v>
      </c>
      <c r="AI21" s="1" t="s">
        <v>44</v>
      </c>
      <c r="AJ21" s="1" t="s">
        <v>156</v>
      </c>
    </row>
    <row r="22" spans="2:36" x14ac:dyDescent="0.2">
      <c r="B22" s="1">
        <f t="shared" si="4"/>
        <v>20</v>
      </c>
      <c r="D22" s="20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>
        <f t="shared" si="1"/>
        <v>0</v>
      </c>
      <c r="W22" s="15"/>
      <c r="X22" s="15"/>
      <c r="Y22" s="15"/>
      <c r="Z22" s="17">
        <f t="shared" si="2"/>
        <v>0</v>
      </c>
      <c r="AA22" s="17">
        <f t="shared" si="3"/>
        <v>0</v>
      </c>
      <c r="AB22" s="15">
        <v>369600</v>
      </c>
      <c r="AC22" s="15">
        <v>205000</v>
      </c>
      <c r="AD22" s="15"/>
      <c r="AE22" s="1" t="s">
        <v>107</v>
      </c>
      <c r="AF22" s="14" t="s">
        <v>108</v>
      </c>
      <c r="AG22" s="1" t="s">
        <v>30</v>
      </c>
      <c r="AH22" s="1" t="s">
        <v>109</v>
      </c>
      <c r="AI22" s="1" t="s">
        <v>50</v>
      </c>
      <c r="AJ22" s="1" t="s">
        <v>157</v>
      </c>
    </row>
    <row r="23" spans="2:36" x14ac:dyDescent="0.2">
      <c r="B23" s="1">
        <f t="shared" si="4"/>
        <v>21</v>
      </c>
      <c r="D23" s="2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>
        <f t="shared" si="1"/>
        <v>0</v>
      </c>
      <c r="W23" s="15"/>
      <c r="X23" s="15"/>
      <c r="Y23" s="15"/>
      <c r="Z23" s="17">
        <f t="shared" si="2"/>
        <v>0</v>
      </c>
      <c r="AA23" s="17">
        <f t="shared" si="3"/>
        <v>0</v>
      </c>
      <c r="AB23" s="15">
        <v>415800</v>
      </c>
      <c r="AC23" s="15">
        <v>225000</v>
      </c>
      <c r="AD23" s="15"/>
      <c r="AE23" s="1" t="s">
        <v>110</v>
      </c>
      <c r="AF23" s="14" t="s">
        <v>111</v>
      </c>
      <c r="AG23" s="1" t="s">
        <v>30</v>
      </c>
      <c r="AH23" s="1" t="s">
        <v>112</v>
      </c>
      <c r="AI23" s="1" t="s">
        <v>134</v>
      </c>
      <c r="AJ23" s="1" t="s">
        <v>158</v>
      </c>
    </row>
    <row r="24" spans="2:36" x14ac:dyDescent="0.2">
      <c r="B24" s="1">
        <f t="shared" si="4"/>
        <v>22</v>
      </c>
      <c r="D24" s="2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>
        <f t="shared" si="1"/>
        <v>0</v>
      </c>
      <c r="W24" s="15"/>
      <c r="X24" s="15"/>
      <c r="Y24" s="15"/>
      <c r="Z24" s="17">
        <f t="shared" si="2"/>
        <v>0</v>
      </c>
      <c r="AA24" s="17">
        <f t="shared" si="3"/>
        <v>0</v>
      </c>
      <c r="AB24" s="15">
        <v>646800</v>
      </c>
      <c r="AC24" s="15">
        <v>350000</v>
      </c>
      <c r="AD24" s="15"/>
      <c r="AE24" s="1" t="s">
        <v>113</v>
      </c>
      <c r="AF24" s="14" t="s">
        <v>114</v>
      </c>
      <c r="AG24" s="1" t="s">
        <v>30</v>
      </c>
      <c r="AH24" s="1" t="s">
        <v>115</v>
      </c>
      <c r="AI24" s="1" t="s">
        <v>137</v>
      </c>
      <c r="AJ24" s="1" t="s">
        <v>159</v>
      </c>
    </row>
    <row r="25" spans="2:36" x14ac:dyDescent="0.2">
      <c r="B25" s="1">
        <f t="shared" si="4"/>
        <v>23</v>
      </c>
      <c r="D25" s="2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>
        <f t="shared" si="1"/>
        <v>0</v>
      </c>
      <c r="W25" s="15"/>
      <c r="X25" s="15"/>
      <c r="Y25" s="15"/>
      <c r="Z25" s="17">
        <f t="shared" si="2"/>
        <v>0</v>
      </c>
      <c r="AA25" s="17">
        <f t="shared" si="3"/>
        <v>0</v>
      </c>
      <c r="AB25" s="15">
        <v>462000</v>
      </c>
      <c r="AC25" s="15">
        <v>250000</v>
      </c>
      <c r="AD25" s="15"/>
      <c r="AE25" s="1" t="s">
        <v>116</v>
      </c>
      <c r="AF25" s="14" t="s">
        <v>117</v>
      </c>
      <c r="AG25" s="1" t="s">
        <v>30</v>
      </c>
      <c r="AH25" s="1" t="s">
        <v>118</v>
      </c>
      <c r="AI25" s="1" t="s">
        <v>44</v>
      </c>
      <c r="AJ25" s="1" t="s">
        <v>160</v>
      </c>
    </row>
    <row r="26" spans="2:36" x14ac:dyDescent="0.2">
      <c r="B26" s="1">
        <f t="shared" si="4"/>
        <v>24</v>
      </c>
      <c r="D26" s="20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>
        <f t="shared" si="1"/>
        <v>0</v>
      </c>
      <c r="W26" s="15"/>
      <c r="X26" s="15"/>
      <c r="Y26" s="15"/>
      <c r="Z26" s="17">
        <f t="shared" si="2"/>
        <v>0</v>
      </c>
      <c r="AA26" s="17">
        <f t="shared" si="3"/>
        <v>0</v>
      </c>
      <c r="AB26" s="15">
        <v>369600</v>
      </c>
      <c r="AC26" s="15">
        <v>205000</v>
      </c>
      <c r="AD26" s="15"/>
      <c r="AE26" s="1" t="s">
        <v>119</v>
      </c>
      <c r="AF26" s="14" t="s">
        <v>120</v>
      </c>
      <c r="AG26" s="1" t="s">
        <v>30</v>
      </c>
      <c r="AH26" s="1" t="s">
        <v>121</v>
      </c>
      <c r="AI26" s="1" t="s">
        <v>44</v>
      </c>
      <c r="AJ26" s="1" t="s">
        <v>161</v>
      </c>
    </row>
    <row r="27" spans="2:36" x14ac:dyDescent="0.2">
      <c r="B27" s="1">
        <f t="shared" si="4"/>
        <v>25</v>
      </c>
      <c r="D27" s="20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>
        <f t="shared" si="1"/>
        <v>0</v>
      </c>
      <c r="W27" s="15"/>
      <c r="X27" s="15"/>
      <c r="Y27" s="15"/>
      <c r="Z27" s="17">
        <f t="shared" si="2"/>
        <v>0</v>
      </c>
      <c r="AA27" s="17">
        <f t="shared" si="3"/>
        <v>0</v>
      </c>
      <c r="AB27" s="15">
        <v>351120</v>
      </c>
      <c r="AC27" s="15">
        <v>190000</v>
      </c>
      <c r="AD27" s="15"/>
      <c r="AE27" s="1">
        <v>0</v>
      </c>
      <c r="AF27" s="14" t="s">
        <v>122</v>
      </c>
      <c r="AG27" s="1" t="s">
        <v>30</v>
      </c>
      <c r="AH27" s="1" t="s">
        <v>123</v>
      </c>
      <c r="AI27" s="1" t="s">
        <v>45</v>
      </c>
      <c r="AJ27" s="1" t="s">
        <v>162</v>
      </c>
    </row>
    <row r="28" spans="2:36" x14ac:dyDescent="0.2">
      <c r="B28" s="1">
        <f t="shared" si="4"/>
        <v>26</v>
      </c>
      <c r="D28" s="2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6">
        <f t="shared" si="1"/>
        <v>0</v>
      </c>
      <c r="W28" s="15"/>
      <c r="X28" s="15"/>
      <c r="Y28" s="15"/>
      <c r="Z28" s="17">
        <f t="shared" si="2"/>
        <v>0</v>
      </c>
      <c r="AA28" s="17">
        <f t="shared" si="3"/>
        <v>0</v>
      </c>
      <c r="AB28" s="15">
        <v>420420</v>
      </c>
      <c r="AC28" s="15">
        <v>0</v>
      </c>
      <c r="AD28" s="15"/>
      <c r="AE28" s="1" t="s">
        <v>124</v>
      </c>
      <c r="AF28" s="14" t="s">
        <v>125</v>
      </c>
      <c r="AG28" s="1" t="s">
        <v>30</v>
      </c>
      <c r="AH28" s="1" t="s">
        <v>126</v>
      </c>
      <c r="AI28" s="1" t="s">
        <v>44</v>
      </c>
      <c r="AJ28" s="1" t="s">
        <v>163</v>
      </c>
    </row>
    <row r="29" spans="2:36" x14ac:dyDescent="0.2">
      <c r="B29" s="1">
        <f t="shared" si="4"/>
        <v>27</v>
      </c>
      <c r="D29" s="20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6">
        <f t="shared" si="1"/>
        <v>0</v>
      </c>
      <c r="W29" s="15"/>
      <c r="X29" s="15"/>
      <c r="Y29" s="15"/>
      <c r="Z29" s="17">
        <f t="shared" si="2"/>
        <v>0</v>
      </c>
      <c r="AA29" s="17">
        <f t="shared" si="3"/>
        <v>0</v>
      </c>
      <c r="AB29" s="15">
        <v>462000</v>
      </c>
      <c r="AC29" s="15">
        <v>250000</v>
      </c>
      <c r="AD29" s="15"/>
      <c r="AE29" s="1" t="s">
        <v>127</v>
      </c>
      <c r="AF29" s="14" t="s">
        <v>128</v>
      </c>
      <c r="AG29" s="1" t="s">
        <v>30</v>
      </c>
      <c r="AH29" s="1" t="s">
        <v>129</v>
      </c>
      <c r="AI29" s="1" t="s">
        <v>44</v>
      </c>
      <c r="AJ29" s="1" t="s">
        <v>164</v>
      </c>
    </row>
    <row r="30" spans="2:36" x14ac:dyDescent="0.2">
      <c r="B30" s="1">
        <f t="shared" si="4"/>
        <v>28</v>
      </c>
      <c r="D30" s="20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>
        <f t="shared" si="1"/>
        <v>0</v>
      </c>
      <c r="W30" s="15"/>
      <c r="X30" s="15"/>
      <c r="Y30" s="15"/>
      <c r="Z30" s="17">
        <f t="shared" si="2"/>
        <v>0</v>
      </c>
      <c r="AA30" s="17">
        <f t="shared" si="3"/>
        <v>0</v>
      </c>
      <c r="AB30" s="15">
        <v>351120</v>
      </c>
      <c r="AC30" s="15">
        <v>0</v>
      </c>
      <c r="AD30" s="15"/>
      <c r="AE30" s="1">
        <v>0</v>
      </c>
      <c r="AF30" s="14" t="s">
        <v>130</v>
      </c>
      <c r="AG30" s="1" t="s">
        <v>30</v>
      </c>
      <c r="AH30" s="1" t="s">
        <v>131</v>
      </c>
      <c r="AI30" s="1" t="s">
        <v>134</v>
      </c>
      <c r="AJ30" s="1" t="s">
        <v>165</v>
      </c>
    </row>
    <row r="31" spans="2:36" x14ac:dyDescent="0.2">
      <c r="B31" s="1">
        <f t="shared" si="4"/>
        <v>29</v>
      </c>
      <c r="D31" s="20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>
        <f t="shared" si="1"/>
        <v>0</v>
      </c>
      <c r="W31" s="15"/>
      <c r="X31" s="15"/>
      <c r="Y31" s="15"/>
      <c r="Z31" s="17">
        <f t="shared" si="2"/>
        <v>0</v>
      </c>
      <c r="AA31" s="17">
        <f t="shared" si="3"/>
        <v>0</v>
      </c>
      <c r="AB31" s="15">
        <v>369600</v>
      </c>
      <c r="AC31" s="15">
        <v>205000</v>
      </c>
      <c r="AD31" s="15"/>
      <c r="AE31" s="1" t="s">
        <v>40</v>
      </c>
      <c r="AF31" s="14" t="s">
        <v>41</v>
      </c>
      <c r="AG31" s="1" t="s">
        <v>30</v>
      </c>
      <c r="AH31" s="1" t="s">
        <v>42</v>
      </c>
      <c r="AI31" s="1" t="s">
        <v>44</v>
      </c>
      <c r="AJ31" s="1" t="s">
        <v>43</v>
      </c>
    </row>
    <row r="32" spans="2:36" x14ac:dyDescent="0.2">
      <c r="B32" s="1">
        <f t="shared" si="4"/>
        <v>30</v>
      </c>
      <c r="D32" s="2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6">
        <f t="shared" si="1"/>
        <v>0</v>
      </c>
      <c r="W32" s="15"/>
      <c r="X32" s="15"/>
      <c r="Y32" s="15"/>
      <c r="Z32" s="17">
        <f t="shared" si="2"/>
        <v>0</v>
      </c>
      <c r="AA32" s="17">
        <f t="shared" si="3"/>
        <v>0</v>
      </c>
      <c r="AB32" s="15">
        <v>582120</v>
      </c>
      <c r="AC32" s="15">
        <v>315000</v>
      </c>
      <c r="AD32" s="15"/>
      <c r="AE32" s="1" t="s">
        <v>46</v>
      </c>
      <c r="AF32" s="14" t="s">
        <v>47</v>
      </c>
      <c r="AG32" s="1" t="s">
        <v>30</v>
      </c>
      <c r="AH32" s="1" t="s">
        <v>48</v>
      </c>
      <c r="AI32" s="1" t="s">
        <v>44</v>
      </c>
      <c r="AJ32" s="1" t="s">
        <v>49</v>
      </c>
    </row>
  </sheetData>
  <autoFilter ref="B2:AE2"/>
  <pageMargins left="0.35433070866141736" right="0.15748031496062992" top="2.8740157480314963" bottom="0.43307086614173229" header="0.15748031496062992" footer="0.15748031496062992"/>
  <pageSetup paperSize="9" scale="74" fitToWidth="2" fitToHeight="2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Data1</vt:lpstr>
      <vt:lpstr>Data1!data_pyr</vt:lpstr>
      <vt:lpstr>data_pyr1</vt:lpstr>
      <vt:lpstr>Data1!Print_Area</vt:lpstr>
      <vt:lpstr>Data1!Print_Titles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HIM</cp:lastModifiedBy>
  <cp:lastPrinted>2021-01-13T14:01:12Z</cp:lastPrinted>
  <dcterms:created xsi:type="dcterms:W3CDTF">2009-01-15T04:11:57Z</dcterms:created>
  <dcterms:modified xsi:type="dcterms:W3CDTF">2023-02-11T09:15:33Z</dcterms:modified>
</cp:coreProperties>
</file>