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hit\Excel Practice\"/>
    </mc:Choice>
  </mc:AlternateContent>
  <xr:revisionPtr revIDLastSave="0" documentId="13_ncr:1_{B0A800AF-6541-4BEF-8DFF-BD84821AA993}" xr6:coauthVersionLast="47" xr6:coauthVersionMax="47" xr10:uidLastSave="{00000000-0000-0000-0000-000000000000}"/>
  <bookViews>
    <workbookView xWindow="-108" yWindow="-108" windowWidth="23256" windowHeight="12456" xr2:uid="{4162726F-3AA3-46A5-BC1A-B181E964075B}"/>
  </bookViews>
  <sheets>
    <sheet name="payroll" sheetId="1" r:id="rId1"/>
  </sheets>
  <definedNames>
    <definedName name="_xlnm._FilterDatabase" localSheetId="0" hidden="1">payroll!$A$3:$AC$23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" i="1" l="1"/>
  <c r="I28" i="1" s="1"/>
  <c r="J4" i="1"/>
  <c r="K4" i="1"/>
  <c r="L4" i="1"/>
  <c r="M4" i="1"/>
  <c r="W4" i="1" s="1"/>
  <c r="N4" i="1"/>
  <c r="O4" i="1"/>
  <c r="O26" i="1" s="1"/>
  <c r="P4" i="1"/>
  <c r="Q4" i="1"/>
  <c r="R4" i="1"/>
  <c r="U4" i="1"/>
  <c r="V4" i="1"/>
  <c r="I5" i="1"/>
  <c r="J5" i="1"/>
  <c r="K5" i="1"/>
  <c r="L5" i="1"/>
  <c r="L27" i="1" s="1"/>
  <c r="M5" i="1"/>
  <c r="N5" i="1"/>
  <c r="O5" i="1"/>
  <c r="P5" i="1"/>
  <c r="Q5" i="1"/>
  <c r="R5" i="1"/>
  <c r="R25" i="1" s="1"/>
  <c r="S5" i="1"/>
  <c r="X5" i="1" s="1"/>
  <c r="T5" i="1"/>
  <c r="Y5" i="1" s="1"/>
  <c r="I6" i="1"/>
  <c r="S6" i="1" s="1"/>
  <c r="J6" i="1"/>
  <c r="T6" i="1" s="1"/>
  <c r="K6" i="1"/>
  <c r="L6" i="1"/>
  <c r="M6" i="1"/>
  <c r="N6" i="1"/>
  <c r="X6" i="1" s="1"/>
  <c r="O6" i="1"/>
  <c r="O27" i="1" s="1"/>
  <c r="P6" i="1"/>
  <c r="P25" i="1" s="1"/>
  <c r="Q6" i="1"/>
  <c r="R6" i="1"/>
  <c r="V6" i="1"/>
  <c r="AA6" i="1" s="1"/>
  <c r="W6" i="1"/>
  <c r="AB6" i="1"/>
  <c r="I7" i="1"/>
  <c r="J7" i="1"/>
  <c r="T7" i="1" s="1"/>
  <c r="Y7" i="1" s="1"/>
  <c r="K7" i="1"/>
  <c r="U7" i="1" s="1"/>
  <c r="Z7" i="1" s="1"/>
  <c r="L7" i="1"/>
  <c r="V7" i="1" s="1"/>
  <c r="M7" i="1"/>
  <c r="W7" i="1" s="1"/>
  <c r="N7" i="1"/>
  <c r="O7" i="1"/>
  <c r="P7" i="1"/>
  <c r="Q7" i="1"/>
  <c r="AA7" i="1" s="1"/>
  <c r="R7" i="1"/>
  <c r="S7" i="1"/>
  <c r="I8" i="1"/>
  <c r="S8" i="1" s="1"/>
  <c r="J8" i="1"/>
  <c r="T8" i="1" s="1"/>
  <c r="K8" i="1"/>
  <c r="L8" i="1"/>
  <c r="M8" i="1"/>
  <c r="W8" i="1" s="1"/>
  <c r="AB8" i="1" s="1"/>
  <c r="N8" i="1"/>
  <c r="X8" i="1" s="1"/>
  <c r="AC8" i="1" s="1"/>
  <c r="O8" i="1"/>
  <c r="Y8" i="1" s="1"/>
  <c r="P8" i="1"/>
  <c r="Z8" i="1" s="1"/>
  <c r="Q8" i="1"/>
  <c r="AA8" i="1" s="1"/>
  <c r="R8" i="1"/>
  <c r="U8" i="1"/>
  <c r="V8" i="1"/>
  <c r="I9" i="1"/>
  <c r="J9" i="1"/>
  <c r="K9" i="1"/>
  <c r="U9" i="1" s="1"/>
  <c r="L9" i="1"/>
  <c r="L28" i="1" s="1"/>
  <c r="M9" i="1"/>
  <c r="W9" i="1" s="1"/>
  <c r="N9" i="1"/>
  <c r="O9" i="1"/>
  <c r="P9" i="1"/>
  <c r="Z9" i="1" s="1"/>
  <c r="Q9" i="1"/>
  <c r="R9" i="1"/>
  <c r="S9" i="1"/>
  <c r="X9" i="1" s="1"/>
  <c r="T9" i="1"/>
  <c r="Y9" i="1" s="1"/>
  <c r="I10" i="1"/>
  <c r="S10" i="1" s="1"/>
  <c r="J10" i="1"/>
  <c r="T10" i="1" s="1"/>
  <c r="K10" i="1"/>
  <c r="U10" i="1" s="1"/>
  <c r="L10" i="1"/>
  <c r="M10" i="1"/>
  <c r="N10" i="1"/>
  <c r="X10" i="1" s="1"/>
  <c r="O10" i="1"/>
  <c r="Y10" i="1" s="1"/>
  <c r="P10" i="1"/>
  <c r="Q10" i="1"/>
  <c r="R10" i="1"/>
  <c r="V10" i="1"/>
  <c r="AA10" i="1" s="1"/>
  <c r="W10" i="1"/>
  <c r="AB10" i="1"/>
  <c r="I11" i="1"/>
  <c r="J11" i="1"/>
  <c r="T11" i="1" s="1"/>
  <c r="Y11" i="1" s="1"/>
  <c r="K11" i="1"/>
  <c r="U11" i="1" s="1"/>
  <c r="Z11" i="1" s="1"/>
  <c r="L11" i="1"/>
  <c r="V11" i="1" s="1"/>
  <c r="M11" i="1"/>
  <c r="W11" i="1" s="1"/>
  <c r="N11" i="1"/>
  <c r="X11" i="1" s="1"/>
  <c r="O11" i="1"/>
  <c r="P11" i="1"/>
  <c r="Q11" i="1"/>
  <c r="R11" i="1"/>
  <c r="S11" i="1"/>
  <c r="I12" i="1"/>
  <c r="S12" i="1" s="1"/>
  <c r="J12" i="1"/>
  <c r="T12" i="1" s="1"/>
  <c r="K12" i="1"/>
  <c r="L12" i="1"/>
  <c r="M12" i="1"/>
  <c r="W12" i="1" s="1"/>
  <c r="AB12" i="1" s="1"/>
  <c r="N12" i="1"/>
  <c r="X12" i="1" s="1"/>
  <c r="O12" i="1"/>
  <c r="P12" i="1"/>
  <c r="Z12" i="1" s="1"/>
  <c r="Q12" i="1"/>
  <c r="R12" i="1"/>
  <c r="U12" i="1"/>
  <c r="V12" i="1"/>
  <c r="I13" i="1"/>
  <c r="J13" i="1"/>
  <c r="K13" i="1"/>
  <c r="U13" i="1" s="1"/>
  <c r="L13" i="1"/>
  <c r="V13" i="1" s="1"/>
  <c r="M13" i="1"/>
  <c r="W13" i="1" s="1"/>
  <c r="N13" i="1"/>
  <c r="O13" i="1"/>
  <c r="P13" i="1"/>
  <c r="Q13" i="1"/>
  <c r="R13" i="1"/>
  <c r="S13" i="1"/>
  <c r="X13" i="1" s="1"/>
  <c r="T13" i="1"/>
  <c r="Y13" i="1"/>
  <c r="I14" i="1"/>
  <c r="S14" i="1" s="1"/>
  <c r="J14" i="1"/>
  <c r="T14" i="1" s="1"/>
  <c r="K14" i="1"/>
  <c r="U14" i="1" s="1"/>
  <c r="L14" i="1"/>
  <c r="M14" i="1"/>
  <c r="N14" i="1"/>
  <c r="O14" i="1"/>
  <c r="P14" i="1"/>
  <c r="Q14" i="1"/>
  <c r="R14" i="1"/>
  <c r="V14" i="1"/>
  <c r="AA14" i="1" s="1"/>
  <c r="W14" i="1"/>
  <c r="AB14" i="1"/>
  <c r="I15" i="1"/>
  <c r="J15" i="1"/>
  <c r="T15" i="1" s="1"/>
  <c r="Y15" i="1" s="1"/>
  <c r="K15" i="1"/>
  <c r="U15" i="1" s="1"/>
  <c r="Z15" i="1" s="1"/>
  <c r="L15" i="1"/>
  <c r="V15" i="1" s="1"/>
  <c r="M15" i="1"/>
  <c r="W15" i="1" s="1"/>
  <c r="N15" i="1"/>
  <c r="O15" i="1"/>
  <c r="P15" i="1"/>
  <c r="Q15" i="1"/>
  <c r="AA15" i="1" s="1"/>
  <c r="R15" i="1"/>
  <c r="AB15" i="1" s="1"/>
  <c r="S15" i="1"/>
  <c r="I16" i="1"/>
  <c r="S16" i="1" s="1"/>
  <c r="J16" i="1"/>
  <c r="T16" i="1" s="1"/>
  <c r="K16" i="1"/>
  <c r="L16" i="1"/>
  <c r="M16" i="1"/>
  <c r="W16" i="1" s="1"/>
  <c r="N16" i="1"/>
  <c r="O16" i="1"/>
  <c r="P16" i="1"/>
  <c r="Z16" i="1" s="1"/>
  <c r="Q16" i="1"/>
  <c r="R16" i="1"/>
  <c r="U16" i="1"/>
  <c r="V16" i="1"/>
  <c r="AB16" i="1"/>
  <c r="I17" i="1"/>
  <c r="J17" i="1"/>
  <c r="K17" i="1"/>
  <c r="U17" i="1" s="1"/>
  <c r="L17" i="1"/>
  <c r="V17" i="1" s="1"/>
  <c r="M17" i="1"/>
  <c r="W17" i="1" s="1"/>
  <c r="N17" i="1"/>
  <c r="O17" i="1"/>
  <c r="P17" i="1"/>
  <c r="Z17" i="1" s="1"/>
  <c r="Q17" i="1"/>
  <c r="AA17" i="1" s="1"/>
  <c r="R17" i="1"/>
  <c r="AB17" i="1" s="1"/>
  <c r="S17" i="1"/>
  <c r="X17" i="1" s="1"/>
  <c r="T17" i="1"/>
  <c r="Y17" i="1" s="1"/>
  <c r="I18" i="1"/>
  <c r="S18" i="1" s="1"/>
  <c r="J18" i="1"/>
  <c r="T18" i="1" s="1"/>
  <c r="K18" i="1"/>
  <c r="U18" i="1" s="1"/>
  <c r="L18" i="1"/>
  <c r="M18" i="1"/>
  <c r="N18" i="1"/>
  <c r="X18" i="1" s="1"/>
  <c r="O18" i="1"/>
  <c r="Y18" i="1" s="1"/>
  <c r="P18" i="1"/>
  <c r="Z18" i="1" s="1"/>
  <c r="Q18" i="1"/>
  <c r="R18" i="1"/>
  <c r="V18" i="1"/>
  <c r="AA18" i="1" s="1"/>
  <c r="W18" i="1"/>
  <c r="AB18" i="1" s="1"/>
  <c r="I19" i="1"/>
  <c r="J19" i="1"/>
  <c r="T19" i="1" s="1"/>
  <c r="Y19" i="1" s="1"/>
  <c r="K19" i="1"/>
  <c r="U19" i="1" s="1"/>
  <c r="Z19" i="1" s="1"/>
  <c r="L19" i="1"/>
  <c r="V19" i="1" s="1"/>
  <c r="M19" i="1"/>
  <c r="W19" i="1" s="1"/>
  <c r="N19" i="1"/>
  <c r="X19" i="1" s="1"/>
  <c r="O19" i="1"/>
  <c r="P19" i="1"/>
  <c r="Q19" i="1"/>
  <c r="AA19" i="1" s="1"/>
  <c r="R19" i="1"/>
  <c r="AB19" i="1" s="1"/>
  <c r="S19" i="1"/>
  <c r="I20" i="1"/>
  <c r="S20" i="1" s="1"/>
  <c r="J20" i="1"/>
  <c r="T20" i="1" s="1"/>
  <c r="K20" i="1"/>
  <c r="L20" i="1"/>
  <c r="M20" i="1"/>
  <c r="W20" i="1" s="1"/>
  <c r="AB20" i="1" s="1"/>
  <c r="N20" i="1"/>
  <c r="X20" i="1" s="1"/>
  <c r="AC20" i="1" s="1"/>
  <c r="O20" i="1"/>
  <c r="Y20" i="1" s="1"/>
  <c r="P20" i="1"/>
  <c r="Z20" i="1" s="1"/>
  <c r="Q20" i="1"/>
  <c r="AA20" i="1" s="1"/>
  <c r="R20" i="1"/>
  <c r="U20" i="1"/>
  <c r="V20" i="1"/>
  <c r="I21" i="1"/>
  <c r="J21" i="1"/>
  <c r="K21" i="1"/>
  <c r="U21" i="1" s="1"/>
  <c r="L21" i="1"/>
  <c r="V21" i="1" s="1"/>
  <c r="M21" i="1"/>
  <c r="W21" i="1" s="1"/>
  <c r="N21" i="1"/>
  <c r="O21" i="1"/>
  <c r="P21" i="1"/>
  <c r="Q21" i="1"/>
  <c r="R21" i="1"/>
  <c r="S21" i="1"/>
  <c r="X21" i="1" s="1"/>
  <c r="T21" i="1"/>
  <c r="Y21" i="1"/>
  <c r="I22" i="1"/>
  <c r="S22" i="1" s="1"/>
  <c r="J22" i="1"/>
  <c r="T22" i="1" s="1"/>
  <c r="K22" i="1"/>
  <c r="U22" i="1" s="1"/>
  <c r="L22" i="1"/>
  <c r="M22" i="1"/>
  <c r="N22" i="1"/>
  <c r="X22" i="1" s="1"/>
  <c r="O22" i="1"/>
  <c r="P22" i="1"/>
  <c r="Q22" i="1"/>
  <c r="R22" i="1"/>
  <c r="V22" i="1"/>
  <c r="W22" i="1"/>
  <c r="AA22" i="1"/>
  <c r="AB22" i="1"/>
  <c r="I23" i="1"/>
  <c r="J23" i="1"/>
  <c r="T23" i="1" s="1"/>
  <c r="Y23" i="1" s="1"/>
  <c r="K23" i="1"/>
  <c r="U23" i="1" s="1"/>
  <c r="Z23" i="1" s="1"/>
  <c r="L23" i="1"/>
  <c r="V23" i="1" s="1"/>
  <c r="M23" i="1"/>
  <c r="W23" i="1" s="1"/>
  <c r="N23" i="1"/>
  <c r="O23" i="1"/>
  <c r="P23" i="1"/>
  <c r="Q23" i="1"/>
  <c r="R23" i="1"/>
  <c r="AB23" i="1" s="1"/>
  <c r="S23" i="1"/>
  <c r="C25" i="1"/>
  <c r="D25" i="1"/>
  <c r="E25" i="1"/>
  <c r="F25" i="1"/>
  <c r="G25" i="1"/>
  <c r="H25" i="1"/>
  <c r="O25" i="1"/>
  <c r="C26" i="1"/>
  <c r="D26" i="1"/>
  <c r="E26" i="1"/>
  <c r="F26" i="1"/>
  <c r="G26" i="1"/>
  <c r="H26" i="1"/>
  <c r="L26" i="1"/>
  <c r="C27" i="1"/>
  <c r="D27" i="1"/>
  <c r="E27" i="1"/>
  <c r="F27" i="1"/>
  <c r="G27" i="1"/>
  <c r="H27" i="1"/>
  <c r="I27" i="1"/>
  <c r="C28" i="1"/>
  <c r="D28" i="1"/>
  <c r="E28" i="1"/>
  <c r="F28" i="1"/>
  <c r="G28" i="1"/>
  <c r="H28" i="1"/>
  <c r="R28" i="1"/>
  <c r="J27" i="1" l="1"/>
  <c r="AA16" i="1"/>
  <c r="K25" i="1"/>
  <c r="AA23" i="1"/>
  <c r="Y16" i="1"/>
  <c r="AB13" i="1"/>
  <c r="K28" i="1"/>
  <c r="U6" i="1"/>
  <c r="U28" i="1" s="1"/>
  <c r="K26" i="1"/>
  <c r="W28" i="1"/>
  <c r="AB4" i="1"/>
  <c r="AC10" i="1"/>
  <c r="P27" i="1"/>
  <c r="AC19" i="1"/>
  <c r="M26" i="1"/>
  <c r="Z14" i="1"/>
  <c r="AA13" i="1"/>
  <c r="AB11" i="1"/>
  <c r="AB21" i="1"/>
  <c r="X15" i="1"/>
  <c r="AC15" i="1" s="1"/>
  <c r="Y14" i="1"/>
  <c r="Z13" i="1"/>
  <c r="AA12" i="1"/>
  <c r="AA11" i="1"/>
  <c r="AC11" i="1" s="1"/>
  <c r="AC17" i="1"/>
  <c r="Q27" i="1"/>
  <c r="Q25" i="1"/>
  <c r="Q26" i="1"/>
  <c r="AA4" i="1"/>
  <c r="Q28" i="1"/>
  <c r="M28" i="1"/>
  <c r="AC18" i="1"/>
  <c r="M27" i="1"/>
  <c r="M25" i="1"/>
  <c r="W5" i="1"/>
  <c r="W25" i="1" s="1"/>
  <c r="K27" i="1"/>
  <c r="X23" i="1"/>
  <c r="Z22" i="1"/>
  <c r="AA21" i="1"/>
  <c r="X14" i="1"/>
  <c r="AB9" i="1"/>
  <c r="J28" i="1"/>
  <c r="J26" i="1"/>
  <c r="T4" i="1"/>
  <c r="N28" i="1"/>
  <c r="X7" i="1"/>
  <c r="N27" i="1"/>
  <c r="N25" i="1"/>
  <c r="Z5" i="1"/>
  <c r="P26" i="1"/>
  <c r="AC13" i="1"/>
  <c r="N26" i="1"/>
  <c r="J25" i="1"/>
  <c r="X16" i="1"/>
  <c r="Y22" i="1"/>
  <c r="AC22" i="1" s="1"/>
  <c r="Z21" i="1"/>
  <c r="AC21" i="1" s="1"/>
  <c r="Y12" i="1"/>
  <c r="AC12" i="1" s="1"/>
  <c r="Z10" i="1"/>
  <c r="R26" i="1"/>
  <c r="P28" i="1"/>
  <c r="V9" i="1"/>
  <c r="AA9" i="1" s="1"/>
  <c r="AC9" i="1" s="1"/>
  <c r="AB7" i="1"/>
  <c r="Y6" i="1"/>
  <c r="V5" i="1"/>
  <c r="V28" i="1" s="1"/>
  <c r="S4" i="1"/>
  <c r="O28" i="1"/>
  <c r="R27" i="1"/>
  <c r="I26" i="1"/>
  <c r="L25" i="1"/>
  <c r="U5" i="1"/>
  <c r="I25" i="1"/>
  <c r="Z4" i="1"/>
  <c r="AB5" i="1"/>
  <c r="Y4" i="1"/>
  <c r="X4" i="1"/>
  <c r="Y27" i="1" l="1"/>
  <c r="Y25" i="1"/>
  <c r="Y28" i="1"/>
  <c r="Y26" i="1"/>
  <c r="U25" i="1"/>
  <c r="V25" i="1"/>
  <c r="Z6" i="1"/>
  <c r="AC6" i="1" s="1"/>
  <c r="AA5" i="1"/>
  <c r="AA25" i="1" s="1"/>
  <c r="W27" i="1"/>
  <c r="X27" i="1"/>
  <c r="X28" i="1"/>
  <c r="X25" i="1"/>
  <c r="AC4" i="1"/>
  <c r="X26" i="1"/>
  <c r="S25" i="1"/>
  <c r="S27" i="1"/>
  <c r="S26" i="1"/>
  <c r="S28" i="1"/>
  <c r="AC16" i="1"/>
  <c r="T25" i="1"/>
  <c r="T27" i="1"/>
  <c r="T26" i="1"/>
  <c r="T28" i="1"/>
  <c r="V27" i="1"/>
  <c r="AC14" i="1"/>
  <c r="V26" i="1"/>
  <c r="U27" i="1"/>
  <c r="AA26" i="1"/>
  <c r="AA27" i="1"/>
  <c r="AA28" i="1"/>
  <c r="AC7" i="1"/>
  <c r="AC23" i="1"/>
  <c r="W26" i="1"/>
  <c r="U26" i="1"/>
  <c r="AB26" i="1"/>
  <c r="AB28" i="1"/>
  <c r="AB25" i="1"/>
  <c r="AB27" i="1"/>
  <c r="AC5" i="1" l="1"/>
  <c r="AC25" i="1" s="1"/>
  <c r="Z28" i="1"/>
  <c r="Z25" i="1"/>
  <c r="Z27" i="1"/>
  <c r="Z26" i="1"/>
  <c r="AC27" i="1" l="1"/>
  <c r="AC26" i="1"/>
  <c r="AC28" i="1"/>
</calcChain>
</file>

<file path=xl/sharedStrings.xml><?xml version="1.0" encoding="utf-8"?>
<sst xmlns="http://schemas.openxmlformats.org/spreadsheetml/2006/main" count="54" uniqueCount="54">
  <si>
    <t>total</t>
  </si>
  <si>
    <t>avg</t>
  </si>
  <si>
    <t>min</t>
  </si>
  <si>
    <t>max</t>
  </si>
  <si>
    <t>Sen</t>
  </si>
  <si>
    <t>Leena</t>
  </si>
  <si>
    <t>Roy</t>
  </si>
  <si>
    <t>Nitin</t>
  </si>
  <si>
    <t>Bansal</t>
  </si>
  <si>
    <t>Aarti</t>
  </si>
  <si>
    <t>Pandey</t>
  </si>
  <si>
    <t>Dev</t>
  </si>
  <si>
    <t>Jain</t>
  </si>
  <si>
    <t>Sneha</t>
  </si>
  <si>
    <t>Gupta</t>
  </si>
  <si>
    <t>Rahul</t>
  </si>
  <si>
    <t>Saxena</t>
  </si>
  <si>
    <t>Meena</t>
  </si>
  <si>
    <t>Nair</t>
  </si>
  <si>
    <t>Manoj</t>
  </si>
  <si>
    <t>Iyer</t>
  </si>
  <si>
    <t>Kavya</t>
  </si>
  <si>
    <t>Das</t>
  </si>
  <si>
    <t>Arjun</t>
  </si>
  <si>
    <t>Reddy</t>
  </si>
  <si>
    <t>Kiran</t>
  </si>
  <si>
    <t>Chauhan</t>
  </si>
  <si>
    <t>Priya</t>
  </si>
  <si>
    <t>Yadav</t>
  </si>
  <si>
    <t>Aman</t>
  </si>
  <si>
    <t>Patel</t>
  </si>
  <si>
    <t>Nisha</t>
  </si>
  <si>
    <t>Joshi</t>
  </si>
  <si>
    <t>Suresh</t>
  </si>
  <si>
    <t>Mehta</t>
  </si>
  <si>
    <t>Riya</t>
  </si>
  <si>
    <t>Verma</t>
  </si>
  <si>
    <t>Ankit</t>
  </si>
  <si>
    <t>Sharma</t>
  </si>
  <si>
    <t>Neha</t>
  </si>
  <si>
    <t>Kumar</t>
  </si>
  <si>
    <t>Mukesh</t>
  </si>
  <si>
    <t>Singh</t>
  </si>
  <si>
    <t>saurabh</t>
  </si>
  <si>
    <t>Hourly Wage</t>
  </si>
  <si>
    <t>Last Name</t>
  </si>
  <si>
    <t>First Name</t>
  </si>
  <si>
    <t>January Pay</t>
  </si>
  <si>
    <t>Total</t>
  </si>
  <si>
    <t>Overtime Bonus</t>
  </si>
  <si>
    <t>Pay</t>
  </si>
  <si>
    <t>Overtime Hours</t>
  </si>
  <si>
    <t>Hours Worked Per Week</t>
  </si>
  <si>
    <r>
      <t xml:space="preserve">Employee Payroll: </t>
    </r>
    <r>
      <rPr>
        <b/>
        <sz val="14"/>
        <color theme="1"/>
        <rFont val="Calibri"/>
        <family val="2"/>
        <scheme val="minor"/>
      </rPr>
      <t>Rohit Singh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</si>
</sst>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₹&quot;\ #,##0.00;[Red]&quot;₹&quot;\ \-#,##0.00"/>
    <numFmt numFmtId="164" formatCode="&quot;₹&quot;\ 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8" fontId="0" fillId="2" borderId="0" xfId="0" applyNumberFormat="1" applyFill="1" applyAlignment="1">
      <alignment horizontal="center" vertical="center"/>
    </xf>
    <xf numFmtId="8" fontId="0" fillId="3" borderId="0" xfId="0" applyNumberFormat="1" applyFill="1" applyAlignment="1">
      <alignment horizontal="center" vertical="center"/>
    </xf>
    <xf numFmtId="8" fontId="0" fillId="4" borderId="0" xfId="0" applyNumberFormat="1" applyFill="1" applyAlignment="1">
      <alignment horizontal="center" vertical="center"/>
    </xf>
    <xf numFmtId="0" fontId="0" fillId="5" borderId="0" xfId="0" applyFill="1" applyAlignment="1">
      <alignment horizontal="center" vertical="center" wrapText="1"/>
    </xf>
    <xf numFmtId="0" fontId="0" fillId="6" borderId="0" xfId="0" applyFill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8" fontId="0" fillId="0" borderId="0" xfId="0" applyNumberFormat="1" applyAlignment="1">
      <alignment horizontal="center" vertical="center"/>
    </xf>
    <xf numFmtId="8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6" fontId="1" fillId="2" borderId="0" xfId="0" applyNumberFormat="1" applyFont="1" applyFill="1" applyAlignment="1">
      <alignment horizontal="center" vertical="center"/>
    </xf>
    <xf numFmtId="16" fontId="1" fillId="3" borderId="0" xfId="0" applyNumberFormat="1" applyFont="1" applyFill="1" applyAlignment="1">
      <alignment horizontal="center" vertical="center"/>
    </xf>
    <xf numFmtId="16" fontId="1" fillId="4" borderId="0" xfId="0" applyNumberFormat="1" applyFont="1" applyFill="1" applyAlignment="1">
      <alignment horizontal="center" vertical="center"/>
    </xf>
    <xf numFmtId="16" fontId="1" fillId="5" borderId="0" xfId="0" applyNumberFormat="1" applyFont="1" applyFill="1" applyAlignment="1">
      <alignment horizontal="center" vertical="center" wrapText="1"/>
    </xf>
    <xf numFmtId="16" fontId="1" fillId="6" borderId="0" xfId="0" applyNumberFormat="1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164" fontId="2" fillId="7" borderId="0" xfId="0" applyNumberFormat="1" applyFont="1" applyFill="1" applyAlignment="1">
      <alignment horizontal="center" vertical="center"/>
    </xf>
    <xf numFmtId="0" fontId="2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8F489-12D1-4C53-8EA7-0EE5B81FD2BA}">
  <sheetPr>
    <pageSetUpPr fitToPage="1"/>
  </sheetPr>
  <dimension ref="A1:AD28"/>
  <sheetViews>
    <sheetView tabSelected="1" zoomScale="82" zoomScaleNormal="56" workbookViewId="0">
      <selection sqref="A1:D1"/>
    </sheetView>
  </sheetViews>
  <sheetFormatPr defaultRowHeight="14.4" x14ac:dyDescent="0.3"/>
  <cols>
    <col min="1" max="1" width="15.44140625" style="1" bestFit="1" customWidth="1"/>
    <col min="2" max="2" width="15.109375" style="1" bestFit="1" customWidth="1"/>
    <col min="3" max="3" width="17.5546875" style="2" bestFit="1" customWidth="1"/>
    <col min="4" max="4" width="13.21875" style="1" bestFit="1" customWidth="1"/>
    <col min="5" max="8" width="13.21875" style="1" customWidth="1"/>
    <col min="9" max="9" width="15.109375" style="1" bestFit="1" customWidth="1"/>
    <col min="10" max="13" width="15.109375" style="1" customWidth="1"/>
    <col min="14" max="14" width="14.77734375" style="1" bestFit="1" customWidth="1"/>
    <col min="15" max="18" width="14.77734375" style="1" customWidth="1"/>
    <col min="19" max="19" width="14.77734375" style="1" bestFit="1" customWidth="1"/>
    <col min="20" max="23" width="14.77734375" style="1" customWidth="1"/>
    <col min="24" max="28" width="11.5546875" style="1" bestFit="1" customWidth="1"/>
    <col min="29" max="29" width="13.88671875" style="1" bestFit="1" customWidth="1"/>
    <col min="30" max="16384" width="8.88671875" style="1"/>
  </cols>
  <sheetData>
    <row r="1" spans="1:29" s="18" customFormat="1" ht="18" x14ac:dyDescent="0.3">
      <c r="A1" s="22" t="s">
        <v>53</v>
      </c>
      <c r="B1" s="22"/>
      <c r="C1" s="22"/>
      <c r="D1" s="22"/>
    </row>
    <row r="2" spans="1:29" s="18" customFormat="1" ht="18" x14ac:dyDescent="0.3">
      <c r="A2" s="19"/>
      <c r="B2" s="19"/>
      <c r="C2" s="21"/>
      <c r="D2" s="20" t="s">
        <v>52</v>
      </c>
      <c r="E2" s="20"/>
      <c r="F2" s="20"/>
      <c r="G2" s="20"/>
      <c r="H2" s="20"/>
      <c r="I2" s="20" t="s">
        <v>51</v>
      </c>
      <c r="J2" s="20"/>
      <c r="K2" s="20"/>
      <c r="L2" s="20"/>
      <c r="M2" s="20"/>
      <c r="N2" s="20" t="s">
        <v>50</v>
      </c>
      <c r="O2" s="20"/>
      <c r="P2" s="20"/>
      <c r="Q2" s="20"/>
      <c r="R2" s="20"/>
      <c r="S2" s="20" t="s">
        <v>49</v>
      </c>
      <c r="T2" s="20"/>
      <c r="U2" s="20"/>
      <c r="V2" s="20"/>
      <c r="W2" s="20"/>
      <c r="X2" s="20" t="s">
        <v>48</v>
      </c>
      <c r="Y2" s="20"/>
      <c r="Z2" s="20"/>
      <c r="AA2" s="20"/>
      <c r="AB2" s="20"/>
      <c r="AC2" s="19" t="s">
        <v>47</v>
      </c>
    </row>
    <row r="3" spans="1:29" s="12" customFormat="1" x14ac:dyDescent="0.3">
      <c r="A3" s="8" t="s">
        <v>46</v>
      </c>
      <c r="B3" s="8" t="s">
        <v>45</v>
      </c>
      <c r="C3" s="8" t="s">
        <v>44</v>
      </c>
      <c r="D3" s="17">
        <v>45658</v>
      </c>
      <c r="E3" s="17">
        <v>45665</v>
      </c>
      <c r="F3" s="17">
        <v>45672</v>
      </c>
      <c r="G3" s="17">
        <v>45679</v>
      </c>
      <c r="H3" s="17">
        <v>45686</v>
      </c>
      <c r="I3" s="16">
        <v>45658</v>
      </c>
      <c r="J3" s="16">
        <v>45665</v>
      </c>
      <c r="K3" s="16">
        <v>45672</v>
      </c>
      <c r="L3" s="16">
        <v>45679</v>
      </c>
      <c r="M3" s="16">
        <v>45686</v>
      </c>
      <c r="N3" s="15">
        <v>45658</v>
      </c>
      <c r="O3" s="15">
        <v>45665</v>
      </c>
      <c r="P3" s="15">
        <v>45672</v>
      </c>
      <c r="Q3" s="15">
        <v>45679</v>
      </c>
      <c r="R3" s="15">
        <v>45686</v>
      </c>
      <c r="S3" s="14">
        <v>45658</v>
      </c>
      <c r="T3" s="14">
        <v>45665</v>
      </c>
      <c r="U3" s="14">
        <v>45672</v>
      </c>
      <c r="V3" s="14">
        <v>45679</v>
      </c>
      <c r="W3" s="14">
        <v>45686</v>
      </c>
      <c r="X3" s="13">
        <v>45658</v>
      </c>
      <c r="Y3" s="13">
        <v>45665</v>
      </c>
      <c r="Z3" s="13">
        <v>45672</v>
      </c>
      <c r="AA3" s="13">
        <v>45679</v>
      </c>
      <c r="AB3" s="13">
        <v>45686</v>
      </c>
    </row>
    <row r="4" spans="1:29" x14ac:dyDescent="0.3">
      <c r="A4" s="11" t="s">
        <v>43</v>
      </c>
      <c r="B4" s="11" t="s">
        <v>42</v>
      </c>
      <c r="C4" s="10">
        <v>10</v>
      </c>
      <c r="D4" s="7">
        <v>40</v>
      </c>
      <c r="E4" s="7">
        <v>38</v>
      </c>
      <c r="F4" s="7">
        <v>45</v>
      </c>
      <c r="G4" s="7">
        <v>35</v>
      </c>
      <c r="H4" s="7">
        <v>37</v>
      </c>
      <c r="I4" s="6">
        <f>IF(D4&gt;40,D4-40,0)</f>
        <v>0</v>
      </c>
      <c r="J4" s="6">
        <f>IF(E4&gt;40,E4-40,0)</f>
        <v>0</v>
      </c>
      <c r="K4" s="6">
        <f>IF(F4&gt;40,F4-40,0)</f>
        <v>5</v>
      </c>
      <c r="L4" s="6">
        <f>IF(G4&gt;40,G4-40,0)</f>
        <v>0</v>
      </c>
      <c r="M4" s="6">
        <f>IF(H4&gt;40,H4-40,0)</f>
        <v>0</v>
      </c>
      <c r="N4" s="5">
        <f>$C4*D4</f>
        <v>400</v>
      </c>
      <c r="O4" s="5">
        <f>$C4*E4</f>
        <v>380</v>
      </c>
      <c r="P4" s="5">
        <f>$C4*F4</f>
        <v>450</v>
      </c>
      <c r="Q4" s="5">
        <f>$C4*G4</f>
        <v>350</v>
      </c>
      <c r="R4" s="5">
        <f>$C4*H4</f>
        <v>370</v>
      </c>
      <c r="S4" s="4">
        <f>0.5*$C4*I4</f>
        <v>0</v>
      </c>
      <c r="T4" s="4">
        <f>0.5*$C4*J4</f>
        <v>0</v>
      </c>
      <c r="U4" s="4">
        <f>0.5*$C4*K4</f>
        <v>25</v>
      </c>
      <c r="V4" s="4">
        <f>0.5*$C4*L4</f>
        <v>0</v>
      </c>
      <c r="W4" s="4">
        <f>0.5*$C4*M4</f>
        <v>0</v>
      </c>
      <c r="X4" s="3">
        <f>N4+S4</f>
        <v>400</v>
      </c>
      <c r="Y4" s="3">
        <f>O4+T4</f>
        <v>380</v>
      </c>
      <c r="Z4" s="3">
        <f>P4+U4</f>
        <v>475</v>
      </c>
      <c r="AA4" s="3">
        <f>Q4+V4</f>
        <v>350</v>
      </c>
      <c r="AB4" s="3">
        <f>R4+W4</f>
        <v>370</v>
      </c>
      <c r="AC4" s="9">
        <f>SUM(X4:AB4)</f>
        <v>1975</v>
      </c>
    </row>
    <row r="5" spans="1:29" x14ac:dyDescent="0.3">
      <c r="A5" s="11" t="s">
        <v>41</v>
      </c>
      <c r="B5" s="11" t="s">
        <v>40</v>
      </c>
      <c r="C5" s="10">
        <v>20</v>
      </c>
      <c r="D5" s="7">
        <v>30</v>
      </c>
      <c r="E5" s="7">
        <v>40</v>
      </c>
      <c r="F5" s="7">
        <v>48</v>
      </c>
      <c r="G5" s="7">
        <v>40</v>
      </c>
      <c r="H5" s="7">
        <v>48</v>
      </c>
      <c r="I5" s="6">
        <f>IF(D5&gt;40,D5-40,0)</f>
        <v>0</v>
      </c>
      <c r="J5" s="6">
        <f>IF(E5&gt;40,E5-40,0)</f>
        <v>0</v>
      </c>
      <c r="K5" s="6">
        <f>IF(F5&gt;40,F5-40,0)</f>
        <v>8</v>
      </c>
      <c r="L5" s="6">
        <f>IF(G5&gt;40,G5-40,0)</f>
        <v>0</v>
      </c>
      <c r="M5" s="6">
        <f>IF(H5&gt;40,H5-40,0)</f>
        <v>8</v>
      </c>
      <c r="N5" s="5">
        <f>$C5*D5</f>
        <v>600</v>
      </c>
      <c r="O5" s="5">
        <f>$C5*E5</f>
        <v>800</v>
      </c>
      <c r="P5" s="5">
        <f>$C5*F5</f>
        <v>960</v>
      </c>
      <c r="Q5" s="5">
        <f>$C5*G5</f>
        <v>800</v>
      </c>
      <c r="R5" s="5">
        <f>$C5*H5</f>
        <v>960</v>
      </c>
      <c r="S5" s="4">
        <f>0.5*$C5*I5</f>
        <v>0</v>
      </c>
      <c r="T5" s="4">
        <f>0.5*$C5*J5</f>
        <v>0</v>
      </c>
      <c r="U5" s="4">
        <f>0.5*$C5*K5</f>
        <v>80</v>
      </c>
      <c r="V5" s="4">
        <f>0.5*$C5*L5</f>
        <v>0</v>
      </c>
      <c r="W5" s="4">
        <f>0.5*$C5*M5</f>
        <v>80</v>
      </c>
      <c r="X5" s="3">
        <f>N5+S5</f>
        <v>600</v>
      </c>
      <c r="Y5" s="3">
        <f>O5+T5</f>
        <v>800</v>
      </c>
      <c r="Z5" s="3">
        <f>P5+U5</f>
        <v>1040</v>
      </c>
      <c r="AA5" s="3">
        <f>Q5+V5</f>
        <v>800</v>
      </c>
      <c r="AB5" s="3">
        <f>R5+W5</f>
        <v>1040</v>
      </c>
      <c r="AC5" s="9">
        <f>SUM(X5:AB5)</f>
        <v>4280</v>
      </c>
    </row>
    <row r="6" spans="1:29" x14ac:dyDescent="0.3">
      <c r="A6" s="11" t="s">
        <v>39</v>
      </c>
      <c r="B6" s="11" t="s">
        <v>38</v>
      </c>
      <c r="C6" s="10">
        <v>15</v>
      </c>
      <c r="D6" s="7">
        <v>35</v>
      </c>
      <c r="E6" s="7">
        <v>43</v>
      </c>
      <c r="F6" s="7">
        <v>43</v>
      </c>
      <c r="G6" s="7">
        <v>45</v>
      </c>
      <c r="H6" s="7">
        <v>50</v>
      </c>
      <c r="I6" s="6">
        <f>IF(D6&gt;40,D6-40,0)</f>
        <v>0</v>
      </c>
      <c r="J6" s="6">
        <f>IF(E6&gt;40,E6-40,0)</f>
        <v>3</v>
      </c>
      <c r="K6" s="6">
        <f>IF(F6&gt;40,F6-40,0)</f>
        <v>3</v>
      </c>
      <c r="L6" s="6">
        <f>IF(G6&gt;40,G6-40,0)</f>
        <v>5</v>
      </c>
      <c r="M6" s="6">
        <f>IF(H6&gt;40,H6-40,0)</f>
        <v>10</v>
      </c>
      <c r="N6" s="5">
        <f>$C6*D6</f>
        <v>525</v>
      </c>
      <c r="O6" s="5">
        <f>$C6*E6</f>
        <v>645</v>
      </c>
      <c r="P6" s="5">
        <f>$C6*F6</f>
        <v>645</v>
      </c>
      <c r="Q6" s="5">
        <f>$C6*G6</f>
        <v>675</v>
      </c>
      <c r="R6" s="5">
        <f>$C6*H6</f>
        <v>750</v>
      </c>
      <c r="S6" s="4">
        <f>0.5*$C6*I6</f>
        <v>0</v>
      </c>
      <c r="T6" s="4">
        <f>0.5*$C6*J6</f>
        <v>22.5</v>
      </c>
      <c r="U6" s="4">
        <f>0.5*$C6*K6</f>
        <v>22.5</v>
      </c>
      <c r="V6" s="4">
        <f>0.5*$C6*L6</f>
        <v>37.5</v>
      </c>
      <c r="W6" s="4">
        <f>0.5*$C6*M6</f>
        <v>75</v>
      </c>
      <c r="X6" s="3">
        <f>N6+S6</f>
        <v>525</v>
      </c>
      <c r="Y6" s="3">
        <f>O6+T6</f>
        <v>667.5</v>
      </c>
      <c r="Z6" s="3">
        <f>P6+U6</f>
        <v>667.5</v>
      </c>
      <c r="AA6" s="3">
        <f>Q6+V6</f>
        <v>712.5</v>
      </c>
      <c r="AB6" s="3">
        <f>R6+W6</f>
        <v>825</v>
      </c>
      <c r="AC6" s="9">
        <f>SUM(X6:AB6)</f>
        <v>3397.5</v>
      </c>
    </row>
    <row r="7" spans="1:29" x14ac:dyDescent="0.3">
      <c r="A7" s="11" t="s">
        <v>37</v>
      </c>
      <c r="B7" s="11" t="s">
        <v>36</v>
      </c>
      <c r="C7" s="10">
        <v>18</v>
      </c>
      <c r="D7" s="7">
        <v>38</v>
      </c>
      <c r="E7" s="7">
        <v>40</v>
      </c>
      <c r="F7" s="7">
        <v>40</v>
      </c>
      <c r="G7" s="7">
        <v>41</v>
      </c>
      <c r="H7" s="7">
        <v>45</v>
      </c>
      <c r="I7" s="6">
        <f>IF(D7&gt;40,D7-40,0)</f>
        <v>0</v>
      </c>
      <c r="J7" s="6">
        <f>IF(E7&gt;40,E7-40,0)</f>
        <v>0</v>
      </c>
      <c r="K7" s="6">
        <f>IF(F7&gt;40,F7-40,0)</f>
        <v>0</v>
      </c>
      <c r="L7" s="6">
        <f>IF(G7&gt;40,G7-40,0)</f>
        <v>1</v>
      </c>
      <c r="M7" s="6">
        <f>IF(H7&gt;40,H7-40,0)</f>
        <v>5</v>
      </c>
      <c r="N7" s="5">
        <f>$C7*D7</f>
        <v>684</v>
      </c>
      <c r="O7" s="5">
        <f>$C7*E7</f>
        <v>720</v>
      </c>
      <c r="P7" s="5">
        <f>$C7*F7</f>
        <v>720</v>
      </c>
      <c r="Q7" s="5">
        <f>$C7*G7</f>
        <v>738</v>
      </c>
      <c r="R7" s="5">
        <f>$C7*H7</f>
        <v>810</v>
      </c>
      <c r="S7" s="4">
        <f>0.5*$C7*I7</f>
        <v>0</v>
      </c>
      <c r="T7" s="4">
        <f>0.5*$C7*J7</f>
        <v>0</v>
      </c>
      <c r="U7" s="4">
        <f>0.5*$C7*K7</f>
        <v>0</v>
      </c>
      <c r="V7" s="4">
        <f>0.5*$C7*L7</f>
        <v>9</v>
      </c>
      <c r="W7" s="4">
        <f>0.5*$C7*M7</f>
        <v>45</v>
      </c>
      <c r="X7" s="3">
        <f>N7+S7</f>
        <v>684</v>
      </c>
      <c r="Y7" s="3">
        <f>O7+T7</f>
        <v>720</v>
      </c>
      <c r="Z7" s="3">
        <f>P7+U7</f>
        <v>720</v>
      </c>
      <c r="AA7" s="3">
        <f>Q7+V7</f>
        <v>747</v>
      </c>
      <c r="AB7" s="3">
        <f>R7+W7</f>
        <v>855</v>
      </c>
      <c r="AC7" s="9">
        <f>SUM(X7:AB7)</f>
        <v>3726</v>
      </c>
    </row>
    <row r="8" spans="1:29" x14ac:dyDescent="0.3">
      <c r="A8" s="11" t="s">
        <v>35</v>
      </c>
      <c r="B8" s="11" t="s">
        <v>34</v>
      </c>
      <c r="C8" s="10">
        <v>12.5</v>
      </c>
      <c r="D8" s="7">
        <v>42</v>
      </c>
      <c r="E8" s="7">
        <v>38</v>
      </c>
      <c r="F8" s="7">
        <v>37</v>
      </c>
      <c r="G8" s="7">
        <v>50</v>
      </c>
      <c r="H8" s="7">
        <v>41</v>
      </c>
      <c r="I8" s="6">
        <f>IF(D8&gt;40,D8-40,0)</f>
        <v>2</v>
      </c>
      <c r="J8" s="6">
        <f>IF(E8&gt;40,E8-40,0)</f>
        <v>0</v>
      </c>
      <c r="K8" s="6">
        <f>IF(F8&gt;40,F8-40,0)</f>
        <v>0</v>
      </c>
      <c r="L8" s="6">
        <f>IF(G8&gt;40,G8-40,0)</f>
        <v>10</v>
      </c>
      <c r="M8" s="6">
        <f>IF(H8&gt;40,H8-40,0)</f>
        <v>1</v>
      </c>
      <c r="N8" s="5">
        <f>$C8*D8</f>
        <v>525</v>
      </c>
      <c r="O8" s="5">
        <f>$C8*E8</f>
        <v>475</v>
      </c>
      <c r="P8" s="5">
        <f>$C8*F8</f>
        <v>462.5</v>
      </c>
      <c r="Q8" s="5">
        <f>$C8*G8</f>
        <v>625</v>
      </c>
      <c r="R8" s="5">
        <f>$C8*H8</f>
        <v>512.5</v>
      </c>
      <c r="S8" s="4">
        <f>0.5*$C8*I8</f>
        <v>12.5</v>
      </c>
      <c r="T8" s="4">
        <f>0.5*$C8*J8</f>
        <v>0</v>
      </c>
      <c r="U8" s="4">
        <f>0.5*$C8*K8</f>
        <v>0</v>
      </c>
      <c r="V8" s="4">
        <f>0.5*$C8*L8</f>
        <v>62.5</v>
      </c>
      <c r="W8" s="4">
        <f>0.5*$C8*M8</f>
        <v>6.25</v>
      </c>
      <c r="X8" s="3">
        <f>N8+S8</f>
        <v>537.5</v>
      </c>
      <c r="Y8" s="3">
        <f>O8+T8</f>
        <v>475</v>
      </c>
      <c r="Z8" s="3">
        <f>P8+U8</f>
        <v>462.5</v>
      </c>
      <c r="AA8" s="3">
        <f>Q8+V8</f>
        <v>687.5</v>
      </c>
      <c r="AB8" s="3">
        <f>R8+W8</f>
        <v>518.75</v>
      </c>
      <c r="AC8" s="9">
        <f>SUM(X8:AB8)</f>
        <v>2681.25</v>
      </c>
    </row>
    <row r="9" spans="1:29" x14ac:dyDescent="0.3">
      <c r="A9" s="11" t="s">
        <v>33</v>
      </c>
      <c r="B9" s="11" t="s">
        <v>32</v>
      </c>
      <c r="C9" s="10">
        <v>14</v>
      </c>
      <c r="D9" s="7">
        <v>28</v>
      </c>
      <c r="E9" s="7">
        <v>43</v>
      </c>
      <c r="F9" s="7">
        <v>43</v>
      </c>
      <c r="G9" s="7">
        <v>49</v>
      </c>
      <c r="H9" s="7">
        <v>36</v>
      </c>
      <c r="I9" s="6">
        <f>IF(D9&gt;40,D9-40,0)</f>
        <v>0</v>
      </c>
      <c r="J9" s="6">
        <f>IF(E9&gt;40,E9-40,0)</f>
        <v>3</v>
      </c>
      <c r="K9" s="6">
        <f>IF(F9&gt;40,F9-40,0)</f>
        <v>3</v>
      </c>
      <c r="L9" s="6">
        <f>IF(G9&gt;40,G9-40,0)</f>
        <v>9</v>
      </c>
      <c r="M9" s="6">
        <f>IF(H9&gt;40,H9-40,0)</f>
        <v>0</v>
      </c>
      <c r="N9" s="5">
        <f>$C9*D9</f>
        <v>392</v>
      </c>
      <c r="O9" s="5">
        <f>$C9*E9</f>
        <v>602</v>
      </c>
      <c r="P9" s="5">
        <f>$C9*F9</f>
        <v>602</v>
      </c>
      <c r="Q9" s="5">
        <f>$C9*G9</f>
        <v>686</v>
      </c>
      <c r="R9" s="5">
        <f>$C9*H9</f>
        <v>504</v>
      </c>
      <c r="S9" s="4">
        <f>0.5*$C9*I9</f>
        <v>0</v>
      </c>
      <c r="T9" s="4">
        <f>0.5*$C9*J9</f>
        <v>21</v>
      </c>
      <c r="U9" s="4">
        <f>0.5*$C9*K9</f>
        <v>21</v>
      </c>
      <c r="V9" s="4">
        <f>0.5*$C9*L9</f>
        <v>63</v>
      </c>
      <c r="W9" s="4">
        <f>0.5*$C9*M9</f>
        <v>0</v>
      </c>
      <c r="X9" s="3">
        <f>N9+S9</f>
        <v>392</v>
      </c>
      <c r="Y9" s="3">
        <f>O9+T9</f>
        <v>623</v>
      </c>
      <c r="Z9" s="3">
        <f>P9+U9</f>
        <v>623</v>
      </c>
      <c r="AA9" s="3">
        <f>Q9+V9</f>
        <v>749</v>
      </c>
      <c r="AB9" s="3">
        <f>R9+W9</f>
        <v>504</v>
      </c>
      <c r="AC9" s="9">
        <f>SUM(X9:AB9)</f>
        <v>2891</v>
      </c>
    </row>
    <row r="10" spans="1:29" x14ac:dyDescent="0.3">
      <c r="A10" s="11" t="s">
        <v>31</v>
      </c>
      <c r="B10" s="11" t="s">
        <v>30</v>
      </c>
      <c r="C10" s="10">
        <v>16</v>
      </c>
      <c r="D10" s="7">
        <v>41</v>
      </c>
      <c r="E10" s="7">
        <v>36</v>
      </c>
      <c r="F10" s="7">
        <v>48</v>
      </c>
      <c r="G10" s="7">
        <v>35</v>
      </c>
      <c r="H10" s="7">
        <v>36</v>
      </c>
      <c r="I10" s="6">
        <f>IF(D10&gt;40,D10-40,0)</f>
        <v>1</v>
      </c>
      <c r="J10" s="6">
        <f>IF(E10&gt;40,E10-40,0)</f>
        <v>0</v>
      </c>
      <c r="K10" s="6">
        <f>IF(F10&gt;40,F10-40,0)</f>
        <v>8</v>
      </c>
      <c r="L10" s="6">
        <f>IF(G10&gt;40,G10-40,0)</f>
        <v>0</v>
      </c>
      <c r="M10" s="6">
        <f>IF(H10&gt;40,H10-40,0)</f>
        <v>0</v>
      </c>
      <c r="N10" s="5">
        <f>$C10*D10</f>
        <v>656</v>
      </c>
      <c r="O10" s="5">
        <f>$C10*E10</f>
        <v>576</v>
      </c>
      <c r="P10" s="5">
        <f>$C10*F10</f>
        <v>768</v>
      </c>
      <c r="Q10" s="5">
        <f>$C10*G10</f>
        <v>560</v>
      </c>
      <c r="R10" s="5">
        <f>$C10*H10</f>
        <v>576</v>
      </c>
      <c r="S10" s="4">
        <f>0.5*$C10*I10</f>
        <v>8</v>
      </c>
      <c r="T10" s="4">
        <f>0.5*$C10*J10</f>
        <v>0</v>
      </c>
      <c r="U10" s="4">
        <f>0.5*$C10*K10</f>
        <v>64</v>
      </c>
      <c r="V10" s="4">
        <f>0.5*$C10*L10</f>
        <v>0</v>
      </c>
      <c r="W10" s="4">
        <f>0.5*$C10*M10</f>
        <v>0</v>
      </c>
      <c r="X10" s="3">
        <f>N10+S10</f>
        <v>664</v>
      </c>
      <c r="Y10" s="3">
        <f>O10+T10</f>
        <v>576</v>
      </c>
      <c r="Z10" s="3">
        <f>P10+U10</f>
        <v>832</v>
      </c>
      <c r="AA10" s="3">
        <f>Q10+V10</f>
        <v>560</v>
      </c>
      <c r="AB10" s="3">
        <f>R10+W10</f>
        <v>576</v>
      </c>
      <c r="AC10" s="9">
        <f>SUM(X10:AB10)</f>
        <v>3208</v>
      </c>
    </row>
    <row r="11" spans="1:29" x14ac:dyDescent="0.3">
      <c r="A11" s="11" t="s">
        <v>29</v>
      </c>
      <c r="B11" s="11" t="s">
        <v>28</v>
      </c>
      <c r="C11" s="10">
        <v>13</v>
      </c>
      <c r="D11" s="7">
        <v>37</v>
      </c>
      <c r="E11" s="7">
        <v>35</v>
      </c>
      <c r="F11" s="7">
        <v>35</v>
      </c>
      <c r="G11" s="7">
        <v>46</v>
      </c>
      <c r="H11" s="7">
        <v>45</v>
      </c>
      <c r="I11" s="6">
        <f>IF(D11&gt;40,D11-40,0)</f>
        <v>0</v>
      </c>
      <c r="J11" s="6">
        <f>IF(E11&gt;40,E11-40,0)</f>
        <v>0</v>
      </c>
      <c r="K11" s="6">
        <f>IF(F11&gt;40,F11-40,0)</f>
        <v>0</v>
      </c>
      <c r="L11" s="6">
        <f>IF(G11&gt;40,G11-40,0)</f>
        <v>6</v>
      </c>
      <c r="M11" s="6">
        <f>IF(H11&gt;40,H11-40,0)</f>
        <v>5</v>
      </c>
      <c r="N11" s="5">
        <f>$C11*D11</f>
        <v>481</v>
      </c>
      <c r="O11" s="5">
        <f>$C11*E11</f>
        <v>455</v>
      </c>
      <c r="P11" s="5">
        <f>$C11*F11</f>
        <v>455</v>
      </c>
      <c r="Q11" s="5">
        <f>$C11*G11</f>
        <v>598</v>
      </c>
      <c r="R11" s="5">
        <f>$C11*H11</f>
        <v>585</v>
      </c>
      <c r="S11" s="4">
        <f>0.5*$C11*I11</f>
        <v>0</v>
      </c>
      <c r="T11" s="4">
        <f>0.5*$C11*J11</f>
        <v>0</v>
      </c>
      <c r="U11" s="4">
        <f>0.5*$C11*K11</f>
        <v>0</v>
      </c>
      <c r="V11" s="4">
        <f>0.5*$C11*L11</f>
        <v>39</v>
      </c>
      <c r="W11" s="4">
        <f>0.5*$C11*M11</f>
        <v>32.5</v>
      </c>
      <c r="X11" s="3">
        <f>N11+S11</f>
        <v>481</v>
      </c>
      <c r="Y11" s="3">
        <f>O11+T11</f>
        <v>455</v>
      </c>
      <c r="Z11" s="3">
        <f>P11+U11</f>
        <v>455</v>
      </c>
      <c r="AA11" s="3">
        <f>Q11+V11</f>
        <v>637</v>
      </c>
      <c r="AB11" s="3">
        <f>R11+W11</f>
        <v>617.5</v>
      </c>
      <c r="AC11" s="9">
        <f>SUM(X11:AB11)</f>
        <v>2645.5</v>
      </c>
    </row>
    <row r="12" spans="1:29" x14ac:dyDescent="0.3">
      <c r="A12" s="11" t="s">
        <v>27</v>
      </c>
      <c r="B12" s="11" t="s">
        <v>26</v>
      </c>
      <c r="C12" s="10">
        <v>19</v>
      </c>
      <c r="D12" s="7">
        <v>36</v>
      </c>
      <c r="E12" s="7">
        <v>44</v>
      </c>
      <c r="F12" s="7">
        <v>39</v>
      </c>
      <c r="G12" s="7">
        <v>42</v>
      </c>
      <c r="H12" s="7">
        <v>49</v>
      </c>
      <c r="I12" s="6">
        <f>IF(D12&gt;40,D12-40,0)</f>
        <v>0</v>
      </c>
      <c r="J12" s="6">
        <f>IF(E12&gt;40,E12-40,0)</f>
        <v>4</v>
      </c>
      <c r="K12" s="6">
        <f>IF(F12&gt;40,F12-40,0)</f>
        <v>0</v>
      </c>
      <c r="L12" s="6">
        <f>IF(G12&gt;40,G12-40,0)</f>
        <v>2</v>
      </c>
      <c r="M12" s="6">
        <f>IF(H12&gt;40,H12-40,0)</f>
        <v>9</v>
      </c>
      <c r="N12" s="5">
        <f>$C12*D12</f>
        <v>684</v>
      </c>
      <c r="O12" s="5">
        <f>$C12*E12</f>
        <v>836</v>
      </c>
      <c r="P12" s="5">
        <f>$C12*F12</f>
        <v>741</v>
      </c>
      <c r="Q12" s="5">
        <f>$C12*G12</f>
        <v>798</v>
      </c>
      <c r="R12" s="5">
        <f>$C12*H12</f>
        <v>931</v>
      </c>
      <c r="S12" s="4">
        <f>0.5*$C12*I12</f>
        <v>0</v>
      </c>
      <c r="T12" s="4">
        <f>0.5*$C12*J12</f>
        <v>38</v>
      </c>
      <c r="U12" s="4">
        <f>0.5*$C12*K12</f>
        <v>0</v>
      </c>
      <c r="V12" s="4">
        <f>0.5*$C12*L12</f>
        <v>19</v>
      </c>
      <c r="W12" s="4">
        <f>0.5*$C12*M12</f>
        <v>85.5</v>
      </c>
      <c r="X12" s="3">
        <f>N12+S12</f>
        <v>684</v>
      </c>
      <c r="Y12" s="3">
        <f>O12+T12</f>
        <v>874</v>
      </c>
      <c r="Z12" s="3">
        <f>P12+U12</f>
        <v>741</v>
      </c>
      <c r="AA12" s="3">
        <f>Q12+V12</f>
        <v>817</v>
      </c>
      <c r="AB12" s="3">
        <f>R12+W12</f>
        <v>1016.5</v>
      </c>
      <c r="AC12" s="9">
        <f>SUM(X12:AB12)</f>
        <v>4132.5</v>
      </c>
    </row>
    <row r="13" spans="1:29" x14ac:dyDescent="0.3">
      <c r="A13" s="11" t="s">
        <v>25</v>
      </c>
      <c r="B13" s="11" t="s">
        <v>24</v>
      </c>
      <c r="C13" s="10">
        <v>17.5</v>
      </c>
      <c r="D13" s="7">
        <v>33</v>
      </c>
      <c r="E13" s="7">
        <v>40</v>
      </c>
      <c r="F13" s="7">
        <v>39</v>
      </c>
      <c r="G13" s="7">
        <v>40</v>
      </c>
      <c r="H13" s="7">
        <v>41</v>
      </c>
      <c r="I13" s="6">
        <f>IF(D13&gt;40,D13-40,0)</f>
        <v>0</v>
      </c>
      <c r="J13" s="6">
        <f>IF(E13&gt;40,E13-40,0)</f>
        <v>0</v>
      </c>
      <c r="K13" s="6">
        <f>IF(F13&gt;40,F13-40,0)</f>
        <v>0</v>
      </c>
      <c r="L13" s="6">
        <f>IF(G13&gt;40,G13-40,0)</f>
        <v>0</v>
      </c>
      <c r="M13" s="6">
        <f>IF(H13&gt;40,H13-40,0)</f>
        <v>1</v>
      </c>
      <c r="N13" s="5">
        <f>$C13*D13</f>
        <v>577.5</v>
      </c>
      <c r="O13" s="5">
        <f>$C13*E13</f>
        <v>700</v>
      </c>
      <c r="P13" s="5">
        <f>$C13*F13</f>
        <v>682.5</v>
      </c>
      <c r="Q13" s="5">
        <f>$C13*G13</f>
        <v>700</v>
      </c>
      <c r="R13" s="5">
        <f>$C13*H13</f>
        <v>717.5</v>
      </c>
      <c r="S13" s="4">
        <f>0.5*$C13*I13</f>
        <v>0</v>
      </c>
      <c r="T13" s="4">
        <f>0.5*$C13*J13</f>
        <v>0</v>
      </c>
      <c r="U13" s="4">
        <f>0.5*$C13*K13</f>
        <v>0</v>
      </c>
      <c r="V13" s="4">
        <f>0.5*$C13*L13</f>
        <v>0</v>
      </c>
      <c r="W13" s="4">
        <f>0.5*$C13*M13</f>
        <v>8.75</v>
      </c>
      <c r="X13" s="3">
        <f>N13+S13</f>
        <v>577.5</v>
      </c>
      <c r="Y13" s="3">
        <f>O13+T13</f>
        <v>700</v>
      </c>
      <c r="Z13" s="3">
        <f>P13+U13</f>
        <v>682.5</v>
      </c>
      <c r="AA13" s="3">
        <f>Q13+V13</f>
        <v>700</v>
      </c>
      <c r="AB13" s="3">
        <f>R13+W13</f>
        <v>726.25</v>
      </c>
      <c r="AC13" s="9">
        <f>SUM(X13:AB13)</f>
        <v>3386.25</v>
      </c>
    </row>
    <row r="14" spans="1:29" x14ac:dyDescent="0.3">
      <c r="A14" s="11" t="s">
        <v>23</v>
      </c>
      <c r="B14" s="11" t="s">
        <v>22</v>
      </c>
      <c r="C14" s="10">
        <v>12</v>
      </c>
      <c r="D14" s="7">
        <v>39</v>
      </c>
      <c r="E14" s="7">
        <v>38</v>
      </c>
      <c r="F14" s="7">
        <v>41</v>
      </c>
      <c r="G14" s="7">
        <v>47</v>
      </c>
      <c r="H14" s="7">
        <v>49</v>
      </c>
      <c r="I14" s="6">
        <f>IF(D14&gt;40,D14-40,0)</f>
        <v>0</v>
      </c>
      <c r="J14" s="6">
        <f>IF(E14&gt;40,E14-40,0)</f>
        <v>0</v>
      </c>
      <c r="K14" s="6">
        <f>IF(F14&gt;40,F14-40,0)</f>
        <v>1</v>
      </c>
      <c r="L14" s="6">
        <f>IF(G14&gt;40,G14-40,0)</f>
        <v>7</v>
      </c>
      <c r="M14" s="6">
        <f>IF(H14&gt;40,H14-40,0)</f>
        <v>9</v>
      </c>
      <c r="N14" s="5">
        <f>$C14*D14</f>
        <v>468</v>
      </c>
      <c r="O14" s="5">
        <f>$C14*E14</f>
        <v>456</v>
      </c>
      <c r="P14" s="5">
        <f>$C14*F14</f>
        <v>492</v>
      </c>
      <c r="Q14" s="5">
        <f>$C14*G14</f>
        <v>564</v>
      </c>
      <c r="R14" s="5">
        <f>$C14*H14</f>
        <v>588</v>
      </c>
      <c r="S14" s="4">
        <f>0.5*$C14*I14</f>
        <v>0</v>
      </c>
      <c r="T14" s="4">
        <f>0.5*$C14*J14</f>
        <v>0</v>
      </c>
      <c r="U14" s="4">
        <f>0.5*$C14*K14</f>
        <v>6</v>
      </c>
      <c r="V14" s="4">
        <f>0.5*$C14*L14</f>
        <v>42</v>
      </c>
      <c r="W14" s="4">
        <f>0.5*$C14*M14</f>
        <v>54</v>
      </c>
      <c r="X14" s="3">
        <f>N14+S14</f>
        <v>468</v>
      </c>
      <c r="Y14" s="3">
        <f>O14+T14</f>
        <v>456</v>
      </c>
      <c r="Z14" s="3">
        <f>P14+U14</f>
        <v>498</v>
      </c>
      <c r="AA14" s="3">
        <f>Q14+V14</f>
        <v>606</v>
      </c>
      <c r="AB14" s="3">
        <f>R14+W14</f>
        <v>642</v>
      </c>
      <c r="AC14" s="9">
        <f>SUM(X14:AB14)</f>
        <v>2670</v>
      </c>
    </row>
    <row r="15" spans="1:29" x14ac:dyDescent="0.3">
      <c r="A15" s="11" t="s">
        <v>21</v>
      </c>
      <c r="B15" s="11" t="s">
        <v>20</v>
      </c>
      <c r="C15" s="10">
        <v>18.5</v>
      </c>
      <c r="D15" s="7">
        <v>40</v>
      </c>
      <c r="E15" s="7">
        <v>46</v>
      </c>
      <c r="F15" s="7">
        <v>43</v>
      </c>
      <c r="G15" s="7">
        <v>45</v>
      </c>
      <c r="H15" s="7">
        <v>49</v>
      </c>
      <c r="I15" s="6">
        <f>IF(D15&gt;40,D15-40,0)</f>
        <v>0</v>
      </c>
      <c r="J15" s="6">
        <f>IF(E15&gt;40,E15-40,0)</f>
        <v>6</v>
      </c>
      <c r="K15" s="6">
        <f>IF(F15&gt;40,F15-40,0)</f>
        <v>3</v>
      </c>
      <c r="L15" s="6">
        <f>IF(G15&gt;40,G15-40,0)</f>
        <v>5</v>
      </c>
      <c r="M15" s="6">
        <f>IF(H15&gt;40,H15-40,0)</f>
        <v>9</v>
      </c>
      <c r="N15" s="5">
        <f>$C15*D15</f>
        <v>740</v>
      </c>
      <c r="O15" s="5">
        <f>$C15*E15</f>
        <v>851</v>
      </c>
      <c r="P15" s="5">
        <f>$C15*F15</f>
        <v>795.5</v>
      </c>
      <c r="Q15" s="5">
        <f>$C15*G15</f>
        <v>832.5</v>
      </c>
      <c r="R15" s="5">
        <f>$C15*H15</f>
        <v>906.5</v>
      </c>
      <c r="S15" s="4">
        <f>0.5*$C15*I15</f>
        <v>0</v>
      </c>
      <c r="T15" s="4">
        <f>0.5*$C15*J15</f>
        <v>55.5</v>
      </c>
      <c r="U15" s="4">
        <f>0.5*$C15*K15</f>
        <v>27.75</v>
      </c>
      <c r="V15" s="4">
        <f>0.5*$C15*L15</f>
        <v>46.25</v>
      </c>
      <c r="W15" s="4">
        <f>0.5*$C15*M15</f>
        <v>83.25</v>
      </c>
      <c r="X15" s="3">
        <f>N15+S15</f>
        <v>740</v>
      </c>
      <c r="Y15" s="3">
        <f>O15+T15</f>
        <v>906.5</v>
      </c>
      <c r="Z15" s="3">
        <f>P15+U15</f>
        <v>823.25</v>
      </c>
      <c r="AA15" s="3">
        <f>Q15+V15</f>
        <v>878.75</v>
      </c>
      <c r="AB15" s="3">
        <f>R15+W15</f>
        <v>989.75</v>
      </c>
      <c r="AC15" s="9">
        <f>SUM(X15:AB15)</f>
        <v>4338.25</v>
      </c>
    </row>
    <row r="16" spans="1:29" x14ac:dyDescent="0.3">
      <c r="A16" s="11" t="s">
        <v>19</v>
      </c>
      <c r="B16" s="11" t="s">
        <v>18</v>
      </c>
      <c r="C16" s="10">
        <v>13.5</v>
      </c>
      <c r="D16" s="7">
        <v>30</v>
      </c>
      <c r="E16" s="7">
        <v>41</v>
      </c>
      <c r="F16" s="7">
        <v>50</v>
      </c>
      <c r="G16" s="7">
        <v>49</v>
      </c>
      <c r="H16" s="7">
        <v>45</v>
      </c>
      <c r="I16" s="6">
        <f>IF(D16&gt;40,D16-40,0)</f>
        <v>0</v>
      </c>
      <c r="J16" s="6">
        <f>IF(E16&gt;40,E16-40,0)</f>
        <v>1</v>
      </c>
      <c r="K16" s="6">
        <f>IF(F16&gt;40,F16-40,0)</f>
        <v>10</v>
      </c>
      <c r="L16" s="6">
        <f>IF(G16&gt;40,G16-40,0)</f>
        <v>9</v>
      </c>
      <c r="M16" s="6">
        <f>IF(H16&gt;40,H16-40,0)</f>
        <v>5</v>
      </c>
      <c r="N16" s="5">
        <f>$C16*D16</f>
        <v>405</v>
      </c>
      <c r="O16" s="5">
        <f>$C16*E16</f>
        <v>553.5</v>
      </c>
      <c r="P16" s="5">
        <f>$C16*F16</f>
        <v>675</v>
      </c>
      <c r="Q16" s="5">
        <f>$C16*G16</f>
        <v>661.5</v>
      </c>
      <c r="R16" s="5">
        <f>$C16*H16</f>
        <v>607.5</v>
      </c>
      <c r="S16" s="4">
        <f>0.5*$C16*I16</f>
        <v>0</v>
      </c>
      <c r="T16" s="4">
        <f>0.5*$C16*J16</f>
        <v>6.75</v>
      </c>
      <c r="U16" s="4">
        <f>0.5*$C16*K16</f>
        <v>67.5</v>
      </c>
      <c r="V16" s="4">
        <f>0.5*$C16*L16</f>
        <v>60.75</v>
      </c>
      <c r="W16" s="4">
        <f>0.5*$C16*M16</f>
        <v>33.75</v>
      </c>
      <c r="X16" s="3">
        <f>N16+S16</f>
        <v>405</v>
      </c>
      <c r="Y16" s="3">
        <f>O16+T16</f>
        <v>560.25</v>
      </c>
      <c r="Z16" s="3">
        <f>P16+U16</f>
        <v>742.5</v>
      </c>
      <c r="AA16" s="3">
        <f>Q16+V16</f>
        <v>722.25</v>
      </c>
      <c r="AB16" s="3">
        <f>R16+W16</f>
        <v>641.25</v>
      </c>
      <c r="AC16" s="9">
        <f>SUM(X16:AB16)</f>
        <v>3071.25</v>
      </c>
    </row>
    <row r="17" spans="1:30" x14ac:dyDescent="0.3">
      <c r="A17" s="11" t="s">
        <v>17</v>
      </c>
      <c r="B17" s="11" t="s">
        <v>16</v>
      </c>
      <c r="C17" s="10">
        <v>14.75</v>
      </c>
      <c r="D17" s="7">
        <v>29</v>
      </c>
      <c r="E17" s="7">
        <v>42</v>
      </c>
      <c r="F17" s="7">
        <v>39</v>
      </c>
      <c r="G17" s="7">
        <v>38</v>
      </c>
      <c r="H17" s="7">
        <v>38</v>
      </c>
      <c r="I17" s="6">
        <f>IF(D17&gt;40,D17-40,0)</f>
        <v>0</v>
      </c>
      <c r="J17" s="6">
        <f>IF(E17&gt;40,E17-40,0)</f>
        <v>2</v>
      </c>
      <c r="K17" s="6">
        <f>IF(F17&gt;40,F17-40,0)</f>
        <v>0</v>
      </c>
      <c r="L17" s="6">
        <f>IF(G17&gt;40,G17-40,0)</f>
        <v>0</v>
      </c>
      <c r="M17" s="6">
        <f>IF(H17&gt;40,H17-40,0)</f>
        <v>0</v>
      </c>
      <c r="N17" s="5">
        <f>$C17*D17</f>
        <v>427.75</v>
      </c>
      <c r="O17" s="5">
        <f>$C17*E17</f>
        <v>619.5</v>
      </c>
      <c r="P17" s="5">
        <f>$C17*F17</f>
        <v>575.25</v>
      </c>
      <c r="Q17" s="5">
        <f>$C17*G17</f>
        <v>560.5</v>
      </c>
      <c r="R17" s="5">
        <f>$C17*H17</f>
        <v>560.5</v>
      </c>
      <c r="S17" s="4">
        <f>0.5*$C17*I17</f>
        <v>0</v>
      </c>
      <c r="T17" s="4">
        <f>0.5*$C17*J17</f>
        <v>14.75</v>
      </c>
      <c r="U17" s="4">
        <f>0.5*$C17*K17</f>
        <v>0</v>
      </c>
      <c r="V17" s="4">
        <f>0.5*$C17*L17</f>
        <v>0</v>
      </c>
      <c r="W17" s="4">
        <f>0.5*$C17*M17</f>
        <v>0</v>
      </c>
      <c r="X17" s="3">
        <f>N17+S17</f>
        <v>427.75</v>
      </c>
      <c r="Y17" s="3">
        <f>O17+T17</f>
        <v>634.25</v>
      </c>
      <c r="Z17" s="3">
        <f>P17+U17</f>
        <v>575.25</v>
      </c>
      <c r="AA17" s="3">
        <f>Q17+V17</f>
        <v>560.5</v>
      </c>
      <c r="AB17" s="3">
        <f>R17+W17</f>
        <v>560.5</v>
      </c>
      <c r="AC17" s="9">
        <f>SUM(X17:AB17)</f>
        <v>2758.25</v>
      </c>
    </row>
    <row r="18" spans="1:30" x14ac:dyDescent="0.3">
      <c r="A18" s="11" t="s">
        <v>15</v>
      </c>
      <c r="B18" s="11" t="s">
        <v>14</v>
      </c>
      <c r="C18" s="10">
        <v>11</v>
      </c>
      <c r="D18" s="7">
        <v>44</v>
      </c>
      <c r="E18" s="7">
        <v>49</v>
      </c>
      <c r="F18" s="7">
        <v>47</v>
      </c>
      <c r="G18" s="7">
        <v>50</v>
      </c>
      <c r="H18" s="7">
        <v>48</v>
      </c>
      <c r="I18" s="6">
        <f>IF(D18&gt;40,D18-40,0)</f>
        <v>4</v>
      </c>
      <c r="J18" s="6">
        <f>IF(E18&gt;40,E18-40,0)</f>
        <v>9</v>
      </c>
      <c r="K18" s="6">
        <f>IF(F18&gt;40,F18-40,0)</f>
        <v>7</v>
      </c>
      <c r="L18" s="6">
        <f>IF(G18&gt;40,G18-40,0)</f>
        <v>10</v>
      </c>
      <c r="M18" s="6">
        <f>IF(H18&gt;40,H18-40,0)</f>
        <v>8</v>
      </c>
      <c r="N18" s="5">
        <f>$C18*D18</f>
        <v>484</v>
      </c>
      <c r="O18" s="5">
        <f>$C18*E18</f>
        <v>539</v>
      </c>
      <c r="P18" s="5">
        <f>$C18*F18</f>
        <v>517</v>
      </c>
      <c r="Q18" s="5">
        <f>$C18*G18</f>
        <v>550</v>
      </c>
      <c r="R18" s="5">
        <f>$C18*H18</f>
        <v>528</v>
      </c>
      <c r="S18" s="4">
        <f>0.5*$C18*I18</f>
        <v>22</v>
      </c>
      <c r="T18" s="4">
        <f>0.5*$C18*J18</f>
        <v>49.5</v>
      </c>
      <c r="U18" s="4">
        <f>0.5*$C18*K18</f>
        <v>38.5</v>
      </c>
      <c r="V18" s="4">
        <f>0.5*$C18*L18</f>
        <v>55</v>
      </c>
      <c r="W18" s="4">
        <f>0.5*$C18*M18</f>
        <v>44</v>
      </c>
      <c r="X18" s="3">
        <f>N18+S18</f>
        <v>506</v>
      </c>
      <c r="Y18" s="3">
        <f>O18+T18</f>
        <v>588.5</v>
      </c>
      <c r="Z18" s="3">
        <f>P18+U18</f>
        <v>555.5</v>
      </c>
      <c r="AA18" s="3">
        <f>Q18+V18</f>
        <v>605</v>
      </c>
      <c r="AB18" s="3">
        <f>R18+W18</f>
        <v>572</v>
      </c>
      <c r="AC18" s="9">
        <f>SUM(X18:AB18)</f>
        <v>2827</v>
      </c>
    </row>
    <row r="19" spans="1:30" x14ac:dyDescent="0.3">
      <c r="A19" s="11" t="s">
        <v>13</v>
      </c>
      <c r="B19" s="11" t="s">
        <v>12</v>
      </c>
      <c r="C19" s="10">
        <v>20</v>
      </c>
      <c r="D19" s="7">
        <v>36</v>
      </c>
      <c r="E19" s="7">
        <v>38</v>
      </c>
      <c r="F19" s="7">
        <v>38</v>
      </c>
      <c r="G19" s="7">
        <v>48</v>
      </c>
      <c r="H19" s="7">
        <v>41</v>
      </c>
      <c r="I19" s="6">
        <f>IF(D19&gt;40,D19-40,0)</f>
        <v>0</v>
      </c>
      <c r="J19" s="6">
        <f>IF(E19&gt;40,E19-40,0)</f>
        <v>0</v>
      </c>
      <c r="K19" s="6">
        <f>IF(F19&gt;40,F19-40,0)</f>
        <v>0</v>
      </c>
      <c r="L19" s="6">
        <f>IF(G19&gt;40,G19-40,0)</f>
        <v>8</v>
      </c>
      <c r="M19" s="6">
        <f>IF(H19&gt;40,H19-40,0)</f>
        <v>1</v>
      </c>
      <c r="N19" s="5">
        <f>$C19*D19</f>
        <v>720</v>
      </c>
      <c r="O19" s="5">
        <f>$C19*E19</f>
        <v>760</v>
      </c>
      <c r="P19" s="5">
        <f>$C19*F19</f>
        <v>760</v>
      </c>
      <c r="Q19" s="5">
        <f>$C19*G19</f>
        <v>960</v>
      </c>
      <c r="R19" s="5">
        <f>$C19*H19</f>
        <v>820</v>
      </c>
      <c r="S19" s="4">
        <f>0.5*$C19*I19</f>
        <v>0</v>
      </c>
      <c r="T19" s="4">
        <f>0.5*$C19*J19</f>
        <v>0</v>
      </c>
      <c r="U19" s="4">
        <f>0.5*$C19*K19</f>
        <v>0</v>
      </c>
      <c r="V19" s="4">
        <f>0.5*$C19*L19</f>
        <v>80</v>
      </c>
      <c r="W19" s="4">
        <f>0.5*$C19*M19</f>
        <v>10</v>
      </c>
      <c r="X19" s="3">
        <f>N19+S19</f>
        <v>720</v>
      </c>
      <c r="Y19" s="3">
        <f>O19+T19</f>
        <v>760</v>
      </c>
      <c r="Z19" s="3">
        <f>P19+U19</f>
        <v>760</v>
      </c>
      <c r="AA19" s="3">
        <f>Q19+V19</f>
        <v>1040</v>
      </c>
      <c r="AB19" s="3">
        <f>R19+W19</f>
        <v>830</v>
      </c>
      <c r="AC19" s="9">
        <f>SUM(X19:AB19)</f>
        <v>4110</v>
      </c>
    </row>
    <row r="20" spans="1:30" x14ac:dyDescent="0.3">
      <c r="A20" s="11" t="s">
        <v>11</v>
      </c>
      <c r="B20" s="11" t="s">
        <v>10</v>
      </c>
      <c r="C20" s="10">
        <v>16.5</v>
      </c>
      <c r="D20" s="7">
        <v>35</v>
      </c>
      <c r="E20" s="7">
        <v>39</v>
      </c>
      <c r="F20" s="7">
        <v>50</v>
      </c>
      <c r="G20" s="7">
        <v>35</v>
      </c>
      <c r="H20" s="7">
        <v>36</v>
      </c>
      <c r="I20" s="6">
        <f>IF(D20&gt;40,D20-40,0)</f>
        <v>0</v>
      </c>
      <c r="J20" s="6">
        <f>IF(E20&gt;40,E20-40,0)</f>
        <v>0</v>
      </c>
      <c r="K20" s="6">
        <f>IF(F20&gt;40,F20-40,0)</f>
        <v>10</v>
      </c>
      <c r="L20" s="6">
        <f>IF(G20&gt;40,G20-40,0)</f>
        <v>0</v>
      </c>
      <c r="M20" s="6">
        <f>IF(H20&gt;40,H20-40,0)</f>
        <v>0</v>
      </c>
      <c r="N20" s="5">
        <f>$C20*D20</f>
        <v>577.5</v>
      </c>
      <c r="O20" s="5">
        <f>$C20*E20</f>
        <v>643.5</v>
      </c>
      <c r="P20" s="5">
        <f>$C20*F20</f>
        <v>825</v>
      </c>
      <c r="Q20" s="5">
        <f>$C20*G20</f>
        <v>577.5</v>
      </c>
      <c r="R20" s="5">
        <f>$C20*H20</f>
        <v>594</v>
      </c>
      <c r="S20" s="4">
        <f>0.5*$C20*I20</f>
        <v>0</v>
      </c>
      <c r="T20" s="4">
        <f>0.5*$C20*J20</f>
        <v>0</v>
      </c>
      <c r="U20" s="4">
        <f>0.5*$C20*K20</f>
        <v>82.5</v>
      </c>
      <c r="V20" s="4">
        <f>0.5*$C20*L20</f>
        <v>0</v>
      </c>
      <c r="W20" s="4">
        <f>0.5*$C20*M20</f>
        <v>0</v>
      </c>
      <c r="X20" s="3">
        <f>N20+S20</f>
        <v>577.5</v>
      </c>
      <c r="Y20" s="3">
        <f>O20+T20</f>
        <v>643.5</v>
      </c>
      <c r="Z20" s="3">
        <f>P20+U20</f>
        <v>907.5</v>
      </c>
      <c r="AA20" s="3">
        <f>Q20+V20</f>
        <v>577.5</v>
      </c>
      <c r="AB20" s="3">
        <f>R20+W20</f>
        <v>594</v>
      </c>
      <c r="AC20" s="9">
        <f>SUM(X20:AB20)</f>
        <v>3300</v>
      </c>
    </row>
    <row r="21" spans="1:30" x14ac:dyDescent="0.3">
      <c r="A21" s="11" t="s">
        <v>9</v>
      </c>
      <c r="B21" s="11" t="s">
        <v>8</v>
      </c>
      <c r="C21" s="10">
        <v>15.25</v>
      </c>
      <c r="D21" s="7">
        <v>38</v>
      </c>
      <c r="E21" s="7">
        <v>38</v>
      </c>
      <c r="F21" s="7">
        <v>38</v>
      </c>
      <c r="G21" s="7">
        <v>41</v>
      </c>
      <c r="H21" s="7">
        <v>38</v>
      </c>
      <c r="I21" s="6">
        <f>IF(D21&gt;40,D21-40,0)</f>
        <v>0</v>
      </c>
      <c r="J21" s="6">
        <f>IF(E21&gt;40,E21-40,0)</f>
        <v>0</v>
      </c>
      <c r="K21" s="6">
        <f>IF(F21&gt;40,F21-40,0)</f>
        <v>0</v>
      </c>
      <c r="L21" s="6">
        <f>IF(G21&gt;40,G21-40,0)</f>
        <v>1</v>
      </c>
      <c r="M21" s="6">
        <f>IF(H21&gt;40,H21-40,0)</f>
        <v>0</v>
      </c>
      <c r="N21" s="5">
        <f>$C21*D21</f>
        <v>579.5</v>
      </c>
      <c r="O21" s="5">
        <f>$C21*E21</f>
        <v>579.5</v>
      </c>
      <c r="P21" s="5">
        <f>$C21*F21</f>
        <v>579.5</v>
      </c>
      <c r="Q21" s="5">
        <f>$C21*G21</f>
        <v>625.25</v>
      </c>
      <c r="R21" s="5">
        <f>$C21*H21</f>
        <v>579.5</v>
      </c>
      <c r="S21" s="4">
        <f>0.5*$C21*I21</f>
        <v>0</v>
      </c>
      <c r="T21" s="4">
        <f>0.5*$C21*J21</f>
        <v>0</v>
      </c>
      <c r="U21" s="4">
        <f>0.5*$C21*K21</f>
        <v>0</v>
      </c>
      <c r="V21" s="4">
        <f>0.5*$C21*L21</f>
        <v>7.625</v>
      </c>
      <c r="W21" s="4">
        <f>0.5*$C21*M21</f>
        <v>0</v>
      </c>
      <c r="X21" s="3">
        <f>N21+S21</f>
        <v>579.5</v>
      </c>
      <c r="Y21" s="3">
        <f>O21+T21</f>
        <v>579.5</v>
      </c>
      <c r="Z21" s="3">
        <f>P21+U21</f>
        <v>579.5</v>
      </c>
      <c r="AA21" s="3">
        <f>Q21+V21</f>
        <v>632.875</v>
      </c>
      <c r="AB21" s="3">
        <f>R21+W21</f>
        <v>579.5</v>
      </c>
      <c r="AC21" s="9">
        <f>SUM(X21:AB21)</f>
        <v>2950.875</v>
      </c>
    </row>
    <row r="22" spans="1:30" x14ac:dyDescent="0.3">
      <c r="A22" s="11" t="s">
        <v>7</v>
      </c>
      <c r="B22" s="11" t="s">
        <v>6</v>
      </c>
      <c r="C22" s="10">
        <v>19.75</v>
      </c>
      <c r="D22" s="7">
        <v>34</v>
      </c>
      <c r="E22" s="7">
        <v>49</v>
      </c>
      <c r="F22" s="7">
        <v>43</v>
      </c>
      <c r="G22" s="7">
        <v>45</v>
      </c>
      <c r="H22" s="7">
        <v>39</v>
      </c>
      <c r="I22" s="6">
        <f>IF(D22&gt;40,D22-40,0)</f>
        <v>0</v>
      </c>
      <c r="J22" s="6">
        <f>IF(E22&gt;40,E22-40,0)</f>
        <v>9</v>
      </c>
      <c r="K22" s="6">
        <f>IF(F22&gt;40,F22-40,0)</f>
        <v>3</v>
      </c>
      <c r="L22" s="6">
        <f>IF(G22&gt;40,G22-40,0)</f>
        <v>5</v>
      </c>
      <c r="M22" s="6">
        <f>IF(H22&gt;40,H22-40,0)</f>
        <v>0</v>
      </c>
      <c r="N22" s="5">
        <f>$C22*D22</f>
        <v>671.5</v>
      </c>
      <c r="O22" s="5">
        <f>$C22*E22</f>
        <v>967.75</v>
      </c>
      <c r="P22" s="5">
        <f>$C22*F22</f>
        <v>849.25</v>
      </c>
      <c r="Q22" s="5">
        <f>$C22*G22</f>
        <v>888.75</v>
      </c>
      <c r="R22" s="5">
        <f>$C22*H22</f>
        <v>770.25</v>
      </c>
      <c r="S22" s="4">
        <f>0.5*$C22*I22</f>
        <v>0</v>
      </c>
      <c r="T22" s="4">
        <f>0.5*$C22*J22</f>
        <v>88.875</v>
      </c>
      <c r="U22" s="4">
        <f>0.5*$C22*K22</f>
        <v>29.625</v>
      </c>
      <c r="V22" s="4">
        <f>0.5*$C22*L22</f>
        <v>49.375</v>
      </c>
      <c r="W22" s="4">
        <f>0.5*$C22*M22</f>
        <v>0</v>
      </c>
      <c r="X22" s="3">
        <f>N22+S22</f>
        <v>671.5</v>
      </c>
      <c r="Y22" s="3">
        <f>O22+T22</f>
        <v>1056.625</v>
      </c>
      <c r="Z22" s="3">
        <f>P22+U22</f>
        <v>878.875</v>
      </c>
      <c r="AA22" s="3">
        <f>Q22+V22</f>
        <v>938.125</v>
      </c>
      <c r="AB22" s="3">
        <f>R22+W22</f>
        <v>770.25</v>
      </c>
      <c r="AC22" s="9">
        <f>SUM(X22:AB22)</f>
        <v>4315.375</v>
      </c>
    </row>
    <row r="23" spans="1:30" x14ac:dyDescent="0.3">
      <c r="A23" s="11" t="s">
        <v>5</v>
      </c>
      <c r="B23" s="11" t="s">
        <v>4</v>
      </c>
      <c r="C23" s="10">
        <v>17</v>
      </c>
      <c r="D23" s="7">
        <v>39</v>
      </c>
      <c r="E23" s="7">
        <v>37</v>
      </c>
      <c r="F23" s="7">
        <v>45</v>
      </c>
      <c r="G23" s="7">
        <v>48</v>
      </c>
      <c r="H23" s="7">
        <v>39</v>
      </c>
      <c r="I23" s="6">
        <f>IF(D23&gt;40,D23-40,0)</f>
        <v>0</v>
      </c>
      <c r="J23" s="6">
        <f>IF(E23&gt;40,E23-40,0)</f>
        <v>0</v>
      </c>
      <c r="K23" s="6">
        <f>IF(F23&gt;40,F23-40,0)</f>
        <v>5</v>
      </c>
      <c r="L23" s="6">
        <f>IF(G23&gt;40,G23-40,0)</f>
        <v>8</v>
      </c>
      <c r="M23" s="6">
        <f>IF(H23&gt;40,H23-40,0)</f>
        <v>0</v>
      </c>
      <c r="N23" s="5">
        <f>$C23*D23</f>
        <v>663</v>
      </c>
      <c r="O23" s="5">
        <f>$C23*E23</f>
        <v>629</v>
      </c>
      <c r="P23" s="5">
        <f>$C23*F23</f>
        <v>765</v>
      </c>
      <c r="Q23" s="5">
        <f>$C23*G23</f>
        <v>816</v>
      </c>
      <c r="R23" s="5">
        <f>$C23*H23</f>
        <v>663</v>
      </c>
      <c r="S23" s="4">
        <f>0.5*$C23*I23</f>
        <v>0</v>
      </c>
      <c r="T23" s="4">
        <f>0.5*$C23*J23</f>
        <v>0</v>
      </c>
      <c r="U23" s="4">
        <f>0.5*$C23*K23</f>
        <v>42.5</v>
      </c>
      <c r="V23" s="4">
        <f>0.5*$C23*L23</f>
        <v>68</v>
      </c>
      <c r="W23" s="4">
        <f>0.5*$C23*M23</f>
        <v>0</v>
      </c>
      <c r="X23" s="3">
        <f>N23+S23</f>
        <v>663</v>
      </c>
      <c r="Y23" s="3">
        <f>O23+T23</f>
        <v>629</v>
      </c>
      <c r="Z23" s="3">
        <f>P23+U23</f>
        <v>807.5</v>
      </c>
      <c r="AA23" s="3">
        <f>Q23+V23</f>
        <v>884</v>
      </c>
      <c r="AB23" s="3">
        <f>R23+W23</f>
        <v>663</v>
      </c>
      <c r="AC23" s="9">
        <f>SUM(X23:AB23)</f>
        <v>3646.5</v>
      </c>
    </row>
    <row r="25" spans="1:30" x14ac:dyDescent="0.3">
      <c r="A25" s="8" t="s">
        <v>3</v>
      </c>
      <c r="C25" s="2">
        <f>MAX(C4:C23)</f>
        <v>20</v>
      </c>
      <c r="D25" s="7">
        <f>MAX(D4:D23)</f>
        <v>44</v>
      </c>
      <c r="E25" s="7">
        <f>MAX(E4:E23)</f>
        <v>49</v>
      </c>
      <c r="F25" s="7">
        <f>MAX(F4:F23)</f>
        <v>50</v>
      </c>
      <c r="G25" s="7">
        <f>MAX(G4:G23)</f>
        <v>50</v>
      </c>
      <c r="H25" s="7">
        <f>MAX(H4:H23)</f>
        <v>50</v>
      </c>
      <c r="I25" s="6">
        <f>MAX(I4:I23)</f>
        <v>4</v>
      </c>
      <c r="J25" s="6">
        <f>MAX(J4:J23)</f>
        <v>9</v>
      </c>
      <c r="K25" s="6">
        <f>MAX(K4:K23)</f>
        <v>10</v>
      </c>
      <c r="L25" s="6">
        <f>MAX(L4:L23)</f>
        <v>10</v>
      </c>
      <c r="M25" s="6">
        <f>MAX(M4:M23)</f>
        <v>10</v>
      </c>
      <c r="N25" s="5">
        <f>MAX(N4:N23)</f>
        <v>740</v>
      </c>
      <c r="O25" s="5">
        <f>MAX(O4:O23)</f>
        <v>967.75</v>
      </c>
      <c r="P25" s="5">
        <f>MAX(P4:P23)</f>
        <v>960</v>
      </c>
      <c r="Q25" s="5">
        <f>MAX(Q4:Q23)</f>
        <v>960</v>
      </c>
      <c r="R25" s="5">
        <f>MAX(R4:R23)</f>
        <v>960</v>
      </c>
      <c r="S25" s="4">
        <f>MAX(S4:S23)</f>
        <v>22</v>
      </c>
      <c r="T25" s="4">
        <f>MAX(T4:T23)</f>
        <v>88.875</v>
      </c>
      <c r="U25" s="4">
        <f>MAX(U4:U23)</f>
        <v>82.5</v>
      </c>
      <c r="V25" s="4">
        <f>MAX(V4:V23)</f>
        <v>80</v>
      </c>
      <c r="W25" s="4">
        <f>MAX(W4:W23)</f>
        <v>85.5</v>
      </c>
      <c r="X25" s="3">
        <f>MAX(X4:X23)</f>
        <v>740</v>
      </c>
      <c r="Y25" s="3">
        <f>MAX(Y4:Y23)</f>
        <v>1056.625</v>
      </c>
      <c r="Z25" s="3">
        <f>MAX(Z4:Z23)</f>
        <v>1040</v>
      </c>
      <c r="AA25" s="3">
        <f>MAX(AA4:AA23)</f>
        <v>1040</v>
      </c>
      <c r="AB25" s="3">
        <f>MAX(AB4:AB23)</f>
        <v>1040</v>
      </c>
      <c r="AC25" s="9">
        <f>MAX(AC4:AC23)</f>
        <v>4338.25</v>
      </c>
      <c r="AD25" s="9"/>
    </row>
    <row r="26" spans="1:30" x14ac:dyDescent="0.3">
      <c r="A26" s="8" t="s">
        <v>2</v>
      </c>
      <c r="C26" s="2">
        <f>MIN(C4:C23)</f>
        <v>10</v>
      </c>
      <c r="D26" s="7">
        <f>MIN(D4:D23)</f>
        <v>28</v>
      </c>
      <c r="E26" s="7">
        <f>MIN(E4:E23)</f>
        <v>35</v>
      </c>
      <c r="F26" s="7">
        <f>MIN(F4:F23)</f>
        <v>35</v>
      </c>
      <c r="G26" s="7">
        <f>MIN(G4:G23)</f>
        <v>35</v>
      </c>
      <c r="H26" s="7">
        <f>MIN(H4:H23)</f>
        <v>36</v>
      </c>
      <c r="I26" s="6">
        <f>MIN(I4:I23)</f>
        <v>0</v>
      </c>
      <c r="J26" s="6">
        <f>MIN(J4:J23)</f>
        <v>0</v>
      </c>
      <c r="K26" s="6">
        <f>MIN(K4:K23)</f>
        <v>0</v>
      </c>
      <c r="L26" s="6">
        <f>MIN(L4:L23)</f>
        <v>0</v>
      </c>
      <c r="M26" s="6">
        <f>MIN(M4:M23)</f>
        <v>0</v>
      </c>
      <c r="N26" s="5">
        <f>MIN(N4:N23)</f>
        <v>392</v>
      </c>
      <c r="O26" s="5">
        <f>MIN(O4:O23)</f>
        <v>380</v>
      </c>
      <c r="P26" s="5">
        <f>MIN(P4:P23)</f>
        <v>450</v>
      </c>
      <c r="Q26" s="5">
        <f>MIN(Q4:Q23)</f>
        <v>350</v>
      </c>
      <c r="R26" s="5">
        <f>MIN(R4:R23)</f>
        <v>370</v>
      </c>
      <c r="S26" s="4">
        <f>MIN(S4:S23)</f>
        <v>0</v>
      </c>
      <c r="T26" s="4">
        <f>MIN(T4:T23)</f>
        <v>0</v>
      </c>
      <c r="U26" s="4">
        <f>MIN(U4:U23)</f>
        <v>0</v>
      </c>
      <c r="V26" s="4">
        <f>MIN(V4:V23)</f>
        <v>0</v>
      </c>
      <c r="W26" s="4">
        <f>MIN(W4:W23)</f>
        <v>0</v>
      </c>
      <c r="X26" s="3">
        <f>MIN(X4:X23)</f>
        <v>392</v>
      </c>
      <c r="Y26" s="3">
        <f>MIN(Y4:Y23)</f>
        <v>380</v>
      </c>
      <c r="Z26" s="3">
        <f>MIN(Z4:Z23)</f>
        <v>455</v>
      </c>
      <c r="AA26" s="3">
        <f>MIN(AA4:AA23)</f>
        <v>350</v>
      </c>
      <c r="AB26" s="3">
        <f>MIN(AB4:AB23)</f>
        <v>370</v>
      </c>
      <c r="AC26" s="2">
        <f>MIN(AC4:AC23)</f>
        <v>1975</v>
      </c>
      <c r="AD26" s="2"/>
    </row>
    <row r="27" spans="1:30" x14ac:dyDescent="0.3">
      <c r="A27" s="8" t="s">
        <v>1</v>
      </c>
      <c r="C27" s="2">
        <f>AVERAGE(C4:C23)</f>
        <v>15.6625</v>
      </c>
      <c r="D27" s="7">
        <f>AVERAGE(D4:D23)</f>
        <v>36.200000000000003</v>
      </c>
      <c r="E27" s="7">
        <f>AVERAGE(E4:E23)</f>
        <v>40.700000000000003</v>
      </c>
      <c r="F27" s="7">
        <f>AVERAGE(F4:F23)</f>
        <v>42.55</v>
      </c>
      <c r="G27" s="7">
        <f>AVERAGE(G4:G23)</f>
        <v>43.45</v>
      </c>
      <c r="H27" s="7">
        <f>AVERAGE(H4:H23)</f>
        <v>42.5</v>
      </c>
      <c r="I27" s="6">
        <f>AVERAGE(I4:I23)</f>
        <v>0.35</v>
      </c>
      <c r="J27" s="6">
        <f>AVERAGE(J4:J23)</f>
        <v>1.85</v>
      </c>
      <c r="K27" s="6">
        <f>AVERAGE(K4:K23)</f>
        <v>3.3</v>
      </c>
      <c r="L27" s="6">
        <f>AVERAGE(L4:L23)</f>
        <v>4.3</v>
      </c>
      <c r="M27" s="6">
        <f>AVERAGE(M4:M23)</f>
        <v>3.55</v>
      </c>
      <c r="N27" s="5">
        <f>AVERAGE(N4:N23)</f>
        <v>563.03750000000002</v>
      </c>
      <c r="O27" s="5">
        <f>AVERAGE(O4:O23)</f>
        <v>639.38750000000005</v>
      </c>
      <c r="P27" s="5">
        <f>AVERAGE(P4:P23)</f>
        <v>665.97500000000002</v>
      </c>
      <c r="Q27" s="5">
        <f>AVERAGE(Q4:Q23)</f>
        <v>678.3</v>
      </c>
      <c r="R27" s="5">
        <f>AVERAGE(R4:R23)</f>
        <v>666.66250000000002</v>
      </c>
      <c r="S27" s="4">
        <f>AVERAGE(S4:S23)</f>
        <v>2.125</v>
      </c>
      <c r="T27" s="4">
        <f>AVERAGE(T4:T23)</f>
        <v>14.84375</v>
      </c>
      <c r="U27" s="4">
        <f>AVERAGE(U4:U23)</f>
        <v>25.34375</v>
      </c>
      <c r="V27" s="4">
        <f>AVERAGE(V4:V23)</f>
        <v>31.95</v>
      </c>
      <c r="W27" s="4">
        <f>AVERAGE(W4:W23)</f>
        <v>27.9</v>
      </c>
      <c r="X27" s="3">
        <f>AVERAGE(X4:X23)</f>
        <v>565.16250000000002</v>
      </c>
      <c r="Y27" s="3">
        <f>AVERAGE(Y4:Y23)</f>
        <v>654.23125000000005</v>
      </c>
      <c r="Z27" s="3">
        <f>AVERAGE(Z4:Z23)</f>
        <v>691.31875000000002</v>
      </c>
      <c r="AA27" s="3">
        <f>AVERAGE(AA4:AA23)</f>
        <v>710.25</v>
      </c>
      <c r="AB27" s="3">
        <f>AVERAGE(AB4:AB23)</f>
        <v>694.5625</v>
      </c>
      <c r="AC27" s="2">
        <f>AVERAGE(AC4:AC23)</f>
        <v>3315.5250000000001</v>
      </c>
      <c r="AD27" s="2"/>
    </row>
    <row r="28" spans="1:30" x14ac:dyDescent="0.3">
      <c r="A28" s="8" t="s">
        <v>0</v>
      </c>
      <c r="C28" s="2">
        <f>SUM(C4:C23)</f>
        <v>313.25</v>
      </c>
      <c r="D28" s="7">
        <f>SUM(D4:D23)</f>
        <v>724</v>
      </c>
      <c r="E28" s="7">
        <f>SUM(E4:E23)</f>
        <v>814</v>
      </c>
      <c r="F28" s="7">
        <f>SUM(F4:F23)</f>
        <v>851</v>
      </c>
      <c r="G28" s="7">
        <f>SUM(G4:G23)</f>
        <v>869</v>
      </c>
      <c r="H28" s="7">
        <f>SUM(H4:H23)</f>
        <v>850</v>
      </c>
      <c r="I28" s="6">
        <f>SUM(I4:I23)</f>
        <v>7</v>
      </c>
      <c r="J28" s="6">
        <f>SUM(J4:J23)</f>
        <v>37</v>
      </c>
      <c r="K28" s="6">
        <f>SUM(K4:K23)</f>
        <v>66</v>
      </c>
      <c r="L28" s="6">
        <f>SUM(L4:L23)</f>
        <v>86</v>
      </c>
      <c r="M28" s="6">
        <f>SUM(M4:M23)</f>
        <v>71</v>
      </c>
      <c r="N28" s="5">
        <f>SUM(N4:N23)</f>
        <v>11260.75</v>
      </c>
      <c r="O28" s="5">
        <f>SUM(O4:O23)</f>
        <v>12787.75</v>
      </c>
      <c r="P28" s="5">
        <f>SUM(P4:P23)</f>
        <v>13319.5</v>
      </c>
      <c r="Q28" s="5">
        <f>SUM(Q4:Q23)</f>
        <v>13566</v>
      </c>
      <c r="R28" s="5">
        <f>SUM(R4:R23)</f>
        <v>13333.25</v>
      </c>
      <c r="S28" s="4">
        <f>SUM(S4:S23)</f>
        <v>42.5</v>
      </c>
      <c r="T28" s="4">
        <f>SUM(T4:T23)</f>
        <v>296.875</v>
      </c>
      <c r="U28" s="4">
        <f>SUM(U4:U23)</f>
        <v>506.875</v>
      </c>
      <c r="V28" s="4">
        <f>SUM(V4:V23)</f>
        <v>639</v>
      </c>
      <c r="W28" s="4">
        <f>SUM(W4:W23)</f>
        <v>558</v>
      </c>
      <c r="X28" s="3">
        <f>SUM(X4:X23)</f>
        <v>11303.25</v>
      </c>
      <c r="Y28" s="3">
        <f>SUM(Y4:Y23)</f>
        <v>13084.625</v>
      </c>
      <c r="Z28" s="3">
        <f>SUM(Z4:Z23)</f>
        <v>13826.375</v>
      </c>
      <c r="AA28" s="3">
        <f>SUM(AA4:AA23)</f>
        <v>14205</v>
      </c>
      <c r="AB28" s="3">
        <f>SUM(AB4:AB23)</f>
        <v>13891.25</v>
      </c>
      <c r="AC28" s="2">
        <f>SUM(AC4:AC23)</f>
        <v>66310.5</v>
      </c>
      <c r="AD28" s="2"/>
    </row>
  </sheetData>
  <autoFilter ref="A3:AC23" xr:uid="{BE95CBC2-25CD-488D-A9B9-BACAC6E54535}"/>
  <mergeCells count="6">
    <mergeCell ref="X2:AB2"/>
    <mergeCell ref="A1:D1"/>
    <mergeCell ref="D2:H2"/>
    <mergeCell ref="I2:M2"/>
    <mergeCell ref="N2:R2"/>
    <mergeCell ref="S2:W2"/>
  </mergeCells>
  <pageMargins left="0.7" right="0.7" top="0.75" bottom="0.75" header="0.3" footer="0.3"/>
  <pageSetup scale="2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payroll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Rohit Singh</dc:creator>
  <cp:lastModifiedBy>Rohit Singh</cp:lastModifiedBy>
  <dcterms:created xsi:type="dcterms:W3CDTF">2025-05-18T08:11:57Z</dcterms:created>
  <dcterms:modified xsi:type="dcterms:W3CDTF">2025-05-18T08:13:10Z</dcterms:modified>
</cp:coreProperties>
</file>