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(((Business Analytics 2020\Time series\Random Walks\"/>
    </mc:Choice>
  </mc:AlternateContent>
  <bookViews>
    <workbookView xWindow="360" yWindow="120" windowWidth="14352" windowHeight="5196"/>
  </bookViews>
  <sheets>
    <sheet name="Netflix market model" sheetId="1" r:id="rId1"/>
  </sheets>
  <calcPr calcId="162913"/>
</workbook>
</file>

<file path=xl/calcChain.xml><?xml version="1.0" encoding="utf-8"?>
<calcChain xmlns="http://schemas.openxmlformats.org/spreadsheetml/2006/main">
  <c r="M44" i="1" l="1"/>
  <c r="M43" i="1" l="1"/>
  <c r="M42" i="1"/>
  <c r="J38" i="1"/>
  <c r="F4" i="1" l="1"/>
  <c r="E4" i="1"/>
  <c r="F5" i="1"/>
  <c r="E5" i="1"/>
  <c r="F6" i="1"/>
  <c r="E6" i="1"/>
  <c r="F7" i="1"/>
  <c r="E7" i="1"/>
  <c r="F8" i="1"/>
  <c r="E8" i="1"/>
  <c r="F9" i="1"/>
  <c r="E9" i="1"/>
  <c r="F10" i="1"/>
  <c r="E10" i="1"/>
  <c r="F11" i="1"/>
  <c r="E11" i="1"/>
  <c r="F12" i="1"/>
  <c r="E12" i="1"/>
  <c r="F13" i="1"/>
  <c r="E13" i="1"/>
  <c r="F14" i="1"/>
  <c r="E14" i="1"/>
  <c r="F15" i="1"/>
  <c r="E15" i="1"/>
  <c r="F16" i="1"/>
  <c r="E16" i="1"/>
  <c r="F17" i="1"/>
  <c r="E17" i="1"/>
  <c r="F18" i="1"/>
  <c r="E18" i="1"/>
  <c r="F19" i="1"/>
  <c r="E19" i="1"/>
  <c r="F20" i="1"/>
  <c r="E20" i="1"/>
  <c r="F21" i="1"/>
  <c r="E21" i="1"/>
  <c r="F22" i="1"/>
  <c r="E22" i="1"/>
  <c r="F23" i="1"/>
  <c r="E23" i="1"/>
  <c r="F24" i="1"/>
  <c r="E24" i="1"/>
  <c r="F25" i="1"/>
  <c r="E25" i="1"/>
  <c r="F26" i="1"/>
  <c r="E26" i="1"/>
  <c r="F27" i="1"/>
  <c r="E27" i="1"/>
  <c r="F28" i="1"/>
  <c r="E28" i="1"/>
  <c r="F29" i="1"/>
  <c r="E29" i="1"/>
  <c r="F30" i="1"/>
  <c r="E30" i="1"/>
  <c r="F31" i="1"/>
  <c r="E31" i="1"/>
  <c r="F32" i="1"/>
  <c r="E32" i="1"/>
  <c r="F33" i="1"/>
  <c r="E33" i="1"/>
  <c r="F34" i="1"/>
  <c r="E34" i="1"/>
  <c r="F35" i="1"/>
  <c r="E35" i="1"/>
  <c r="F36" i="1"/>
  <c r="E36" i="1"/>
  <c r="F37" i="1"/>
  <c r="E37" i="1"/>
  <c r="F38" i="1"/>
  <c r="E38" i="1"/>
  <c r="F39" i="1"/>
  <c r="E39" i="1"/>
  <c r="F40" i="1"/>
  <c r="E40" i="1"/>
  <c r="F41" i="1"/>
  <c r="E41" i="1"/>
  <c r="F42" i="1"/>
  <c r="E42" i="1"/>
  <c r="F43" i="1"/>
  <c r="E43" i="1"/>
  <c r="F44" i="1"/>
  <c r="E44" i="1"/>
  <c r="F45" i="1"/>
  <c r="E45" i="1"/>
  <c r="F46" i="1"/>
  <c r="E46" i="1"/>
  <c r="F47" i="1"/>
  <c r="E47" i="1"/>
  <c r="F48" i="1"/>
  <c r="E48" i="1"/>
  <c r="F49" i="1"/>
  <c r="E49" i="1"/>
  <c r="F50" i="1"/>
  <c r="E50" i="1"/>
  <c r="E3" i="1"/>
  <c r="F3" i="1"/>
</calcChain>
</file>

<file path=xl/sharedStrings.xml><?xml version="1.0" encoding="utf-8"?>
<sst xmlns="http://schemas.openxmlformats.org/spreadsheetml/2006/main" count="41" uniqueCount="38">
  <si>
    <t>Date</t>
  </si>
  <si>
    <t>NFLX</t>
  </si>
  <si>
    <t>S&amp;P</t>
  </si>
  <si>
    <t>NFLX returns</t>
  </si>
  <si>
    <t>S&amp;P returns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</si>
  <si>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</si>
  <si>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</si>
  <si>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</si>
  <si>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</si>
  <si>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</si>
  <si>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</si>
  <si>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</si>
  <si>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</si>
  <si>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</si>
  <si>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</si>
  <si>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</si>
  <si>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</si>
  <si>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</si>
  <si>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</si>
  <si>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</si>
  <si>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</si>
  <si>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</si>
  <si>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</si>
  <si>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</si>
  <si>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</si>
  <si>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</si>
  <si>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</si>
  <si>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</si>
  <si>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</si>
  <si>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</si>
  <si>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</si>
  <si>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NFLX returns</t>
  </si>
  <si>
    <t>Residuals</t>
  </si>
  <si>
    <t>Ho: beta = 1</t>
  </si>
  <si>
    <t>Residual autocorr =</t>
  </si>
  <si>
    <t>Sterr of autocorr =</t>
  </si>
  <si>
    <t>Z =</t>
  </si>
  <si>
    <t>Ho: autocorr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</si>
</sst>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0"/>
    <numFmt numFmtId="166" formatCode="0.000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2" fillId="0" borderId="0" xfId="0" applyFont="1" applyAlignment="1">
      <alignment horizontal="right" vertical="center" wrapText="1"/>
    </xf>
    <xf numFmtId="0" fontId="0" fillId="0" borderId="0" xfId="0" applyFont="1"/>
    <xf numFmtId="15" fontId="3" fillId="0" borderId="0" xfId="0" applyNumberFormat="1" applyFont="1" applyAlignment="1">
      <alignment horizontal="right" vertical="center"/>
    </xf>
    <xf numFmtId="2" fontId="3" fillId="0" borderId="0" xfId="0" applyNumberFormat="1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165" fontId="3" fillId="0" borderId="0" xfId="0" applyNumberFormat="1" applyFont="1"/>
    <xf numFmtId="0" fontId="4" fillId="0" borderId="2" xfId="0" applyFont="1" applyFill="1" applyBorder="1" applyAlignment="1">
      <alignment horizontal="centerContinuous"/>
    </xf>
    <xf numFmtId="0" fontId="3" fillId="0" borderId="0" xfId="0" applyFont="1"/>
    <xf numFmtId="0" fontId="3" fillId="0" borderId="0" xfId="0" applyFont="1" applyFill="1" applyBorder="1" applyAlignment="1"/>
    <xf numFmtId="166" fontId="3" fillId="0" borderId="0" xfId="0" applyNumberFormat="1" applyFont="1" applyFill="1" applyBorder="1" applyAlignment="1"/>
    <xf numFmtId="0" fontId="3" fillId="0" borderId="1" xfId="0" applyFont="1" applyFill="1" applyBorder="1" applyAlignment="1"/>
    <xf numFmtId="0" fontId="4" fillId="0" borderId="2" xfId="0" applyFont="1" applyFill="1" applyBorder="1" applyAlignment="1">
      <alignment horizontal="center"/>
    </xf>
    <xf numFmtId="165" fontId="3" fillId="0" borderId="0" xfId="0" applyNumberFormat="1" applyFont="1" applyFill="1" applyBorder="1" applyAlignment="1"/>
    <xf numFmtId="165" fontId="3" fillId="0" borderId="1" xfId="0" applyNumberFormat="1" applyFont="1" applyFill="1" applyBorder="1" applyAlignment="1"/>
    <xf numFmtId="166" fontId="3" fillId="0" borderId="1" xfId="0" applyNumberFormat="1" applyFont="1" applyFill="1" applyBorder="1" applyAlignment="1"/>
    <xf numFmtId="0" fontId="5" fillId="0" borderId="0" xfId="0" applyFont="1"/>
    <xf numFmtId="166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NFLX returns vs S&amp;P returns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'Netflix market model'!$F$2</c:f>
              <c:strCache>
                <c:ptCount val="1"/>
                <c:pt idx="0">
                  <c:v>NFLX returns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054425165880804"/>
                  <c:y val="-0.29715408610572891"/>
                </c:manualLayout>
              </c:layout>
              <c:numFmt formatCode="General" sourceLinked="0"/>
            </c:trendlineLbl>
          </c:trendline>
          <c:xVal>
            <c:numRef>
              <c:f>'Netflix market model'!$E$3:$E$50</c:f>
              <c:numCache>
                <c:formatCode>0.00000</c:formatCode>
                <c:ptCount val="48"/>
                <c:pt idx="0">
                  <c:v>1.4439468540465791E-2</c:v>
                </c:pt>
                <c:pt idx="1">
                  <c:v>-4.1560367409258442E-3</c:v>
                </c:pt>
                <c:pt idx="2">
                  <c:v>1.0291401952476348E-2</c:v>
                </c:pt>
                <c:pt idx="3">
                  <c:v>-3.4181486724978094E-3</c:v>
                </c:pt>
                <c:pt idx="4">
                  <c:v>-4.2472038025365448E-3</c:v>
                </c:pt>
                <c:pt idx="5">
                  <c:v>1.0675513255225449E-2</c:v>
                </c:pt>
                <c:pt idx="6">
                  <c:v>-2.9005264455472292E-5</c:v>
                </c:pt>
                <c:pt idx="7">
                  <c:v>9.6445301736014545E-3</c:v>
                </c:pt>
                <c:pt idx="8">
                  <c:v>4.0747337776755165E-3</c:v>
                </c:pt>
                <c:pt idx="9">
                  <c:v>1.5975278852070655E-3</c:v>
                </c:pt>
                <c:pt idx="10">
                  <c:v>-3.1423483816920552E-4</c:v>
                </c:pt>
                <c:pt idx="11">
                  <c:v>-1.0620666006248658E-3</c:v>
                </c:pt>
                <c:pt idx="12">
                  <c:v>6.1264869245990913E-3</c:v>
                </c:pt>
                <c:pt idx="13">
                  <c:v>-3.0327441595997124E-4</c:v>
                </c:pt>
                <c:pt idx="14">
                  <c:v>2.7587383749040906E-3</c:v>
                </c:pt>
                <c:pt idx="15">
                  <c:v>-7.6578365193709743E-4</c:v>
                </c:pt>
                <c:pt idx="16">
                  <c:v>-1.4759728648067259E-3</c:v>
                </c:pt>
                <c:pt idx="17">
                  <c:v>-2.9563091617156932E-3</c:v>
                </c:pt>
                <c:pt idx="18">
                  <c:v>6.1249703017343185E-3</c:v>
                </c:pt>
                <c:pt idx="19">
                  <c:v>-4.5386064919545636E-3</c:v>
                </c:pt>
                <c:pt idx="20">
                  <c:v>-4.3885035440131316E-3</c:v>
                </c:pt>
                <c:pt idx="21">
                  <c:v>1.1960753479815696E-3</c:v>
                </c:pt>
                <c:pt idx="22">
                  <c:v>-1.4173932909416168E-2</c:v>
                </c:pt>
                <c:pt idx="23">
                  <c:v>3.9444589283815735E-3</c:v>
                </c:pt>
                <c:pt idx="24">
                  <c:v>-1.696137883939337E-2</c:v>
                </c:pt>
                <c:pt idx="25">
                  <c:v>-1.9176581089543248E-3</c:v>
                </c:pt>
                <c:pt idx="26">
                  <c:v>1.2601458651923209E-2</c:v>
                </c:pt>
                <c:pt idx="27">
                  <c:v>-6.0746871899124994E-3</c:v>
                </c:pt>
                <c:pt idx="28">
                  <c:v>1.3533651504821253E-2</c:v>
                </c:pt>
                <c:pt idx="29">
                  <c:v>-3.3202158380541201E-3</c:v>
                </c:pt>
                <c:pt idx="30">
                  <c:v>1.215843569816987E-2</c:v>
                </c:pt>
                <c:pt idx="31">
                  <c:v>-4.8725887115980086E-3</c:v>
                </c:pt>
                <c:pt idx="32">
                  <c:v>8.9935719174639769E-3</c:v>
                </c:pt>
                <c:pt idx="33">
                  <c:v>-1.7267060709846365E-3</c:v>
                </c:pt>
                <c:pt idx="34">
                  <c:v>-6.1394588532707696E-3</c:v>
                </c:pt>
                <c:pt idx="35">
                  <c:v>-1.4558928998326472E-2</c:v>
                </c:pt>
                <c:pt idx="36">
                  <c:v>-2.3774289803741252E-3</c:v>
                </c:pt>
                <c:pt idx="37">
                  <c:v>2.3685042433674052E-3</c:v>
                </c:pt>
                <c:pt idx="38">
                  <c:v>1.2236659518102591E-2</c:v>
                </c:pt>
                <c:pt idx="39">
                  <c:v>-8.7957282000152952E-3</c:v>
                </c:pt>
                <c:pt idx="40">
                  <c:v>-3.9653946776665189E-3</c:v>
                </c:pt>
                <c:pt idx="41">
                  <c:v>3.5296573756244784E-3</c:v>
                </c:pt>
                <c:pt idx="42">
                  <c:v>6.6087394047295803E-3</c:v>
                </c:pt>
                <c:pt idx="43">
                  <c:v>-2.0618853995443493E-3</c:v>
                </c:pt>
                <c:pt idx="44">
                  <c:v>2.6826178882933655E-3</c:v>
                </c:pt>
                <c:pt idx="45">
                  <c:v>4.4574667371150125E-3</c:v>
                </c:pt>
                <c:pt idx="46">
                  <c:v>5.2028041584177877E-3</c:v>
                </c:pt>
                <c:pt idx="47">
                  <c:v>-4.5812203267271675E-3</c:v>
                </c:pt>
              </c:numCache>
            </c:numRef>
          </c:xVal>
          <c:yVal>
            <c:numRef>
              <c:f>'Netflix market model'!$F$3:$F$50</c:f>
              <c:numCache>
                <c:formatCode>0.00000</c:formatCode>
                <c:ptCount val="48"/>
                <c:pt idx="0">
                  <c:v>3.5935339061826971E-2</c:v>
                </c:pt>
                <c:pt idx="1">
                  <c:v>-1.7968134465552035E-2</c:v>
                </c:pt>
                <c:pt idx="2">
                  <c:v>4.4572218136445694E-4</c:v>
                </c:pt>
                <c:pt idx="3">
                  <c:v>-1.0135661936691121E-2</c:v>
                </c:pt>
                <c:pt idx="4">
                  <c:v>-2.9030515798002081E-3</c:v>
                </c:pt>
                <c:pt idx="5">
                  <c:v>2.4555939242106202E-2</c:v>
                </c:pt>
                <c:pt idx="6">
                  <c:v>2.0707126335499453E-3</c:v>
                </c:pt>
                <c:pt idx="7">
                  <c:v>4.0449339400734944E-3</c:v>
                </c:pt>
                <c:pt idx="8">
                  <c:v>2.0515402973310282E-2</c:v>
                </c:pt>
                <c:pt idx="9">
                  <c:v>8.2814846599441241E-3</c:v>
                </c:pt>
                <c:pt idx="10">
                  <c:v>1.0851987403183298E-2</c:v>
                </c:pt>
                <c:pt idx="11">
                  <c:v>-9.6829874121159333E-4</c:v>
                </c:pt>
                <c:pt idx="12">
                  <c:v>7.5853350189632653E-3</c:v>
                </c:pt>
                <c:pt idx="13">
                  <c:v>-1.3299874529485599E-2</c:v>
                </c:pt>
                <c:pt idx="14">
                  <c:v>6.4428619871143194E-3</c:v>
                </c:pt>
                <c:pt idx="15">
                  <c:v>7.2649932614555013E-3</c:v>
                </c:pt>
                <c:pt idx="16">
                  <c:v>9.8258524449647503E-3</c:v>
                </c:pt>
                <c:pt idx="17">
                  <c:v>-1.6810550069353763E-2</c:v>
                </c:pt>
                <c:pt idx="18">
                  <c:v>1.1244235749931513E-2</c:v>
                </c:pt>
                <c:pt idx="19">
                  <c:v>-1.1535658511192129E-2</c:v>
                </c:pt>
                <c:pt idx="20">
                  <c:v>-1.0406353352573146E-2</c:v>
                </c:pt>
                <c:pt idx="21">
                  <c:v>-4.5128467122208839E-3</c:v>
                </c:pt>
                <c:pt idx="22">
                  <c:v>-2.8931893510103654E-2</c:v>
                </c:pt>
                <c:pt idx="23">
                  <c:v>-1.86954989870519E-2</c:v>
                </c:pt>
                <c:pt idx="24">
                  <c:v>-2.3719228956757835E-2</c:v>
                </c:pt>
                <c:pt idx="25">
                  <c:v>1.1791477037649968E-2</c:v>
                </c:pt>
                <c:pt idx="26">
                  <c:v>1.8469297348872069E-2</c:v>
                </c:pt>
                <c:pt idx="27">
                  <c:v>-2.2127052105638867E-2</c:v>
                </c:pt>
                <c:pt idx="28">
                  <c:v>-3.7477189781021783E-2</c:v>
                </c:pt>
                <c:pt idx="29">
                  <c:v>-8.1759366779629947E-3</c:v>
                </c:pt>
                <c:pt idx="30">
                  <c:v>1.0991111535888424E-2</c:v>
                </c:pt>
                <c:pt idx="31">
                  <c:v>4.9394970693892393E-3</c:v>
                </c:pt>
                <c:pt idx="32">
                  <c:v>7.2669974835964163E-3</c:v>
                </c:pt>
                <c:pt idx="33">
                  <c:v>-7.7048797571795738E-3</c:v>
                </c:pt>
                <c:pt idx="34">
                  <c:v>3.1247058823529347E-2</c:v>
                </c:pt>
                <c:pt idx="35">
                  <c:v>-3.7715615588208393E-2</c:v>
                </c:pt>
                <c:pt idx="36">
                  <c:v>-8.275044457617094E-3</c:v>
                </c:pt>
                <c:pt idx="37">
                  <c:v>-8.3440921914598801E-3</c:v>
                </c:pt>
                <c:pt idx="38">
                  <c:v>1.8805603105335515E-2</c:v>
                </c:pt>
                <c:pt idx="39">
                  <c:v>-1.3914854343659027E-2</c:v>
                </c:pt>
                <c:pt idx="40">
                  <c:v>-8.5675202188677264E-3</c:v>
                </c:pt>
                <c:pt idx="41">
                  <c:v>2.3237800154918171E-3</c:v>
                </c:pt>
                <c:pt idx="42">
                  <c:v>1.9875386398763569E-2</c:v>
                </c:pt>
                <c:pt idx="43">
                  <c:v>2.7231180886078407E-3</c:v>
                </c:pt>
                <c:pt idx="44">
                  <c:v>4.2247201624710823E-2</c:v>
                </c:pt>
                <c:pt idx="45">
                  <c:v>-4.1916846040557891E-3</c:v>
                </c:pt>
                <c:pt idx="46">
                  <c:v>3.4288964732650723E-2</c:v>
                </c:pt>
                <c:pt idx="47">
                  <c:v>4.4239611061002736E-2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2-45E2-9D8D-33E8D2519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38720"/>
        <c:axId val="331639040"/>
      </c:scatterChart>
      <c:valAx>
        <c:axId val="1834387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331639040"/>
        <c:crossesAt val="-5.000000000000001E-2"/>
        <c:crossBetween val="midCat"/>
      </c:valAx>
      <c:valAx>
        <c:axId val="331639040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83438720"/>
        <c:crossesAt val="-2.0000000000000004E-2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Residuals vs Fits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'Netflix market model'!$J$41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'Netflix market model'!$I$42:$I$89</c:f>
              <c:numCache>
                <c:formatCode>0.00000</c:formatCode>
                <c:ptCount val="48"/>
                <c:pt idx="0">
                  <c:v>1.8078692446793859E-2</c:v>
                </c:pt>
                <c:pt idx="1">
                  <c:v>-4.1637145307814507E-3</c:v>
                </c:pt>
                <c:pt idx="2">
                  <c:v>1.3117117925209325E-2</c:v>
                </c:pt>
                <c:pt idx="3">
                  <c:v>-3.2811137907898876E-3</c:v>
                </c:pt>
                <c:pt idx="4">
                  <c:v>-4.2727610372683741E-3</c:v>
                </c:pt>
                <c:pt idx="5">
                  <c:v>1.3576560128642303E-2</c:v>
                </c:pt>
                <c:pt idx="6">
                  <c:v>7.7269952841467775E-4</c:v>
                </c:pt>
                <c:pt idx="7">
                  <c:v>1.2343383350626862E-2</c:v>
                </c:pt>
                <c:pt idx="8">
                  <c:v>5.6812531021743912E-3</c:v>
                </c:pt>
                <c:pt idx="9">
                  <c:v>2.7182240909289649E-3</c:v>
                </c:pt>
                <c:pt idx="10">
                  <c:v>4.3153147922325561E-4</c:v>
                </c:pt>
                <c:pt idx="11">
                  <c:v>-4.6296308597370628E-4</c:v>
                </c:pt>
                <c:pt idx="12">
                  <c:v>8.1353906919210111E-3</c:v>
                </c:pt>
                <c:pt idx="13">
                  <c:v>4.4464143067307176E-4</c:v>
                </c:pt>
                <c:pt idx="14">
                  <c:v>4.1071681345370044E-3</c:v>
                </c:pt>
                <c:pt idx="15">
                  <c:v>-1.0857390291536752E-4</c:v>
                </c:pt>
                <c:pt idx="16">
                  <c:v>-9.5804356048565052E-4</c:v>
                </c:pt>
                <c:pt idx="17">
                  <c:v>-2.7286995271441649E-3</c:v>
                </c:pt>
                <c:pt idx="18">
                  <c:v>8.1335766329600247E-3</c:v>
                </c:pt>
                <c:pt idx="19">
                  <c:v>-4.6213128574160919E-3</c:v>
                </c:pt>
                <c:pt idx="20">
                  <c:v>-4.4417721132348573E-3</c:v>
                </c:pt>
                <c:pt idx="21">
                  <c:v>2.2380397356221412E-3</c:v>
                </c:pt>
                <c:pt idx="22">
                  <c:v>-1.6146294206184537E-2</c:v>
                </c:pt>
                <c:pt idx="23">
                  <c:v>5.5254290913131325E-3</c:v>
                </c:pt>
                <c:pt idx="24">
                  <c:v>-1.9480406716941706E-2</c:v>
                </c:pt>
                <c:pt idx="25">
                  <c:v>-1.4863509556147059E-3</c:v>
                </c:pt>
                <c:pt idx="26">
                  <c:v>1.5880216882342164E-2</c:v>
                </c:pt>
                <c:pt idx="27">
                  <c:v>-6.4586456707690105E-3</c:v>
                </c:pt>
                <c:pt idx="28">
                  <c:v>1.6995228951226026E-2</c:v>
                </c:pt>
                <c:pt idx="29">
                  <c:v>-3.1639746258571764E-3</c:v>
                </c:pt>
                <c:pt idx="30">
                  <c:v>1.5350309429510002E-2</c:v>
                </c:pt>
                <c:pt idx="31">
                  <c:v>-5.0207947935169174E-3</c:v>
                </c:pt>
                <c:pt idx="32">
                  <c:v>1.1564760869585093E-2</c:v>
                </c:pt>
                <c:pt idx="33">
                  <c:v>-1.2579499050678631E-3</c:v>
                </c:pt>
                <c:pt idx="34">
                  <c:v>-6.5361201827668549E-3</c:v>
                </c:pt>
                <c:pt idx="35">
                  <c:v>-1.660679471771874E-2</c:v>
                </c:pt>
                <c:pt idx="36">
                  <c:v>-2.0362908837750411E-3</c:v>
                </c:pt>
                <c:pt idx="37">
                  <c:v>3.6404023092025694E-3</c:v>
                </c:pt>
                <c:pt idx="38">
                  <c:v>1.5443874299727604E-2</c:v>
                </c:pt>
                <c:pt idx="39">
                  <c:v>-9.713330103030356E-3</c:v>
                </c:pt>
                <c:pt idx="40">
                  <c:v>-3.9356842463717113E-3</c:v>
                </c:pt>
                <c:pt idx="41">
                  <c:v>5.0292777465800551E-3</c:v>
                </c:pt>
                <c:pt idx="42">
                  <c:v>8.7122212628945941E-3</c:v>
                </c:pt>
                <c:pt idx="43">
                  <c:v>-1.6588637239440787E-3</c:v>
                </c:pt>
                <c:pt idx="44">
                  <c:v>4.0161190978527956E-3</c:v>
                </c:pt>
                <c:pt idx="45">
                  <c:v>6.1390466452250266E-3</c:v>
                </c:pt>
                <c:pt idx="46">
                  <c:v>7.0305576856280212E-3</c:v>
                </c:pt>
                <c:pt idx="47">
                  <c:v>-4.6722840056341447E-3</c:v>
                </c:pt>
              </c:numCache>
            </c:numRef>
          </c:xVal>
          <c:yVal>
            <c:numRef>
              <c:f>'Netflix market model'!$J$42:$J$89</c:f>
              <c:numCache>
                <c:formatCode>0.00000</c:formatCode>
                <c:ptCount val="48"/>
                <c:pt idx="0">
                  <c:v>1.7856646615033112E-2</c:v>
                </c:pt>
                <c:pt idx="1">
                  <c:v>-1.3804419934770584E-2</c:v>
                </c:pt>
                <c:pt idx="2">
                  <c:v>-1.2671395743844868E-2</c:v>
                </c:pt>
                <c:pt idx="3">
                  <c:v>-6.854548145901234E-3</c:v>
                </c:pt>
                <c:pt idx="4">
                  <c:v>1.369709457468166E-3</c:v>
                </c:pt>
                <c:pt idx="5">
                  <c:v>1.0979379113463899E-2</c:v>
                </c:pt>
                <c:pt idx="6">
                  <c:v>1.2980131051352675E-3</c:v>
                </c:pt>
                <c:pt idx="7">
                  <c:v>-8.2984494105533685E-3</c:v>
                </c:pt>
                <c:pt idx="8">
                  <c:v>1.483414987113589E-2</c:v>
                </c:pt>
                <c:pt idx="9">
                  <c:v>5.5632605690151592E-3</c:v>
                </c:pt>
                <c:pt idx="10">
                  <c:v>1.0420455923960042E-2</c:v>
                </c:pt>
                <c:pt idx="11">
                  <c:v>-5.0533565523788705E-4</c:v>
                </c:pt>
                <c:pt idx="12">
                  <c:v>-5.5005567295774577E-4</c:v>
                </c:pt>
                <c:pt idx="13">
                  <c:v>-1.374451596015867E-2</c:v>
                </c:pt>
                <c:pt idx="14">
                  <c:v>2.335693852577315E-3</c:v>
                </c:pt>
                <c:pt idx="15">
                  <c:v>7.3735671643708686E-3</c:v>
                </c:pt>
                <c:pt idx="16">
                  <c:v>1.0783896005450402E-2</c:v>
                </c:pt>
                <c:pt idx="17">
                  <c:v>-1.4081850542209598E-2</c:v>
                </c:pt>
                <c:pt idx="18">
                  <c:v>3.110659116971488E-3</c:v>
                </c:pt>
                <c:pt idx="19">
                  <c:v>-6.9143456537760373E-3</c:v>
                </c:pt>
                <c:pt idx="20">
                  <c:v>-5.9645812393382888E-3</c:v>
                </c:pt>
                <c:pt idx="21">
                  <c:v>-6.750886447843025E-3</c:v>
                </c:pt>
                <c:pt idx="22">
                  <c:v>-1.2785599303919117E-2</c:v>
                </c:pt>
                <c:pt idx="23">
                  <c:v>-2.4220928078365032E-2</c:v>
                </c:pt>
                <c:pt idx="24">
                  <c:v>-4.2388222398161285E-3</c:v>
                </c:pt>
                <c:pt idx="25">
                  <c:v>1.3277827993264674E-2</c:v>
                </c:pt>
                <c:pt idx="26">
                  <c:v>2.5890804665299055E-3</c:v>
                </c:pt>
                <c:pt idx="27">
                  <c:v>-1.5668406434869858E-2</c:v>
                </c:pt>
                <c:pt idx="28">
                  <c:v>-5.4472418732247813E-2</c:v>
                </c:pt>
                <c:pt idx="29">
                  <c:v>-5.0119620521058179E-3</c:v>
                </c:pt>
                <c:pt idx="30">
                  <c:v>-4.3591978936215782E-3</c:v>
                </c:pt>
                <c:pt idx="31">
                  <c:v>9.9602918629061558E-3</c:v>
                </c:pt>
                <c:pt idx="32">
                  <c:v>-4.2977633859886772E-3</c:v>
                </c:pt>
                <c:pt idx="33">
                  <c:v>-6.4469298521117107E-3</c:v>
                </c:pt>
                <c:pt idx="34">
                  <c:v>3.77831790062962E-2</c:v>
                </c:pt>
                <c:pt idx="35">
                  <c:v>-2.1108820870489653E-2</c:v>
                </c:pt>
                <c:pt idx="36">
                  <c:v>-6.2387535738420534E-3</c:v>
                </c:pt>
                <c:pt idx="37">
                  <c:v>-1.1984494500662449E-2</c:v>
                </c:pt>
                <c:pt idx="38">
                  <c:v>3.3617288056079116E-3</c:v>
                </c:pt>
                <c:pt idx="39">
                  <c:v>-4.2015242406286714E-3</c:v>
                </c:pt>
                <c:pt idx="40">
                  <c:v>-4.6318359724960151E-3</c:v>
                </c:pt>
                <c:pt idx="41">
                  <c:v>-2.705497731088238E-3</c:v>
                </c:pt>
                <c:pt idx="42">
                  <c:v>1.1163165135868975E-2</c:v>
                </c:pt>
                <c:pt idx="43">
                  <c:v>4.3819818125519199E-3</c:v>
                </c:pt>
                <c:pt idx="44">
                  <c:v>3.8231082526858029E-2</c:v>
                </c:pt>
                <c:pt idx="45">
                  <c:v>-1.0330731249280816E-2</c:v>
                </c:pt>
                <c:pt idx="46">
                  <c:v>2.7258407047022704E-2</c:v>
                </c:pt>
                <c:pt idx="47">
                  <c:v>4.891189506663688E-2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3-4EC7-9E7D-BE675A558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64064"/>
        <c:axId val="338662528"/>
      </c:scatterChart>
      <c:valAx>
        <c:axId val="338664064"/>
        <c:scaling>
          <c:orientation val="minMax"/>
        </c:scaling>
        <c:delete val="0"/>
        <c:axPos val="b"/>
        <c:numFmt formatCode="0.00000" sourceLinked="1"/>
        <c:majorTickMark val="out"/>
        <c:minorTickMark val="none"/>
        <c:tickLblPos val="nextTo"/>
        <c:crossAx val="338662528"/>
        <c:crosses val="autoZero"/>
        <c:crossBetween val="midCat"/>
      </c:valAx>
      <c:valAx>
        <c:axId val="33866252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338664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76200</xdr:rowOff>
    </xdr:from>
    <xdr:to>
      <xdr:col>14</xdr:col>
      <xdr:colOff>304800</xdr:colOff>
      <xdr:row>16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69</xdr:row>
      <xdr:rowOff>185737</xdr:rowOff>
    </xdr:from>
    <xdr:to>
      <xdr:col>12</xdr:col>
      <xdr:colOff>361950</xdr:colOff>
      <xdr:row>84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321944</xdr:colOff>
      <xdr:row>36</xdr:row>
      <xdr:rowOff>30480</xdr:rowOff>
    </xdr:from>
    <xdr:to>
      <xdr:col>15</xdr:col>
      <xdr:colOff>510539</xdr:colOff>
      <xdr:row>38</xdr:row>
      <xdr:rowOff>53340</xdr:rowOff>
    </xdr:to>
    <xdr:sp macro="" textlink="">
      <xdr:nvSpPr>
        <xdr:cNvPr id="6" name="TextBox 5"/>
        <xdr:cNvSpPr txBox="1"/>
      </xdr:nvSpPr>
      <xdr:spPr>
        <a:xfrm>
          <a:off x="7347584" y="6827520"/>
          <a:ext cx="2680335" cy="38862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if Netflix has average risk (beta = 1).</a:t>
          </a:r>
        </a:p>
      </xdr:txBody>
    </xdr:sp>
    <xdr:clientData/>
  </xdr:twoCellAnchor>
  <xdr:twoCellAnchor>
    <xdr:from>
      <xdr:col>10</xdr:col>
      <xdr:colOff>3810</xdr:colOff>
      <xdr:row>36</xdr:row>
      <xdr:rowOff>169545</xdr:rowOff>
    </xdr:from>
    <xdr:to>
      <xdr:col>11</xdr:col>
      <xdr:colOff>289560</xdr:colOff>
      <xdr:row>36</xdr:row>
      <xdr:rowOff>179070</xdr:rowOff>
    </xdr:to>
    <xdr:cxnSp macro="">
      <xdr:nvCxnSpPr>
        <xdr:cNvPr id="8" name="Straight Arrow Connector 7"/>
        <xdr:cNvCxnSpPr/>
      </xdr:nvCxnSpPr>
      <xdr:spPr>
        <a:xfrm flipH="1" flipV="1">
          <a:off x="6412230" y="6966585"/>
          <a:ext cx="9029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320040</xdr:colOff>
      <xdr:row>41</xdr:row>
      <xdr:rowOff>7620</xdr:rowOff>
    </xdr:from>
    <xdr:to>
      <xdr:col>18</xdr:col>
      <xdr:colOff>501015</xdr:colOff>
      <xdr:row>43</xdr:row>
      <xdr:rowOff>30480</xdr:rowOff>
    </xdr:to>
    <xdr:sp macro="" textlink="">
      <xdr:nvSpPr>
        <xdr:cNvPr id="7" name="TextBox 6"/>
        <xdr:cNvSpPr txBox="1"/>
      </xdr:nvSpPr>
      <xdr:spPr>
        <a:xfrm>
          <a:off x="8770620" y="7680960"/>
          <a:ext cx="2619375" cy="38862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if autocorr</a:t>
          </a:r>
          <a:r>
            <a:rPr lang="en-US" sz="1100" baseline="0"/>
            <a:t> of residuals = 0.</a:t>
          </a:r>
          <a:endParaRPr lang="en-US" sz="1100"/>
        </a:p>
      </xdr:txBody>
    </xdr:sp>
    <xdr:clientData/>
  </xdr:twoCellAnchor>
  <xdr:twoCellAnchor>
    <xdr:from>
      <xdr:col>13</xdr:col>
      <xdr:colOff>0</xdr:colOff>
      <xdr:row>42</xdr:row>
      <xdr:rowOff>0</xdr:rowOff>
    </xdr:from>
    <xdr:to>
      <xdr:col>14</xdr:col>
      <xdr:colOff>285750</xdr:colOff>
      <xdr:row>42</xdr:row>
      <xdr:rowOff>9525</xdr:rowOff>
    </xdr:to>
    <xdr:cxnSp macro="">
      <xdr:nvCxnSpPr>
        <xdr:cNvPr id="9" name="Straight Arrow Connector 8"/>
        <xdr:cNvCxnSpPr/>
      </xdr:nvCxnSpPr>
      <xdr:spPr>
        <a:xfrm flipH="1" flipV="1">
          <a:off x="7840980" y="7856220"/>
          <a:ext cx="8953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tabSelected="1" workbookViewId="0"/>
  </sheetViews>
  <sheetFormatPr defaultRowHeight="14.4" x14ac:dyDescent="0.3"/>
  <cols>
    <col min="1" max="1" width="10.21875" bestFit="1" customWidth="1"/>
    <col min="2" max="3" width="9" bestFit="1" customWidth="1"/>
    <col min="5" max="6" width="9" bestFit="1" customWidth="1"/>
    <col min="7" max="7" width="3.77734375" customWidth="1"/>
    <col min="8" max="8" width="16.5546875" customWidth="1"/>
    <col min="9" max="11" width="9" bestFit="1" customWidth="1"/>
    <col min="12" max="12" width="9.33203125" bestFit="1" customWidth="1"/>
    <col min="13" max="16" width="9" bestFit="1" customWidth="1"/>
  </cols>
  <sheetData>
    <row r="1" spans="1:7" x14ac:dyDescent="0.3">
      <c r="A1" s="6" t="s">
        <v>0</v>
      </c>
      <c r="B1" s="6" t="s">
        <v>1</v>
      </c>
      <c r="C1" s="6" t="s">
        <v>2</v>
      </c>
      <c r="D1" s="7"/>
      <c r="E1" s="7"/>
      <c r="F1" s="7"/>
      <c r="G1" s="7"/>
    </row>
    <row r="2" spans="1:7" ht="27.6" x14ac:dyDescent="0.3">
      <c r="A2" s="8">
        <v>42037</v>
      </c>
      <c r="B2" s="9">
        <v>441.07</v>
      </c>
      <c r="C2" s="10">
        <v>2020.85</v>
      </c>
      <c r="D2" s="7"/>
      <c r="E2" s="6" t="s">
        <v>4</v>
      </c>
      <c r="F2" s="6" t="s">
        <v>3</v>
      </c>
      <c r="G2" s="6"/>
    </row>
    <row r="3" spans="1:7" x14ac:dyDescent="0.3">
      <c r="A3" s="8">
        <v>42038</v>
      </c>
      <c r="B3" s="9">
        <v>456.92</v>
      </c>
      <c r="C3" s="10">
        <v>2050.0300000000002</v>
      </c>
      <c r="D3" s="7"/>
      <c r="E3" s="11">
        <f>(C3-C2)/C2</f>
        <v>1.4439468540465791E-2</v>
      </c>
      <c r="F3" s="11">
        <f t="shared" ref="F3:F50" si="0">(B3-B2)/B2</f>
        <v>3.5935339061826971E-2</v>
      </c>
      <c r="G3" s="11"/>
    </row>
    <row r="4" spans="1:7" x14ac:dyDescent="0.3">
      <c r="A4" s="8">
        <v>42039</v>
      </c>
      <c r="B4" s="9">
        <v>448.71</v>
      </c>
      <c r="C4" s="10">
        <v>2041.51</v>
      </c>
      <c r="D4" s="7"/>
      <c r="E4" s="11">
        <f t="shared" ref="E4:E50" si="1">(C4-C3)/C3</f>
        <v>-4.1560367409258442E-3</v>
      </c>
      <c r="F4" s="11">
        <f t="shared" si="0"/>
        <v>-1.7968134465552035E-2</v>
      </c>
      <c r="G4" s="11"/>
    </row>
    <row r="5" spans="1:7" x14ac:dyDescent="0.3">
      <c r="A5" s="8">
        <v>42040</v>
      </c>
      <c r="B5" s="9">
        <v>448.91</v>
      </c>
      <c r="C5" s="10">
        <v>2062.52</v>
      </c>
      <c r="D5" s="7"/>
      <c r="E5" s="11">
        <f t="shared" si="1"/>
        <v>1.0291401952476348E-2</v>
      </c>
      <c r="F5" s="11">
        <f t="shared" si="0"/>
        <v>4.4572218136445694E-4</v>
      </c>
      <c r="G5" s="11"/>
    </row>
    <row r="6" spans="1:7" x14ac:dyDescent="0.3">
      <c r="A6" s="8">
        <v>42041</v>
      </c>
      <c r="B6" s="9">
        <v>444.36</v>
      </c>
      <c r="C6" s="10">
        <v>2055.4699999999998</v>
      </c>
      <c r="D6" s="7"/>
      <c r="E6" s="11">
        <f t="shared" si="1"/>
        <v>-3.4181486724978094E-3</v>
      </c>
      <c r="F6" s="11">
        <f t="shared" si="0"/>
        <v>-1.0135661936691121E-2</v>
      </c>
      <c r="G6" s="11"/>
    </row>
    <row r="7" spans="1:7" x14ac:dyDescent="0.3">
      <c r="A7" s="8">
        <v>42044</v>
      </c>
      <c r="B7" s="9">
        <v>443.07</v>
      </c>
      <c r="C7" s="10">
        <v>2046.74</v>
      </c>
      <c r="D7" s="7"/>
      <c r="E7" s="11">
        <f t="shared" si="1"/>
        <v>-4.2472038025365448E-3</v>
      </c>
      <c r="F7" s="11">
        <f t="shared" si="0"/>
        <v>-2.9030515798002081E-3</v>
      </c>
      <c r="G7" s="11"/>
    </row>
    <row r="8" spans="1:7" x14ac:dyDescent="0.3">
      <c r="A8" s="8">
        <v>42045</v>
      </c>
      <c r="B8" s="9">
        <v>453.95</v>
      </c>
      <c r="C8" s="10">
        <v>2068.59</v>
      </c>
      <c r="D8" s="7"/>
      <c r="E8" s="11">
        <f t="shared" si="1"/>
        <v>1.0675513255225449E-2</v>
      </c>
      <c r="F8" s="11">
        <f t="shared" si="0"/>
        <v>2.4555939242106202E-2</v>
      </c>
      <c r="G8" s="11"/>
    </row>
    <row r="9" spans="1:7" x14ac:dyDescent="0.3">
      <c r="A9" s="8">
        <v>42046</v>
      </c>
      <c r="B9" s="9">
        <v>454.89</v>
      </c>
      <c r="C9" s="10">
        <v>2068.5300000000002</v>
      </c>
      <c r="D9" s="7"/>
      <c r="E9" s="11">
        <f t="shared" si="1"/>
        <v>-2.9005264455472292E-5</v>
      </c>
      <c r="F9" s="11">
        <f t="shared" si="0"/>
        <v>2.0707126335499453E-3</v>
      </c>
      <c r="G9" s="11"/>
    </row>
    <row r="10" spans="1:7" x14ac:dyDescent="0.3">
      <c r="A10" s="8">
        <v>42047</v>
      </c>
      <c r="B10" s="9">
        <v>456.73</v>
      </c>
      <c r="C10" s="10">
        <v>2088.48</v>
      </c>
      <c r="D10" s="7"/>
      <c r="E10" s="11">
        <f t="shared" si="1"/>
        <v>9.6445301736014545E-3</v>
      </c>
      <c r="F10" s="11">
        <f t="shared" si="0"/>
        <v>4.0449339400734944E-3</v>
      </c>
      <c r="G10" s="11"/>
    </row>
    <row r="11" spans="1:7" x14ac:dyDescent="0.3">
      <c r="A11" s="8">
        <v>42048</v>
      </c>
      <c r="B11" s="9">
        <v>466.1</v>
      </c>
      <c r="C11" s="10">
        <v>2096.9899999999998</v>
      </c>
      <c r="D11" s="7"/>
      <c r="E11" s="11">
        <f t="shared" si="1"/>
        <v>4.0747337776755165E-3</v>
      </c>
      <c r="F11" s="11">
        <f t="shared" si="0"/>
        <v>2.0515402973310282E-2</v>
      </c>
      <c r="G11" s="11"/>
    </row>
    <row r="12" spans="1:7" x14ac:dyDescent="0.3">
      <c r="A12" s="8">
        <v>42052</v>
      </c>
      <c r="B12" s="9">
        <v>469.96</v>
      </c>
      <c r="C12" s="10">
        <v>2100.34</v>
      </c>
      <c r="D12" s="7"/>
      <c r="E12" s="11">
        <f t="shared" si="1"/>
        <v>1.5975278852070655E-3</v>
      </c>
      <c r="F12" s="11">
        <f t="shared" si="0"/>
        <v>8.2814846599441241E-3</v>
      </c>
      <c r="G12" s="11"/>
    </row>
    <row r="13" spans="1:7" x14ac:dyDescent="0.3">
      <c r="A13" s="8">
        <v>42053</v>
      </c>
      <c r="B13" s="9">
        <v>475.06</v>
      </c>
      <c r="C13" s="10">
        <v>2099.6799999999998</v>
      </c>
      <c r="D13" s="7"/>
      <c r="E13" s="11">
        <f t="shared" si="1"/>
        <v>-3.1423483816920552E-4</v>
      </c>
      <c r="F13" s="11">
        <f t="shared" si="0"/>
        <v>1.0851987403183298E-2</v>
      </c>
      <c r="G13" s="11"/>
    </row>
    <row r="14" spans="1:7" x14ac:dyDescent="0.3">
      <c r="A14" s="8">
        <v>42054</v>
      </c>
      <c r="B14" s="9">
        <v>474.6</v>
      </c>
      <c r="C14" s="10">
        <v>2097.4499999999998</v>
      </c>
      <c r="D14" s="7"/>
      <c r="E14" s="11">
        <f t="shared" si="1"/>
        <v>-1.0620666006248658E-3</v>
      </c>
      <c r="F14" s="11">
        <f t="shared" si="0"/>
        <v>-9.6829874121159333E-4</v>
      </c>
      <c r="G14" s="11"/>
    </row>
    <row r="15" spans="1:7" x14ac:dyDescent="0.3">
      <c r="A15" s="8">
        <v>42055</v>
      </c>
      <c r="B15" s="9">
        <v>478.2</v>
      </c>
      <c r="C15" s="10">
        <v>2110.3000000000002</v>
      </c>
      <c r="D15" s="7"/>
      <c r="E15" s="11">
        <f t="shared" si="1"/>
        <v>6.1264869245990913E-3</v>
      </c>
      <c r="F15" s="11">
        <f t="shared" si="0"/>
        <v>7.5853350189632653E-3</v>
      </c>
      <c r="G15" s="11"/>
    </row>
    <row r="16" spans="1:7" x14ac:dyDescent="0.3">
      <c r="A16" s="8">
        <v>42058</v>
      </c>
      <c r="B16" s="9">
        <v>471.84</v>
      </c>
      <c r="C16" s="10">
        <v>2109.66</v>
      </c>
      <c r="D16" s="7"/>
      <c r="E16" s="11">
        <f t="shared" si="1"/>
        <v>-3.0327441595997124E-4</v>
      </c>
      <c r="F16" s="11">
        <f t="shared" si="0"/>
        <v>-1.3299874529485599E-2</v>
      </c>
      <c r="G16" s="11"/>
    </row>
    <row r="17" spans="1:16" x14ac:dyDescent="0.3">
      <c r="A17" s="8">
        <v>42059</v>
      </c>
      <c r="B17" s="9">
        <v>474.88</v>
      </c>
      <c r="C17" s="10">
        <v>2115.48</v>
      </c>
      <c r="D17" s="7"/>
      <c r="E17" s="11">
        <f t="shared" si="1"/>
        <v>2.7587383749040906E-3</v>
      </c>
      <c r="F17" s="11">
        <f t="shared" si="0"/>
        <v>6.4428619871143194E-3</v>
      </c>
      <c r="G17" s="11"/>
    </row>
    <row r="18" spans="1:16" x14ac:dyDescent="0.3">
      <c r="A18" s="8">
        <v>42060</v>
      </c>
      <c r="B18" s="9">
        <v>478.33</v>
      </c>
      <c r="C18" s="10">
        <v>2113.86</v>
      </c>
      <c r="D18" s="7"/>
      <c r="E18" s="11">
        <f t="shared" si="1"/>
        <v>-7.6578365193709743E-4</v>
      </c>
      <c r="F18" s="11">
        <f t="shared" si="0"/>
        <v>7.2649932614555013E-3</v>
      </c>
      <c r="G18" s="11"/>
      <c r="H18" s="13" t="s">
        <v>5</v>
      </c>
    </row>
    <row r="19" spans="1:16" ht="15" thickBot="1" x14ac:dyDescent="0.35">
      <c r="A19" s="8">
        <v>42061</v>
      </c>
      <c r="B19" s="9">
        <v>483.03</v>
      </c>
      <c r="C19" s="10">
        <v>2110.7399999999998</v>
      </c>
      <c r="D19" s="7"/>
      <c r="E19" s="11">
        <f t="shared" si="1"/>
        <v>-1.4759728648067259E-3</v>
      </c>
      <c r="F19" s="11">
        <f t="shared" si="0"/>
        <v>9.8258524449647503E-3</v>
      </c>
      <c r="G19" s="11"/>
    </row>
    <row r="20" spans="1:16" x14ac:dyDescent="0.3">
      <c r="A20" s="8">
        <v>42062</v>
      </c>
      <c r="B20" s="9">
        <v>474.91</v>
      </c>
      <c r="C20" s="10">
        <v>2104.5</v>
      </c>
      <c r="D20" s="7"/>
      <c r="E20" s="11">
        <f t="shared" si="1"/>
        <v>-2.9563091617156932E-3</v>
      </c>
      <c r="F20" s="11">
        <f t="shared" si="0"/>
        <v>-1.6810550069353763E-2</v>
      </c>
      <c r="G20" s="11"/>
      <c r="H20" s="12" t="s">
        <v>6</v>
      </c>
      <c r="I20" s="12"/>
      <c r="J20" s="13"/>
      <c r="K20" s="13"/>
      <c r="L20" s="13"/>
      <c r="M20" s="13"/>
      <c r="N20" s="13"/>
      <c r="O20" s="13"/>
      <c r="P20" s="13"/>
    </row>
    <row r="21" spans="1:16" x14ac:dyDescent="0.3">
      <c r="A21" s="8">
        <v>42065</v>
      </c>
      <c r="B21" s="9">
        <v>480.25</v>
      </c>
      <c r="C21" s="10">
        <v>2117.39</v>
      </c>
      <c r="D21" s="7"/>
      <c r="E21" s="11">
        <f t="shared" si="1"/>
        <v>6.1249703017343185E-3</v>
      </c>
      <c r="F21" s="11">
        <f t="shared" si="0"/>
        <v>1.1244235749931513E-2</v>
      </c>
      <c r="G21" s="11"/>
      <c r="H21" s="14" t="s">
        <v>7</v>
      </c>
      <c r="I21" s="15">
        <v>0.45960383966219348</v>
      </c>
      <c r="J21" s="13"/>
      <c r="K21" s="13"/>
      <c r="L21" s="13"/>
      <c r="M21" s="13"/>
      <c r="N21" s="13"/>
      <c r="O21" s="13"/>
      <c r="P21" s="13"/>
    </row>
    <row r="22" spans="1:16" x14ac:dyDescent="0.3">
      <c r="A22" s="8">
        <v>42066</v>
      </c>
      <c r="B22" s="9">
        <v>474.71</v>
      </c>
      <c r="C22" s="10">
        <v>2107.7800000000002</v>
      </c>
      <c r="D22" s="7"/>
      <c r="E22" s="11">
        <f t="shared" si="1"/>
        <v>-4.5386064919545636E-3</v>
      </c>
      <c r="F22" s="11">
        <f t="shared" si="0"/>
        <v>-1.1535658511192129E-2</v>
      </c>
      <c r="G22" s="11"/>
      <c r="H22" s="14" t="s">
        <v>8</v>
      </c>
      <c r="I22" s="15">
        <v>0.21123568943223126</v>
      </c>
      <c r="J22" s="13"/>
      <c r="K22" s="13"/>
      <c r="L22" s="13"/>
      <c r="M22" s="13"/>
      <c r="N22" s="13"/>
      <c r="O22" s="13"/>
      <c r="P22" s="13"/>
    </row>
    <row r="23" spans="1:16" x14ac:dyDescent="0.3">
      <c r="A23" s="8">
        <v>42067</v>
      </c>
      <c r="B23" s="9">
        <v>469.77</v>
      </c>
      <c r="C23" s="10">
        <v>2098.5300000000002</v>
      </c>
      <c r="D23" s="7"/>
      <c r="E23" s="11">
        <f t="shared" si="1"/>
        <v>-4.3885035440131316E-3</v>
      </c>
      <c r="F23" s="11">
        <f t="shared" si="0"/>
        <v>-1.0406353352573146E-2</v>
      </c>
      <c r="G23" s="11"/>
      <c r="H23" s="14" t="s">
        <v>9</v>
      </c>
      <c r="I23" s="15">
        <v>0.19408863920249717</v>
      </c>
      <c r="J23" s="13"/>
      <c r="K23" s="13"/>
      <c r="L23" s="13"/>
      <c r="M23" s="13"/>
      <c r="N23" s="13"/>
      <c r="O23" s="13"/>
      <c r="P23" s="13"/>
    </row>
    <row r="24" spans="1:16" x14ac:dyDescent="0.3">
      <c r="A24" s="8">
        <v>42068</v>
      </c>
      <c r="B24" s="9">
        <v>467.65</v>
      </c>
      <c r="C24" s="10">
        <v>2101.04</v>
      </c>
      <c r="D24" s="7"/>
      <c r="E24" s="11">
        <f t="shared" si="1"/>
        <v>1.1960753479815696E-3</v>
      </c>
      <c r="F24" s="11">
        <f t="shared" si="0"/>
        <v>-4.5128467122208839E-3</v>
      </c>
      <c r="G24" s="11"/>
      <c r="H24" s="14" t="s">
        <v>10</v>
      </c>
      <c r="I24" s="15">
        <v>1.7003986330505764E-2</v>
      </c>
      <c r="J24" s="13"/>
      <c r="K24" s="13"/>
      <c r="L24" s="13"/>
      <c r="M24" s="13"/>
      <c r="N24" s="13"/>
      <c r="O24" s="13"/>
      <c r="P24" s="13"/>
    </row>
    <row r="25" spans="1:16" ht="15" thickBot="1" x14ac:dyDescent="0.35">
      <c r="A25" s="8">
        <v>42069</v>
      </c>
      <c r="B25" s="9">
        <v>454.12</v>
      </c>
      <c r="C25" s="10">
        <v>2071.2600000000002</v>
      </c>
      <c r="D25" s="7"/>
      <c r="E25" s="11">
        <f t="shared" si="1"/>
        <v>-1.4173932909416168E-2</v>
      </c>
      <c r="F25" s="11">
        <f t="shared" si="0"/>
        <v>-2.8931893510103654E-2</v>
      </c>
      <c r="G25" s="11"/>
      <c r="H25" s="16" t="s">
        <v>11</v>
      </c>
      <c r="I25" s="16">
        <v>48</v>
      </c>
      <c r="J25" s="13"/>
      <c r="K25" s="13"/>
      <c r="L25" s="13"/>
      <c r="M25" s="13"/>
      <c r="N25" s="13"/>
      <c r="O25" s="13"/>
      <c r="P25" s="13"/>
    </row>
    <row r="26" spans="1:16" x14ac:dyDescent="0.3">
      <c r="A26" s="8">
        <v>42072</v>
      </c>
      <c r="B26" s="9">
        <v>445.63</v>
      </c>
      <c r="C26" s="10">
        <v>2079.4299999999998</v>
      </c>
      <c r="D26" s="7"/>
      <c r="E26" s="11">
        <f t="shared" si="1"/>
        <v>3.9444589283815735E-3</v>
      </c>
      <c r="F26" s="11">
        <f t="shared" si="0"/>
        <v>-1.86954989870519E-2</v>
      </c>
      <c r="G26" s="11"/>
      <c r="H26" s="13"/>
      <c r="I26" s="13"/>
      <c r="J26" s="13"/>
      <c r="K26" s="13"/>
      <c r="L26" s="13"/>
      <c r="M26" s="13"/>
      <c r="N26" s="13"/>
      <c r="O26" s="13"/>
      <c r="P26" s="13"/>
    </row>
    <row r="27" spans="1:16" ht="15" thickBot="1" x14ac:dyDescent="0.35">
      <c r="A27" s="8">
        <v>42073</v>
      </c>
      <c r="B27" s="9">
        <v>435.06</v>
      </c>
      <c r="C27" s="10">
        <v>2044.16</v>
      </c>
      <c r="D27" s="7"/>
      <c r="E27" s="11">
        <f t="shared" si="1"/>
        <v>-1.696137883939337E-2</v>
      </c>
      <c r="F27" s="11">
        <f t="shared" si="0"/>
        <v>-2.3719228956757835E-2</v>
      </c>
      <c r="G27" s="11"/>
      <c r="H27" s="13" t="s">
        <v>12</v>
      </c>
      <c r="I27" s="13"/>
      <c r="J27" s="13"/>
      <c r="K27" s="13"/>
      <c r="L27" s="13"/>
      <c r="M27" s="13"/>
      <c r="N27" s="13"/>
      <c r="O27" s="13"/>
      <c r="P27" s="13"/>
    </row>
    <row r="28" spans="1:16" x14ac:dyDescent="0.3">
      <c r="A28" s="8">
        <v>42074</v>
      </c>
      <c r="B28" s="9">
        <v>440.19</v>
      </c>
      <c r="C28" s="10">
        <v>2040.24</v>
      </c>
      <c r="D28" s="7"/>
      <c r="E28" s="11">
        <f t="shared" si="1"/>
        <v>-1.9176581089543248E-3</v>
      </c>
      <c r="F28" s="11">
        <f t="shared" si="0"/>
        <v>1.1791477037649968E-2</v>
      </c>
      <c r="G28" s="11"/>
      <c r="H28" s="17"/>
      <c r="I28" s="17" t="s">
        <v>17</v>
      </c>
      <c r="J28" s="17" t="s">
        <v>18</v>
      </c>
      <c r="K28" s="17" t="s">
        <v>19</v>
      </c>
      <c r="L28" s="17" t="s">
        <v>20</v>
      </c>
      <c r="M28" s="17" t="s">
        <v>21</v>
      </c>
      <c r="N28" s="13"/>
      <c r="O28" s="13"/>
      <c r="P28" s="13"/>
    </row>
    <row r="29" spans="1:16" x14ac:dyDescent="0.3">
      <c r="A29" s="8">
        <v>42075</v>
      </c>
      <c r="B29" s="9">
        <v>448.32</v>
      </c>
      <c r="C29" s="10">
        <v>2065.9499999999998</v>
      </c>
      <c r="D29" s="7"/>
      <c r="E29" s="11">
        <f t="shared" si="1"/>
        <v>1.2601458651923209E-2</v>
      </c>
      <c r="F29" s="11">
        <f t="shared" si="0"/>
        <v>1.8469297348872069E-2</v>
      </c>
      <c r="G29" s="11"/>
      <c r="H29" s="14" t="s">
        <v>13</v>
      </c>
      <c r="I29" s="14">
        <v>1</v>
      </c>
      <c r="J29" s="18">
        <v>3.5618807120531767E-3</v>
      </c>
      <c r="K29" s="18">
        <v>3.5618807120531767E-3</v>
      </c>
      <c r="L29" s="18">
        <v>12.319068679575848</v>
      </c>
      <c r="M29" s="18">
        <v>1.0152275160642415E-3</v>
      </c>
      <c r="N29" s="13"/>
      <c r="O29" s="13"/>
      <c r="P29" s="13"/>
    </row>
    <row r="30" spans="1:16" x14ac:dyDescent="0.3">
      <c r="A30" s="8">
        <v>42076</v>
      </c>
      <c r="B30" s="9">
        <v>438.4</v>
      </c>
      <c r="C30" s="10">
        <v>2053.4</v>
      </c>
      <c r="D30" s="7"/>
      <c r="E30" s="11">
        <f t="shared" si="1"/>
        <v>-6.0746871899124994E-3</v>
      </c>
      <c r="F30" s="11">
        <f t="shared" si="0"/>
        <v>-2.2127052105638867E-2</v>
      </c>
      <c r="G30" s="11"/>
      <c r="H30" s="14" t="s">
        <v>14</v>
      </c>
      <c r="I30" s="14">
        <v>46</v>
      </c>
      <c r="J30" s="18">
        <v>1.3300235351889234E-2</v>
      </c>
      <c r="K30" s="18">
        <v>2.8913555112802683E-4</v>
      </c>
      <c r="L30" s="18"/>
      <c r="M30" s="18"/>
      <c r="N30" s="13"/>
      <c r="O30" s="13"/>
      <c r="P30" s="13"/>
    </row>
    <row r="31" spans="1:16" ht="15" thickBot="1" x14ac:dyDescent="0.35">
      <c r="A31" s="8">
        <v>42079</v>
      </c>
      <c r="B31" s="9">
        <v>421.97</v>
      </c>
      <c r="C31" s="10">
        <v>2081.19</v>
      </c>
      <c r="D31" s="7"/>
      <c r="E31" s="11">
        <f t="shared" si="1"/>
        <v>1.3533651504821253E-2</v>
      </c>
      <c r="F31" s="11">
        <f t="shared" si="0"/>
        <v>-3.7477189781021783E-2</v>
      </c>
      <c r="G31" s="11"/>
      <c r="H31" s="16" t="s">
        <v>15</v>
      </c>
      <c r="I31" s="16">
        <v>47</v>
      </c>
      <c r="J31" s="19">
        <v>1.686211606394241E-2</v>
      </c>
      <c r="K31" s="19"/>
      <c r="L31" s="19"/>
      <c r="M31" s="19"/>
      <c r="N31" s="13"/>
      <c r="O31" s="13"/>
      <c r="P31" s="13"/>
    </row>
    <row r="32" spans="1:16" ht="15" thickBot="1" x14ac:dyDescent="0.35">
      <c r="A32" s="8">
        <v>42080</v>
      </c>
      <c r="B32" s="9">
        <v>418.52</v>
      </c>
      <c r="C32" s="10">
        <v>2074.2800000000002</v>
      </c>
      <c r="D32" s="7"/>
      <c r="E32" s="11">
        <f t="shared" si="1"/>
        <v>-3.3202158380541201E-3</v>
      </c>
      <c r="F32" s="11">
        <f t="shared" si="0"/>
        <v>-8.1759366779629947E-3</v>
      </c>
      <c r="G32" s="11"/>
      <c r="H32" s="13"/>
      <c r="I32" s="13"/>
      <c r="J32" s="13"/>
      <c r="K32" s="13"/>
      <c r="L32" s="13"/>
      <c r="M32" s="13"/>
      <c r="N32" s="13"/>
      <c r="O32" s="13"/>
      <c r="P32" s="13"/>
    </row>
    <row r="33" spans="1:16" x14ac:dyDescent="0.3">
      <c r="A33" s="8">
        <v>42081</v>
      </c>
      <c r="B33" s="9">
        <v>423.12</v>
      </c>
      <c r="C33" s="10">
        <v>2099.5</v>
      </c>
      <c r="D33" s="7"/>
      <c r="E33" s="11">
        <f t="shared" si="1"/>
        <v>1.215843569816987E-2</v>
      </c>
      <c r="F33" s="11">
        <f t="shared" si="0"/>
        <v>1.0991111535888424E-2</v>
      </c>
      <c r="G33" s="11"/>
      <c r="H33" s="17"/>
      <c r="I33" s="17" t="s">
        <v>22</v>
      </c>
      <c r="J33" s="17" t="s">
        <v>10</v>
      </c>
      <c r="K33" s="17" t="s">
        <v>23</v>
      </c>
      <c r="L33" s="17" t="s">
        <v>24</v>
      </c>
      <c r="M33" s="17" t="s">
        <v>25</v>
      </c>
      <c r="N33" s="17" t="s">
        <v>26</v>
      </c>
      <c r="O33" s="17" t="s">
        <v>27</v>
      </c>
      <c r="P33" s="17" t="s">
        <v>28</v>
      </c>
    </row>
    <row r="34" spans="1:16" x14ac:dyDescent="0.3">
      <c r="A34" s="8">
        <v>42082</v>
      </c>
      <c r="B34" s="9">
        <v>425.21</v>
      </c>
      <c r="C34" s="10">
        <v>2089.27</v>
      </c>
      <c r="D34" s="7"/>
      <c r="E34" s="11">
        <f t="shared" si="1"/>
        <v>-4.8725887115980086E-3</v>
      </c>
      <c r="F34" s="11">
        <f t="shared" si="0"/>
        <v>4.9394970693892393E-3</v>
      </c>
      <c r="G34" s="11"/>
      <c r="H34" s="14" t="s">
        <v>16</v>
      </c>
      <c r="I34" s="15">
        <v>8.0739322921754902E-4</v>
      </c>
      <c r="J34" s="15">
        <v>2.4676346514879246E-3</v>
      </c>
      <c r="K34" s="15">
        <v>0.32719318021033228</v>
      </c>
      <c r="L34" s="15">
        <v>0.74500612214044581</v>
      </c>
      <c r="M34" s="15">
        <v>-4.1596977005035757E-3</v>
      </c>
      <c r="N34" s="15">
        <v>5.7744841589386746E-3</v>
      </c>
      <c r="O34" s="15">
        <v>-4.1596977005035757E-3</v>
      </c>
      <c r="P34" s="15">
        <v>5.7744841589386746E-3</v>
      </c>
    </row>
    <row r="35" spans="1:16" ht="15" thickBot="1" x14ac:dyDescent="0.35">
      <c r="A35" s="8">
        <v>42083</v>
      </c>
      <c r="B35" s="9">
        <v>428.3</v>
      </c>
      <c r="C35" s="10">
        <v>2108.06</v>
      </c>
      <c r="D35" s="7"/>
      <c r="E35" s="11">
        <f t="shared" si="1"/>
        <v>8.9935719174639769E-3</v>
      </c>
      <c r="F35" s="11">
        <f t="shared" si="0"/>
        <v>7.2669974835964163E-3</v>
      </c>
      <c r="G35" s="11"/>
      <c r="H35" s="16" t="s">
        <v>4</v>
      </c>
      <c r="I35" s="20">
        <v>1.1961173757312795</v>
      </c>
      <c r="J35" s="20">
        <v>0.34078844518603646</v>
      </c>
      <c r="K35" s="20">
        <v>3.5098530851840324</v>
      </c>
      <c r="L35" s="20">
        <v>1.0152275160642344E-3</v>
      </c>
      <c r="M35" s="20">
        <v>0.5101458142537113</v>
      </c>
      <c r="N35" s="20">
        <v>1.8820889372088478</v>
      </c>
      <c r="O35" s="20">
        <v>0.5101458142537113</v>
      </c>
      <c r="P35" s="20">
        <v>1.8820889372088478</v>
      </c>
    </row>
    <row r="36" spans="1:16" x14ac:dyDescent="0.3">
      <c r="A36" s="8">
        <v>42086</v>
      </c>
      <c r="B36" s="9">
        <v>425</v>
      </c>
      <c r="C36" s="10">
        <v>2104.42</v>
      </c>
      <c r="D36" s="7"/>
      <c r="E36" s="11">
        <f t="shared" si="1"/>
        <v>-1.7267060709846365E-3</v>
      </c>
      <c r="F36" s="11">
        <f t="shared" si="0"/>
        <v>-7.7048797571795738E-3</v>
      </c>
      <c r="G36" s="11"/>
    </row>
    <row r="37" spans="1:16" x14ac:dyDescent="0.3">
      <c r="A37" s="8">
        <v>42087</v>
      </c>
      <c r="B37" s="9">
        <v>438.28</v>
      </c>
      <c r="C37" s="10">
        <v>2091.5</v>
      </c>
      <c r="D37" s="7"/>
      <c r="E37" s="11">
        <f t="shared" si="1"/>
        <v>-6.1394588532707696E-3</v>
      </c>
      <c r="F37" s="11">
        <f t="shared" si="0"/>
        <v>3.1247058823529347E-2</v>
      </c>
      <c r="G37" s="11"/>
      <c r="H37" s="13"/>
      <c r="I37" s="21" t="s">
        <v>33</v>
      </c>
      <c r="J37" s="13"/>
    </row>
    <row r="38" spans="1:16" x14ac:dyDescent="0.3">
      <c r="A38" s="8">
        <v>42088</v>
      </c>
      <c r="B38" s="9">
        <v>421.75</v>
      </c>
      <c r="C38" s="10">
        <v>2061.0500000000002</v>
      </c>
      <c r="D38" s="7"/>
      <c r="E38" s="11">
        <f t="shared" si="1"/>
        <v>-1.4558928998326472E-2</v>
      </c>
      <c r="F38" s="11">
        <f t="shared" si="0"/>
        <v>-3.7715615588208393E-2</v>
      </c>
      <c r="G38" s="11"/>
      <c r="H38" s="13"/>
      <c r="I38" s="21" t="s">
        <v>36</v>
      </c>
      <c r="J38" s="22">
        <f>(I35-1)/J35</f>
        <v>0.57548129492541633</v>
      </c>
    </row>
    <row r="39" spans="1:16" x14ac:dyDescent="0.3">
      <c r="A39" s="8">
        <v>42089</v>
      </c>
      <c r="B39" s="9">
        <v>418.26</v>
      </c>
      <c r="C39" s="10">
        <v>2056.15</v>
      </c>
      <c r="D39" s="7"/>
      <c r="E39" s="11">
        <f t="shared" si="1"/>
        <v>-2.3774289803741252E-3</v>
      </c>
      <c r="F39" s="11">
        <f t="shared" si="0"/>
        <v>-8.275044457617094E-3</v>
      </c>
      <c r="G39" s="11"/>
      <c r="H39" s="13" t="s">
        <v>29</v>
      </c>
      <c r="I39" s="13"/>
      <c r="J39" s="13"/>
    </row>
    <row r="40" spans="1:16" ht="15" thickBot="1" x14ac:dyDescent="0.35">
      <c r="A40" s="8">
        <v>42090</v>
      </c>
      <c r="B40" s="9">
        <v>414.77</v>
      </c>
      <c r="C40" s="10">
        <v>2061.02</v>
      </c>
      <c r="D40" s="7"/>
      <c r="E40" s="11">
        <f t="shared" si="1"/>
        <v>2.3685042433674052E-3</v>
      </c>
      <c r="F40" s="11">
        <f t="shared" si="0"/>
        <v>-8.3440921914598801E-3</v>
      </c>
      <c r="G40" s="11"/>
    </row>
    <row r="41" spans="1:16" x14ac:dyDescent="0.3">
      <c r="A41" s="8">
        <v>42093</v>
      </c>
      <c r="B41" s="9">
        <v>422.57</v>
      </c>
      <c r="C41" s="10">
        <v>2086.2399999999998</v>
      </c>
      <c r="D41" s="7"/>
      <c r="E41" s="11">
        <f t="shared" si="1"/>
        <v>1.2236659518102591E-2</v>
      </c>
      <c r="F41" s="11">
        <f t="shared" si="0"/>
        <v>1.8805603105335515E-2</v>
      </c>
      <c r="G41" s="11"/>
      <c r="H41" s="3" t="s">
        <v>30</v>
      </c>
      <c r="I41" s="3" t="s">
        <v>31</v>
      </c>
      <c r="J41" s="3" t="s">
        <v>32</v>
      </c>
      <c r="K41" s="13"/>
      <c r="L41" s="21" t="s">
        <v>37</v>
      </c>
      <c r="M41" s="13"/>
    </row>
    <row r="42" spans="1:16" x14ac:dyDescent="0.3">
      <c r="A42" s="8">
        <v>42094</v>
      </c>
      <c r="B42" s="9">
        <v>416.69</v>
      </c>
      <c r="C42" s="10">
        <v>2067.89</v>
      </c>
      <c r="D42" s="7"/>
      <c r="E42" s="11">
        <f t="shared" si="1"/>
        <v>-8.7957282000152952E-3</v>
      </c>
      <c r="F42" s="11">
        <f t="shared" si="0"/>
        <v>-1.3914854343659027E-2</v>
      </c>
      <c r="G42" s="11"/>
      <c r="H42" s="1">
        <v>1</v>
      </c>
      <c r="I42" s="4">
        <v>1.8078692446793859E-2</v>
      </c>
      <c r="J42" s="4">
        <v>1.7856646615033112E-2</v>
      </c>
      <c r="K42" s="13" t="s">
        <v>34</v>
      </c>
      <c r="L42" s="13"/>
      <c r="M42" s="21">
        <f>CORREL(J42:J88,J43:J89)</f>
        <v>0.12357282582282707</v>
      </c>
    </row>
    <row r="43" spans="1:16" x14ac:dyDescent="0.3">
      <c r="A43" s="8">
        <v>42095</v>
      </c>
      <c r="B43" s="9">
        <v>413.12</v>
      </c>
      <c r="C43" s="10">
        <v>2059.69</v>
      </c>
      <c r="D43" s="7"/>
      <c r="E43" s="11">
        <f t="shared" si="1"/>
        <v>-3.9653946776665189E-3</v>
      </c>
      <c r="F43" s="11">
        <f t="shared" si="0"/>
        <v>-8.5675202188677264E-3</v>
      </c>
      <c r="G43" s="11"/>
      <c r="H43" s="1">
        <v>2</v>
      </c>
      <c r="I43" s="4">
        <v>-4.1637145307814507E-3</v>
      </c>
      <c r="J43" s="4">
        <v>-1.3804419934770584E-2</v>
      </c>
      <c r="K43" s="13" t="s">
        <v>35</v>
      </c>
      <c r="L43" s="13"/>
      <c r="M43" s="21">
        <f>1/SQRT(COUNT(J43:J89))</f>
        <v>0.14586499149789456</v>
      </c>
    </row>
    <row r="44" spans="1:16" x14ac:dyDescent="0.3">
      <c r="A44" s="8">
        <v>42096</v>
      </c>
      <c r="B44" s="9">
        <v>414.08</v>
      </c>
      <c r="C44" s="10">
        <v>2066.96</v>
      </c>
      <c r="D44" s="7"/>
      <c r="E44" s="11">
        <f t="shared" si="1"/>
        <v>3.5296573756244784E-3</v>
      </c>
      <c r="F44" s="11">
        <f t="shared" si="0"/>
        <v>2.3237800154918171E-3</v>
      </c>
      <c r="G44" s="11"/>
      <c r="H44" s="1">
        <v>3</v>
      </c>
      <c r="I44" s="4">
        <v>1.3117117925209325E-2</v>
      </c>
      <c r="J44" s="4">
        <v>-1.2671395743844868E-2</v>
      </c>
      <c r="K44" s="13"/>
      <c r="L44" s="13" t="s">
        <v>36</v>
      </c>
      <c r="M44" s="21">
        <f>(M42-0)/M43</f>
        <v>0.84717261183682135</v>
      </c>
    </row>
    <row r="45" spans="1:16" x14ac:dyDescent="0.3">
      <c r="A45" s="8">
        <v>42100</v>
      </c>
      <c r="B45" s="9">
        <v>422.31</v>
      </c>
      <c r="C45" s="10">
        <v>2080.62</v>
      </c>
      <c r="D45" s="7"/>
      <c r="E45" s="11">
        <f t="shared" si="1"/>
        <v>6.6087394047295803E-3</v>
      </c>
      <c r="F45" s="11">
        <f t="shared" si="0"/>
        <v>1.9875386398763569E-2</v>
      </c>
      <c r="G45" s="11"/>
      <c r="H45" s="1">
        <v>4</v>
      </c>
      <c r="I45" s="4">
        <v>-3.2811137907898876E-3</v>
      </c>
      <c r="J45" s="4">
        <v>-6.854548145901234E-3</v>
      </c>
    </row>
    <row r="46" spans="1:16" x14ac:dyDescent="0.3">
      <c r="A46" s="8">
        <v>42101</v>
      </c>
      <c r="B46" s="9">
        <v>423.46</v>
      </c>
      <c r="C46" s="10">
        <v>2076.33</v>
      </c>
      <c r="D46" s="7"/>
      <c r="E46" s="11">
        <f t="shared" si="1"/>
        <v>-2.0618853995443493E-3</v>
      </c>
      <c r="F46" s="11">
        <f t="shared" si="0"/>
        <v>2.7231180886078407E-3</v>
      </c>
      <c r="G46" s="11"/>
      <c r="H46" s="1">
        <v>5</v>
      </c>
      <c r="I46" s="4">
        <v>-4.2727610372683741E-3</v>
      </c>
      <c r="J46" s="4">
        <v>1.369709457468166E-3</v>
      </c>
    </row>
    <row r="47" spans="1:16" x14ac:dyDescent="0.3">
      <c r="A47" s="8">
        <v>42102</v>
      </c>
      <c r="B47" s="9">
        <v>441.35</v>
      </c>
      <c r="C47" s="10">
        <v>2081.9</v>
      </c>
      <c r="D47" s="7"/>
      <c r="E47" s="11">
        <f t="shared" si="1"/>
        <v>2.6826178882933655E-3</v>
      </c>
      <c r="F47" s="11">
        <f t="shared" si="0"/>
        <v>4.2247201624710823E-2</v>
      </c>
      <c r="G47" s="11"/>
      <c r="H47" s="1">
        <v>6</v>
      </c>
      <c r="I47" s="4">
        <v>1.3576560128642303E-2</v>
      </c>
      <c r="J47" s="4">
        <v>1.0979379113463899E-2</v>
      </c>
    </row>
    <row r="48" spans="1:16" x14ac:dyDescent="0.3">
      <c r="A48" s="8">
        <v>42103</v>
      </c>
      <c r="B48" s="9">
        <v>439.5</v>
      </c>
      <c r="C48" s="10">
        <v>2091.1799999999998</v>
      </c>
      <c r="D48" s="7"/>
      <c r="E48" s="11">
        <f t="shared" si="1"/>
        <v>4.4574667371150125E-3</v>
      </c>
      <c r="F48" s="11">
        <f t="shared" si="0"/>
        <v>-4.1916846040557891E-3</v>
      </c>
      <c r="G48" s="11"/>
      <c r="H48" s="1">
        <v>7</v>
      </c>
      <c r="I48" s="4">
        <v>7.7269952841467775E-4</v>
      </c>
      <c r="J48" s="4">
        <v>1.2980131051352675E-3</v>
      </c>
    </row>
    <row r="49" spans="1:10" x14ac:dyDescent="0.3">
      <c r="A49" s="8">
        <v>42104</v>
      </c>
      <c r="B49" s="9">
        <v>454.57</v>
      </c>
      <c r="C49" s="10">
        <v>2102.06</v>
      </c>
      <c r="D49" s="7"/>
      <c r="E49" s="11">
        <f t="shared" si="1"/>
        <v>5.2028041584177877E-3</v>
      </c>
      <c r="F49" s="11">
        <f t="shared" si="0"/>
        <v>3.4288964732650723E-2</v>
      </c>
      <c r="G49" s="11"/>
      <c r="H49" s="1">
        <v>8</v>
      </c>
      <c r="I49" s="4">
        <v>1.2343383350626862E-2</v>
      </c>
      <c r="J49" s="4">
        <v>-8.2984494105533685E-3</v>
      </c>
    </row>
    <row r="50" spans="1:10" x14ac:dyDescent="0.3">
      <c r="A50" s="8">
        <v>42107</v>
      </c>
      <c r="B50" s="9">
        <v>474.68</v>
      </c>
      <c r="C50" s="10">
        <v>2092.4299999999998</v>
      </c>
      <c r="D50" s="7"/>
      <c r="E50" s="11">
        <f t="shared" si="1"/>
        <v>-4.5812203267271675E-3</v>
      </c>
      <c r="F50" s="11">
        <f t="shared" si="0"/>
        <v>4.4239611061002736E-2</v>
      </c>
      <c r="G50" s="11"/>
      <c r="H50" s="1">
        <v>9</v>
      </c>
      <c r="I50" s="4">
        <v>5.6812531021743912E-3</v>
      </c>
      <c r="J50" s="4">
        <v>1.483414987113589E-2</v>
      </c>
    </row>
    <row r="51" spans="1:10" x14ac:dyDescent="0.3">
      <c r="H51" s="1">
        <v>10</v>
      </c>
      <c r="I51" s="4">
        <v>2.7182240909289649E-3</v>
      </c>
      <c r="J51" s="4">
        <v>5.5632605690151592E-3</v>
      </c>
    </row>
    <row r="52" spans="1:10" x14ac:dyDescent="0.3">
      <c r="H52" s="1">
        <v>11</v>
      </c>
      <c r="I52" s="4">
        <v>4.3153147922325561E-4</v>
      </c>
      <c r="J52" s="4">
        <v>1.0420455923960042E-2</v>
      </c>
    </row>
    <row r="53" spans="1:10" x14ac:dyDescent="0.3">
      <c r="H53" s="1">
        <v>12</v>
      </c>
      <c r="I53" s="4">
        <v>-4.6296308597370628E-4</v>
      </c>
      <c r="J53" s="4">
        <v>-5.0533565523788705E-4</v>
      </c>
    </row>
    <row r="54" spans="1:10" x14ac:dyDescent="0.3">
      <c r="H54" s="1">
        <v>13</v>
      </c>
      <c r="I54" s="4">
        <v>8.1353906919210111E-3</v>
      </c>
      <c r="J54" s="4">
        <v>-5.5005567295774577E-4</v>
      </c>
    </row>
    <row r="55" spans="1:10" x14ac:dyDescent="0.3">
      <c r="H55" s="1">
        <v>14</v>
      </c>
      <c r="I55" s="4">
        <v>4.4464143067307176E-4</v>
      </c>
      <c r="J55" s="4">
        <v>-1.374451596015867E-2</v>
      </c>
    </row>
    <row r="56" spans="1:10" x14ac:dyDescent="0.3">
      <c r="H56" s="1">
        <v>15</v>
      </c>
      <c r="I56" s="4">
        <v>4.1071681345370044E-3</v>
      </c>
      <c r="J56" s="4">
        <v>2.335693852577315E-3</v>
      </c>
    </row>
    <row r="57" spans="1:10" x14ac:dyDescent="0.3">
      <c r="H57" s="1">
        <v>16</v>
      </c>
      <c r="I57" s="4">
        <v>-1.0857390291536752E-4</v>
      </c>
      <c r="J57" s="4">
        <v>7.3735671643708686E-3</v>
      </c>
    </row>
    <row r="58" spans="1:10" x14ac:dyDescent="0.3">
      <c r="H58" s="1">
        <v>17</v>
      </c>
      <c r="I58" s="4">
        <v>-9.5804356048565052E-4</v>
      </c>
      <c r="J58" s="4">
        <v>1.0783896005450402E-2</v>
      </c>
    </row>
    <row r="59" spans="1:10" x14ac:dyDescent="0.3">
      <c r="H59" s="1">
        <v>18</v>
      </c>
      <c r="I59" s="4">
        <v>-2.7286995271441649E-3</v>
      </c>
      <c r="J59" s="4">
        <v>-1.4081850542209598E-2</v>
      </c>
    </row>
    <row r="60" spans="1:10" x14ac:dyDescent="0.3">
      <c r="H60" s="1">
        <v>19</v>
      </c>
      <c r="I60" s="4">
        <v>8.1335766329600247E-3</v>
      </c>
      <c r="J60" s="4">
        <v>3.110659116971488E-3</v>
      </c>
    </row>
    <row r="61" spans="1:10" x14ac:dyDescent="0.3">
      <c r="H61" s="1">
        <v>20</v>
      </c>
      <c r="I61" s="4">
        <v>-4.6213128574160919E-3</v>
      </c>
      <c r="J61" s="4">
        <v>-6.9143456537760373E-3</v>
      </c>
    </row>
    <row r="62" spans="1:10" x14ac:dyDescent="0.3">
      <c r="H62" s="1">
        <v>21</v>
      </c>
      <c r="I62" s="4">
        <v>-4.4417721132348573E-3</v>
      </c>
      <c r="J62" s="4">
        <v>-5.9645812393382888E-3</v>
      </c>
    </row>
    <row r="63" spans="1:10" x14ac:dyDescent="0.3">
      <c r="H63" s="1">
        <v>22</v>
      </c>
      <c r="I63" s="4">
        <v>2.2380397356221412E-3</v>
      </c>
      <c r="J63" s="4">
        <v>-6.750886447843025E-3</v>
      </c>
    </row>
    <row r="64" spans="1:10" x14ac:dyDescent="0.3">
      <c r="H64" s="1">
        <v>23</v>
      </c>
      <c r="I64" s="4">
        <v>-1.6146294206184537E-2</v>
      </c>
      <c r="J64" s="4">
        <v>-1.2785599303919117E-2</v>
      </c>
    </row>
    <row r="65" spans="8:10" x14ac:dyDescent="0.3">
      <c r="H65" s="1">
        <v>24</v>
      </c>
      <c r="I65" s="4">
        <v>5.5254290913131325E-3</v>
      </c>
      <c r="J65" s="4">
        <v>-2.4220928078365032E-2</v>
      </c>
    </row>
    <row r="66" spans="8:10" x14ac:dyDescent="0.3">
      <c r="H66" s="1">
        <v>25</v>
      </c>
      <c r="I66" s="4">
        <v>-1.9480406716941706E-2</v>
      </c>
      <c r="J66" s="4">
        <v>-4.2388222398161285E-3</v>
      </c>
    </row>
    <row r="67" spans="8:10" x14ac:dyDescent="0.3">
      <c r="H67" s="1">
        <v>26</v>
      </c>
      <c r="I67" s="4">
        <v>-1.4863509556147059E-3</v>
      </c>
      <c r="J67" s="4">
        <v>1.3277827993264674E-2</v>
      </c>
    </row>
    <row r="68" spans="8:10" x14ac:dyDescent="0.3">
      <c r="H68" s="1">
        <v>27</v>
      </c>
      <c r="I68" s="4">
        <v>1.5880216882342164E-2</v>
      </c>
      <c r="J68" s="4">
        <v>2.5890804665299055E-3</v>
      </c>
    </row>
    <row r="69" spans="8:10" x14ac:dyDescent="0.3">
      <c r="H69" s="1">
        <v>28</v>
      </c>
      <c r="I69" s="4">
        <v>-6.4586456707690105E-3</v>
      </c>
      <c r="J69" s="4">
        <v>-1.5668406434869858E-2</v>
      </c>
    </row>
    <row r="70" spans="8:10" x14ac:dyDescent="0.3">
      <c r="H70" s="1">
        <v>29</v>
      </c>
      <c r="I70" s="4">
        <v>1.6995228951226026E-2</v>
      </c>
      <c r="J70" s="4">
        <v>-5.4472418732247813E-2</v>
      </c>
    </row>
    <row r="71" spans="8:10" x14ac:dyDescent="0.3">
      <c r="H71" s="1">
        <v>30</v>
      </c>
      <c r="I71" s="4">
        <v>-3.1639746258571764E-3</v>
      </c>
      <c r="J71" s="4">
        <v>-5.0119620521058179E-3</v>
      </c>
    </row>
    <row r="72" spans="8:10" x14ac:dyDescent="0.3">
      <c r="H72" s="1">
        <v>31</v>
      </c>
      <c r="I72" s="4">
        <v>1.5350309429510002E-2</v>
      </c>
      <c r="J72" s="4">
        <v>-4.3591978936215782E-3</v>
      </c>
    </row>
    <row r="73" spans="8:10" x14ac:dyDescent="0.3">
      <c r="H73" s="1">
        <v>32</v>
      </c>
      <c r="I73" s="4">
        <v>-5.0207947935169174E-3</v>
      </c>
      <c r="J73" s="4">
        <v>9.9602918629061558E-3</v>
      </c>
    </row>
    <row r="74" spans="8:10" x14ac:dyDescent="0.3">
      <c r="H74" s="1">
        <v>33</v>
      </c>
      <c r="I74" s="4">
        <v>1.1564760869585093E-2</v>
      </c>
      <c r="J74" s="4">
        <v>-4.2977633859886772E-3</v>
      </c>
    </row>
    <row r="75" spans="8:10" x14ac:dyDescent="0.3">
      <c r="H75" s="1">
        <v>34</v>
      </c>
      <c r="I75" s="4">
        <v>-1.2579499050678631E-3</v>
      </c>
      <c r="J75" s="4">
        <v>-6.4469298521117107E-3</v>
      </c>
    </row>
    <row r="76" spans="8:10" x14ac:dyDescent="0.3">
      <c r="H76" s="1">
        <v>35</v>
      </c>
      <c r="I76" s="4">
        <v>-6.5361201827668549E-3</v>
      </c>
      <c r="J76" s="4">
        <v>3.77831790062962E-2</v>
      </c>
    </row>
    <row r="77" spans="8:10" x14ac:dyDescent="0.3">
      <c r="H77" s="1">
        <v>36</v>
      </c>
      <c r="I77" s="4">
        <v>-1.660679471771874E-2</v>
      </c>
      <c r="J77" s="4">
        <v>-2.1108820870489653E-2</v>
      </c>
    </row>
    <row r="78" spans="8:10" x14ac:dyDescent="0.3">
      <c r="H78" s="1">
        <v>37</v>
      </c>
      <c r="I78" s="4">
        <v>-2.0362908837750411E-3</v>
      </c>
      <c r="J78" s="4">
        <v>-6.2387535738420534E-3</v>
      </c>
    </row>
    <row r="79" spans="8:10" x14ac:dyDescent="0.3">
      <c r="H79" s="1">
        <v>38</v>
      </c>
      <c r="I79" s="4">
        <v>3.6404023092025694E-3</v>
      </c>
      <c r="J79" s="4">
        <v>-1.1984494500662449E-2</v>
      </c>
    </row>
    <row r="80" spans="8:10" x14ac:dyDescent="0.3">
      <c r="H80" s="1">
        <v>39</v>
      </c>
      <c r="I80" s="4">
        <v>1.5443874299727604E-2</v>
      </c>
      <c r="J80" s="4">
        <v>3.3617288056079116E-3</v>
      </c>
    </row>
    <row r="81" spans="8:10" x14ac:dyDescent="0.3">
      <c r="H81" s="1">
        <v>40</v>
      </c>
      <c r="I81" s="4">
        <v>-9.713330103030356E-3</v>
      </c>
      <c r="J81" s="4">
        <v>-4.2015242406286714E-3</v>
      </c>
    </row>
    <row r="82" spans="8:10" x14ac:dyDescent="0.3">
      <c r="H82" s="1">
        <v>41</v>
      </c>
      <c r="I82" s="4">
        <v>-3.9356842463717113E-3</v>
      </c>
      <c r="J82" s="4">
        <v>-4.6318359724960151E-3</v>
      </c>
    </row>
    <row r="83" spans="8:10" x14ac:dyDescent="0.3">
      <c r="H83" s="1">
        <v>42</v>
      </c>
      <c r="I83" s="4">
        <v>5.0292777465800551E-3</v>
      </c>
      <c r="J83" s="4">
        <v>-2.705497731088238E-3</v>
      </c>
    </row>
    <row r="84" spans="8:10" x14ac:dyDescent="0.3">
      <c r="H84" s="1">
        <v>43</v>
      </c>
      <c r="I84" s="4">
        <v>8.7122212628945941E-3</v>
      </c>
      <c r="J84" s="4">
        <v>1.1163165135868975E-2</v>
      </c>
    </row>
    <row r="85" spans="8:10" x14ac:dyDescent="0.3">
      <c r="H85" s="1">
        <v>44</v>
      </c>
      <c r="I85" s="4">
        <v>-1.6588637239440787E-3</v>
      </c>
      <c r="J85" s="4">
        <v>4.3819818125519199E-3</v>
      </c>
    </row>
    <row r="86" spans="8:10" x14ac:dyDescent="0.3">
      <c r="H86" s="1">
        <v>45</v>
      </c>
      <c r="I86" s="4">
        <v>4.0161190978527956E-3</v>
      </c>
      <c r="J86" s="4">
        <v>3.8231082526858029E-2</v>
      </c>
    </row>
    <row r="87" spans="8:10" x14ac:dyDescent="0.3">
      <c r="H87" s="1">
        <v>46</v>
      </c>
      <c r="I87" s="4">
        <v>6.1390466452250266E-3</v>
      </c>
      <c r="J87" s="4">
        <v>-1.0330731249280816E-2</v>
      </c>
    </row>
    <row r="88" spans="8:10" x14ac:dyDescent="0.3">
      <c r="H88" s="1">
        <v>47</v>
      </c>
      <c r="I88" s="4">
        <v>7.0305576856280212E-3</v>
      </c>
      <c r="J88" s="4">
        <v>2.7258407047022704E-2</v>
      </c>
    </row>
    <row r="89" spans="8:10" ht="15" thickBot="1" x14ac:dyDescent="0.35">
      <c r="H89" s="2">
        <v>48</v>
      </c>
      <c r="I89" s="5">
        <v>-4.6722840056341447E-3</v>
      </c>
      <c r="J89" s="5">
        <v>4.891189506663688E-2</v>
      </c>
    </row>
  </sheetData>
  <sortState ref="A2:C50">
    <sortCondition ref="A2:A50"/>
  </sortState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Netflix market model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Sager</dc:creator>
  <cp:lastModifiedBy> anonymous</cp:lastModifiedBy>
  <dcterms:created xsi:type="dcterms:W3CDTF">2015-04-14T15:34:16Z</dcterms:created>
  <dcterms:modified xsi:type="dcterms:W3CDTF">2020-04-14T06:41:20Z</dcterms:modified>
</cp:coreProperties>
</file>