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chaks/Code/GitHub/time-series-analysis/assignments/"/>
    </mc:Choice>
  </mc:AlternateContent>
  <xr:revisionPtr revIDLastSave="0" documentId="13_ncr:1_{74452244-D01A-2B41-8559-9348C7D2B0C5}" xr6:coauthVersionLast="47" xr6:coauthVersionMax="47" xr10:uidLastSave="{00000000-0000-0000-0000-000000000000}"/>
  <bookViews>
    <workbookView xWindow="0" yWindow="0" windowWidth="33600" windowHeight="21000" activeTab="8" xr2:uid="{00000000-000D-0000-FFFF-FFFF00000000}"/>
  </bookViews>
  <sheets>
    <sheet name="Firm 1" sheetId="1" r:id="rId1"/>
    <sheet name="Firm 2" sheetId="2" r:id="rId2"/>
    <sheet name="Q1" sheetId="3" r:id="rId3"/>
    <sheet name="Q2" sheetId="4" r:id="rId4"/>
    <sheet name="Q3" sheetId="5" r:id="rId5"/>
    <sheet name="Q4" sheetId="7" r:id="rId6"/>
    <sheet name="Q5" sheetId="8" r:id="rId7"/>
    <sheet name="Q6" sheetId="9" r:id="rId8"/>
    <sheet name="Q7" sheetId="11" r:id="rId9"/>
    <sheet name="Q8" sheetId="13" r:id="rId10"/>
    <sheet name="Q9" sheetId="14" r:id="rId11"/>
    <sheet name="Q10" sheetId="15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4" l="1"/>
  <c r="J7" i="14"/>
  <c r="J8" i="14"/>
  <c r="H5" i="5"/>
  <c r="H4" i="5"/>
  <c r="H6" i="5"/>
  <c r="G6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E9" i="7"/>
  <c r="D9" i="7"/>
  <c r="D6" i="7"/>
  <c r="E4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<sst xmlns="http://schemas.openxmlformats.org/spreadsheetml/2006/main" count="154" uniqueCount="58">
  <si>
    <t>Weekly Sales in $1000s</t>
  </si>
  <si>
    <t>Week</t>
  </si>
  <si>
    <t>H applies as the general pattern of up and down variation around the overall level from early to late 
remain roughly the same</t>
  </si>
  <si>
    <t>L applies as the general trend from early to late remains roughly level</t>
  </si>
  <si>
    <t>L applies as the general trend from early to late remains roughly level at around 100</t>
  </si>
  <si>
    <t>LagWeekly Sales in $1000s</t>
  </si>
  <si>
    <t>Autocorrelation</t>
  </si>
  <si>
    <t>the condition I does not apply</t>
  </si>
  <si>
    <t>Given that the RS model is valid for this data, it will stay level. This implies the next value would be about the same level as the past data</t>
  </si>
  <si>
    <t>Forecast of sales (in $1000s) for week 61</t>
  </si>
  <si>
    <t>Hence, forecast for week 61 = mean of the past data</t>
  </si>
  <si>
    <t>mean + 2*stddev</t>
  </si>
  <si>
    <t>mean - 2*stddev</t>
  </si>
  <si>
    <r>
      <t xml:space="preserve">Since the data is normally distributed, so we would have 95% confidence that the next value will lie within mean </t>
    </r>
    <r>
      <rPr>
        <i/>
        <u/>
        <sz val="11"/>
        <color rgb="FFFF0000"/>
        <rFont val="Calibri"/>
        <family val="2"/>
        <scheme val="minor"/>
      </rPr>
      <t>+</t>
    </r>
    <r>
      <rPr>
        <i/>
        <sz val="11"/>
        <color rgb="FFFF0000"/>
        <rFont val="Calibri"/>
        <family val="2"/>
        <scheme val="minor"/>
      </rPr>
      <t xml:space="preserve"> 2*stddev</t>
    </r>
  </si>
  <si>
    <t>Hence, we have 95% confidence that actual sales lie between 44.84 and 155.23 (both in $1000s)</t>
  </si>
  <si>
    <t>Predicted Weekly Sales in $1000s</t>
  </si>
  <si>
    <t>Residuals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</si>
  <si>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</si>
  <si>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</si>
  <si>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</si>
  <si>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</si>
  <si>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</si>
  <si>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</si>
  <si>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</si>
  <si>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</si>
  <si>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</si>
  <si>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</si>
  <si>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</si>
  <si>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</si>
  <si>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</si>
  <si>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</si>
  <si>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</si>
  <si>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</si>
  <si>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</si>
  <si>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</si>
  <si>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</si>
  <si>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</si>
  <si>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</si>
  <si>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</si>
  <si>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</si>
  <si>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</si>
  <si>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</si>
  <si>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</si>
  <si>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</si>
  <si>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</si>
  <si>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Scroll below for regressions results</t>
  </si>
  <si>
    <t>Lag(Residuals)</t>
  </si>
  <si>
    <t>the condition I applies</t>
  </si>
  <si>
    <t>Is autocorrelation close to 0?</t>
  </si>
  <si>
    <t>Ho: autocorr = 0</t>
  </si>
  <si>
    <t>Ha: autocorr &lt;&gt; 0</t>
  </si>
  <si>
    <t xml:space="preserve">autocorr = </t>
  </si>
  <si>
    <t>stdev(autocorr)=</t>
  </si>
  <si>
    <t>T (Z) =</t>
  </si>
  <si>
    <t>Since |T(Z)|&gt; 2, then fail to reject Ho</t>
  </si>
  <si>
    <t>Since the autocorrelation is not close enough to 0 (we fail to reject Ho:autocorr=0),</t>
  </si>
  <si>
    <t>Since |T(Z)|&lt; 2, then accept Ho</t>
  </si>
  <si>
    <t>Since the autocorrelation is close enough to 0 (we accept Ho:autocorr=0),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</si>
</sst>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i/>
      <u/>
      <sz val="11"/>
      <color theme="4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/>
    <xf numFmtId="2" fontId="0" fillId="0" borderId="0" xfId="0" applyNumberFormat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Alignment="1">
      <alignment vertical="center"/>
    </xf>
    <xf numFmtId="0" fontId="2" fillId="0" borderId="0" xfId="0" applyFont="1" applyAlignment="1"/>
    <xf numFmtId="0" fontId="6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Weekly Sales in $1000s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'Q1'!$B$2:$B$61</c:f>
              <c:numCache>
                <c:formatCode>0.000</c:formatCode>
                <c:ptCount val="60"/>
                <c:pt idx="0">
                  <c:v>120.74748311679954</c:v>
                </c:pt>
                <c:pt idx="1">
                  <c:v>67.378679879426556</c:v>
                </c:pt>
                <c:pt idx="2">
                  <c:v>74.456224249816188</c:v>
                </c:pt>
                <c:pt idx="3">
                  <c:v>160.11987468719011</c:v>
                </c:pt>
                <c:pt idx="4">
                  <c:v>94.002351097738838</c:v>
                </c:pt>
                <c:pt idx="5">
                  <c:v>60.156740206609399</c:v>
                </c:pt>
                <c:pt idx="6">
                  <c:v>118.04337294326422</c:v>
                </c:pt>
                <c:pt idx="7">
                  <c:v>106.52342622004343</c:v>
                </c:pt>
                <c:pt idx="8">
                  <c:v>107.57286665638019</c:v>
                </c:pt>
                <c:pt idx="9">
                  <c:v>133.98597315715836</c:v>
                </c:pt>
                <c:pt idx="10">
                  <c:v>52.807346409739949</c:v>
                </c:pt>
                <c:pt idx="11">
                  <c:v>104.93154709478888</c:v>
                </c:pt>
                <c:pt idx="12">
                  <c:v>103.29584984076293</c:v>
                </c:pt>
                <c:pt idx="13">
                  <c:v>88.965713761856691</c:v>
                </c:pt>
                <c:pt idx="14">
                  <c:v>74.425490384232518</c:v>
                </c:pt>
                <c:pt idx="15">
                  <c:v>113.00705179180927</c:v>
                </c:pt>
                <c:pt idx="16">
                  <c:v>124.47729896035669</c:v>
                </c:pt>
                <c:pt idx="17">
                  <c:v>76.628623366338147</c:v>
                </c:pt>
                <c:pt idx="18">
                  <c:v>108.9785180494477</c:v>
                </c:pt>
                <c:pt idx="19">
                  <c:v>117.36421157715105</c:v>
                </c:pt>
                <c:pt idx="20">
                  <c:v>107.1148652281976</c:v>
                </c:pt>
                <c:pt idx="21">
                  <c:v>75.939535676123867</c:v>
                </c:pt>
                <c:pt idx="22">
                  <c:v>79.506671055452628</c:v>
                </c:pt>
                <c:pt idx="23">
                  <c:v>145.59631045096333</c:v>
                </c:pt>
                <c:pt idx="24">
                  <c:v>103.428342620416</c:v>
                </c:pt>
                <c:pt idx="25">
                  <c:v>74.362747537659331</c:v>
                </c:pt>
                <c:pt idx="26">
                  <c:v>49.425427518765758</c:v>
                </c:pt>
                <c:pt idx="27">
                  <c:v>151.17419562444988</c:v>
                </c:pt>
                <c:pt idx="28">
                  <c:v>114.23441607225533</c:v>
                </c:pt>
                <c:pt idx="29">
                  <c:v>90.081933667148775</c:v>
                </c:pt>
                <c:pt idx="30">
                  <c:v>71.967269070800668</c:v>
                </c:pt>
                <c:pt idx="31">
                  <c:v>115.4309240634301</c:v>
                </c:pt>
                <c:pt idx="32">
                  <c:v>123.0756851249059</c:v>
                </c:pt>
                <c:pt idx="33">
                  <c:v>60.437618899901224</c:v>
                </c:pt>
                <c:pt idx="34">
                  <c:v>124.72149331692304</c:v>
                </c:pt>
                <c:pt idx="35">
                  <c:v>98.717196024194834</c:v>
                </c:pt>
                <c:pt idx="36">
                  <c:v>92.101117209145627</c:v>
                </c:pt>
                <c:pt idx="37">
                  <c:v>97.038632917119116</c:v>
                </c:pt>
                <c:pt idx="38">
                  <c:v>109.37603110595883</c:v>
                </c:pt>
                <c:pt idx="39">
                  <c:v>115.21776475710685</c:v>
                </c:pt>
                <c:pt idx="40">
                  <c:v>119.06006598160508</c:v>
                </c:pt>
                <c:pt idx="41">
                  <c:v>113.27279550289512</c:v>
                </c:pt>
                <c:pt idx="42">
                  <c:v>41.416764835479682</c:v>
                </c:pt>
                <c:pt idx="43">
                  <c:v>135.30331843922971</c:v>
                </c:pt>
                <c:pt idx="44">
                  <c:v>74.251099994822084</c:v>
                </c:pt>
                <c:pt idx="45">
                  <c:v>85.327840119287046</c:v>
                </c:pt>
                <c:pt idx="46">
                  <c:v>110.75223953907958</c:v>
                </c:pt>
                <c:pt idx="47">
                  <c:v>103.7437383862493</c:v>
                </c:pt>
                <c:pt idx="48">
                  <c:v>113.4302586568239</c:v>
                </c:pt>
                <c:pt idx="49">
                  <c:v>61.222654820587877</c:v>
                </c:pt>
                <c:pt idx="50">
                  <c:v>120.03947897100755</c:v>
                </c:pt>
                <c:pt idx="51">
                  <c:v>97.93811386883975</c:v>
                </c:pt>
                <c:pt idx="52">
                  <c:v>100.34449654426959</c:v>
                </c:pt>
                <c:pt idx="53">
                  <c:v>82.385256722960364</c:v>
                </c:pt>
                <c:pt idx="54">
                  <c:v>118.26892957444704</c:v>
                </c:pt>
                <c:pt idx="55">
                  <c:v>80.898387985917836</c:v>
                </c:pt>
                <c:pt idx="56">
                  <c:v>121.35267541730786</c:v>
                </c:pt>
                <c:pt idx="57">
                  <c:v>82.463330573215984</c:v>
                </c:pt>
                <c:pt idx="58">
                  <c:v>176.78655929260808</c:v>
                </c:pt>
                <c:pt idx="59">
                  <c:v>56.98116479942577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A-4D3C-AB4C-E2B716BAC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99695"/>
        <c:axId val="722600111"/>
      </c:lineChart>
      <c:catAx>
        <c:axId val="72259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00111"/>
        <c:crosses val="autoZero"/>
        <c:auto val="1"/>
        <c:lblAlgn val="ctr"/>
        <c:lblOffset val="100"/>
        <c:noMultiLvlLbl val="0"/>
      </c:catAx>
      <c:valAx>
        <c:axId val="7226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9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Weekly Sales in $1000s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'Q2'!$B$2:$B$61</c:f>
              <c:numCache>
                <c:formatCode>0.000</c:formatCode>
                <c:ptCount val="60"/>
                <c:pt idx="0">
                  <c:v>120.74748311679954</c:v>
                </c:pt>
                <c:pt idx="1">
                  <c:v>67.378679879426556</c:v>
                </c:pt>
                <c:pt idx="2">
                  <c:v>74.456224249816188</c:v>
                </c:pt>
                <c:pt idx="3">
                  <c:v>160.11987468719011</c:v>
                </c:pt>
                <c:pt idx="4">
                  <c:v>94.002351097738838</c:v>
                </c:pt>
                <c:pt idx="5">
                  <c:v>60.156740206609399</c:v>
                </c:pt>
                <c:pt idx="6">
                  <c:v>118.04337294326422</c:v>
                </c:pt>
                <c:pt idx="7">
                  <c:v>106.52342622004343</c:v>
                </c:pt>
                <c:pt idx="8">
                  <c:v>107.57286665638019</c:v>
                </c:pt>
                <c:pt idx="9">
                  <c:v>133.98597315715836</c:v>
                </c:pt>
                <c:pt idx="10">
                  <c:v>52.807346409739949</c:v>
                </c:pt>
                <c:pt idx="11">
                  <c:v>104.93154709478888</c:v>
                </c:pt>
                <c:pt idx="12">
                  <c:v>103.29584984076293</c:v>
                </c:pt>
                <c:pt idx="13">
                  <c:v>88.965713761856691</c:v>
                </c:pt>
                <c:pt idx="14">
                  <c:v>74.425490384232518</c:v>
                </c:pt>
                <c:pt idx="15">
                  <c:v>113.00705179180927</c:v>
                </c:pt>
                <c:pt idx="16">
                  <c:v>124.47729896035669</c:v>
                </c:pt>
                <c:pt idx="17">
                  <c:v>76.628623366338147</c:v>
                </c:pt>
                <c:pt idx="18">
                  <c:v>108.9785180494477</c:v>
                </c:pt>
                <c:pt idx="19">
                  <c:v>117.36421157715105</c:v>
                </c:pt>
                <c:pt idx="20">
                  <c:v>107.1148652281976</c:v>
                </c:pt>
                <c:pt idx="21">
                  <c:v>75.939535676123867</c:v>
                </c:pt>
                <c:pt idx="22">
                  <c:v>79.506671055452628</c:v>
                </c:pt>
                <c:pt idx="23">
                  <c:v>145.59631045096333</c:v>
                </c:pt>
                <c:pt idx="24">
                  <c:v>103.428342620416</c:v>
                </c:pt>
                <c:pt idx="25">
                  <c:v>74.362747537659331</c:v>
                </c:pt>
                <c:pt idx="26">
                  <c:v>49.425427518765758</c:v>
                </c:pt>
                <c:pt idx="27">
                  <c:v>151.17419562444988</c:v>
                </c:pt>
                <c:pt idx="28">
                  <c:v>114.23441607225533</c:v>
                </c:pt>
                <c:pt idx="29">
                  <c:v>90.081933667148775</c:v>
                </c:pt>
                <c:pt idx="30">
                  <c:v>71.967269070800668</c:v>
                </c:pt>
                <c:pt idx="31">
                  <c:v>115.4309240634301</c:v>
                </c:pt>
                <c:pt idx="32">
                  <c:v>123.0756851249059</c:v>
                </c:pt>
                <c:pt idx="33">
                  <c:v>60.437618899901224</c:v>
                </c:pt>
                <c:pt idx="34">
                  <c:v>124.72149331692304</c:v>
                </c:pt>
                <c:pt idx="35">
                  <c:v>98.717196024194834</c:v>
                </c:pt>
                <c:pt idx="36">
                  <c:v>92.101117209145627</c:v>
                </c:pt>
                <c:pt idx="37">
                  <c:v>97.038632917119116</c:v>
                </c:pt>
                <c:pt idx="38">
                  <c:v>109.37603110595883</c:v>
                </c:pt>
                <c:pt idx="39">
                  <c:v>115.21776475710685</c:v>
                </c:pt>
                <c:pt idx="40">
                  <c:v>119.06006598160508</c:v>
                </c:pt>
                <c:pt idx="41">
                  <c:v>113.27279550289512</c:v>
                </c:pt>
                <c:pt idx="42">
                  <c:v>41.416764835479682</c:v>
                </c:pt>
                <c:pt idx="43">
                  <c:v>135.30331843922971</c:v>
                </c:pt>
                <c:pt idx="44">
                  <c:v>74.251099994822084</c:v>
                </c:pt>
                <c:pt idx="45">
                  <c:v>85.327840119287046</c:v>
                </c:pt>
                <c:pt idx="46">
                  <c:v>110.75223953907958</c:v>
                </c:pt>
                <c:pt idx="47">
                  <c:v>103.7437383862493</c:v>
                </c:pt>
                <c:pt idx="48">
                  <c:v>113.4302586568239</c:v>
                </c:pt>
                <c:pt idx="49">
                  <c:v>61.222654820587877</c:v>
                </c:pt>
                <c:pt idx="50">
                  <c:v>120.03947897100755</c:v>
                </c:pt>
                <c:pt idx="51">
                  <c:v>97.93811386883975</c:v>
                </c:pt>
                <c:pt idx="52">
                  <c:v>100.34449654426959</c:v>
                </c:pt>
                <c:pt idx="53">
                  <c:v>82.385256722960364</c:v>
                </c:pt>
                <c:pt idx="54">
                  <c:v>118.26892957444704</c:v>
                </c:pt>
                <c:pt idx="55">
                  <c:v>80.898387985917836</c:v>
                </c:pt>
                <c:pt idx="56">
                  <c:v>121.35267541730786</c:v>
                </c:pt>
                <c:pt idx="57">
                  <c:v>82.463330573215984</c:v>
                </c:pt>
                <c:pt idx="58">
                  <c:v>176.78655929260808</c:v>
                </c:pt>
                <c:pt idx="59">
                  <c:v>56.98116479942577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477D-968C-9264FC0B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99695"/>
        <c:axId val="722600111"/>
      </c:lineChart>
      <c:catAx>
        <c:axId val="72259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00111"/>
        <c:crosses val="autoZero"/>
        <c:auto val="1"/>
        <c:lblAlgn val="ctr"/>
        <c:lblOffset val="100"/>
        <c:noMultiLvlLbl val="0"/>
      </c:catAx>
      <c:valAx>
        <c:axId val="7226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9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'Q7'!$D$1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'Q7'!$D$2:$D$61</c:f>
              <c:numCache>
                <c:formatCode>General</c:formatCode>
                <c:ptCount val="60"/>
                <c:pt idx="0">
                  <c:v>-3.9711149363196085</c:v>
                </c:pt>
                <c:pt idx="1">
                  <c:v>17.006231155973282</c:v>
                </c:pt>
                <c:pt idx="2">
                  <c:v>42.06281317689357</c:v>
                </c:pt>
                <c:pt idx="3">
                  <c:v>-17.911168136098652</c:v>
                </c:pt>
                <c:pt idx="4">
                  <c:v>12.773436941302904</c:v>
                </c:pt>
                <c:pt idx="5">
                  <c:v>13.801600899540972</c:v>
                </c:pt>
                <c:pt idx="6">
                  <c:v>2.8984352746109465</c:v>
                </c:pt>
                <c:pt idx="7">
                  <c:v>16.944562398583528</c:v>
                </c:pt>
                <c:pt idx="8">
                  <c:v>-16.853508394332948</c:v>
                </c:pt>
                <c:pt idx="9">
                  <c:v>-7.5097395058714653</c:v>
                </c:pt>
                <c:pt idx="10">
                  <c:v>-9.4938888351328643</c:v>
                </c:pt>
                <c:pt idx="11">
                  <c:v>-21.151784746956693</c:v>
                </c:pt>
                <c:pt idx="12">
                  <c:v>3.0936762683860195</c:v>
                </c:pt>
                <c:pt idx="13">
                  <c:v>-8.5151830986753936</c:v>
                </c:pt>
                <c:pt idx="14">
                  <c:v>25.46777211202135</c:v>
                </c:pt>
                <c:pt idx="15">
                  <c:v>9.0421349613840505</c:v>
                </c:pt>
                <c:pt idx="16">
                  <c:v>10.067923452516894</c:v>
                </c:pt>
                <c:pt idx="17">
                  <c:v>-15.320261973443493</c:v>
                </c:pt>
                <c:pt idx="18">
                  <c:v>-1.3174432735334705</c:v>
                </c:pt>
                <c:pt idx="19">
                  <c:v>-29.427661130133458</c:v>
                </c:pt>
                <c:pt idx="20">
                  <c:v>-3.9708053096011184</c:v>
                </c:pt>
                <c:pt idx="21">
                  <c:v>3.1178313864257916</c:v>
                </c:pt>
                <c:pt idx="22">
                  <c:v>-4.7107079665873073</c:v>
                </c:pt>
                <c:pt idx="23">
                  <c:v>6.2074347855443079E-2</c:v>
                </c:pt>
                <c:pt idx="24">
                  <c:v>-10.929681981971768</c:v>
                </c:pt>
                <c:pt idx="25">
                  <c:v>-3.2755828805870095</c:v>
                </c:pt>
                <c:pt idx="26">
                  <c:v>2.7891489222567145</c:v>
                </c:pt>
                <c:pt idx="27">
                  <c:v>-27.918451316339244</c:v>
                </c:pt>
                <c:pt idx="28">
                  <c:v>11.027954462455398</c:v>
                </c:pt>
                <c:pt idx="29">
                  <c:v>-46.804568785680758</c:v>
                </c:pt>
                <c:pt idx="30">
                  <c:v>24.721902895634713</c:v>
                </c:pt>
                <c:pt idx="31">
                  <c:v>10.356516191609728</c:v>
                </c:pt>
                <c:pt idx="32">
                  <c:v>9.1151333721480796</c:v>
                </c:pt>
                <c:pt idx="33">
                  <c:v>16.618309486528915</c:v>
                </c:pt>
                <c:pt idx="34">
                  <c:v>-14.634089757719451</c:v>
                </c:pt>
                <c:pt idx="35">
                  <c:v>-35.172705377758192</c:v>
                </c:pt>
                <c:pt idx="36">
                  <c:v>-9.5561741100890174</c:v>
                </c:pt>
                <c:pt idx="37">
                  <c:v>8.5381183596960852</c:v>
                </c:pt>
                <c:pt idx="38">
                  <c:v>3.6256286067466874</c:v>
                </c:pt>
                <c:pt idx="39">
                  <c:v>15.639149261656996</c:v>
                </c:pt>
                <c:pt idx="40">
                  <c:v>27.925453228201462</c:v>
                </c:pt>
                <c:pt idx="41">
                  <c:v>-28.356099877770845</c:v>
                </c:pt>
                <c:pt idx="42">
                  <c:v>15.430359394869868</c:v>
                </c:pt>
                <c:pt idx="43">
                  <c:v>-23.406827671845036</c:v>
                </c:pt>
                <c:pt idx="44">
                  <c:v>-14.563440266399112</c:v>
                </c:pt>
                <c:pt idx="45">
                  <c:v>-10.569780156673801</c:v>
                </c:pt>
                <c:pt idx="46">
                  <c:v>5.3495644895842815</c:v>
                </c:pt>
                <c:pt idx="47">
                  <c:v>-19.433946536607863</c:v>
                </c:pt>
                <c:pt idx="48">
                  <c:v>26.351185976462091</c:v>
                </c:pt>
                <c:pt idx="49">
                  <c:v>23.830309692128793</c:v>
                </c:pt>
                <c:pt idx="50">
                  <c:v>1.0182115107459708</c:v>
                </c:pt>
                <c:pt idx="51">
                  <c:v>-12.850305837726921</c:v>
                </c:pt>
                <c:pt idx="52">
                  <c:v>17.958971730765143</c:v>
                </c:pt>
                <c:pt idx="53">
                  <c:v>-25.503844681940109</c:v>
                </c:pt>
                <c:pt idx="54">
                  <c:v>0.86404548776383194</c:v>
                </c:pt>
                <c:pt idx="55">
                  <c:v>0.38328760712926169</c:v>
                </c:pt>
                <c:pt idx="56">
                  <c:v>41.375784891853527</c:v>
                </c:pt>
                <c:pt idx="57">
                  <c:v>19.176901955805903</c:v>
                </c:pt>
                <c:pt idx="58">
                  <c:v>10.824757926158355</c:v>
                </c:pt>
                <c:pt idx="59">
                  <c:v>-26.130421279902009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F-4AB5-B9DE-8D984D7E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7552"/>
        <c:axId val="198757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'Q7'!$A$1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'Q7'!$A$2:$A$61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0F-4AB5-B9DE-8D984D7E84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'Q7'!$B$1</c15:sqref>
                        </c15:formulaRef>
                      </c:ext>
                    </c:extLst>
                    <c:strCache>
                      <c:ptCount val="1"/>
                      <c:pt idx="0">
                        <c:v>Weekly Sales in $1000s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'Q7'!$B$2:$B$61</c15:sqref>
                        </c15:formulaRef>
                      </c:ext>
                    </c:extLst>
                    <c:numCache>
                      <c:formatCode>0.000</c:formatCode>
                      <c:ptCount val="60"/>
                      <c:pt idx="0">
                        <c:v>91.348882811260538</c:v>
                      </c:pt>
                      <c:pt idx="1">
                        <c:v>113.51384686048021</c:v>
                      </c:pt>
                      <c:pt idx="2">
                        <c:v>139.75804683832729</c:v>
                      </c:pt>
                      <c:pt idx="3">
                        <c:v>80.971683482261867</c:v>
                      </c:pt>
                      <c:pt idx="4">
                        <c:v>112.84390651659021</c:v>
                      </c:pt>
                      <c:pt idx="5">
                        <c:v>115.05968843175506</c:v>
                      </c:pt>
                      <c:pt idx="6">
                        <c:v>105.34414076375182</c:v>
                      </c:pt>
                      <c:pt idx="7">
                        <c:v>120.57788584465119</c:v>
                      </c:pt>
                      <c:pt idx="8">
                        <c:v>87.967433008661502</c:v>
                      </c:pt>
                      <c:pt idx="9">
                        <c:v>98.498819854049771</c:v>
                      </c:pt>
                      <c:pt idx="10">
                        <c:v>97.702288481715172</c:v>
                      </c:pt>
                      <c:pt idx="11">
                        <c:v>87.232010526818129</c:v>
                      </c:pt>
                      <c:pt idx="12">
                        <c:v>112.66508949908763</c:v>
                      </c:pt>
                      <c:pt idx="13">
                        <c:v>102.243848088953</c:v>
                      </c:pt>
                      <c:pt idx="14">
                        <c:v>137.41442125657653</c:v>
                      </c:pt>
                      <c:pt idx="15">
                        <c:v>122.17640206286602</c:v>
                      </c:pt>
                      <c:pt idx="16">
                        <c:v>124.38980851092565</c:v>
                      </c:pt>
                      <c:pt idx="17">
                        <c:v>100.18924104189206</c:v>
                      </c:pt>
                      <c:pt idx="18">
                        <c:v>115.37967769872887</c:v>
                      </c:pt>
                      <c:pt idx="19">
                        <c:v>88.457077799055668</c:v>
                      </c:pt>
                      <c:pt idx="20">
                        <c:v>115.10155157651479</c:v>
                      </c:pt>
                      <c:pt idx="21">
                        <c:v>123.37780622946849</c:v>
                      </c:pt>
                      <c:pt idx="22">
                        <c:v>116.73688483338218</c:v>
                      </c:pt>
                      <c:pt idx="23">
                        <c:v>122.69728510475171</c:v>
                      </c:pt>
                      <c:pt idx="24">
                        <c:v>112.8931467318513</c:v>
                      </c:pt>
                      <c:pt idx="25">
                        <c:v>121.73486379016285</c:v>
                      </c:pt>
                      <c:pt idx="26">
                        <c:v>128.98721354993336</c:v>
                      </c:pt>
                      <c:pt idx="27">
                        <c:v>99.467231268264186</c:v>
                      </c:pt>
                      <c:pt idx="28">
                        <c:v>139.60125500398561</c:v>
                      </c:pt>
                      <c:pt idx="29">
                        <c:v>82.95634971277623</c:v>
                      </c:pt>
                      <c:pt idx="30">
                        <c:v>155.6704393510185</c:v>
                      </c:pt>
                      <c:pt idx="31">
                        <c:v>142.49267060392032</c:v>
                      </c:pt>
                      <c:pt idx="32">
                        <c:v>142.43890574138544</c:v>
                      </c:pt>
                      <c:pt idx="33">
                        <c:v>151.12969981269308</c:v>
                      </c:pt>
                      <c:pt idx="34">
                        <c:v>121.06491852537151</c:v>
                      </c:pt>
                      <c:pt idx="35">
                        <c:v>101.71392086225954</c:v>
                      </c:pt>
                      <c:pt idx="36">
                        <c:v>128.51807008685549</c:v>
                      </c:pt>
                      <c:pt idx="37">
                        <c:v>147.79998051356739</c:v>
                      </c:pt>
                      <c:pt idx="38">
                        <c:v>144.07510871754479</c:v>
                      </c:pt>
                      <c:pt idx="39">
                        <c:v>157.27624732938187</c:v>
                      </c:pt>
                      <c:pt idx="40">
                        <c:v>170.75016925285314</c:v>
                      </c:pt>
                      <c:pt idx="41">
                        <c:v>115.65623410380763</c:v>
                      </c:pt>
                      <c:pt idx="42">
                        <c:v>160.63031133337512</c:v>
                      </c:pt>
                      <c:pt idx="43">
                        <c:v>122.98074222358699</c:v>
                      </c:pt>
                      <c:pt idx="44">
                        <c:v>133.01174758595971</c:v>
                      </c:pt>
                      <c:pt idx="45">
                        <c:v>138.19302565261182</c:v>
                      </c:pt>
                      <c:pt idx="46">
                        <c:v>155.29998825579668</c:v>
                      </c:pt>
                      <c:pt idx="47">
                        <c:v>131.70409518653133</c:v>
                      </c:pt>
                      <c:pt idx="48">
                        <c:v>178.67684565652809</c:v>
                      </c:pt>
                      <c:pt idx="49">
                        <c:v>177.34358732912156</c:v>
                      </c:pt>
                      <c:pt idx="50">
                        <c:v>155.71910710466551</c:v>
                      </c:pt>
                      <c:pt idx="51">
                        <c:v>143.03820771311942</c:v>
                      </c:pt>
                      <c:pt idx="52">
                        <c:v>175.03510323853828</c:v>
                      </c:pt>
                      <c:pt idx="53">
                        <c:v>132.7599047827598</c:v>
                      </c:pt>
                      <c:pt idx="54">
                        <c:v>160.31541290939055</c:v>
                      </c:pt>
                      <c:pt idx="55">
                        <c:v>161.02227298568278</c:v>
                      </c:pt>
                      <c:pt idx="56">
                        <c:v>203.20238822733381</c:v>
                      </c:pt>
                      <c:pt idx="57">
                        <c:v>182.19112324821296</c:v>
                      </c:pt>
                      <c:pt idx="58">
                        <c:v>175.02659717549221</c:v>
                      </c:pt>
                      <c:pt idx="59">
                        <c:v>139.25903592635865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0F-4AB5-B9DE-8D984D7E84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'Q7'!$C$1</c15:sqref>
                        </c15:formulaRef>
                      </c:ext>
                    </c:extLst>
                    <c:strCache>
                      <c:ptCount val="1"/>
                      <c:pt idx="0">
                        <c:v>Predicted Weekly Sales in $1000s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'Q7'!$C$2:$C$61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95.319997747580146</c:v>
                      </c:pt>
                      <c:pt idx="1">
                        <c:v>96.507615704506932</c:v>
                      </c:pt>
                      <c:pt idx="2">
                        <c:v>97.695233661433718</c:v>
                      </c:pt>
                      <c:pt idx="3">
                        <c:v>98.882851618360519</c:v>
                      </c:pt>
                      <c:pt idx="4">
                        <c:v>100.07046957528731</c:v>
                      </c:pt>
                      <c:pt idx="5">
                        <c:v>101.25808753221409</c:v>
                      </c:pt>
                      <c:pt idx="6">
                        <c:v>102.44570548914088</c:v>
                      </c:pt>
                      <c:pt idx="7">
                        <c:v>103.63332344606766</c:v>
                      </c:pt>
                      <c:pt idx="8">
                        <c:v>104.82094140299445</c:v>
                      </c:pt>
                      <c:pt idx="9">
                        <c:v>106.00855935992124</c:v>
                      </c:pt>
                      <c:pt idx="10">
                        <c:v>107.19617731684804</c:v>
                      </c:pt>
                      <c:pt idx="11">
                        <c:v>108.38379527377482</c:v>
                      </c:pt>
                      <c:pt idx="12">
                        <c:v>109.57141323070161</c:v>
                      </c:pt>
                      <c:pt idx="13">
                        <c:v>110.75903118762839</c:v>
                      </c:pt>
                      <c:pt idx="14">
                        <c:v>111.94664914455518</c:v>
                      </c:pt>
                      <c:pt idx="15">
                        <c:v>113.13426710148197</c:v>
                      </c:pt>
                      <c:pt idx="16">
                        <c:v>114.32188505840875</c:v>
                      </c:pt>
                      <c:pt idx="17">
                        <c:v>115.50950301533555</c:v>
                      </c:pt>
                      <c:pt idx="18">
                        <c:v>116.69712097226234</c:v>
                      </c:pt>
                      <c:pt idx="19">
                        <c:v>117.88473892918913</c:v>
                      </c:pt>
                      <c:pt idx="20">
                        <c:v>119.07235688611591</c:v>
                      </c:pt>
                      <c:pt idx="21">
                        <c:v>120.2599748430427</c:v>
                      </c:pt>
                      <c:pt idx="22">
                        <c:v>121.44759279996948</c:v>
                      </c:pt>
                      <c:pt idx="23">
                        <c:v>122.63521075689627</c:v>
                      </c:pt>
                      <c:pt idx="24">
                        <c:v>123.82282871382307</c:v>
                      </c:pt>
                      <c:pt idx="25">
                        <c:v>125.01044667074986</c:v>
                      </c:pt>
                      <c:pt idx="26">
                        <c:v>126.19806462767664</c:v>
                      </c:pt>
                      <c:pt idx="27">
                        <c:v>127.38568258460343</c:v>
                      </c:pt>
                      <c:pt idx="28">
                        <c:v>128.57330054153022</c:v>
                      </c:pt>
                      <c:pt idx="29">
                        <c:v>129.76091849845699</c:v>
                      </c:pt>
                      <c:pt idx="30">
                        <c:v>130.94853645538379</c:v>
                      </c:pt>
                      <c:pt idx="31">
                        <c:v>132.13615441231059</c:v>
                      </c:pt>
                      <c:pt idx="32">
                        <c:v>133.32377236923736</c:v>
                      </c:pt>
                      <c:pt idx="33">
                        <c:v>134.51139032616416</c:v>
                      </c:pt>
                      <c:pt idx="34">
                        <c:v>135.69900828309096</c:v>
                      </c:pt>
                      <c:pt idx="35">
                        <c:v>136.88662624001773</c:v>
                      </c:pt>
                      <c:pt idx="36">
                        <c:v>138.07424419694451</c:v>
                      </c:pt>
                      <c:pt idx="37">
                        <c:v>139.26186215387131</c:v>
                      </c:pt>
                      <c:pt idx="38">
                        <c:v>140.44948011079811</c:v>
                      </c:pt>
                      <c:pt idx="39">
                        <c:v>141.63709806772488</c:v>
                      </c:pt>
                      <c:pt idx="40">
                        <c:v>142.82471602465168</c:v>
                      </c:pt>
                      <c:pt idx="41">
                        <c:v>144.01233398157848</c:v>
                      </c:pt>
                      <c:pt idx="42">
                        <c:v>145.19995193850525</c:v>
                      </c:pt>
                      <c:pt idx="43">
                        <c:v>146.38756989543202</c:v>
                      </c:pt>
                      <c:pt idx="44">
                        <c:v>147.57518785235882</c:v>
                      </c:pt>
                      <c:pt idx="45">
                        <c:v>148.76280580928562</c:v>
                      </c:pt>
                      <c:pt idx="46">
                        <c:v>149.9504237662124</c:v>
                      </c:pt>
                      <c:pt idx="47">
                        <c:v>151.1380417231392</c:v>
                      </c:pt>
                      <c:pt idx="48">
                        <c:v>152.325659680066</c:v>
                      </c:pt>
                      <c:pt idx="49">
                        <c:v>153.51327763699277</c:v>
                      </c:pt>
                      <c:pt idx="50">
                        <c:v>154.70089559391954</c:v>
                      </c:pt>
                      <c:pt idx="51">
                        <c:v>155.88851355084634</c:v>
                      </c:pt>
                      <c:pt idx="52">
                        <c:v>157.07613150777314</c:v>
                      </c:pt>
                      <c:pt idx="53">
                        <c:v>158.26374946469991</c:v>
                      </c:pt>
                      <c:pt idx="54">
                        <c:v>159.45136742162671</c:v>
                      </c:pt>
                      <c:pt idx="55">
                        <c:v>160.63898537855351</c:v>
                      </c:pt>
                      <c:pt idx="56">
                        <c:v>161.82660333548029</c:v>
                      </c:pt>
                      <c:pt idx="57">
                        <c:v>163.01422129240706</c:v>
                      </c:pt>
                      <c:pt idx="58">
                        <c:v>164.20183924933386</c:v>
                      </c:pt>
                      <c:pt idx="59">
                        <c:v>165.38945720626066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F-4AB5-B9DE-8D984D7E84A1}"/>
                  </c:ext>
                </c:extLst>
              </c15:ser>
            </c15:filteredLineSeries>
          </c:ext>
        </c:extLst>
      </c:lineChart>
      <c:catAx>
        <c:axId val="1987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7152"/>
        <c:crosses val="autoZero"/>
        <c:auto val="1"/>
        <c:lblAlgn val="ctr"/>
        <c:lblOffset val="100"/>
        <c:noMultiLvlLbl val="0"/>
      </c:catAx>
      <c:valAx>
        <c:axId val="1987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'Q8'!$D$1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'Q8'!$D$2:$D$61</c:f>
              <c:numCache>
                <c:formatCode>General</c:formatCode>
                <c:ptCount val="60"/>
                <c:pt idx="0">
                  <c:v>-3.9711149363196085</c:v>
                </c:pt>
                <c:pt idx="1">
                  <c:v>17.006231155973282</c:v>
                </c:pt>
                <c:pt idx="2">
                  <c:v>42.06281317689357</c:v>
                </c:pt>
                <c:pt idx="3">
                  <c:v>-17.911168136098652</c:v>
                </c:pt>
                <c:pt idx="4">
                  <c:v>12.773436941302904</c:v>
                </c:pt>
                <c:pt idx="5">
                  <c:v>13.801600899540972</c:v>
                </c:pt>
                <c:pt idx="6">
                  <c:v>2.8984352746109465</c:v>
                </c:pt>
                <c:pt idx="7">
                  <c:v>16.944562398583528</c:v>
                </c:pt>
                <c:pt idx="8">
                  <c:v>-16.853508394332948</c:v>
                </c:pt>
                <c:pt idx="9">
                  <c:v>-7.5097395058714653</c:v>
                </c:pt>
                <c:pt idx="10">
                  <c:v>-9.4938888351328643</c:v>
                </c:pt>
                <c:pt idx="11">
                  <c:v>-21.151784746956693</c:v>
                </c:pt>
                <c:pt idx="12">
                  <c:v>3.0936762683860195</c:v>
                </c:pt>
                <c:pt idx="13">
                  <c:v>-8.5151830986753936</c:v>
                </c:pt>
                <c:pt idx="14">
                  <c:v>25.46777211202135</c:v>
                </c:pt>
                <c:pt idx="15">
                  <c:v>9.0421349613840505</c:v>
                </c:pt>
                <c:pt idx="16">
                  <c:v>10.067923452516894</c:v>
                </c:pt>
                <c:pt idx="17">
                  <c:v>-15.320261973443493</c:v>
                </c:pt>
                <c:pt idx="18">
                  <c:v>-1.3174432735334705</c:v>
                </c:pt>
                <c:pt idx="19">
                  <c:v>-29.427661130133458</c:v>
                </c:pt>
                <c:pt idx="20">
                  <c:v>-3.9708053096011184</c:v>
                </c:pt>
                <c:pt idx="21">
                  <c:v>3.1178313864257916</c:v>
                </c:pt>
                <c:pt idx="22">
                  <c:v>-4.7107079665873073</c:v>
                </c:pt>
                <c:pt idx="23">
                  <c:v>6.2074347855443079E-2</c:v>
                </c:pt>
                <c:pt idx="24">
                  <c:v>-10.929681981971768</c:v>
                </c:pt>
                <c:pt idx="25">
                  <c:v>-3.2755828805870095</c:v>
                </c:pt>
                <c:pt idx="26">
                  <c:v>2.7891489222567145</c:v>
                </c:pt>
                <c:pt idx="27">
                  <c:v>-27.918451316339244</c:v>
                </c:pt>
                <c:pt idx="28">
                  <c:v>11.027954462455398</c:v>
                </c:pt>
                <c:pt idx="29">
                  <c:v>-46.804568785680758</c:v>
                </c:pt>
                <c:pt idx="30">
                  <c:v>24.721902895634713</c:v>
                </c:pt>
                <c:pt idx="31">
                  <c:v>10.356516191609728</c:v>
                </c:pt>
                <c:pt idx="32">
                  <c:v>9.1151333721480796</c:v>
                </c:pt>
                <c:pt idx="33">
                  <c:v>16.618309486528915</c:v>
                </c:pt>
                <c:pt idx="34">
                  <c:v>-14.634089757719451</c:v>
                </c:pt>
                <c:pt idx="35">
                  <c:v>-35.172705377758192</c:v>
                </c:pt>
                <c:pt idx="36">
                  <c:v>-9.5561741100890174</c:v>
                </c:pt>
                <c:pt idx="37">
                  <c:v>8.5381183596960852</c:v>
                </c:pt>
                <c:pt idx="38">
                  <c:v>3.6256286067466874</c:v>
                </c:pt>
                <c:pt idx="39">
                  <c:v>15.639149261656996</c:v>
                </c:pt>
                <c:pt idx="40">
                  <c:v>27.925453228201462</c:v>
                </c:pt>
                <c:pt idx="41">
                  <c:v>-28.356099877770845</c:v>
                </c:pt>
                <c:pt idx="42">
                  <c:v>15.430359394869868</c:v>
                </c:pt>
                <c:pt idx="43">
                  <c:v>-23.406827671845036</c:v>
                </c:pt>
                <c:pt idx="44">
                  <c:v>-14.563440266399112</c:v>
                </c:pt>
                <c:pt idx="45">
                  <c:v>-10.569780156673801</c:v>
                </c:pt>
                <c:pt idx="46">
                  <c:v>5.3495644895842815</c:v>
                </c:pt>
                <c:pt idx="47">
                  <c:v>-19.433946536607863</c:v>
                </c:pt>
                <c:pt idx="48">
                  <c:v>26.351185976462091</c:v>
                </c:pt>
                <c:pt idx="49">
                  <c:v>23.830309692128793</c:v>
                </c:pt>
                <c:pt idx="50">
                  <c:v>1.0182115107459708</c:v>
                </c:pt>
                <c:pt idx="51">
                  <c:v>-12.850305837726921</c:v>
                </c:pt>
                <c:pt idx="52">
                  <c:v>17.958971730765143</c:v>
                </c:pt>
                <c:pt idx="53">
                  <c:v>-25.503844681940109</c:v>
                </c:pt>
                <c:pt idx="54">
                  <c:v>0.86404548776383194</c:v>
                </c:pt>
                <c:pt idx="55">
                  <c:v>0.38328760712926169</c:v>
                </c:pt>
                <c:pt idx="56">
                  <c:v>41.375784891853527</c:v>
                </c:pt>
                <c:pt idx="57">
                  <c:v>19.176901955805903</c:v>
                </c:pt>
                <c:pt idx="58">
                  <c:v>10.824757926158355</c:v>
                </c:pt>
                <c:pt idx="59">
                  <c:v>-26.130421279902009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1-46B0-9DE0-2EC5BE6A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7552"/>
        <c:axId val="198757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'Q8'!$A$1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'Q8'!$A$2:$A$61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F1-46B0-9DE0-2EC5BE6A41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'Q8'!$B$1</c15:sqref>
                        </c15:formulaRef>
                      </c:ext>
                    </c:extLst>
                    <c:strCache>
                      <c:ptCount val="1"/>
                      <c:pt idx="0">
                        <c:v>Weekly Sales in $1000s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'Q8'!$B$2:$B$61</c15:sqref>
                        </c15:formulaRef>
                      </c:ext>
                    </c:extLst>
                    <c:numCache>
                      <c:formatCode>0.000</c:formatCode>
                      <c:ptCount val="60"/>
                      <c:pt idx="0">
                        <c:v>91.348882811260538</c:v>
                      </c:pt>
                      <c:pt idx="1">
                        <c:v>113.51384686048021</c:v>
                      </c:pt>
                      <c:pt idx="2">
                        <c:v>139.75804683832729</c:v>
                      </c:pt>
                      <c:pt idx="3">
                        <c:v>80.971683482261867</c:v>
                      </c:pt>
                      <c:pt idx="4">
                        <c:v>112.84390651659021</c:v>
                      </c:pt>
                      <c:pt idx="5">
                        <c:v>115.05968843175506</c:v>
                      </c:pt>
                      <c:pt idx="6">
                        <c:v>105.34414076375182</c:v>
                      </c:pt>
                      <c:pt idx="7">
                        <c:v>120.57788584465119</c:v>
                      </c:pt>
                      <c:pt idx="8">
                        <c:v>87.967433008661502</c:v>
                      </c:pt>
                      <c:pt idx="9">
                        <c:v>98.498819854049771</c:v>
                      </c:pt>
                      <c:pt idx="10">
                        <c:v>97.702288481715172</c:v>
                      </c:pt>
                      <c:pt idx="11">
                        <c:v>87.232010526818129</c:v>
                      </c:pt>
                      <c:pt idx="12">
                        <c:v>112.66508949908763</c:v>
                      </c:pt>
                      <c:pt idx="13">
                        <c:v>102.243848088953</c:v>
                      </c:pt>
                      <c:pt idx="14">
                        <c:v>137.41442125657653</c:v>
                      </c:pt>
                      <c:pt idx="15">
                        <c:v>122.17640206286602</c:v>
                      </c:pt>
                      <c:pt idx="16">
                        <c:v>124.38980851092565</c:v>
                      </c:pt>
                      <c:pt idx="17">
                        <c:v>100.18924104189206</c:v>
                      </c:pt>
                      <c:pt idx="18">
                        <c:v>115.37967769872887</c:v>
                      </c:pt>
                      <c:pt idx="19">
                        <c:v>88.457077799055668</c:v>
                      </c:pt>
                      <c:pt idx="20">
                        <c:v>115.10155157651479</c:v>
                      </c:pt>
                      <c:pt idx="21">
                        <c:v>123.37780622946849</c:v>
                      </c:pt>
                      <c:pt idx="22">
                        <c:v>116.73688483338218</c:v>
                      </c:pt>
                      <c:pt idx="23">
                        <c:v>122.69728510475171</c:v>
                      </c:pt>
                      <c:pt idx="24">
                        <c:v>112.8931467318513</c:v>
                      </c:pt>
                      <c:pt idx="25">
                        <c:v>121.73486379016285</c:v>
                      </c:pt>
                      <c:pt idx="26">
                        <c:v>128.98721354993336</c:v>
                      </c:pt>
                      <c:pt idx="27">
                        <c:v>99.467231268264186</c:v>
                      </c:pt>
                      <c:pt idx="28">
                        <c:v>139.60125500398561</c:v>
                      </c:pt>
                      <c:pt idx="29">
                        <c:v>82.95634971277623</c:v>
                      </c:pt>
                      <c:pt idx="30">
                        <c:v>155.6704393510185</c:v>
                      </c:pt>
                      <c:pt idx="31">
                        <c:v>142.49267060392032</c:v>
                      </c:pt>
                      <c:pt idx="32">
                        <c:v>142.43890574138544</c:v>
                      </c:pt>
                      <c:pt idx="33">
                        <c:v>151.12969981269308</c:v>
                      </c:pt>
                      <c:pt idx="34">
                        <c:v>121.06491852537151</c:v>
                      </c:pt>
                      <c:pt idx="35">
                        <c:v>101.71392086225954</c:v>
                      </c:pt>
                      <c:pt idx="36">
                        <c:v>128.51807008685549</c:v>
                      </c:pt>
                      <c:pt idx="37">
                        <c:v>147.79998051356739</c:v>
                      </c:pt>
                      <c:pt idx="38">
                        <c:v>144.07510871754479</c:v>
                      </c:pt>
                      <c:pt idx="39">
                        <c:v>157.27624732938187</c:v>
                      </c:pt>
                      <c:pt idx="40">
                        <c:v>170.75016925285314</c:v>
                      </c:pt>
                      <c:pt idx="41">
                        <c:v>115.65623410380763</c:v>
                      </c:pt>
                      <c:pt idx="42">
                        <c:v>160.63031133337512</c:v>
                      </c:pt>
                      <c:pt idx="43">
                        <c:v>122.98074222358699</c:v>
                      </c:pt>
                      <c:pt idx="44">
                        <c:v>133.01174758595971</c:v>
                      </c:pt>
                      <c:pt idx="45">
                        <c:v>138.19302565261182</c:v>
                      </c:pt>
                      <c:pt idx="46">
                        <c:v>155.29998825579668</c:v>
                      </c:pt>
                      <c:pt idx="47">
                        <c:v>131.70409518653133</c:v>
                      </c:pt>
                      <c:pt idx="48">
                        <c:v>178.67684565652809</c:v>
                      </c:pt>
                      <c:pt idx="49">
                        <c:v>177.34358732912156</c:v>
                      </c:pt>
                      <c:pt idx="50">
                        <c:v>155.71910710466551</c:v>
                      </c:pt>
                      <c:pt idx="51">
                        <c:v>143.03820771311942</c:v>
                      </c:pt>
                      <c:pt idx="52">
                        <c:v>175.03510323853828</c:v>
                      </c:pt>
                      <c:pt idx="53">
                        <c:v>132.7599047827598</c:v>
                      </c:pt>
                      <c:pt idx="54">
                        <c:v>160.31541290939055</c:v>
                      </c:pt>
                      <c:pt idx="55">
                        <c:v>161.02227298568278</c:v>
                      </c:pt>
                      <c:pt idx="56">
                        <c:v>203.20238822733381</c:v>
                      </c:pt>
                      <c:pt idx="57">
                        <c:v>182.19112324821296</c:v>
                      </c:pt>
                      <c:pt idx="58">
                        <c:v>175.02659717549221</c:v>
                      </c:pt>
                      <c:pt idx="59">
                        <c:v>139.25903592635865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F1-46B0-9DE0-2EC5BE6A41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'Q8'!$C$1</c15:sqref>
                        </c15:formulaRef>
                      </c:ext>
                    </c:extLst>
                    <c:strCache>
                      <c:ptCount val="1"/>
                      <c:pt idx="0">
                        <c:v>Predicted Weekly Sales in $1000s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'Q8'!$C$2:$C$61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95.319997747580146</c:v>
                      </c:pt>
                      <c:pt idx="1">
                        <c:v>96.507615704506932</c:v>
                      </c:pt>
                      <c:pt idx="2">
                        <c:v>97.695233661433718</c:v>
                      </c:pt>
                      <c:pt idx="3">
                        <c:v>98.882851618360519</c:v>
                      </c:pt>
                      <c:pt idx="4">
                        <c:v>100.07046957528731</c:v>
                      </c:pt>
                      <c:pt idx="5">
                        <c:v>101.25808753221409</c:v>
                      </c:pt>
                      <c:pt idx="6">
                        <c:v>102.44570548914088</c:v>
                      </c:pt>
                      <c:pt idx="7">
                        <c:v>103.63332344606766</c:v>
                      </c:pt>
                      <c:pt idx="8">
                        <c:v>104.82094140299445</c:v>
                      </c:pt>
                      <c:pt idx="9">
                        <c:v>106.00855935992124</c:v>
                      </c:pt>
                      <c:pt idx="10">
                        <c:v>107.19617731684804</c:v>
                      </c:pt>
                      <c:pt idx="11">
                        <c:v>108.38379527377482</c:v>
                      </c:pt>
                      <c:pt idx="12">
                        <c:v>109.57141323070161</c:v>
                      </c:pt>
                      <c:pt idx="13">
                        <c:v>110.75903118762839</c:v>
                      </c:pt>
                      <c:pt idx="14">
                        <c:v>111.94664914455518</c:v>
                      </c:pt>
                      <c:pt idx="15">
                        <c:v>113.13426710148197</c:v>
                      </c:pt>
                      <c:pt idx="16">
                        <c:v>114.32188505840875</c:v>
                      </c:pt>
                      <c:pt idx="17">
                        <c:v>115.50950301533555</c:v>
                      </c:pt>
                      <c:pt idx="18">
                        <c:v>116.69712097226234</c:v>
                      </c:pt>
                      <c:pt idx="19">
                        <c:v>117.88473892918913</c:v>
                      </c:pt>
                      <c:pt idx="20">
                        <c:v>119.07235688611591</c:v>
                      </c:pt>
                      <c:pt idx="21">
                        <c:v>120.2599748430427</c:v>
                      </c:pt>
                      <c:pt idx="22">
                        <c:v>121.44759279996948</c:v>
                      </c:pt>
                      <c:pt idx="23">
                        <c:v>122.63521075689627</c:v>
                      </c:pt>
                      <c:pt idx="24">
                        <c:v>123.82282871382307</c:v>
                      </c:pt>
                      <c:pt idx="25">
                        <c:v>125.01044667074986</c:v>
                      </c:pt>
                      <c:pt idx="26">
                        <c:v>126.19806462767664</c:v>
                      </c:pt>
                      <c:pt idx="27">
                        <c:v>127.38568258460343</c:v>
                      </c:pt>
                      <c:pt idx="28">
                        <c:v>128.57330054153022</c:v>
                      </c:pt>
                      <c:pt idx="29">
                        <c:v>129.76091849845699</c:v>
                      </c:pt>
                      <c:pt idx="30">
                        <c:v>130.94853645538379</c:v>
                      </c:pt>
                      <c:pt idx="31">
                        <c:v>132.13615441231059</c:v>
                      </c:pt>
                      <c:pt idx="32">
                        <c:v>133.32377236923736</c:v>
                      </c:pt>
                      <c:pt idx="33">
                        <c:v>134.51139032616416</c:v>
                      </c:pt>
                      <c:pt idx="34">
                        <c:v>135.69900828309096</c:v>
                      </c:pt>
                      <c:pt idx="35">
                        <c:v>136.88662624001773</c:v>
                      </c:pt>
                      <c:pt idx="36">
                        <c:v>138.07424419694451</c:v>
                      </c:pt>
                      <c:pt idx="37">
                        <c:v>139.26186215387131</c:v>
                      </c:pt>
                      <c:pt idx="38">
                        <c:v>140.44948011079811</c:v>
                      </c:pt>
                      <c:pt idx="39">
                        <c:v>141.63709806772488</c:v>
                      </c:pt>
                      <c:pt idx="40">
                        <c:v>142.82471602465168</c:v>
                      </c:pt>
                      <c:pt idx="41">
                        <c:v>144.01233398157848</c:v>
                      </c:pt>
                      <c:pt idx="42">
                        <c:v>145.19995193850525</c:v>
                      </c:pt>
                      <c:pt idx="43">
                        <c:v>146.38756989543202</c:v>
                      </c:pt>
                      <c:pt idx="44">
                        <c:v>147.57518785235882</c:v>
                      </c:pt>
                      <c:pt idx="45">
                        <c:v>148.76280580928562</c:v>
                      </c:pt>
                      <c:pt idx="46">
                        <c:v>149.9504237662124</c:v>
                      </c:pt>
                      <c:pt idx="47">
                        <c:v>151.1380417231392</c:v>
                      </c:pt>
                      <c:pt idx="48">
                        <c:v>152.325659680066</c:v>
                      </c:pt>
                      <c:pt idx="49">
                        <c:v>153.51327763699277</c:v>
                      </c:pt>
                      <c:pt idx="50">
                        <c:v>154.70089559391954</c:v>
                      </c:pt>
                      <c:pt idx="51">
                        <c:v>155.88851355084634</c:v>
                      </c:pt>
                      <c:pt idx="52">
                        <c:v>157.07613150777314</c:v>
                      </c:pt>
                      <c:pt idx="53">
                        <c:v>158.26374946469991</c:v>
                      </c:pt>
                      <c:pt idx="54">
                        <c:v>159.45136742162671</c:v>
                      </c:pt>
                      <c:pt idx="55">
                        <c:v>160.63898537855351</c:v>
                      </c:pt>
                      <c:pt idx="56">
                        <c:v>161.82660333548029</c:v>
                      </c:pt>
                      <c:pt idx="57">
                        <c:v>163.01422129240706</c:v>
                      </c:pt>
                      <c:pt idx="58">
                        <c:v>164.20183924933386</c:v>
                      </c:pt>
                      <c:pt idx="59">
                        <c:v>165.38945720626066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F1-46B0-9DE0-2EC5BE6A4161}"/>
                  </c:ext>
                </c:extLst>
              </c15:ser>
            </c15:filteredLineSeries>
          </c:ext>
        </c:extLst>
      </c:lineChart>
      <c:catAx>
        <c:axId val="1987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7152"/>
        <c:crosses val="autoZero"/>
        <c:auto val="1"/>
        <c:lblAlgn val="ctr"/>
        <c:lblOffset val="100"/>
        <c:noMultiLvlLbl val="0"/>
      </c:catAx>
      <c:valAx>
        <c:axId val="1987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7935</xdr:colOff>
      <xdr:row>1</xdr:row>
      <xdr:rowOff>1587</xdr:rowOff>
    </xdr:from>
    <xdr:to>
      <xdr:col>14</xdr:col>
      <xdr:colOff>606424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6452F-59E7-4A0E-A10D-C57B4988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7935</xdr:colOff>
      <xdr:row>1</xdr:row>
      <xdr:rowOff>1587</xdr:rowOff>
    </xdr:from>
    <xdr:to>
      <xdr:col>14</xdr:col>
      <xdr:colOff>606424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D7A7F-0367-4C76-A70F-7E76BF01A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7936</xdr:rowOff>
    </xdr:from>
    <xdr:to>
      <xdr:col>15</xdr:col>
      <xdr:colOff>6350</xdr:colOff>
      <xdr:row>15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FAEC-349A-4072-A675-5A41032F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7936</xdr:rowOff>
    </xdr:from>
    <xdr:to>
      <xdr:col>15</xdr:col>
      <xdr:colOff>6350</xdr:colOff>
      <xdr:row>15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FB8A3-B7D8-4579-ABCF-B9B3E1CF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opLeftCell="A108" workbookViewId="0"/>
  </sheetViews>
  <sheetFormatPr baseColWidth="10" defaultColWidth="8.83203125" defaultRowHeight="15" x14ac:dyDescent="0.2"/>
  <sheetData>
    <row r="1" spans="1:3" x14ac:dyDescent="0.2">
      <c r="A1" s="2" t="s">
        <v>1</v>
      </c>
      <c r="B1" s="2" t="s">
        <v>0</v>
      </c>
    </row>
    <row r="2" spans="1:3" x14ac:dyDescent="0.2">
      <c r="A2">
        <v>1</v>
      </c>
      <c r="B2" s="1">
        <v>120.74748311679954</v>
      </c>
      <c r="C2" s="1"/>
    </row>
    <row r="3" spans="1:3" x14ac:dyDescent="0.2">
      <c r="A3">
        <v>2</v>
      </c>
      <c r="B3" s="1">
        <v>67.378679879426556</v>
      </c>
      <c r="C3" s="1"/>
    </row>
    <row r="4" spans="1:3" x14ac:dyDescent="0.2">
      <c r="A4">
        <v>3</v>
      </c>
      <c r="B4" s="1">
        <v>74.456224249816188</v>
      </c>
      <c r="C4" s="1"/>
    </row>
    <row r="5" spans="1:3" x14ac:dyDescent="0.2">
      <c r="A5">
        <v>4</v>
      </c>
      <c r="B5" s="1">
        <v>160.11987468719011</v>
      </c>
      <c r="C5" s="1"/>
    </row>
    <row r="6" spans="1:3" x14ac:dyDescent="0.2">
      <c r="A6">
        <v>5</v>
      </c>
      <c r="B6" s="1">
        <v>94.002351097738838</v>
      </c>
      <c r="C6" s="1"/>
    </row>
    <row r="7" spans="1:3" x14ac:dyDescent="0.2">
      <c r="A7">
        <v>6</v>
      </c>
      <c r="B7" s="1">
        <v>60.156740206609399</v>
      </c>
      <c r="C7" s="1"/>
    </row>
    <row r="8" spans="1:3" x14ac:dyDescent="0.2">
      <c r="A8">
        <v>7</v>
      </c>
      <c r="B8" s="1">
        <v>118.04337294326422</v>
      </c>
      <c r="C8" s="1"/>
    </row>
    <row r="9" spans="1:3" x14ac:dyDescent="0.2">
      <c r="A9">
        <v>8</v>
      </c>
      <c r="B9" s="1">
        <v>106.52342622004343</v>
      </c>
      <c r="C9" s="1"/>
    </row>
    <row r="10" spans="1:3" x14ac:dyDescent="0.2">
      <c r="A10">
        <v>9</v>
      </c>
      <c r="B10" s="1">
        <v>107.57286665638019</v>
      </c>
      <c r="C10" s="1"/>
    </row>
    <row r="11" spans="1:3" x14ac:dyDescent="0.2">
      <c r="A11">
        <v>10</v>
      </c>
      <c r="B11" s="1">
        <v>133.98597315715836</v>
      </c>
      <c r="C11" s="1"/>
    </row>
    <row r="12" spans="1:3" x14ac:dyDescent="0.2">
      <c r="A12">
        <v>11</v>
      </c>
      <c r="B12" s="1">
        <v>52.807346409739949</v>
      </c>
      <c r="C12" s="1"/>
    </row>
    <row r="13" spans="1:3" x14ac:dyDescent="0.2">
      <c r="A13">
        <v>12</v>
      </c>
      <c r="B13" s="1">
        <v>104.93154709478888</v>
      </c>
      <c r="C13" s="1"/>
    </row>
    <row r="14" spans="1:3" x14ac:dyDescent="0.2">
      <c r="A14">
        <v>13</v>
      </c>
      <c r="B14" s="1">
        <v>103.29584984076293</v>
      </c>
      <c r="C14" s="1"/>
    </row>
    <row r="15" spans="1:3" x14ac:dyDescent="0.2">
      <c r="A15">
        <v>14</v>
      </c>
      <c r="B15" s="1">
        <v>88.965713761856691</v>
      </c>
      <c r="C15" s="1"/>
    </row>
    <row r="16" spans="1:3" x14ac:dyDescent="0.2">
      <c r="A16">
        <v>15</v>
      </c>
      <c r="B16" s="1">
        <v>74.425490384232518</v>
      </c>
      <c r="C16" s="1"/>
    </row>
    <row r="17" spans="1:3" x14ac:dyDescent="0.2">
      <c r="A17">
        <v>16</v>
      </c>
      <c r="B17" s="1">
        <v>113.00705179180927</v>
      </c>
      <c r="C17" s="1"/>
    </row>
    <row r="18" spans="1:3" x14ac:dyDescent="0.2">
      <c r="A18">
        <v>17</v>
      </c>
      <c r="B18" s="1">
        <v>124.47729896035669</v>
      </c>
      <c r="C18" s="1"/>
    </row>
    <row r="19" spans="1:3" x14ac:dyDescent="0.2">
      <c r="A19">
        <v>18</v>
      </c>
      <c r="B19" s="1">
        <v>76.628623366338147</v>
      </c>
      <c r="C19" s="1"/>
    </row>
    <row r="20" spans="1:3" x14ac:dyDescent="0.2">
      <c r="A20">
        <v>19</v>
      </c>
      <c r="B20" s="1">
        <v>108.9785180494477</v>
      </c>
      <c r="C20" s="1"/>
    </row>
    <row r="21" spans="1:3" x14ac:dyDescent="0.2">
      <c r="A21">
        <v>20</v>
      </c>
      <c r="B21" s="1">
        <v>117.36421157715105</v>
      </c>
      <c r="C21" s="1"/>
    </row>
    <row r="22" spans="1:3" x14ac:dyDescent="0.2">
      <c r="A22">
        <v>21</v>
      </c>
      <c r="B22" s="1">
        <v>107.1148652281976</v>
      </c>
      <c r="C22" s="1"/>
    </row>
    <row r="23" spans="1:3" x14ac:dyDescent="0.2">
      <c r="A23">
        <v>22</v>
      </c>
      <c r="B23" s="1">
        <v>75.939535676123867</v>
      </c>
      <c r="C23" s="1"/>
    </row>
    <row r="24" spans="1:3" x14ac:dyDescent="0.2">
      <c r="A24">
        <v>23</v>
      </c>
      <c r="B24" s="1">
        <v>79.506671055452628</v>
      </c>
      <c r="C24" s="1"/>
    </row>
    <row r="25" spans="1:3" x14ac:dyDescent="0.2">
      <c r="A25">
        <v>24</v>
      </c>
      <c r="B25" s="1">
        <v>145.59631045096333</v>
      </c>
      <c r="C25" s="1"/>
    </row>
    <row r="26" spans="1:3" x14ac:dyDescent="0.2">
      <c r="A26">
        <v>25</v>
      </c>
      <c r="B26" s="1">
        <v>103.428342620416</v>
      </c>
      <c r="C26" s="1"/>
    </row>
    <row r="27" spans="1:3" x14ac:dyDescent="0.2">
      <c r="A27">
        <v>26</v>
      </c>
      <c r="B27" s="1">
        <v>74.362747537659331</v>
      </c>
      <c r="C27" s="1"/>
    </row>
    <row r="28" spans="1:3" x14ac:dyDescent="0.2">
      <c r="A28">
        <v>27</v>
      </c>
      <c r="B28" s="1">
        <v>49.425427518765758</v>
      </c>
      <c r="C28" s="1"/>
    </row>
    <row r="29" spans="1:3" x14ac:dyDescent="0.2">
      <c r="A29">
        <v>28</v>
      </c>
      <c r="B29" s="1">
        <v>151.17419562444988</v>
      </c>
      <c r="C29" s="1"/>
    </row>
    <row r="30" spans="1:3" x14ac:dyDescent="0.2">
      <c r="A30">
        <v>29</v>
      </c>
      <c r="B30" s="1">
        <v>114.23441607225533</v>
      </c>
      <c r="C30" s="1"/>
    </row>
    <row r="31" spans="1:3" x14ac:dyDescent="0.2">
      <c r="A31">
        <v>30</v>
      </c>
      <c r="B31" s="1">
        <v>90.081933667148775</v>
      </c>
      <c r="C31" s="1"/>
    </row>
    <row r="32" spans="1:3" x14ac:dyDescent="0.2">
      <c r="A32">
        <v>31</v>
      </c>
      <c r="B32" s="1">
        <v>71.967269070800668</v>
      </c>
      <c r="C32" s="1"/>
    </row>
    <row r="33" spans="1:3" x14ac:dyDescent="0.2">
      <c r="A33">
        <v>32</v>
      </c>
      <c r="B33" s="1">
        <v>115.4309240634301</v>
      </c>
      <c r="C33" s="1"/>
    </row>
    <row r="34" spans="1:3" x14ac:dyDescent="0.2">
      <c r="A34">
        <v>33</v>
      </c>
      <c r="B34" s="1">
        <v>123.0756851249059</v>
      </c>
      <c r="C34" s="1"/>
    </row>
    <row r="35" spans="1:3" x14ac:dyDescent="0.2">
      <c r="A35">
        <v>34</v>
      </c>
      <c r="B35" s="1">
        <v>60.437618899901224</v>
      </c>
      <c r="C35" s="1"/>
    </row>
    <row r="36" spans="1:3" x14ac:dyDescent="0.2">
      <c r="A36">
        <v>35</v>
      </c>
      <c r="B36" s="1">
        <v>124.72149331692304</v>
      </c>
      <c r="C36" s="1"/>
    </row>
    <row r="37" spans="1:3" x14ac:dyDescent="0.2">
      <c r="A37">
        <v>36</v>
      </c>
      <c r="B37" s="1">
        <v>98.717196024194834</v>
      </c>
      <c r="C37" s="1"/>
    </row>
    <row r="38" spans="1:3" x14ac:dyDescent="0.2">
      <c r="A38">
        <v>37</v>
      </c>
      <c r="B38" s="1">
        <v>92.101117209145627</v>
      </c>
      <c r="C38" s="1"/>
    </row>
    <row r="39" spans="1:3" x14ac:dyDescent="0.2">
      <c r="A39">
        <v>38</v>
      </c>
      <c r="B39" s="1">
        <v>97.038632917119116</v>
      </c>
      <c r="C39" s="1"/>
    </row>
    <row r="40" spans="1:3" x14ac:dyDescent="0.2">
      <c r="A40">
        <v>39</v>
      </c>
      <c r="B40" s="1">
        <v>109.37603110595883</v>
      </c>
      <c r="C40" s="1"/>
    </row>
    <row r="41" spans="1:3" x14ac:dyDescent="0.2">
      <c r="A41">
        <v>40</v>
      </c>
      <c r="B41" s="1">
        <v>115.21776475710685</v>
      </c>
      <c r="C41" s="1"/>
    </row>
    <row r="42" spans="1:3" x14ac:dyDescent="0.2">
      <c r="A42">
        <v>41</v>
      </c>
      <c r="B42" s="1">
        <v>119.06006598160508</v>
      </c>
      <c r="C42" s="1"/>
    </row>
    <row r="43" spans="1:3" x14ac:dyDescent="0.2">
      <c r="A43">
        <v>42</v>
      </c>
      <c r="B43" s="1">
        <v>113.27279550289512</v>
      </c>
      <c r="C43" s="1"/>
    </row>
    <row r="44" spans="1:3" x14ac:dyDescent="0.2">
      <c r="A44">
        <v>43</v>
      </c>
      <c r="B44" s="1">
        <v>41.416764835479682</v>
      </c>
      <c r="C44" s="1"/>
    </row>
    <row r="45" spans="1:3" x14ac:dyDescent="0.2">
      <c r="A45">
        <v>44</v>
      </c>
      <c r="B45" s="1">
        <v>135.30331843922971</v>
      </c>
      <c r="C45" s="1"/>
    </row>
    <row r="46" spans="1:3" x14ac:dyDescent="0.2">
      <c r="A46">
        <v>45</v>
      </c>
      <c r="B46" s="1">
        <v>74.251099994822084</v>
      </c>
      <c r="C46" s="1"/>
    </row>
    <row r="47" spans="1:3" x14ac:dyDescent="0.2">
      <c r="A47">
        <v>46</v>
      </c>
      <c r="B47" s="1">
        <v>85.327840119287046</v>
      </c>
      <c r="C47" s="1"/>
    </row>
    <row r="48" spans="1:3" x14ac:dyDescent="0.2">
      <c r="A48">
        <v>47</v>
      </c>
      <c r="B48" s="1">
        <v>110.75223953907958</v>
      </c>
      <c r="C48" s="1"/>
    </row>
    <row r="49" spans="1:3" x14ac:dyDescent="0.2">
      <c r="A49">
        <v>48</v>
      </c>
      <c r="B49" s="1">
        <v>103.7437383862493</v>
      </c>
      <c r="C49" s="1"/>
    </row>
    <row r="50" spans="1:3" x14ac:dyDescent="0.2">
      <c r="A50">
        <v>49</v>
      </c>
      <c r="B50" s="1">
        <v>113.4302586568239</v>
      </c>
      <c r="C50" s="1"/>
    </row>
    <row r="51" spans="1:3" x14ac:dyDescent="0.2">
      <c r="A51">
        <v>50</v>
      </c>
      <c r="B51" s="1">
        <v>61.222654820587877</v>
      </c>
      <c r="C51" s="1"/>
    </row>
    <row r="52" spans="1:3" x14ac:dyDescent="0.2">
      <c r="A52">
        <v>51</v>
      </c>
      <c r="B52" s="1">
        <v>120.03947897100755</v>
      </c>
      <c r="C52" s="1"/>
    </row>
    <row r="53" spans="1:3" x14ac:dyDescent="0.2">
      <c r="A53">
        <v>52</v>
      </c>
      <c r="B53" s="1">
        <v>97.93811386883975</v>
      </c>
      <c r="C53" s="1"/>
    </row>
    <row r="54" spans="1:3" x14ac:dyDescent="0.2">
      <c r="A54">
        <v>53</v>
      </c>
      <c r="B54" s="1">
        <v>100.34449654426959</v>
      </c>
      <c r="C54" s="1"/>
    </row>
    <row r="55" spans="1:3" x14ac:dyDescent="0.2">
      <c r="A55">
        <v>54</v>
      </c>
      <c r="B55" s="1">
        <v>82.385256722960364</v>
      </c>
      <c r="C55" s="1"/>
    </row>
    <row r="56" spans="1:3" x14ac:dyDescent="0.2">
      <c r="A56">
        <v>55</v>
      </c>
      <c r="B56" s="1">
        <v>118.26892957444704</v>
      </c>
      <c r="C56" s="1"/>
    </row>
    <row r="57" spans="1:3" x14ac:dyDescent="0.2">
      <c r="A57">
        <v>56</v>
      </c>
      <c r="B57" s="1">
        <v>80.898387985917836</v>
      </c>
      <c r="C57" s="1"/>
    </row>
    <row r="58" spans="1:3" x14ac:dyDescent="0.2">
      <c r="A58">
        <v>57</v>
      </c>
      <c r="B58" s="1">
        <v>121.35267541730786</v>
      </c>
      <c r="C58" s="1"/>
    </row>
    <row r="59" spans="1:3" x14ac:dyDescent="0.2">
      <c r="A59">
        <v>58</v>
      </c>
      <c r="B59" s="1">
        <v>82.463330573215984</v>
      </c>
      <c r="C59" s="1"/>
    </row>
    <row r="60" spans="1:3" x14ac:dyDescent="0.2">
      <c r="A60">
        <v>59</v>
      </c>
      <c r="B60" s="1">
        <v>176.78655929260808</v>
      </c>
      <c r="C60" s="1"/>
    </row>
    <row r="61" spans="1:3" x14ac:dyDescent="0.2">
      <c r="A61">
        <v>60</v>
      </c>
      <c r="B61" s="1">
        <v>56.98116479942577</v>
      </c>
      <c r="C6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12A5-ED0E-4406-B01C-2E0F313EB41F}">
  <dimension ref="A1:P104"/>
  <sheetViews>
    <sheetView workbookViewId="0">
      <selection activeCell="Q12" sqref="Q12"/>
    </sheetView>
  </sheetViews>
  <sheetFormatPr baseColWidth="10" defaultColWidth="8.83203125" defaultRowHeight="15" x14ac:dyDescent="0.2"/>
  <cols>
    <col min="1" max="1" width="8.6640625" style="10"/>
    <col min="2" max="2" width="18.5" style="10" customWidth="1"/>
    <col min="3" max="3" width="19.83203125" style="10" customWidth="1"/>
    <col min="4" max="4" width="8.6640625" style="10"/>
  </cols>
  <sheetData>
    <row r="1" spans="1:9" ht="32" x14ac:dyDescent="0.2">
      <c r="A1" s="21" t="s">
        <v>1</v>
      </c>
      <c r="B1" s="24" t="s">
        <v>0</v>
      </c>
      <c r="C1" s="24" t="s">
        <v>15</v>
      </c>
      <c r="D1" s="21" t="s">
        <v>16</v>
      </c>
      <c r="F1" s="35" t="s">
        <v>45</v>
      </c>
      <c r="G1" s="35"/>
      <c r="H1" s="35"/>
      <c r="I1" s="35"/>
    </row>
    <row r="2" spans="1:9" x14ac:dyDescent="0.2">
      <c r="A2" s="22">
        <v>1</v>
      </c>
      <c r="B2" s="23">
        <v>91.348882811260538</v>
      </c>
      <c r="C2" s="10">
        <f t="shared" ref="C2:C33" si="0">I45</f>
        <v>95.319997747580146</v>
      </c>
      <c r="D2" s="10">
        <f t="shared" ref="D2:D33" si="1">J45</f>
        <v>-3.9711149363196085</v>
      </c>
    </row>
    <row r="3" spans="1:9" x14ac:dyDescent="0.2">
      <c r="A3" s="10">
        <v>2</v>
      </c>
      <c r="B3" s="11">
        <v>113.51384686048021</v>
      </c>
      <c r="C3" s="10">
        <f t="shared" si="0"/>
        <v>96.507615704506932</v>
      </c>
      <c r="D3" s="10">
        <f t="shared" si="1"/>
        <v>17.006231155973282</v>
      </c>
    </row>
    <row r="4" spans="1:9" x14ac:dyDescent="0.2">
      <c r="A4" s="10">
        <v>3</v>
      </c>
      <c r="B4" s="11">
        <v>139.75804683832729</v>
      </c>
      <c r="C4" s="10">
        <f t="shared" si="0"/>
        <v>97.695233661433718</v>
      </c>
      <c r="D4" s="10">
        <f t="shared" si="1"/>
        <v>42.06281317689357</v>
      </c>
    </row>
    <row r="5" spans="1:9" x14ac:dyDescent="0.2">
      <c r="A5" s="10">
        <v>4</v>
      </c>
      <c r="B5" s="11">
        <v>80.971683482261867</v>
      </c>
      <c r="C5" s="10">
        <f t="shared" si="0"/>
        <v>98.882851618360519</v>
      </c>
      <c r="D5" s="10">
        <f t="shared" si="1"/>
        <v>-17.911168136098652</v>
      </c>
    </row>
    <row r="6" spans="1:9" x14ac:dyDescent="0.2">
      <c r="A6" s="10">
        <v>5</v>
      </c>
      <c r="B6" s="11">
        <v>112.84390651659021</v>
      </c>
      <c r="C6" s="10">
        <f t="shared" si="0"/>
        <v>100.07046957528731</v>
      </c>
      <c r="D6" s="10">
        <f t="shared" si="1"/>
        <v>12.773436941302904</v>
      </c>
    </row>
    <row r="7" spans="1:9" x14ac:dyDescent="0.2">
      <c r="A7" s="10">
        <v>6</v>
      </c>
      <c r="B7" s="11">
        <v>115.05968843175506</v>
      </c>
      <c r="C7" s="10">
        <f t="shared" si="0"/>
        <v>101.25808753221409</v>
      </c>
      <c r="D7" s="10">
        <f t="shared" si="1"/>
        <v>13.801600899540972</v>
      </c>
    </row>
    <row r="8" spans="1:9" x14ac:dyDescent="0.2">
      <c r="A8" s="10">
        <v>7</v>
      </c>
      <c r="B8" s="11">
        <v>105.34414076375182</v>
      </c>
      <c r="C8" s="10">
        <f t="shared" si="0"/>
        <v>102.44570548914088</v>
      </c>
      <c r="D8" s="10">
        <f t="shared" si="1"/>
        <v>2.8984352746109465</v>
      </c>
    </row>
    <row r="9" spans="1:9" x14ac:dyDescent="0.2">
      <c r="A9" s="10">
        <v>8</v>
      </c>
      <c r="B9" s="11">
        <v>120.57788584465119</v>
      </c>
      <c r="C9" s="10">
        <f t="shared" si="0"/>
        <v>103.63332344606766</v>
      </c>
      <c r="D9" s="10">
        <f t="shared" si="1"/>
        <v>16.944562398583528</v>
      </c>
    </row>
    <row r="10" spans="1:9" x14ac:dyDescent="0.2">
      <c r="A10" s="10">
        <v>9</v>
      </c>
      <c r="B10" s="11">
        <v>87.967433008661502</v>
      </c>
      <c r="C10" s="10">
        <f t="shared" si="0"/>
        <v>104.82094140299445</v>
      </c>
      <c r="D10" s="10">
        <f t="shared" si="1"/>
        <v>-16.853508394332948</v>
      </c>
    </row>
    <row r="11" spans="1:9" x14ac:dyDescent="0.2">
      <c r="A11" s="10">
        <v>10</v>
      </c>
      <c r="B11" s="11">
        <v>98.498819854049771</v>
      </c>
      <c r="C11" s="10">
        <f t="shared" si="0"/>
        <v>106.00855935992124</v>
      </c>
      <c r="D11" s="10">
        <f t="shared" si="1"/>
        <v>-7.5097395058714653</v>
      </c>
    </row>
    <row r="12" spans="1:9" x14ac:dyDescent="0.2">
      <c r="A12" s="10">
        <v>11</v>
      </c>
      <c r="B12" s="11">
        <v>97.702288481715172</v>
      </c>
      <c r="C12" s="10">
        <f t="shared" si="0"/>
        <v>107.19617731684804</v>
      </c>
      <c r="D12" s="10">
        <f t="shared" si="1"/>
        <v>-9.4938888351328643</v>
      </c>
    </row>
    <row r="13" spans="1:9" x14ac:dyDescent="0.2">
      <c r="A13" s="10">
        <v>12</v>
      </c>
      <c r="B13" s="11">
        <v>87.232010526818129</v>
      </c>
      <c r="C13" s="10">
        <f t="shared" si="0"/>
        <v>108.38379527377482</v>
      </c>
      <c r="D13" s="10">
        <f t="shared" si="1"/>
        <v>-21.151784746956693</v>
      </c>
    </row>
    <row r="14" spans="1:9" x14ac:dyDescent="0.2">
      <c r="A14" s="10">
        <v>13</v>
      </c>
      <c r="B14" s="11">
        <v>112.66508949908763</v>
      </c>
      <c r="C14" s="10">
        <f t="shared" si="0"/>
        <v>109.57141323070161</v>
      </c>
      <c r="D14" s="10">
        <f t="shared" si="1"/>
        <v>3.0936762683860195</v>
      </c>
    </row>
    <row r="15" spans="1:9" x14ac:dyDescent="0.2">
      <c r="A15" s="10">
        <v>14</v>
      </c>
      <c r="B15" s="11">
        <v>102.243848088953</v>
      </c>
      <c r="C15" s="10">
        <f t="shared" si="0"/>
        <v>110.75903118762839</v>
      </c>
      <c r="D15" s="10">
        <f t="shared" si="1"/>
        <v>-8.5151830986753936</v>
      </c>
    </row>
    <row r="16" spans="1:9" x14ac:dyDescent="0.2">
      <c r="A16" s="10">
        <v>15</v>
      </c>
      <c r="B16" s="11">
        <v>137.41442125657653</v>
      </c>
      <c r="C16" s="10">
        <f t="shared" si="0"/>
        <v>111.94664914455518</v>
      </c>
      <c r="D16" s="10">
        <f t="shared" si="1"/>
        <v>25.46777211202135</v>
      </c>
    </row>
    <row r="17" spans="1:15" x14ac:dyDescent="0.2">
      <c r="A17" s="10">
        <v>16</v>
      </c>
      <c r="B17" s="11">
        <v>122.17640206286602</v>
      </c>
      <c r="C17" s="10">
        <f t="shared" si="0"/>
        <v>113.13426710148197</v>
      </c>
      <c r="D17" s="10">
        <f t="shared" si="1"/>
        <v>9.0421349613840505</v>
      </c>
      <c r="F17" s="33" t="s">
        <v>2</v>
      </c>
      <c r="G17" s="34"/>
      <c r="H17" s="34"/>
      <c r="I17" s="34"/>
      <c r="J17" s="34"/>
      <c r="K17" s="34"/>
      <c r="L17" s="34"/>
      <c r="M17" s="34"/>
      <c r="N17" s="34"/>
      <c r="O17" s="34"/>
    </row>
    <row r="18" spans="1:15" x14ac:dyDescent="0.2">
      <c r="A18" s="10">
        <v>17</v>
      </c>
      <c r="B18" s="11">
        <v>124.38980851092565</v>
      </c>
      <c r="C18" s="10">
        <f t="shared" si="0"/>
        <v>114.32188505840875</v>
      </c>
      <c r="D18" s="10">
        <f t="shared" si="1"/>
        <v>10.067923452516894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2">
      <c r="A19" s="10">
        <v>18</v>
      </c>
      <c r="B19" s="11">
        <v>100.18924104189206</v>
      </c>
      <c r="C19" s="10">
        <f t="shared" si="0"/>
        <v>115.50950301533555</v>
      </c>
      <c r="D19" s="10">
        <f t="shared" si="1"/>
        <v>-15.320261973443493</v>
      </c>
    </row>
    <row r="20" spans="1:15" x14ac:dyDescent="0.2">
      <c r="A20" s="10">
        <v>19</v>
      </c>
      <c r="B20" s="11">
        <v>115.37967769872887</v>
      </c>
      <c r="C20" s="10">
        <f t="shared" si="0"/>
        <v>116.69712097226234</v>
      </c>
      <c r="D20" s="10">
        <f t="shared" si="1"/>
        <v>-1.3174432735334705</v>
      </c>
    </row>
    <row r="21" spans="1:15" x14ac:dyDescent="0.2">
      <c r="A21" s="10">
        <v>20</v>
      </c>
      <c r="B21" s="11">
        <v>88.457077799055668</v>
      </c>
      <c r="C21" s="10">
        <f t="shared" si="0"/>
        <v>117.88473892918913</v>
      </c>
      <c r="D21" s="10">
        <f t="shared" si="1"/>
        <v>-29.427661130133458</v>
      </c>
      <c r="H21" t="s">
        <v>17</v>
      </c>
    </row>
    <row r="22" spans="1:15" ht="16" thickBot="1" x14ac:dyDescent="0.25">
      <c r="A22" s="10">
        <v>21</v>
      </c>
      <c r="B22" s="11">
        <v>115.10155157651479</v>
      </c>
      <c r="C22" s="10">
        <f t="shared" si="0"/>
        <v>119.07235688611591</v>
      </c>
      <c r="D22" s="10">
        <f t="shared" si="1"/>
        <v>-3.9708053096011184</v>
      </c>
    </row>
    <row r="23" spans="1:15" x14ac:dyDescent="0.2">
      <c r="A23" s="10">
        <v>22</v>
      </c>
      <c r="B23" s="11">
        <v>123.37780622946849</v>
      </c>
      <c r="C23" s="10">
        <f t="shared" si="0"/>
        <v>120.2599748430427</v>
      </c>
      <c r="D23" s="10">
        <f t="shared" si="1"/>
        <v>3.1178313864257916</v>
      </c>
      <c r="H23" s="28" t="s">
        <v>18</v>
      </c>
      <c r="I23" s="28"/>
    </row>
    <row r="24" spans="1:15" x14ac:dyDescent="0.2">
      <c r="A24" s="10">
        <v>23</v>
      </c>
      <c r="B24" s="11">
        <v>116.73688483338218</v>
      </c>
      <c r="C24" s="10">
        <f t="shared" si="0"/>
        <v>121.44759279996948</v>
      </c>
      <c r="D24" s="10">
        <f t="shared" si="1"/>
        <v>-4.7107079665873073</v>
      </c>
      <c r="H24" s="25" t="s">
        <v>19</v>
      </c>
      <c r="I24" s="25">
        <v>0.7433730651725956</v>
      </c>
    </row>
    <row r="25" spans="1:15" x14ac:dyDescent="0.2">
      <c r="A25" s="10">
        <v>24</v>
      </c>
      <c r="B25" s="11">
        <v>122.69728510475171</v>
      </c>
      <c r="C25" s="10">
        <f t="shared" si="0"/>
        <v>122.63521075689627</v>
      </c>
      <c r="D25" s="10">
        <f t="shared" si="1"/>
        <v>6.2074347855443079E-2</v>
      </c>
      <c r="H25" s="25" t="s">
        <v>20</v>
      </c>
      <c r="I25" s="25">
        <v>0.55260351402410013</v>
      </c>
    </row>
    <row r="26" spans="1:15" x14ac:dyDescent="0.2">
      <c r="A26" s="10">
        <v>25</v>
      </c>
      <c r="B26" s="11">
        <v>112.8931467318513</v>
      </c>
      <c r="C26" s="10">
        <f t="shared" si="0"/>
        <v>123.82282871382307</v>
      </c>
      <c r="D26" s="10">
        <f t="shared" si="1"/>
        <v>-10.929681981971768</v>
      </c>
      <c r="H26" s="25" t="s">
        <v>21</v>
      </c>
      <c r="I26" s="25">
        <v>0.54488978150727418</v>
      </c>
    </row>
    <row r="27" spans="1:15" x14ac:dyDescent="0.2">
      <c r="A27" s="10">
        <v>26</v>
      </c>
      <c r="B27" s="11">
        <v>121.73486379016285</v>
      </c>
      <c r="C27" s="10">
        <f t="shared" si="0"/>
        <v>125.01044667074986</v>
      </c>
      <c r="D27" s="10">
        <f t="shared" si="1"/>
        <v>-3.2755828805870095</v>
      </c>
      <c r="H27" s="25" t="s">
        <v>22</v>
      </c>
      <c r="I27" s="25">
        <v>18.82253647735082</v>
      </c>
    </row>
    <row r="28" spans="1:15" ht="16" thickBot="1" x14ac:dyDescent="0.25">
      <c r="A28" s="10">
        <v>27</v>
      </c>
      <c r="B28" s="11">
        <v>128.98721354993336</v>
      </c>
      <c r="C28" s="10">
        <f t="shared" si="0"/>
        <v>126.19806462767664</v>
      </c>
      <c r="D28" s="10">
        <f t="shared" si="1"/>
        <v>2.7891489222567145</v>
      </c>
      <c r="H28" s="26" t="s">
        <v>23</v>
      </c>
      <c r="I28" s="26">
        <v>60</v>
      </c>
    </row>
    <row r="29" spans="1:15" x14ac:dyDescent="0.2">
      <c r="A29" s="10">
        <v>28</v>
      </c>
      <c r="B29" s="11">
        <v>99.467231268264186</v>
      </c>
      <c r="C29" s="10">
        <f t="shared" si="0"/>
        <v>127.38568258460343</v>
      </c>
      <c r="D29" s="10">
        <f t="shared" si="1"/>
        <v>-27.918451316339244</v>
      </c>
    </row>
    <row r="30" spans="1:15" ht="16" thickBot="1" x14ac:dyDescent="0.25">
      <c r="A30" s="10">
        <v>29</v>
      </c>
      <c r="B30" s="11">
        <v>139.60125500398561</v>
      </c>
      <c r="C30" s="10">
        <f t="shared" si="0"/>
        <v>128.57330054153022</v>
      </c>
      <c r="D30" s="10">
        <f t="shared" si="1"/>
        <v>11.027954462455398</v>
      </c>
      <c r="H30" t="s">
        <v>24</v>
      </c>
    </row>
    <row r="31" spans="1:15" x14ac:dyDescent="0.2">
      <c r="A31" s="10">
        <v>30</v>
      </c>
      <c r="B31" s="11">
        <v>82.95634971277623</v>
      </c>
      <c r="C31" s="10">
        <f t="shared" si="0"/>
        <v>129.76091849845699</v>
      </c>
      <c r="D31" s="10">
        <f t="shared" si="1"/>
        <v>-46.804568785680758</v>
      </c>
      <c r="H31" s="27"/>
      <c r="I31" s="27" t="s">
        <v>29</v>
      </c>
      <c r="J31" s="27" t="s">
        <v>30</v>
      </c>
      <c r="K31" s="27" t="s">
        <v>31</v>
      </c>
      <c r="L31" s="27" t="s">
        <v>32</v>
      </c>
      <c r="M31" s="27" t="s">
        <v>33</v>
      </c>
    </row>
    <row r="32" spans="1:15" x14ac:dyDescent="0.2">
      <c r="A32" s="10">
        <v>31</v>
      </c>
      <c r="B32" s="11">
        <v>155.6704393510185</v>
      </c>
      <c r="C32" s="10">
        <f t="shared" si="0"/>
        <v>130.94853645538379</v>
      </c>
      <c r="D32" s="10">
        <f t="shared" si="1"/>
        <v>24.721902895634713</v>
      </c>
      <c r="H32" s="25" t="s">
        <v>25</v>
      </c>
      <c r="I32" s="25">
        <v>1</v>
      </c>
      <c r="J32" s="25">
        <v>25380.803227011202</v>
      </c>
      <c r="K32" s="25">
        <v>25380.803227011202</v>
      </c>
      <c r="L32" s="25">
        <v>71.638926138378991</v>
      </c>
      <c r="M32" s="25">
        <v>1.0269536894181516E-11</v>
      </c>
    </row>
    <row r="33" spans="1:16" x14ac:dyDescent="0.2">
      <c r="A33" s="10">
        <v>32</v>
      </c>
      <c r="B33" s="11">
        <v>142.49267060392032</v>
      </c>
      <c r="C33" s="10">
        <f t="shared" si="0"/>
        <v>132.13615441231059</v>
      </c>
      <c r="D33" s="10">
        <f t="shared" si="1"/>
        <v>10.356516191609728</v>
      </c>
      <c r="H33" s="25" t="s">
        <v>26</v>
      </c>
      <c r="I33" s="25">
        <v>58</v>
      </c>
      <c r="J33" s="25">
        <v>20548.697007589726</v>
      </c>
      <c r="K33" s="25">
        <v>354.28787944120216</v>
      </c>
      <c r="L33" s="25"/>
      <c r="M33" s="25"/>
    </row>
    <row r="34" spans="1:16" ht="16" thickBot="1" x14ac:dyDescent="0.25">
      <c r="A34" s="10">
        <v>33</v>
      </c>
      <c r="B34" s="11">
        <v>142.43890574138544</v>
      </c>
      <c r="C34" s="10">
        <f t="shared" ref="C34:C61" si="2">I77</f>
        <v>133.32377236923736</v>
      </c>
      <c r="D34" s="10">
        <f t="shared" ref="D34:D61" si="3">J77</f>
        <v>9.1151333721480796</v>
      </c>
      <c r="H34" s="26" t="s">
        <v>27</v>
      </c>
      <c r="I34" s="26">
        <v>59</v>
      </c>
      <c r="J34" s="26">
        <v>45929.500234600928</v>
      </c>
      <c r="K34" s="26"/>
      <c r="L34" s="26"/>
      <c r="M34" s="26"/>
    </row>
    <row r="35" spans="1:16" ht="16" thickBot="1" x14ac:dyDescent="0.25">
      <c r="A35" s="10">
        <v>34</v>
      </c>
      <c r="B35" s="11">
        <v>151.12969981269308</v>
      </c>
      <c r="C35" s="10">
        <f t="shared" si="2"/>
        <v>134.51139032616416</v>
      </c>
      <c r="D35" s="10">
        <f t="shared" si="3"/>
        <v>16.618309486528915</v>
      </c>
    </row>
    <row r="36" spans="1:16" x14ac:dyDescent="0.2">
      <c r="A36" s="10">
        <v>35</v>
      </c>
      <c r="B36" s="11">
        <v>121.06491852537151</v>
      </c>
      <c r="C36" s="10">
        <f t="shared" si="2"/>
        <v>135.69900828309096</v>
      </c>
      <c r="D36" s="10">
        <f t="shared" si="3"/>
        <v>-14.634089757719451</v>
      </c>
      <c r="H36" s="27"/>
      <c r="I36" s="27" t="s">
        <v>34</v>
      </c>
      <c r="J36" s="27" t="s">
        <v>22</v>
      </c>
      <c r="K36" s="27" t="s">
        <v>35</v>
      </c>
      <c r="L36" s="27" t="s">
        <v>36</v>
      </c>
      <c r="M36" s="27" t="s">
        <v>37</v>
      </c>
      <c r="N36" s="27" t="s">
        <v>38</v>
      </c>
      <c r="O36" s="27" t="s">
        <v>39</v>
      </c>
      <c r="P36" s="27" t="s">
        <v>40</v>
      </c>
    </row>
    <row r="37" spans="1:16" x14ac:dyDescent="0.2">
      <c r="A37" s="10">
        <v>36</v>
      </c>
      <c r="B37" s="11">
        <v>101.71392086225954</v>
      </c>
      <c r="C37" s="10">
        <f t="shared" si="2"/>
        <v>136.88662624001773</v>
      </c>
      <c r="D37" s="10">
        <f t="shared" si="3"/>
        <v>-35.172705377758192</v>
      </c>
      <c r="H37" s="25" t="s">
        <v>28</v>
      </c>
      <c r="I37" s="25">
        <v>94.13237979065336</v>
      </c>
      <c r="J37" s="25">
        <v>4.9213493976757103</v>
      </c>
      <c r="K37" s="25">
        <v>19.127351501421717</v>
      </c>
      <c r="L37" s="25">
        <v>9.9829918620096943E-27</v>
      </c>
      <c r="M37" s="25">
        <v>84.281228655738261</v>
      </c>
      <c r="N37" s="25">
        <v>103.98353092556846</v>
      </c>
      <c r="O37" s="25">
        <v>84.281228655738261</v>
      </c>
      <c r="P37" s="25">
        <v>103.98353092556846</v>
      </c>
    </row>
    <row r="38" spans="1:16" ht="16" thickBot="1" x14ac:dyDescent="0.25">
      <c r="A38" s="10">
        <v>37</v>
      </c>
      <c r="B38" s="11">
        <v>128.51807008685549</v>
      </c>
      <c r="C38" s="10">
        <f t="shared" si="2"/>
        <v>138.07424419694451</v>
      </c>
      <c r="D38" s="10">
        <f t="shared" si="3"/>
        <v>-9.5561741100890174</v>
      </c>
      <c r="H38" s="26" t="s">
        <v>41</v>
      </c>
      <c r="I38" s="26">
        <v>1.1876179569267882</v>
      </c>
      <c r="J38" s="26">
        <v>0.14031439303809268</v>
      </c>
      <c r="K38" s="26">
        <v>8.4639781508684759</v>
      </c>
      <c r="L38" s="26">
        <v>1.0269536894181553E-11</v>
      </c>
      <c r="M38" s="26">
        <v>0.90674818310521155</v>
      </c>
      <c r="N38" s="26">
        <v>1.4684877307483648</v>
      </c>
      <c r="O38" s="26">
        <v>0.90674818310521155</v>
      </c>
      <c r="P38" s="26">
        <v>1.4684877307483648</v>
      </c>
    </row>
    <row r="39" spans="1:16" x14ac:dyDescent="0.2">
      <c r="A39" s="10">
        <v>38</v>
      </c>
      <c r="B39" s="11">
        <v>147.79998051356739</v>
      </c>
      <c r="C39" s="10">
        <f t="shared" si="2"/>
        <v>139.26186215387131</v>
      </c>
      <c r="D39" s="10">
        <f t="shared" si="3"/>
        <v>8.5381183596960852</v>
      </c>
    </row>
    <row r="40" spans="1:16" x14ac:dyDescent="0.2">
      <c r="A40" s="10">
        <v>39</v>
      </c>
      <c r="B40" s="11">
        <v>144.07510871754479</v>
      </c>
      <c r="C40" s="10">
        <f t="shared" si="2"/>
        <v>140.44948011079811</v>
      </c>
      <c r="D40" s="10">
        <f t="shared" si="3"/>
        <v>3.6256286067466874</v>
      </c>
    </row>
    <row r="41" spans="1:16" x14ac:dyDescent="0.2">
      <c r="A41" s="10">
        <v>40</v>
      </c>
      <c r="B41" s="11">
        <v>157.27624732938187</v>
      </c>
      <c r="C41" s="10">
        <f t="shared" si="2"/>
        <v>141.63709806772488</v>
      </c>
      <c r="D41" s="10">
        <f t="shared" si="3"/>
        <v>15.639149261656996</v>
      </c>
    </row>
    <row r="42" spans="1:16" x14ac:dyDescent="0.2">
      <c r="A42" s="10">
        <v>41</v>
      </c>
      <c r="B42" s="11">
        <v>170.75016925285314</v>
      </c>
      <c r="C42" s="10">
        <f t="shared" si="2"/>
        <v>142.82471602465168</v>
      </c>
      <c r="D42" s="10">
        <f t="shared" si="3"/>
        <v>27.925453228201462</v>
      </c>
      <c r="H42" t="s">
        <v>42</v>
      </c>
    </row>
    <row r="43" spans="1:16" ht="16" thickBot="1" x14ac:dyDescent="0.25">
      <c r="A43" s="10">
        <v>42</v>
      </c>
      <c r="B43" s="11">
        <v>115.65623410380763</v>
      </c>
      <c r="C43" s="10">
        <f t="shared" si="2"/>
        <v>144.01233398157848</v>
      </c>
      <c r="D43" s="10">
        <f t="shared" si="3"/>
        <v>-28.356099877770845</v>
      </c>
    </row>
    <row r="44" spans="1:16" x14ac:dyDescent="0.2">
      <c r="A44" s="10">
        <v>43</v>
      </c>
      <c r="B44" s="11">
        <v>160.63031133337512</v>
      </c>
      <c r="C44" s="10">
        <f t="shared" si="2"/>
        <v>145.19995193850525</v>
      </c>
      <c r="D44" s="10">
        <f t="shared" si="3"/>
        <v>15.430359394869868</v>
      </c>
      <c r="H44" s="27" t="s">
        <v>43</v>
      </c>
      <c r="I44" s="27" t="s">
        <v>44</v>
      </c>
      <c r="J44" s="27" t="s">
        <v>16</v>
      </c>
    </row>
    <row r="45" spans="1:16" x14ac:dyDescent="0.2">
      <c r="A45" s="10">
        <v>44</v>
      </c>
      <c r="B45" s="11">
        <v>122.98074222358699</v>
      </c>
      <c r="C45" s="10">
        <f t="shared" si="2"/>
        <v>146.38756989543202</v>
      </c>
      <c r="D45" s="10">
        <f t="shared" si="3"/>
        <v>-23.406827671845036</v>
      </c>
      <c r="H45" s="25">
        <v>1</v>
      </c>
      <c r="I45" s="25">
        <v>95.319997747580146</v>
      </c>
      <c r="J45" s="25">
        <v>-3.9711149363196085</v>
      </c>
    </row>
    <row r="46" spans="1:16" x14ac:dyDescent="0.2">
      <c r="A46" s="10">
        <v>45</v>
      </c>
      <c r="B46" s="11">
        <v>133.01174758595971</v>
      </c>
      <c r="C46" s="10">
        <f t="shared" si="2"/>
        <v>147.57518785235882</v>
      </c>
      <c r="D46" s="10">
        <f t="shared" si="3"/>
        <v>-14.563440266399112</v>
      </c>
      <c r="H46" s="25">
        <v>2</v>
      </c>
      <c r="I46" s="25">
        <v>96.507615704506932</v>
      </c>
      <c r="J46" s="25">
        <v>17.006231155973282</v>
      </c>
    </row>
    <row r="47" spans="1:16" x14ac:dyDescent="0.2">
      <c r="A47" s="10">
        <v>46</v>
      </c>
      <c r="B47" s="11">
        <v>138.19302565261182</v>
      </c>
      <c r="C47" s="10">
        <f t="shared" si="2"/>
        <v>148.76280580928562</v>
      </c>
      <c r="D47" s="10">
        <f t="shared" si="3"/>
        <v>-10.569780156673801</v>
      </c>
      <c r="H47" s="25">
        <v>3</v>
      </c>
      <c r="I47" s="25">
        <v>97.695233661433718</v>
      </c>
      <c r="J47" s="25">
        <v>42.06281317689357</v>
      </c>
    </row>
    <row r="48" spans="1:16" x14ac:dyDescent="0.2">
      <c r="A48" s="10">
        <v>47</v>
      </c>
      <c r="B48" s="11">
        <v>155.29998825579668</v>
      </c>
      <c r="C48" s="10">
        <f t="shared" si="2"/>
        <v>149.9504237662124</v>
      </c>
      <c r="D48" s="10">
        <f t="shared" si="3"/>
        <v>5.3495644895842815</v>
      </c>
      <c r="H48" s="25">
        <v>4</v>
      </c>
      <c r="I48" s="25">
        <v>98.882851618360519</v>
      </c>
      <c r="J48" s="25">
        <v>-17.911168136098652</v>
      </c>
    </row>
    <row r="49" spans="1:10" x14ac:dyDescent="0.2">
      <c r="A49" s="10">
        <v>48</v>
      </c>
      <c r="B49" s="11">
        <v>131.70409518653133</v>
      </c>
      <c r="C49" s="10">
        <f t="shared" si="2"/>
        <v>151.1380417231392</v>
      </c>
      <c r="D49" s="10">
        <f t="shared" si="3"/>
        <v>-19.433946536607863</v>
      </c>
      <c r="H49" s="25">
        <v>5</v>
      </c>
      <c r="I49" s="25">
        <v>100.07046957528731</v>
      </c>
      <c r="J49" s="25">
        <v>12.773436941302904</v>
      </c>
    </row>
    <row r="50" spans="1:10" x14ac:dyDescent="0.2">
      <c r="A50" s="10">
        <v>49</v>
      </c>
      <c r="B50" s="11">
        <v>178.67684565652809</v>
      </c>
      <c r="C50" s="10">
        <f t="shared" si="2"/>
        <v>152.325659680066</v>
      </c>
      <c r="D50" s="10">
        <f t="shared" si="3"/>
        <v>26.351185976462091</v>
      </c>
      <c r="H50" s="25">
        <v>6</v>
      </c>
      <c r="I50" s="25">
        <v>101.25808753221409</v>
      </c>
      <c r="J50" s="25">
        <v>13.801600899540972</v>
      </c>
    </row>
    <row r="51" spans="1:10" x14ac:dyDescent="0.2">
      <c r="A51" s="10">
        <v>50</v>
      </c>
      <c r="B51" s="11">
        <v>177.34358732912156</v>
      </c>
      <c r="C51" s="10">
        <f t="shared" si="2"/>
        <v>153.51327763699277</v>
      </c>
      <c r="D51" s="10">
        <f t="shared" si="3"/>
        <v>23.830309692128793</v>
      </c>
      <c r="H51" s="25">
        <v>7</v>
      </c>
      <c r="I51" s="25">
        <v>102.44570548914088</v>
      </c>
      <c r="J51" s="25">
        <v>2.8984352746109465</v>
      </c>
    </row>
    <row r="52" spans="1:10" x14ac:dyDescent="0.2">
      <c r="A52" s="10">
        <v>51</v>
      </c>
      <c r="B52" s="11">
        <v>155.71910710466551</v>
      </c>
      <c r="C52" s="10">
        <f t="shared" si="2"/>
        <v>154.70089559391954</v>
      </c>
      <c r="D52" s="10">
        <f t="shared" si="3"/>
        <v>1.0182115107459708</v>
      </c>
      <c r="H52" s="25">
        <v>8</v>
      </c>
      <c r="I52" s="25">
        <v>103.63332344606766</v>
      </c>
      <c r="J52" s="25">
        <v>16.944562398583528</v>
      </c>
    </row>
    <row r="53" spans="1:10" x14ac:dyDescent="0.2">
      <c r="A53" s="10">
        <v>52</v>
      </c>
      <c r="B53" s="11">
        <v>143.03820771311942</v>
      </c>
      <c r="C53" s="10">
        <f t="shared" si="2"/>
        <v>155.88851355084634</v>
      </c>
      <c r="D53" s="10">
        <f t="shared" si="3"/>
        <v>-12.850305837726921</v>
      </c>
      <c r="H53" s="25">
        <v>9</v>
      </c>
      <c r="I53" s="25">
        <v>104.82094140299445</v>
      </c>
      <c r="J53" s="25">
        <v>-16.853508394332948</v>
      </c>
    </row>
    <row r="54" spans="1:10" x14ac:dyDescent="0.2">
      <c r="A54" s="10">
        <v>53</v>
      </c>
      <c r="B54" s="11">
        <v>175.03510323853828</v>
      </c>
      <c r="C54" s="10">
        <f t="shared" si="2"/>
        <v>157.07613150777314</v>
      </c>
      <c r="D54" s="10">
        <f t="shared" si="3"/>
        <v>17.958971730765143</v>
      </c>
      <c r="H54" s="25">
        <v>10</v>
      </c>
      <c r="I54" s="25">
        <v>106.00855935992124</v>
      </c>
      <c r="J54" s="25">
        <v>-7.5097395058714653</v>
      </c>
    </row>
    <row r="55" spans="1:10" x14ac:dyDescent="0.2">
      <c r="A55" s="10">
        <v>54</v>
      </c>
      <c r="B55" s="11">
        <v>132.7599047827598</v>
      </c>
      <c r="C55" s="10">
        <f t="shared" si="2"/>
        <v>158.26374946469991</v>
      </c>
      <c r="D55" s="10">
        <f t="shared" si="3"/>
        <v>-25.503844681940109</v>
      </c>
      <c r="H55" s="25">
        <v>11</v>
      </c>
      <c r="I55" s="25">
        <v>107.19617731684804</v>
      </c>
      <c r="J55" s="25">
        <v>-9.4938888351328643</v>
      </c>
    </row>
    <row r="56" spans="1:10" x14ac:dyDescent="0.2">
      <c r="A56" s="10">
        <v>55</v>
      </c>
      <c r="B56" s="11">
        <v>160.31541290939055</v>
      </c>
      <c r="C56" s="10">
        <f t="shared" si="2"/>
        <v>159.45136742162671</v>
      </c>
      <c r="D56" s="10">
        <f t="shared" si="3"/>
        <v>0.86404548776383194</v>
      </c>
      <c r="H56" s="25">
        <v>12</v>
      </c>
      <c r="I56" s="25">
        <v>108.38379527377482</v>
      </c>
      <c r="J56" s="25">
        <v>-21.151784746956693</v>
      </c>
    </row>
    <row r="57" spans="1:10" x14ac:dyDescent="0.2">
      <c r="A57" s="10">
        <v>56</v>
      </c>
      <c r="B57" s="11">
        <v>161.02227298568278</v>
      </c>
      <c r="C57" s="10">
        <f t="shared" si="2"/>
        <v>160.63898537855351</v>
      </c>
      <c r="D57" s="10">
        <f t="shared" si="3"/>
        <v>0.38328760712926169</v>
      </c>
      <c r="H57" s="25">
        <v>13</v>
      </c>
      <c r="I57" s="25">
        <v>109.57141323070161</v>
      </c>
      <c r="J57" s="25">
        <v>3.0936762683860195</v>
      </c>
    </row>
    <row r="58" spans="1:10" x14ac:dyDescent="0.2">
      <c r="A58" s="10">
        <v>57</v>
      </c>
      <c r="B58" s="11">
        <v>203.20238822733381</v>
      </c>
      <c r="C58" s="10">
        <f t="shared" si="2"/>
        <v>161.82660333548029</v>
      </c>
      <c r="D58" s="10">
        <f t="shared" si="3"/>
        <v>41.375784891853527</v>
      </c>
      <c r="H58" s="25">
        <v>14</v>
      </c>
      <c r="I58" s="25">
        <v>110.75903118762839</v>
      </c>
      <c r="J58" s="25">
        <v>-8.5151830986753936</v>
      </c>
    </row>
    <row r="59" spans="1:10" x14ac:dyDescent="0.2">
      <c r="A59" s="10">
        <v>58</v>
      </c>
      <c r="B59" s="11">
        <v>182.19112324821296</v>
      </c>
      <c r="C59" s="10">
        <f t="shared" si="2"/>
        <v>163.01422129240706</v>
      </c>
      <c r="D59" s="10">
        <f t="shared" si="3"/>
        <v>19.176901955805903</v>
      </c>
      <c r="H59" s="25">
        <v>15</v>
      </c>
      <c r="I59" s="25">
        <v>111.94664914455518</v>
      </c>
      <c r="J59" s="25">
        <v>25.46777211202135</v>
      </c>
    </row>
    <row r="60" spans="1:10" x14ac:dyDescent="0.2">
      <c r="A60" s="10">
        <v>59</v>
      </c>
      <c r="B60" s="11">
        <v>175.02659717549221</v>
      </c>
      <c r="C60" s="10">
        <f t="shared" si="2"/>
        <v>164.20183924933386</v>
      </c>
      <c r="D60" s="10">
        <f t="shared" si="3"/>
        <v>10.824757926158355</v>
      </c>
      <c r="H60" s="25">
        <v>16</v>
      </c>
      <c r="I60" s="25">
        <v>113.13426710148197</v>
      </c>
      <c r="J60" s="25">
        <v>9.0421349613840505</v>
      </c>
    </row>
    <row r="61" spans="1:10" x14ac:dyDescent="0.2">
      <c r="A61" s="10">
        <v>60</v>
      </c>
      <c r="B61" s="11">
        <v>139.25903592635865</v>
      </c>
      <c r="C61" s="10">
        <f t="shared" si="2"/>
        <v>165.38945720626066</v>
      </c>
      <c r="D61" s="10">
        <f t="shared" si="3"/>
        <v>-26.130421279902009</v>
      </c>
      <c r="H61" s="25">
        <v>17</v>
      </c>
      <c r="I61" s="25">
        <v>114.32188505840875</v>
      </c>
      <c r="J61" s="25">
        <v>10.067923452516894</v>
      </c>
    </row>
    <row r="62" spans="1:10" x14ac:dyDescent="0.2">
      <c r="H62" s="25">
        <v>18</v>
      </c>
      <c r="I62" s="25">
        <v>115.50950301533555</v>
      </c>
      <c r="J62" s="25">
        <v>-15.320261973443493</v>
      </c>
    </row>
    <row r="63" spans="1:10" x14ac:dyDescent="0.2">
      <c r="H63" s="25">
        <v>19</v>
      </c>
      <c r="I63" s="25">
        <v>116.69712097226234</v>
      </c>
      <c r="J63" s="25">
        <v>-1.3174432735334705</v>
      </c>
    </row>
    <row r="64" spans="1:10" x14ac:dyDescent="0.2">
      <c r="H64" s="25">
        <v>20</v>
      </c>
      <c r="I64" s="25">
        <v>117.88473892918913</v>
      </c>
      <c r="J64" s="25">
        <v>-29.427661130133458</v>
      </c>
    </row>
    <row r="65" spans="8:10" x14ac:dyDescent="0.2">
      <c r="H65" s="25">
        <v>21</v>
      </c>
      <c r="I65" s="25">
        <v>119.07235688611591</v>
      </c>
      <c r="J65" s="25">
        <v>-3.9708053096011184</v>
      </c>
    </row>
    <row r="66" spans="8:10" x14ac:dyDescent="0.2">
      <c r="H66" s="25">
        <v>22</v>
      </c>
      <c r="I66" s="25">
        <v>120.2599748430427</v>
      </c>
      <c r="J66" s="25">
        <v>3.1178313864257916</v>
      </c>
    </row>
    <row r="67" spans="8:10" x14ac:dyDescent="0.2">
      <c r="H67" s="25">
        <v>23</v>
      </c>
      <c r="I67" s="25">
        <v>121.44759279996948</v>
      </c>
      <c r="J67" s="25">
        <v>-4.7107079665873073</v>
      </c>
    </row>
    <row r="68" spans="8:10" x14ac:dyDescent="0.2">
      <c r="H68" s="25">
        <v>24</v>
      </c>
      <c r="I68" s="25">
        <v>122.63521075689627</v>
      </c>
      <c r="J68" s="25">
        <v>6.2074347855443079E-2</v>
      </c>
    </row>
    <row r="69" spans="8:10" x14ac:dyDescent="0.2">
      <c r="H69" s="25">
        <v>25</v>
      </c>
      <c r="I69" s="25">
        <v>123.82282871382307</v>
      </c>
      <c r="J69" s="25">
        <v>-10.929681981971768</v>
      </c>
    </row>
    <row r="70" spans="8:10" x14ac:dyDescent="0.2">
      <c r="H70" s="25">
        <v>26</v>
      </c>
      <c r="I70" s="25">
        <v>125.01044667074986</v>
      </c>
      <c r="J70" s="25">
        <v>-3.2755828805870095</v>
      </c>
    </row>
    <row r="71" spans="8:10" x14ac:dyDescent="0.2">
      <c r="H71" s="25">
        <v>27</v>
      </c>
      <c r="I71" s="25">
        <v>126.19806462767664</v>
      </c>
      <c r="J71" s="25">
        <v>2.7891489222567145</v>
      </c>
    </row>
    <row r="72" spans="8:10" x14ac:dyDescent="0.2">
      <c r="H72" s="25">
        <v>28</v>
      </c>
      <c r="I72" s="25">
        <v>127.38568258460343</v>
      </c>
      <c r="J72" s="25">
        <v>-27.918451316339244</v>
      </c>
    </row>
    <row r="73" spans="8:10" x14ac:dyDescent="0.2">
      <c r="H73" s="25">
        <v>29</v>
      </c>
      <c r="I73" s="25">
        <v>128.57330054153022</v>
      </c>
      <c r="J73" s="25">
        <v>11.027954462455398</v>
      </c>
    </row>
    <row r="74" spans="8:10" x14ac:dyDescent="0.2">
      <c r="H74" s="25">
        <v>30</v>
      </c>
      <c r="I74" s="25">
        <v>129.76091849845699</v>
      </c>
      <c r="J74" s="25">
        <v>-46.804568785680758</v>
      </c>
    </row>
    <row r="75" spans="8:10" x14ac:dyDescent="0.2">
      <c r="H75" s="25">
        <v>31</v>
      </c>
      <c r="I75" s="25">
        <v>130.94853645538379</v>
      </c>
      <c r="J75" s="25">
        <v>24.721902895634713</v>
      </c>
    </row>
    <row r="76" spans="8:10" x14ac:dyDescent="0.2">
      <c r="H76" s="25">
        <v>32</v>
      </c>
      <c r="I76" s="25">
        <v>132.13615441231059</v>
      </c>
      <c r="J76" s="25">
        <v>10.356516191609728</v>
      </c>
    </row>
    <row r="77" spans="8:10" x14ac:dyDescent="0.2">
      <c r="H77" s="25">
        <v>33</v>
      </c>
      <c r="I77" s="25">
        <v>133.32377236923736</v>
      </c>
      <c r="J77" s="25">
        <v>9.1151333721480796</v>
      </c>
    </row>
    <row r="78" spans="8:10" x14ac:dyDescent="0.2">
      <c r="H78" s="25">
        <v>34</v>
      </c>
      <c r="I78" s="25">
        <v>134.51139032616416</v>
      </c>
      <c r="J78" s="25">
        <v>16.618309486528915</v>
      </c>
    </row>
    <row r="79" spans="8:10" x14ac:dyDescent="0.2">
      <c r="H79" s="25">
        <v>35</v>
      </c>
      <c r="I79" s="25">
        <v>135.69900828309096</v>
      </c>
      <c r="J79" s="25">
        <v>-14.634089757719451</v>
      </c>
    </row>
    <row r="80" spans="8:10" x14ac:dyDescent="0.2">
      <c r="H80" s="25">
        <v>36</v>
      </c>
      <c r="I80" s="25">
        <v>136.88662624001773</v>
      </c>
      <c r="J80" s="25">
        <v>-35.172705377758192</v>
      </c>
    </row>
    <row r="81" spans="8:10" x14ac:dyDescent="0.2">
      <c r="H81" s="25">
        <v>37</v>
      </c>
      <c r="I81" s="25">
        <v>138.07424419694451</v>
      </c>
      <c r="J81" s="25">
        <v>-9.5561741100890174</v>
      </c>
    </row>
    <row r="82" spans="8:10" x14ac:dyDescent="0.2">
      <c r="H82" s="25">
        <v>38</v>
      </c>
      <c r="I82" s="25">
        <v>139.26186215387131</v>
      </c>
      <c r="J82" s="25">
        <v>8.5381183596960852</v>
      </c>
    </row>
    <row r="83" spans="8:10" x14ac:dyDescent="0.2">
      <c r="H83" s="25">
        <v>39</v>
      </c>
      <c r="I83" s="25">
        <v>140.44948011079811</v>
      </c>
      <c r="J83" s="25">
        <v>3.6256286067466874</v>
      </c>
    </row>
    <row r="84" spans="8:10" x14ac:dyDescent="0.2">
      <c r="H84" s="25">
        <v>40</v>
      </c>
      <c r="I84" s="25">
        <v>141.63709806772488</v>
      </c>
      <c r="J84" s="25">
        <v>15.639149261656996</v>
      </c>
    </row>
    <row r="85" spans="8:10" x14ac:dyDescent="0.2">
      <c r="H85" s="25">
        <v>41</v>
      </c>
      <c r="I85" s="25">
        <v>142.82471602465168</v>
      </c>
      <c r="J85" s="25">
        <v>27.925453228201462</v>
      </c>
    </row>
    <row r="86" spans="8:10" x14ac:dyDescent="0.2">
      <c r="H86" s="25">
        <v>42</v>
      </c>
      <c r="I86" s="25">
        <v>144.01233398157848</v>
      </c>
      <c r="J86" s="25">
        <v>-28.356099877770845</v>
      </c>
    </row>
    <row r="87" spans="8:10" x14ac:dyDescent="0.2">
      <c r="H87" s="25">
        <v>43</v>
      </c>
      <c r="I87" s="25">
        <v>145.19995193850525</v>
      </c>
      <c r="J87" s="25">
        <v>15.430359394869868</v>
      </c>
    </row>
    <row r="88" spans="8:10" x14ac:dyDescent="0.2">
      <c r="H88" s="25">
        <v>44</v>
      </c>
      <c r="I88" s="25">
        <v>146.38756989543202</v>
      </c>
      <c r="J88" s="25">
        <v>-23.406827671845036</v>
      </c>
    </row>
    <row r="89" spans="8:10" x14ac:dyDescent="0.2">
      <c r="H89" s="25">
        <v>45</v>
      </c>
      <c r="I89" s="25">
        <v>147.57518785235882</v>
      </c>
      <c r="J89" s="25">
        <v>-14.563440266399112</v>
      </c>
    </row>
    <row r="90" spans="8:10" x14ac:dyDescent="0.2">
      <c r="H90" s="25">
        <v>46</v>
      </c>
      <c r="I90" s="25">
        <v>148.76280580928562</v>
      </c>
      <c r="J90" s="25">
        <v>-10.569780156673801</v>
      </c>
    </row>
    <row r="91" spans="8:10" x14ac:dyDescent="0.2">
      <c r="H91" s="25">
        <v>47</v>
      </c>
      <c r="I91" s="25">
        <v>149.9504237662124</v>
      </c>
      <c r="J91" s="25">
        <v>5.3495644895842815</v>
      </c>
    </row>
    <row r="92" spans="8:10" x14ac:dyDescent="0.2">
      <c r="H92" s="25">
        <v>48</v>
      </c>
      <c r="I92" s="25">
        <v>151.1380417231392</v>
      </c>
      <c r="J92" s="25">
        <v>-19.433946536607863</v>
      </c>
    </row>
    <row r="93" spans="8:10" x14ac:dyDescent="0.2">
      <c r="H93" s="25">
        <v>49</v>
      </c>
      <c r="I93" s="25">
        <v>152.325659680066</v>
      </c>
      <c r="J93" s="25">
        <v>26.351185976462091</v>
      </c>
    </row>
    <row r="94" spans="8:10" x14ac:dyDescent="0.2">
      <c r="H94" s="25">
        <v>50</v>
      </c>
      <c r="I94" s="25">
        <v>153.51327763699277</v>
      </c>
      <c r="J94" s="25">
        <v>23.830309692128793</v>
      </c>
    </row>
    <row r="95" spans="8:10" x14ac:dyDescent="0.2">
      <c r="H95" s="25">
        <v>51</v>
      </c>
      <c r="I95" s="25">
        <v>154.70089559391954</v>
      </c>
      <c r="J95" s="25">
        <v>1.0182115107459708</v>
      </c>
    </row>
    <row r="96" spans="8:10" x14ac:dyDescent="0.2">
      <c r="H96" s="25">
        <v>52</v>
      </c>
      <c r="I96" s="25">
        <v>155.88851355084634</v>
      </c>
      <c r="J96" s="25">
        <v>-12.850305837726921</v>
      </c>
    </row>
    <row r="97" spans="8:10" x14ac:dyDescent="0.2">
      <c r="H97" s="25">
        <v>53</v>
      </c>
      <c r="I97" s="25">
        <v>157.07613150777314</v>
      </c>
      <c r="J97" s="25">
        <v>17.958971730765143</v>
      </c>
    </row>
    <row r="98" spans="8:10" x14ac:dyDescent="0.2">
      <c r="H98" s="25">
        <v>54</v>
      </c>
      <c r="I98" s="25">
        <v>158.26374946469991</v>
      </c>
      <c r="J98" s="25">
        <v>-25.503844681940109</v>
      </c>
    </row>
    <row r="99" spans="8:10" x14ac:dyDescent="0.2">
      <c r="H99" s="25">
        <v>55</v>
      </c>
      <c r="I99" s="25">
        <v>159.45136742162671</v>
      </c>
      <c r="J99" s="25">
        <v>0.86404548776383194</v>
      </c>
    </row>
    <row r="100" spans="8:10" x14ac:dyDescent="0.2">
      <c r="H100" s="25">
        <v>56</v>
      </c>
      <c r="I100" s="25">
        <v>160.63898537855351</v>
      </c>
      <c r="J100" s="25">
        <v>0.38328760712926169</v>
      </c>
    </row>
    <row r="101" spans="8:10" x14ac:dyDescent="0.2">
      <c r="H101" s="25">
        <v>57</v>
      </c>
      <c r="I101" s="25">
        <v>161.82660333548029</v>
      </c>
      <c r="J101" s="25">
        <v>41.375784891853527</v>
      </c>
    </row>
    <row r="102" spans="8:10" x14ac:dyDescent="0.2">
      <c r="H102" s="25">
        <v>58</v>
      </c>
      <c r="I102" s="25">
        <v>163.01422129240706</v>
      </c>
      <c r="J102" s="25">
        <v>19.176901955805903</v>
      </c>
    </row>
    <row r="103" spans="8:10" x14ac:dyDescent="0.2">
      <c r="H103" s="25">
        <v>59</v>
      </c>
      <c r="I103" s="25">
        <v>164.20183924933386</v>
      </c>
      <c r="J103" s="25">
        <v>10.824757926158355</v>
      </c>
    </row>
    <row r="104" spans="8:10" ht="16" thickBot="1" x14ac:dyDescent="0.25">
      <c r="H104" s="26">
        <v>60</v>
      </c>
      <c r="I104" s="26">
        <v>165.38945720626066</v>
      </c>
      <c r="J104" s="26">
        <v>-26.130421279902009</v>
      </c>
    </row>
  </sheetData>
  <mergeCells count="2">
    <mergeCell ref="F1:I1"/>
    <mergeCell ref="F17:O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0F79-FC47-4233-AC85-FE4B4F764A52}">
  <dimension ref="A1:P104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8.6640625" style="10"/>
    <col min="2" max="2" width="18.5" style="10" customWidth="1"/>
    <col min="3" max="3" width="19.83203125" style="10" customWidth="1"/>
    <col min="4" max="4" width="8.6640625" style="10"/>
    <col min="5" max="5" width="12.83203125" customWidth="1"/>
    <col min="7" max="7" width="12.33203125" customWidth="1"/>
  </cols>
  <sheetData>
    <row r="1" spans="1:10" ht="32" x14ac:dyDescent="0.2">
      <c r="A1" s="21" t="s">
        <v>1</v>
      </c>
      <c r="B1" s="24" t="s">
        <v>0</v>
      </c>
      <c r="C1" s="24" t="s">
        <v>15</v>
      </c>
      <c r="D1" s="21" t="s">
        <v>16</v>
      </c>
      <c r="E1" s="21" t="s">
        <v>46</v>
      </c>
      <c r="G1" s="35" t="s">
        <v>45</v>
      </c>
      <c r="H1" s="35"/>
      <c r="I1" s="35"/>
      <c r="J1" s="35"/>
    </row>
    <row r="2" spans="1:10" x14ac:dyDescent="0.2">
      <c r="A2" s="22">
        <v>1</v>
      </c>
      <c r="B2" s="23">
        <v>91.348882811260538</v>
      </c>
      <c r="C2" s="10">
        <f t="shared" ref="C2:C33" si="0">I45</f>
        <v>95.319997747580146</v>
      </c>
      <c r="D2" s="10">
        <f t="shared" ref="D2:D33" si="1">J45</f>
        <v>-3.9711149363196085</v>
      </c>
    </row>
    <row r="3" spans="1:10" x14ac:dyDescent="0.2">
      <c r="A3" s="10">
        <v>2</v>
      </c>
      <c r="B3" s="11">
        <v>113.51384686048021</v>
      </c>
      <c r="C3" s="10">
        <f t="shared" si="0"/>
        <v>96.507615704506932</v>
      </c>
      <c r="D3" s="10">
        <f t="shared" si="1"/>
        <v>17.006231155973282</v>
      </c>
      <c r="E3">
        <f>D2</f>
        <v>-3.9711149363196085</v>
      </c>
      <c r="I3" s="30" t="s">
        <v>48</v>
      </c>
      <c r="J3" s="30"/>
    </row>
    <row r="4" spans="1:10" x14ac:dyDescent="0.2">
      <c r="A4" s="10">
        <v>3</v>
      </c>
      <c r="B4" s="11">
        <v>139.75804683832729</v>
      </c>
      <c r="C4" s="10">
        <f t="shared" si="0"/>
        <v>97.695233661433718</v>
      </c>
      <c r="D4" s="10">
        <f t="shared" si="1"/>
        <v>42.06281317689357</v>
      </c>
      <c r="E4">
        <f t="shared" ref="E4:E61" si="2">D3</f>
        <v>17.006231155973282</v>
      </c>
      <c r="I4" s="31" t="s">
        <v>49</v>
      </c>
    </row>
    <row r="5" spans="1:10" x14ac:dyDescent="0.2">
      <c r="A5" s="10">
        <v>4</v>
      </c>
      <c r="B5" s="11">
        <v>80.971683482261867</v>
      </c>
      <c r="C5" s="10">
        <f t="shared" si="0"/>
        <v>98.882851618360519</v>
      </c>
      <c r="D5" s="10">
        <f t="shared" si="1"/>
        <v>-17.911168136098652</v>
      </c>
      <c r="E5">
        <f t="shared" si="2"/>
        <v>42.06281317689357</v>
      </c>
      <c r="G5" s="20" t="s">
        <v>6</v>
      </c>
      <c r="I5" s="31" t="s">
        <v>50</v>
      </c>
    </row>
    <row r="6" spans="1:10" x14ac:dyDescent="0.2">
      <c r="A6" s="10">
        <v>5</v>
      </c>
      <c r="B6" s="11">
        <v>112.84390651659021</v>
      </c>
      <c r="C6" s="10">
        <f t="shared" si="0"/>
        <v>100.07046957528731</v>
      </c>
      <c r="D6" s="10">
        <f t="shared" si="1"/>
        <v>12.773436941302904</v>
      </c>
      <c r="E6">
        <f t="shared" si="2"/>
        <v>-17.911168136098652</v>
      </c>
      <c r="G6" s="9">
        <f>CORREL($D$3:$D$61,$E$3:$E$61)</f>
        <v>-7.6130585409117643E-2</v>
      </c>
      <c r="I6" s="31" t="s">
        <v>51</v>
      </c>
      <c r="J6">
        <f>G6</f>
        <v>-7.6130585409117643E-2</v>
      </c>
    </row>
    <row r="7" spans="1:10" x14ac:dyDescent="0.2">
      <c r="A7" s="10">
        <v>6</v>
      </c>
      <c r="B7" s="11">
        <v>115.05968843175506</v>
      </c>
      <c r="C7" s="10">
        <f t="shared" si="0"/>
        <v>101.25808753221409</v>
      </c>
      <c r="D7" s="10">
        <f t="shared" si="1"/>
        <v>13.801600899540972</v>
      </c>
      <c r="E7">
        <f t="shared" si="2"/>
        <v>12.773436941302904</v>
      </c>
      <c r="I7" s="31" t="s">
        <v>52</v>
      </c>
      <c r="J7">
        <f>1/SQRT(59)</f>
        <v>0.13018891098082389</v>
      </c>
    </row>
    <row r="8" spans="1:10" x14ac:dyDescent="0.2">
      <c r="A8" s="10">
        <v>7</v>
      </c>
      <c r="B8" s="11">
        <v>105.34414076375182</v>
      </c>
      <c r="C8" s="10">
        <f t="shared" si="0"/>
        <v>102.44570548914088</v>
      </c>
      <c r="D8" s="10">
        <f t="shared" si="1"/>
        <v>2.8984352746109465</v>
      </c>
      <c r="E8">
        <f t="shared" si="2"/>
        <v>13.801600899540972</v>
      </c>
      <c r="I8" t="s">
        <v>53</v>
      </c>
      <c r="J8">
        <f>(J6-0)/J7</f>
        <v>-0.58477012239799175</v>
      </c>
    </row>
    <row r="9" spans="1:10" x14ac:dyDescent="0.2">
      <c r="A9" s="10">
        <v>8</v>
      </c>
      <c r="B9" s="11">
        <v>120.57788584465119</v>
      </c>
      <c r="C9" s="10">
        <f t="shared" si="0"/>
        <v>103.63332344606766</v>
      </c>
      <c r="D9" s="10">
        <f t="shared" si="1"/>
        <v>16.944562398583528</v>
      </c>
      <c r="E9">
        <f t="shared" si="2"/>
        <v>2.8984352746109465</v>
      </c>
      <c r="I9" s="31" t="s">
        <v>56</v>
      </c>
    </row>
    <row r="10" spans="1:10" x14ac:dyDescent="0.2">
      <c r="A10" s="10">
        <v>9</v>
      </c>
      <c r="B10" s="11">
        <v>87.967433008661502</v>
      </c>
      <c r="C10" s="10">
        <f t="shared" si="0"/>
        <v>104.82094140299445</v>
      </c>
      <c r="D10" s="10">
        <f t="shared" si="1"/>
        <v>-16.853508394332948</v>
      </c>
      <c r="E10">
        <f t="shared" si="2"/>
        <v>16.944562398583528</v>
      </c>
    </row>
    <row r="11" spans="1:10" x14ac:dyDescent="0.2">
      <c r="A11" s="10">
        <v>10</v>
      </c>
      <c r="B11" s="11">
        <v>98.498819854049771</v>
      </c>
      <c r="C11" s="10">
        <f t="shared" si="0"/>
        <v>106.00855935992124</v>
      </c>
      <c r="D11" s="10">
        <f t="shared" si="1"/>
        <v>-7.5097395058714653</v>
      </c>
      <c r="E11">
        <f t="shared" si="2"/>
        <v>-16.853508394332948</v>
      </c>
    </row>
    <row r="12" spans="1:10" x14ac:dyDescent="0.2">
      <c r="A12" s="10">
        <v>11</v>
      </c>
      <c r="B12" s="11">
        <v>97.702288481715172</v>
      </c>
      <c r="C12" s="10">
        <f t="shared" si="0"/>
        <v>107.19617731684804</v>
      </c>
      <c r="D12" s="10">
        <f t="shared" si="1"/>
        <v>-9.4938888351328643</v>
      </c>
      <c r="E12">
        <f t="shared" si="2"/>
        <v>-7.5097395058714653</v>
      </c>
    </row>
    <row r="13" spans="1:10" x14ac:dyDescent="0.2">
      <c r="A13" s="10">
        <v>12</v>
      </c>
      <c r="B13" s="11">
        <v>87.232010526818129</v>
      </c>
      <c r="C13" s="10">
        <f t="shared" si="0"/>
        <v>108.38379527377482</v>
      </c>
      <c r="D13" s="10">
        <f t="shared" si="1"/>
        <v>-21.151784746956693</v>
      </c>
      <c r="E13">
        <f t="shared" si="2"/>
        <v>-9.4938888351328643</v>
      </c>
      <c r="G13" s="12" t="s">
        <v>57</v>
      </c>
    </row>
    <row r="14" spans="1:10" x14ac:dyDescent="0.2">
      <c r="A14" s="10">
        <v>13</v>
      </c>
      <c r="B14" s="11">
        <v>112.66508949908763</v>
      </c>
      <c r="C14" s="10">
        <f t="shared" si="0"/>
        <v>109.57141323070161</v>
      </c>
      <c r="D14" s="10">
        <f t="shared" si="1"/>
        <v>3.0936762683860195</v>
      </c>
      <c r="E14">
        <f t="shared" si="2"/>
        <v>-21.151784746956693</v>
      </c>
      <c r="G14" s="12" t="s">
        <v>47</v>
      </c>
    </row>
    <row r="15" spans="1:10" x14ac:dyDescent="0.2">
      <c r="A15" s="10">
        <v>14</v>
      </c>
      <c r="B15" s="11">
        <v>102.243848088953</v>
      </c>
      <c r="C15" s="10">
        <f t="shared" si="0"/>
        <v>110.75903118762839</v>
      </c>
      <c r="D15" s="10">
        <f t="shared" si="1"/>
        <v>-8.5151830986753936</v>
      </c>
      <c r="E15">
        <f t="shared" si="2"/>
        <v>3.0936762683860195</v>
      </c>
    </row>
    <row r="16" spans="1:10" x14ac:dyDescent="0.2">
      <c r="A16" s="10">
        <v>15</v>
      </c>
      <c r="B16" s="11">
        <v>137.41442125657653</v>
      </c>
      <c r="C16" s="10">
        <f t="shared" si="0"/>
        <v>111.94664914455518</v>
      </c>
      <c r="D16" s="10">
        <f t="shared" si="1"/>
        <v>25.46777211202135</v>
      </c>
      <c r="E16">
        <f t="shared" si="2"/>
        <v>-8.5151830986753936</v>
      </c>
    </row>
    <row r="17" spans="1:15" x14ac:dyDescent="0.2">
      <c r="A17" s="10">
        <v>16</v>
      </c>
      <c r="B17" s="11">
        <v>122.17640206286602</v>
      </c>
      <c r="C17" s="10">
        <f t="shared" si="0"/>
        <v>113.13426710148197</v>
      </c>
      <c r="D17" s="10">
        <f t="shared" si="1"/>
        <v>9.0421349613840505</v>
      </c>
      <c r="E17">
        <f t="shared" si="2"/>
        <v>25.46777211202135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x14ac:dyDescent="0.2">
      <c r="A18" s="10">
        <v>17</v>
      </c>
      <c r="B18" s="11">
        <v>124.38980851092565</v>
      </c>
      <c r="C18" s="10">
        <f t="shared" si="0"/>
        <v>114.32188505840875</v>
      </c>
      <c r="D18" s="10">
        <f t="shared" si="1"/>
        <v>10.067923452516894</v>
      </c>
      <c r="E18">
        <f t="shared" si="2"/>
        <v>9.0421349613840505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x14ac:dyDescent="0.2">
      <c r="A19" s="10">
        <v>18</v>
      </c>
      <c r="B19" s="11">
        <v>100.18924104189206</v>
      </c>
      <c r="C19" s="10">
        <f t="shared" si="0"/>
        <v>115.50950301533555</v>
      </c>
      <c r="D19" s="10">
        <f t="shared" si="1"/>
        <v>-15.320261973443493</v>
      </c>
      <c r="E19">
        <f t="shared" si="2"/>
        <v>10.067923452516894</v>
      </c>
    </row>
    <row r="20" spans="1:15" x14ac:dyDescent="0.2">
      <c r="A20" s="10">
        <v>19</v>
      </c>
      <c r="B20" s="11">
        <v>115.37967769872887</v>
      </c>
      <c r="C20" s="10">
        <f t="shared" si="0"/>
        <v>116.69712097226234</v>
      </c>
      <c r="D20" s="10">
        <f t="shared" si="1"/>
        <v>-1.3174432735334705</v>
      </c>
      <c r="E20">
        <f t="shared" si="2"/>
        <v>-15.320261973443493</v>
      </c>
    </row>
    <row r="21" spans="1:15" x14ac:dyDescent="0.2">
      <c r="A21" s="10">
        <v>20</v>
      </c>
      <c r="B21" s="11">
        <v>88.457077799055668</v>
      </c>
      <c r="C21" s="10">
        <f t="shared" si="0"/>
        <v>117.88473892918913</v>
      </c>
      <c r="D21" s="10">
        <f t="shared" si="1"/>
        <v>-29.427661130133458</v>
      </c>
      <c r="E21">
        <f t="shared" si="2"/>
        <v>-1.3174432735334705</v>
      </c>
      <c r="H21" t="s">
        <v>17</v>
      </c>
    </row>
    <row r="22" spans="1:15" ht="16" thickBot="1" x14ac:dyDescent="0.25">
      <c r="A22" s="10">
        <v>21</v>
      </c>
      <c r="B22" s="11">
        <v>115.10155157651479</v>
      </c>
      <c r="C22" s="10">
        <f t="shared" si="0"/>
        <v>119.07235688611591</v>
      </c>
      <c r="D22" s="10">
        <f t="shared" si="1"/>
        <v>-3.9708053096011184</v>
      </c>
      <c r="E22">
        <f t="shared" si="2"/>
        <v>-29.427661130133458</v>
      </c>
    </row>
    <row r="23" spans="1:15" x14ac:dyDescent="0.2">
      <c r="A23" s="10">
        <v>22</v>
      </c>
      <c r="B23" s="11">
        <v>123.37780622946849</v>
      </c>
      <c r="C23" s="10">
        <f t="shared" si="0"/>
        <v>120.2599748430427</v>
      </c>
      <c r="D23" s="10">
        <f t="shared" si="1"/>
        <v>3.1178313864257916</v>
      </c>
      <c r="E23">
        <f t="shared" si="2"/>
        <v>-3.9708053096011184</v>
      </c>
      <c r="H23" s="28" t="s">
        <v>18</v>
      </c>
      <c r="I23" s="28"/>
    </row>
    <row r="24" spans="1:15" x14ac:dyDescent="0.2">
      <c r="A24" s="10">
        <v>23</v>
      </c>
      <c r="B24" s="11">
        <v>116.73688483338218</v>
      </c>
      <c r="C24" s="10">
        <f t="shared" si="0"/>
        <v>121.44759279996948</v>
      </c>
      <c r="D24" s="10">
        <f t="shared" si="1"/>
        <v>-4.7107079665873073</v>
      </c>
      <c r="E24">
        <f t="shared" si="2"/>
        <v>3.1178313864257916</v>
      </c>
      <c r="H24" s="25" t="s">
        <v>19</v>
      </c>
      <c r="I24" s="25">
        <v>0.7433730651725956</v>
      </c>
    </row>
    <row r="25" spans="1:15" x14ac:dyDescent="0.2">
      <c r="A25" s="10">
        <v>24</v>
      </c>
      <c r="B25" s="11">
        <v>122.69728510475171</v>
      </c>
      <c r="C25" s="10">
        <f t="shared" si="0"/>
        <v>122.63521075689627</v>
      </c>
      <c r="D25" s="10">
        <f t="shared" si="1"/>
        <v>6.2074347855443079E-2</v>
      </c>
      <c r="E25">
        <f t="shared" si="2"/>
        <v>-4.7107079665873073</v>
      </c>
      <c r="H25" s="25" t="s">
        <v>20</v>
      </c>
      <c r="I25" s="25">
        <v>0.55260351402410013</v>
      </c>
    </row>
    <row r="26" spans="1:15" x14ac:dyDescent="0.2">
      <c r="A26" s="10">
        <v>25</v>
      </c>
      <c r="B26" s="11">
        <v>112.8931467318513</v>
      </c>
      <c r="C26" s="10">
        <f t="shared" si="0"/>
        <v>123.82282871382307</v>
      </c>
      <c r="D26" s="10">
        <f t="shared" si="1"/>
        <v>-10.929681981971768</v>
      </c>
      <c r="E26">
        <f t="shared" si="2"/>
        <v>6.2074347855443079E-2</v>
      </c>
      <c r="H26" s="25" t="s">
        <v>21</v>
      </c>
      <c r="I26" s="25">
        <v>0.54488978150727418</v>
      </c>
    </row>
    <row r="27" spans="1:15" x14ac:dyDescent="0.2">
      <c r="A27" s="10">
        <v>26</v>
      </c>
      <c r="B27" s="11">
        <v>121.73486379016285</v>
      </c>
      <c r="C27" s="10">
        <f t="shared" si="0"/>
        <v>125.01044667074986</v>
      </c>
      <c r="D27" s="10">
        <f t="shared" si="1"/>
        <v>-3.2755828805870095</v>
      </c>
      <c r="E27">
        <f t="shared" si="2"/>
        <v>-10.929681981971768</v>
      </c>
      <c r="H27" s="25" t="s">
        <v>22</v>
      </c>
      <c r="I27" s="25">
        <v>18.82253647735082</v>
      </c>
    </row>
    <row r="28" spans="1:15" ht="16" thickBot="1" x14ac:dyDescent="0.25">
      <c r="A28" s="10">
        <v>27</v>
      </c>
      <c r="B28" s="11">
        <v>128.98721354993336</v>
      </c>
      <c r="C28" s="10">
        <f t="shared" si="0"/>
        <v>126.19806462767664</v>
      </c>
      <c r="D28" s="10">
        <f t="shared" si="1"/>
        <v>2.7891489222567145</v>
      </c>
      <c r="E28">
        <f t="shared" si="2"/>
        <v>-3.2755828805870095</v>
      </c>
      <c r="H28" s="26" t="s">
        <v>23</v>
      </c>
      <c r="I28" s="26">
        <v>60</v>
      </c>
    </row>
    <row r="29" spans="1:15" x14ac:dyDescent="0.2">
      <c r="A29" s="10">
        <v>28</v>
      </c>
      <c r="B29" s="11">
        <v>99.467231268264186</v>
      </c>
      <c r="C29" s="10">
        <f t="shared" si="0"/>
        <v>127.38568258460343</v>
      </c>
      <c r="D29" s="10">
        <f t="shared" si="1"/>
        <v>-27.918451316339244</v>
      </c>
      <c r="E29">
        <f t="shared" si="2"/>
        <v>2.7891489222567145</v>
      </c>
    </row>
    <row r="30" spans="1:15" ht="16" thickBot="1" x14ac:dyDescent="0.25">
      <c r="A30" s="10">
        <v>29</v>
      </c>
      <c r="B30" s="11">
        <v>139.60125500398561</v>
      </c>
      <c r="C30" s="10">
        <f t="shared" si="0"/>
        <v>128.57330054153022</v>
      </c>
      <c r="D30" s="10">
        <f t="shared" si="1"/>
        <v>11.027954462455398</v>
      </c>
      <c r="E30">
        <f t="shared" si="2"/>
        <v>-27.918451316339244</v>
      </c>
      <c r="H30" t="s">
        <v>24</v>
      </c>
    </row>
    <row r="31" spans="1:15" x14ac:dyDescent="0.2">
      <c r="A31" s="10">
        <v>30</v>
      </c>
      <c r="B31" s="11">
        <v>82.95634971277623</v>
      </c>
      <c r="C31" s="10">
        <f t="shared" si="0"/>
        <v>129.76091849845699</v>
      </c>
      <c r="D31" s="10">
        <f t="shared" si="1"/>
        <v>-46.804568785680758</v>
      </c>
      <c r="E31">
        <f t="shared" si="2"/>
        <v>11.027954462455398</v>
      </c>
      <c r="H31" s="27"/>
      <c r="I31" s="27" t="s">
        <v>29</v>
      </c>
      <c r="J31" s="27" t="s">
        <v>30</v>
      </c>
      <c r="K31" s="27" t="s">
        <v>31</v>
      </c>
      <c r="L31" s="27" t="s">
        <v>32</v>
      </c>
      <c r="M31" s="27" t="s">
        <v>33</v>
      </c>
    </row>
    <row r="32" spans="1:15" x14ac:dyDescent="0.2">
      <c r="A32" s="10">
        <v>31</v>
      </c>
      <c r="B32" s="11">
        <v>155.6704393510185</v>
      </c>
      <c r="C32" s="10">
        <f t="shared" si="0"/>
        <v>130.94853645538379</v>
      </c>
      <c r="D32" s="10">
        <f t="shared" si="1"/>
        <v>24.721902895634713</v>
      </c>
      <c r="E32">
        <f t="shared" si="2"/>
        <v>-46.804568785680758</v>
      </c>
      <c r="H32" s="25" t="s">
        <v>25</v>
      </c>
      <c r="I32" s="25">
        <v>1</v>
      </c>
      <c r="J32" s="25">
        <v>25380.803227011202</v>
      </c>
      <c r="K32" s="25">
        <v>25380.803227011202</v>
      </c>
      <c r="L32" s="25">
        <v>71.638926138378991</v>
      </c>
      <c r="M32" s="25">
        <v>1.0269536894181516E-11</v>
      </c>
    </row>
    <row r="33" spans="1:16" x14ac:dyDescent="0.2">
      <c r="A33" s="10">
        <v>32</v>
      </c>
      <c r="B33" s="11">
        <v>142.49267060392032</v>
      </c>
      <c r="C33" s="10">
        <f t="shared" si="0"/>
        <v>132.13615441231059</v>
      </c>
      <c r="D33" s="10">
        <f t="shared" si="1"/>
        <v>10.356516191609728</v>
      </c>
      <c r="E33">
        <f t="shared" si="2"/>
        <v>24.721902895634713</v>
      </c>
      <c r="H33" s="25" t="s">
        <v>26</v>
      </c>
      <c r="I33" s="25">
        <v>58</v>
      </c>
      <c r="J33" s="25">
        <v>20548.697007589726</v>
      </c>
      <c r="K33" s="25">
        <v>354.28787944120216</v>
      </c>
      <c r="L33" s="25"/>
      <c r="M33" s="25"/>
    </row>
    <row r="34" spans="1:16" ht="16" thickBot="1" x14ac:dyDescent="0.25">
      <c r="A34" s="10">
        <v>33</v>
      </c>
      <c r="B34" s="11">
        <v>142.43890574138544</v>
      </c>
      <c r="C34" s="10">
        <f t="shared" ref="C34:C61" si="3">I77</f>
        <v>133.32377236923736</v>
      </c>
      <c r="D34" s="10">
        <f t="shared" ref="D34:D61" si="4">J77</f>
        <v>9.1151333721480796</v>
      </c>
      <c r="E34">
        <f t="shared" si="2"/>
        <v>10.356516191609728</v>
      </c>
      <c r="H34" s="26" t="s">
        <v>27</v>
      </c>
      <c r="I34" s="26">
        <v>59</v>
      </c>
      <c r="J34" s="26">
        <v>45929.500234600928</v>
      </c>
      <c r="K34" s="26"/>
      <c r="L34" s="26"/>
      <c r="M34" s="26"/>
    </row>
    <row r="35" spans="1:16" ht="16" thickBot="1" x14ac:dyDescent="0.25">
      <c r="A35" s="10">
        <v>34</v>
      </c>
      <c r="B35" s="11">
        <v>151.12969981269308</v>
      </c>
      <c r="C35" s="10">
        <f t="shared" si="3"/>
        <v>134.51139032616416</v>
      </c>
      <c r="D35" s="10">
        <f t="shared" si="4"/>
        <v>16.618309486528915</v>
      </c>
      <c r="E35">
        <f t="shared" si="2"/>
        <v>9.1151333721480796</v>
      </c>
    </row>
    <row r="36" spans="1:16" x14ac:dyDescent="0.2">
      <c r="A36" s="10">
        <v>35</v>
      </c>
      <c r="B36" s="11">
        <v>121.06491852537151</v>
      </c>
      <c r="C36" s="10">
        <f t="shared" si="3"/>
        <v>135.69900828309096</v>
      </c>
      <c r="D36" s="10">
        <f t="shared" si="4"/>
        <v>-14.634089757719451</v>
      </c>
      <c r="E36">
        <f t="shared" si="2"/>
        <v>16.618309486528915</v>
      </c>
      <c r="H36" s="27"/>
      <c r="I36" s="27" t="s">
        <v>34</v>
      </c>
      <c r="J36" s="27" t="s">
        <v>22</v>
      </c>
      <c r="K36" s="27" t="s">
        <v>35</v>
      </c>
      <c r="L36" s="27" t="s">
        <v>36</v>
      </c>
      <c r="M36" s="27" t="s">
        <v>37</v>
      </c>
      <c r="N36" s="27" t="s">
        <v>38</v>
      </c>
      <c r="O36" s="27" t="s">
        <v>39</v>
      </c>
      <c r="P36" s="27" t="s">
        <v>40</v>
      </c>
    </row>
    <row r="37" spans="1:16" x14ac:dyDescent="0.2">
      <c r="A37" s="10">
        <v>36</v>
      </c>
      <c r="B37" s="11">
        <v>101.71392086225954</v>
      </c>
      <c r="C37" s="10">
        <f t="shared" si="3"/>
        <v>136.88662624001773</v>
      </c>
      <c r="D37" s="10">
        <f t="shared" si="4"/>
        <v>-35.172705377758192</v>
      </c>
      <c r="E37">
        <f t="shared" si="2"/>
        <v>-14.634089757719451</v>
      </c>
      <c r="H37" s="25" t="s">
        <v>28</v>
      </c>
      <c r="I37" s="25">
        <v>94.13237979065336</v>
      </c>
      <c r="J37" s="25">
        <v>4.9213493976757103</v>
      </c>
      <c r="K37" s="25">
        <v>19.127351501421717</v>
      </c>
      <c r="L37" s="25">
        <v>9.9829918620096943E-27</v>
      </c>
      <c r="M37" s="25">
        <v>84.281228655738261</v>
      </c>
      <c r="N37" s="25">
        <v>103.98353092556846</v>
      </c>
      <c r="O37" s="25">
        <v>84.281228655738261</v>
      </c>
      <c r="P37" s="25">
        <v>103.98353092556846</v>
      </c>
    </row>
    <row r="38" spans="1:16" ht="16" thickBot="1" x14ac:dyDescent="0.25">
      <c r="A38" s="10">
        <v>37</v>
      </c>
      <c r="B38" s="11">
        <v>128.51807008685549</v>
      </c>
      <c r="C38" s="10">
        <f t="shared" si="3"/>
        <v>138.07424419694451</v>
      </c>
      <c r="D38" s="10">
        <f t="shared" si="4"/>
        <v>-9.5561741100890174</v>
      </c>
      <c r="E38">
        <f t="shared" si="2"/>
        <v>-35.172705377758192</v>
      </c>
      <c r="H38" s="26" t="s">
        <v>41</v>
      </c>
      <c r="I38" s="26">
        <v>1.1876179569267882</v>
      </c>
      <c r="J38" s="26">
        <v>0.14031439303809268</v>
      </c>
      <c r="K38" s="26">
        <v>8.4639781508684759</v>
      </c>
      <c r="L38" s="26">
        <v>1.0269536894181553E-11</v>
      </c>
      <c r="M38" s="26">
        <v>0.90674818310521155</v>
      </c>
      <c r="N38" s="26">
        <v>1.4684877307483648</v>
      </c>
      <c r="O38" s="26">
        <v>0.90674818310521155</v>
      </c>
      <c r="P38" s="26">
        <v>1.4684877307483648</v>
      </c>
    </row>
    <row r="39" spans="1:16" x14ac:dyDescent="0.2">
      <c r="A39" s="10">
        <v>38</v>
      </c>
      <c r="B39" s="11">
        <v>147.79998051356739</v>
      </c>
      <c r="C39" s="10">
        <f t="shared" si="3"/>
        <v>139.26186215387131</v>
      </c>
      <c r="D39" s="10">
        <f t="shared" si="4"/>
        <v>8.5381183596960852</v>
      </c>
      <c r="E39">
        <f t="shared" si="2"/>
        <v>-9.5561741100890174</v>
      </c>
    </row>
    <row r="40" spans="1:16" x14ac:dyDescent="0.2">
      <c r="A40" s="10">
        <v>39</v>
      </c>
      <c r="B40" s="11">
        <v>144.07510871754479</v>
      </c>
      <c r="C40" s="10">
        <f t="shared" si="3"/>
        <v>140.44948011079811</v>
      </c>
      <c r="D40" s="10">
        <f t="shared" si="4"/>
        <v>3.6256286067466874</v>
      </c>
      <c r="E40">
        <f t="shared" si="2"/>
        <v>8.5381183596960852</v>
      </c>
    </row>
    <row r="41" spans="1:16" x14ac:dyDescent="0.2">
      <c r="A41" s="10">
        <v>40</v>
      </c>
      <c r="B41" s="11">
        <v>157.27624732938187</v>
      </c>
      <c r="C41" s="10">
        <f t="shared" si="3"/>
        <v>141.63709806772488</v>
      </c>
      <c r="D41" s="10">
        <f t="shared" si="4"/>
        <v>15.639149261656996</v>
      </c>
      <c r="E41">
        <f t="shared" si="2"/>
        <v>3.6256286067466874</v>
      </c>
    </row>
    <row r="42" spans="1:16" x14ac:dyDescent="0.2">
      <c r="A42" s="10">
        <v>41</v>
      </c>
      <c r="B42" s="11">
        <v>170.75016925285314</v>
      </c>
      <c r="C42" s="10">
        <f t="shared" si="3"/>
        <v>142.82471602465168</v>
      </c>
      <c r="D42" s="10">
        <f t="shared" si="4"/>
        <v>27.925453228201462</v>
      </c>
      <c r="E42">
        <f t="shared" si="2"/>
        <v>15.639149261656996</v>
      </c>
      <c r="H42" t="s">
        <v>42</v>
      </c>
    </row>
    <row r="43" spans="1:16" ht="16" thickBot="1" x14ac:dyDescent="0.25">
      <c r="A43" s="10">
        <v>42</v>
      </c>
      <c r="B43" s="11">
        <v>115.65623410380763</v>
      </c>
      <c r="C43" s="10">
        <f t="shared" si="3"/>
        <v>144.01233398157848</v>
      </c>
      <c r="D43" s="10">
        <f t="shared" si="4"/>
        <v>-28.356099877770845</v>
      </c>
      <c r="E43">
        <f t="shared" si="2"/>
        <v>27.925453228201462</v>
      </c>
    </row>
    <row r="44" spans="1:16" x14ac:dyDescent="0.2">
      <c r="A44" s="10">
        <v>43</v>
      </c>
      <c r="B44" s="11">
        <v>160.63031133337512</v>
      </c>
      <c r="C44" s="10">
        <f t="shared" si="3"/>
        <v>145.19995193850525</v>
      </c>
      <c r="D44" s="10">
        <f t="shared" si="4"/>
        <v>15.430359394869868</v>
      </c>
      <c r="E44">
        <f t="shared" si="2"/>
        <v>-28.356099877770845</v>
      </c>
      <c r="H44" s="27" t="s">
        <v>43</v>
      </c>
      <c r="I44" s="27" t="s">
        <v>44</v>
      </c>
      <c r="J44" s="27" t="s">
        <v>16</v>
      </c>
    </row>
    <row r="45" spans="1:16" x14ac:dyDescent="0.2">
      <c r="A45" s="10">
        <v>44</v>
      </c>
      <c r="B45" s="11">
        <v>122.98074222358699</v>
      </c>
      <c r="C45" s="10">
        <f t="shared" si="3"/>
        <v>146.38756989543202</v>
      </c>
      <c r="D45" s="10">
        <f t="shared" si="4"/>
        <v>-23.406827671845036</v>
      </c>
      <c r="E45">
        <f t="shared" si="2"/>
        <v>15.430359394869868</v>
      </c>
      <c r="H45" s="25">
        <v>1</v>
      </c>
      <c r="I45" s="25">
        <v>95.319997747580146</v>
      </c>
      <c r="J45" s="25">
        <v>-3.9711149363196085</v>
      </c>
    </row>
    <row r="46" spans="1:16" x14ac:dyDescent="0.2">
      <c r="A46" s="10">
        <v>45</v>
      </c>
      <c r="B46" s="11">
        <v>133.01174758595971</v>
      </c>
      <c r="C46" s="10">
        <f t="shared" si="3"/>
        <v>147.57518785235882</v>
      </c>
      <c r="D46" s="10">
        <f t="shared" si="4"/>
        <v>-14.563440266399112</v>
      </c>
      <c r="E46">
        <f t="shared" si="2"/>
        <v>-23.406827671845036</v>
      </c>
      <c r="H46" s="25">
        <v>2</v>
      </c>
      <c r="I46" s="25">
        <v>96.507615704506932</v>
      </c>
      <c r="J46" s="25">
        <v>17.006231155973282</v>
      </c>
    </row>
    <row r="47" spans="1:16" x14ac:dyDescent="0.2">
      <c r="A47" s="10">
        <v>46</v>
      </c>
      <c r="B47" s="11">
        <v>138.19302565261182</v>
      </c>
      <c r="C47" s="10">
        <f t="shared" si="3"/>
        <v>148.76280580928562</v>
      </c>
      <c r="D47" s="10">
        <f t="shared" si="4"/>
        <v>-10.569780156673801</v>
      </c>
      <c r="E47">
        <f t="shared" si="2"/>
        <v>-14.563440266399112</v>
      </c>
      <c r="H47" s="25">
        <v>3</v>
      </c>
      <c r="I47" s="25">
        <v>97.695233661433718</v>
      </c>
      <c r="J47" s="25">
        <v>42.06281317689357</v>
      </c>
    </row>
    <row r="48" spans="1:16" x14ac:dyDescent="0.2">
      <c r="A48" s="10">
        <v>47</v>
      </c>
      <c r="B48" s="11">
        <v>155.29998825579668</v>
      </c>
      <c r="C48" s="10">
        <f t="shared" si="3"/>
        <v>149.9504237662124</v>
      </c>
      <c r="D48" s="10">
        <f t="shared" si="4"/>
        <v>5.3495644895842815</v>
      </c>
      <c r="E48">
        <f t="shared" si="2"/>
        <v>-10.569780156673801</v>
      </c>
      <c r="H48" s="25">
        <v>4</v>
      </c>
      <c r="I48" s="25">
        <v>98.882851618360519</v>
      </c>
      <c r="J48" s="25">
        <v>-17.911168136098652</v>
      </c>
    </row>
    <row r="49" spans="1:10" x14ac:dyDescent="0.2">
      <c r="A49" s="10">
        <v>48</v>
      </c>
      <c r="B49" s="11">
        <v>131.70409518653133</v>
      </c>
      <c r="C49" s="10">
        <f t="shared" si="3"/>
        <v>151.1380417231392</v>
      </c>
      <c r="D49" s="10">
        <f t="shared" si="4"/>
        <v>-19.433946536607863</v>
      </c>
      <c r="E49">
        <f t="shared" si="2"/>
        <v>5.3495644895842815</v>
      </c>
      <c r="H49" s="25">
        <v>5</v>
      </c>
      <c r="I49" s="25">
        <v>100.07046957528731</v>
      </c>
      <c r="J49" s="25">
        <v>12.773436941302904</v>
      </c>
    </row>
    <row r="50" spans="1:10" x14ac:dyDescent="0.2">
      <c r="A50" s="10">
        <v>49</v>
      </c>
      <c r="B50" s="11">
        <v>178.67684565652809</v>
      </c>
      <c r="C50" s="10">
        <f t="shared" si="3"/>
        <v>152.325659680066</v>
      </c>
      <c r="D50" s="10">
        <f t="shared" si="4"/>
        <v>26.351185976462091</v>
      </c>
      <c r="E50">
        <f t="shared" si="2"/>
        <v>-19.433946536607863</v>
      </c>
      <c r="H50" s="25">
        <v>6</v>
      </c>
      <c r="I50" s="25">
        <v>101.25808753221409</v>
      </c>
      <c r="J50" s="25">
        <v>13.801600899540972</v>
      </c>
    </row>
    <row r="51" spans="1:10" x14ac:dyDescent="0.2">
      <c r="A51" s="10">
        <v>50</v>
      </c>
      <c r="B51" s="11">
        <v>177.34358732912156</v>
      </c>
      <c r="C51" s="10">
        <f t="shared" si="3"/>
        <v>153.51327763699277</v>
      </c>
      <c r="D51" s="10">
        <f t="shared" si="4"/>
        <v>23.830309692128793</v>
      </c>
      <c r="E51">
        <f t="shared" si="2"/>
        <v>26.351185976462091</v>
      </c>
      <c r="H51" s="25">
        <v>7</v>
      </c>
      <c r="I51" s="25">
        <v>102.44570548914088</v>
      </c>
      <c r="J51" s="25">
        <v>2.8984352746109465</v>
      </c>
    </row>
    <row r="52" spans="1:10" x14ac:dyDescent="0.2">
      <c r="A52" s="10">
        <v>51</v>
      </c>
      <c r="B52" s="11">
        <v>155.71910710466551</v>
      </c>
      <c r="C52" s="10">
        <f t="shared" si="3"/>
        <v>154.70089559391954</v>
      </c>
      <c r="D52" s="10">
        <f t="shared" si="4"/>
        <v>1.0182115107459708</v>
      </c>
      <c r="E52">
        <f t="shared" si="2"/>
        <v>23.830309692128793</v>
      </c>
      <c r="H52" s="25">
        <v>8</v>
      </c>
      <c r="I52" s="25">
        <v>103.63332344606766</v>
      </c>
      <c r="J52" s="25">
        <v>16.944562398583528</v>
      </c>
    </row>
    <row r="53" spans="1:10" x14ac:dyDescent="0.2">
      <c r="A53" s="10">
        <v>52</v>
      </c>
      <c r="B53" s="11">
        <v>143.03820771311942</v>
      </c>
      <c r="C53" s="10">
        <f t="shared" si="3"/>
        <v>155.88851355084634</v>
      </c>
      <c r="D53" s="10">
        <f t="shared" si="4"/>
        <v>-12.850305837726921</v>
      </c>
      <c r="E53">
        <f t="shared" si="2"/>
        <v>1.0182115107459708</v>
      </c>
      <c r="H53" s="25">
        <v>9</v>
      </c>
      <c r="I53" s="25">
        <v>104.82094140299445</v>
      </c>
      <c r="J53" s="25">
        <v>-16.853508394332948</v>
      </c>
    </row>
    <row r="54" spans="1:10" x14ac:dyDescent="0.2">
      <c r="A54" s="10">
        <v>53</v>
      </c>
      <c r="B54" s="11">
        <v>175.03510323853828</v>
      </c>
      <c r="C54" s="10">
        <f t="shared" si="3"/>
        <v>157.07613150777314</v>
      </c>
      <c r="D54" s="10">
        <f t="shared" si="4"/>
        <v>17.958971730765143</v>
      </c>
      <c r="E54">
        <f t="shared" si="2"/>
        <v>-12.850305837726921</v>
      </c>
      <c r="H54" s="25">
        <v>10</v>
      </c>
      <c r="I54" s="25">
        <v>106.00855935992124</v>
      </c>
      <c r="J54" s="25">
        <v>-7.5097395058714653</v>
      </c>
    </row>
    <row r="55" spans="1:10" x14ac:dyDescent="0.2">
      <c r="A55" s="10">
        <v>54</v>
      </c>
      <c r="B55" s="11">
        <v>132.7599047827598</v>
      </c>
      <c r="C55" s="10">
        <f t="shared" si="3"/>
        <v>158.26374946469991</v>
      </c>
      <c r="D55" s="10">
        <f t="shared" si="4"/>
        <v>-25.503844681940109</v>
      </c>
      <c r="E55">
        <f t="shared" si="2"/>
        <v>17.958971730765143</v>
      </c>
      <c r="H55" s="25">
        <v>11</v>
      </c>
      <c r="I55" s="25">
        <v>107.19617731684804</v>
      </c>
      <c r="J55" s="25">
        <v>-9.4938888351328643</v>
      </c>
    </row>
    <row r="56" spans="1:10" x14ac:dyDescent="0.2">
      <c r="A56" s="10">
        <v>55</v>
      </c>
      <c r="B56" s="11">
        <v>160.31541290939055</v>
      </c>
      <c r="C56" s="10">
        <f t="shared" si="3"/>
        <v>159.45136742162671</v>
      </c>
      <c r="D56" s="10">
        <f t="shared" si="4"/>
        <v>0.86404548776383194</v>
      </c>
      <c r="E56">
        <f t="shared" si="2"/>
        <v>-25.503844681940109</v>
      </c>
      <c r="H56" s="25">
        <v>12</v>
      </c>
      <c r="I56" s="25">
        <v>108.38379527377482</v>
      </c>
      <c r="J56" s="25">
        <v>-21.151784746956693</v>
      </c>
    </row>
    <row r="57" spans="1:10" x14ac:dyDescent="0.2">
      <c r="A57" s="10">
        <v>56</v>
      </c>
      <c r="B57" s="11">
        <v>161.02227298568278</v>
      </c>
      <c r="C57" s="10">
        <f t="shared" si="3"/>
        <v>160.63898537855351</v>
      </c>
      <c r="D57" s="10">
        <f t="shared" si="4"/>
        <v>0.38328760712926169</v>
      </c>
      <c r="E57">
        <f t="shared" si="2"/>
        <v>0.86404548776383194</v>
      </c>
      <c r="H57" s="25">
        <v>13</v>
      </c>
      <c r="I57" s="25">
        <v>109.57141323070161</v>
      </c>
      <c r="J57" s="25">
        <v>3.0936762683860195</v>
      </c>
    </row>
    <row r="58" spans="1:10" x14ac:dyDescent="0.2">
      <c r="A58" s="10">
        <v>57</v>
      </c>
      <c r="B58" s="11">
        <v>203.20238822733381</v>
      </c>
      <c r="C58" s="10">
        <f t="shared" si="3"/>
        <v>161.82660333548029</v>
      </c>
      <c r="D58" s="10">
        <f t="shared" si="4"/>
        <v>41.375784891853527</v>
      </c>
      <c r="E58">
        <f t="shared" si="2"/>
        <v>0.38328760712926169</v>
      </c>
      <c r="H58" s="25">
        <v>14</v>
      </c>
      <c r="I58" s="25">
        <v>110.75903118762839</v>
      </c>
      <c r="J58" s="25">
        <v>-8.5151830986753936</v>
      </c>
    </row>
    <row r="59" spans="1:10" x14ac:dyDescent="0.2">
      <c r="A59" s="10">
        <v>58</v>
      </c>
      <c r="B59" s="11">
        <v>182.19112324821296</v>
      </c>
      <c r="C59" s="10">
        <f t="shared" si="3"/>
        <v>163.01422129240706</v>
      </c>
      <c r="D59" s="10">
        <f t="shared" si="4"/>
        <v>19.176901955805903</v>
      </c>
      <c r="E59">
        <f t="shared" si="2"/>
        <v>41.375784891853527</v>
      </c>
      <c r="H59" s="25">
        <v>15</v>
      </c>
      <c r="I59" s="25">
        <v>111.94664914455518</v>
      </c>
      <c r="J59" s="25">
        <v>25.46777211202135</v>
      </c>
    </row>
    <row r="60" spans="1:10" x14ac:dyDescent="0.2">
      <c r="A60" s="10">
        <v>59</v>
      </c>
      <c r="B60" s="11">
        <v>175.02659717549221</v>
      </c>
      <c r="C60" s="10">
        <f t="shared" si="3"/>
        <v>164.20183924933386</v>
      </c>
      <c r="D60" s="10">
        <f t="shared" si="4"/>
        <v>10.824757926158355</v>
      </c>
      <c r="E60">
        <f t="shared" si="2"/>
        <v>19.176901955805903</v>
      </c>
      <c r="H60" s="25">
        <v>16</v>
      </c>
      <c r="I60" s="25">
        <v>113.13426710148197</v>
      </c>
      <c r="J60" s="25">
        <v>9.0421349613840505</v>
      </c>
    </row>
    <row r="61" spans="1:10" x14ac:dyDescent="0.2">
      <c r="A61" s="10">
        <v>60</v>
      </c>
      <c r="B61" s="11">
        <v>139.25903592635865</v>
      </c>
      <c r="C61" s="10">
        <f t="shared" si="3"/>
        <v>165.38945720626066</v>
      </c>
      <c r="D61" s="10">
        <f t="shared" si="4"/>
        <v>-26.130421279902009</v>
      </c>
      <c r="E61">
        <f t="shared" si="2"/>
        <v>10.824757926158355</v>
      </c>
      <c r="H61" s="25">
        <v>17</v>
      </c>
      <c r="I61" s="25">
        <v>114.32188505840875</v>
      </c>
      <c r="J61" s="25">
        <v>10.067923452516894</v>
      </c>
    </row>
    <row r="62" spans="1:10" x14ac:dyDescent="0.2">
      <c r="H62" s="25">
        <v>18</v>
      </c>
      <c r="I62" s="25">
        <v>115.50950301533555</v>
      </c>
      <c r="J62" s="25">
        <v>-15.320261973443493</v>
      </c>
    </row>
    <row r="63" spans="1:10" x14ac:dyDescent="0.2">
      <c r="H63" s="25">
        <v>19</v>
      </c>
      <c r="I63" s="25">
        <v>116.69712097226234</v>
      </c>
      <c r="J63" s="25">
        <v>-1.3174432735334705</v>
      </c>
    </row>
    <row r="64" spans="1:10" x14ac:dyDescent="0.2">
      <c r="H64" s="25">
        <v>20</v>
      </c>
      <c r="I64" s="25">
        <v>117.88473892918913</v>
      </c>
      <c r="J64" s="25">
        <v>-29.427661130133458</v>
      </c>
    </row>
    <row r="65" spans="8:10" x14ac:dyDescent="0.2">
      <c r="H65" s="25">
        <v>21</v>
      </c>
      <c r="I65" s="25">
        <v>119.07235688611591</v>
      </c>
      <c r="J65" s="25">
        <v>-3.9708053096011184</v>
      </c>
    </row>
    <row r="66" spans="8:10" x14ac:dyDescent="0.2">
      <c r="H66" s="25">
        <v>22</v>
      </c>
      <c r="I66" s="25">
        <v>120.2599748430427</v>
      </c>
      <c r="J66" s="25">
        <v>3.1178313864257916</v>
      </c>
    </row>
    <row r="67" spans="8:10" x14ac:dyDescent="0.2">
      <c r="H67" s="25">
        <v>23</v>
      </c>
      <c r="I67" s="25">
        <v>121.44759279996948</v>
      </c>
      <c r="J67" s="25">
        <v>-4.7107079665873073</v>
      </c>
    </row>
    <row r="68" spans="8:10" x14ac:dyDescent="0.2">
      <c r="H68" s="25">
        <v>24</v>
      </c>
      <c r="I68" s="25">
        <v>122.63521075689627</v>
      </c>
      <c r="J68" s="25">
        <v>6.2074347855443079E-2</v>
      </c>
    </row>
    <row r="69" spans="8:10" x14ac:dyDescent="0.2">
      <c r="H69" s="25">
        <v>25</v>
      </c>
      <c r="I69" s="25">
        <v>123.82282871382307</v>
      </c>
      <c r="J69" s="25">
        <v>-10.929681981971768</v>
      </c>
    </row>
    <row r="70" spans="8:10" x14ac:dyDescent="0.2">
      <c r="H70" s="25">
        <v>26</v>
      </c>
      <c r="I70" s="25">
        <v>125.01044667074986</v>
      </c>
      <c r="J70" s="25">
        <v>-3.2755828805870095</v>
      </c>
    </row>
    <row r="71" spans="8:10" x14ac:dyDescent="0.2">
      <c r="H71" s="25">
        <v>27</v>
      </c>
      <c r="I71" s="25">
        <v>126.19806462767664</v>
      </c>
      <c r="J71" s="25">
        <v>2.7891489222567145</v>
      </c>
    </row>
    <row r="72" spans="8:10" x14ac:dyDescent="0.2">
      <c r="H72" s="25">
        <v>28</v>
      </c>
      <c r="I72" s="25">
        <v>127.38568258460343</v>
      </c>
      <c r="J72" s="25">
        <v>-27.918451316339244</v>
      </c>
    </row>
    <row r="73" spans="8:10" x14ac:dyDescent="0.2">
      <c r="H73" s="25">
        <v>29</v>
      </c>
      <c r="I73" s="25">
        <v>128.57330054153022</v>
      </c>
      <c r="J73" s="25">
        <v>11.027954462455398</v>
      </c>
    </row>
    <row r="74" spans="8:10" x14ac:dyDescent="0.2">
      <c r="H74" s="25">
        <v>30</v>
      </c>
      <c r="I74" s="25">
        <v>129.76091849845699</v>
      </c>
      <c r="J74" s="25">
        <v>-46.804568785680758</v>
      </c>
    </row>
    <row r="75" spans="8:10" x14ac:dyDescent="0.2">
      <c r="H75" s="25">
        <v>31</v>
      </c>
      <c r="I75" s="25">
        <v>130.94853645538379</v>
      </c>
      <c r="J75" s="25">
        <v>24.721902895634713</v>
      </c>
    </row>
    <row r="76" spans="8:10" x14ac:dyDescent="0.2">
      <c r="H76" s="25">
        <v>32</v>
      </c>
      <c r="I76" s="25">
        <v>132.13615441231059</v>
      </c>
      <c r="J76" s="25">
        <v>10.356516191609728</v>
      </c>
    </row>
    <row r="77" spans="8:10" x14ac:dyDescent="0.2">
      <c r="H77" s="25">
        <v>33</v>
      </c>
      <c r="I77" s="25">
        <v>133.32377236923736</v>
      </c>
      <c r="J77" s="25">
        <v>9.1151333721480796</v>
      </c>
    </row>
    <row r="78" spans="8:10" x14ac:dyDescent="0.2">
      <c r="H78" s="25">
        <v>34</v>
      </c>
      <c r="I78" s="25">
        <v>134.51139032616416</v>
      </c>
      <c r="J78" s="25">
        <v>16.618309486528915</v>
      </c>
    </row>
    <row r="79" spans="8:10" x14ac:dyDescent="0.2">
      <c r="H79" s="25">
        <v>35</v>
      </c>
      <c r="I79" s="25">
        <v>135.69900828309096</v>
      </c>
      <c r="J79" s="25">
        <v>-14.634089757719451</v>
      </c>
    </row>
    <row r="80" spans="8:10" x14ac:dyDescent="0.2">
      <c r="H80" s="25">
        <v>36</v>
      </c>
      <c r="I80" s="25">
        <v>136.88662624001773</v>
      </c>
      <c r="J80" s="25">
        <v>-35.172705377758192</v>
      </c>
    </row>
    <row r="81" spans="8:10" x14ac:dyDescent="0.2">
      <c r="H81" s="25">
        <v>37</v>
      </c>
      <c r="I81" s="25">
        <v>138.07424419694451</v>
      </c>
      <c r="J81" s="25">
        <v>-9.5561741100890174</v>
      </c>
    </row>
    <row r="82" spans="8:10" x14ac:dyDescent="0.2">
      <c r="H82" s="25">
        <v>38</v>
      </c>
      <c r="I82" s="25">
        <v>139.26186215387131</v>
      </c>
      <c r="J82" s="25">
        <v>8.5381183596960852</v>
      </c>
    </row>
    <row r="83" spans="8:10" x14ac:dyDescent="0.2">
      <c r="H83" s="25">
        <v>39</v>
      </c>
      <c r="I83" s="25">
        <v>140.44948011079811</v>
      </c>
      <c r="J83" s="25">
        <v>3.6256286067466874</v>
      </c>
    </row>
    <row r="84" spans="8:10" x14ac:dyDescent="0.2">
      <c r="H84" s="25">
        <v>40</v>
      </c>
      <c r="I84" s="25">
        <v>141.63709806772488</v>
      </c>
      <c r="J84" s="25">
        <v>15.639149261656996</v>
      </c>
    </row>
    <row r="85" spans="8:10" x14ac:dyDescent="0.2">
      <c r="H85" s="25">
        <v>41</v>
      </c>
      <c r="I85" s="25">
        <v>142.82471602465168</v>
      </c>
      <c r="J85" s="25">
        <v>27.925453228201462</v>
      </c>
    </row>
    <row r="86" spans="8:10" x14ac:dyDescent="0.2">
      <c r="H86" s="25">
        <v>42</v>
      </c>
      <c r="I86" s="25">
        <v>144.01233398157848</v>
      </c>
      <c r="J86" s="25">
        <v>-28.356099877770845</v>
      </c>
    </row>
    <row r="87" spans="8:10" x14ac:dyDescent="0.2">
      <c r="H87" s="25">
        <v>43</v>
      </c>
      <c r="I87" s="25">
        <v>145.19995193850525</v>
      </c>
      <c r="J87" s="25">
        <v>15.430359394869868</v>
      </c>
    </row>
    <row r="88" spans="8:10" x14ac:dyDescent="0.2">
      <c r="H88" s="25">
        <v>44</v>
      </c>
      <c r="I88" s="25">
        <v>146.38756989543202</v>
      </c>
      <c r="J88" s="25">
        <v>-23.406827671845036</v>
      </c>
    </row>
    <row r="89" spans="8:10" x14ac:dyDescent="0.2">
      <c r="H89" s="25">
        <v>45</v>
      </c>
      <c r="I89" s="25">
        <v>147.57518785235882</v>
      </c>
      <c r="J89" s="25">
        <v>-14.563440266399112</v>
      </c>
    </row>
    <row r="90" spans="8:10" x14ac:dyDescent="0.2">
      <c r="H90" s="25">
        <v>46</v>
      </c>
      <c r="I90" s="25">
        <v>148.76280580928562</v>
      </c>
      <c r="J90" s="25">
        <v>-10.569780156673801</v>
      </c>
    </row>
    <row r="91" spans="8:10" x14ac:dyDescent="0.2">
      <c r="H91" s="25">
        <v>47</v>
      </c>
      <c r="I91" s="25">
        <v>149.9504237662124</v>
      </c>
      <c r="J91" s="25">
        <v>5.3495644895842815</v>
      </c>
    </row>
    <row r="92" spans="8:10" x14ac:dyDescent="0.2">
      <c r="H92" s="25">
        <v>48</v>
      </c>
      <c r="I92" s="25">
        <v>151.1380417231392</v>
      </c>
      <c r="J92" s="25">
        <v>-19.433946536607863</v>
      </c>
    </row>
    <row r="93" spans="8:10" x14ac:dyDescent="0.2">
      <c r="H93" s="25">
        <v>49</v>
      </c>
      <c r="I93" s="25">
        <v>152.325659680066</v>
      </c>
      <c r="J93" s="25">
        <v>26.351185976462091</v>
      </c>
    </row>
    <row r="94" spans="8:10" x14ac:dyDescent="0.2">
      <c r="H94" s="25">
        <v>50</v>
      </c>
      <c r="I94" s="25">
        <v>153.51327763699277</v>
      </c>
      <c r="J94" s="25">
        <v>23.830309692128793</v>
      </c>
    </row>
    <row r="95" spans="8:10" x14ac:dyDescent="0.2">
      <c r="H95" s="25">
        <v>51</v>
      </c>
      <c r="I95" s="25">
        <v>154.70089559391954</v>
      </c>
      <c r="J95" s="25">
        <v>1.0182115107459708</v>
      </c>
    </row>
    <row r="96" spans="8:10" x14ac:dyDescent="0.2">
      <c r="H96" s="25">
        <v>52</v>
      </c>
      <c r="I96" s="25">
        <v>155.88851355084634</v>
      </c>
      <c r="J96" s="25">
        <v>-12.850305837726921</v>
      </c>
    </row>
    <row r="97" spans="8:10" x14ac:dyDescent="0.2">
      <c r="H97" s="25">
        <v>53</v>
      </c>
      <c r="I97" s="25">
        <v>157.07613150777314</v>
      </c>
      <c r="J97" s="25">
        <v>17.958971730765143</v>
      </c>
    </row>
    <row r="98" spans="8:10" x14ac:dyDescent="0.2">
      <c r="H98" s="25">
        <v>54</v>
      </c>
      <c r="I98" s="25">
        <v>158.26374946469991</v>
      </c>
      <c r="J98" s="25">
        <v>-25.503844681940109</v>
      </c>
    </row>
    <row r="99" spans="8:10" x14ac:dyDescent="0.2">
      <c r="H99" s="25">
        <v>55</v>
      </c>
      <c r="I99" s="25">
        <v>159.45136742162671</v>
      </c>
      <c r="J99" s="25">
        <v>0.86404548776383194</v>
      </c>
    </row>
    <row r="100" spans="8:10" x14ac:dyDescent="0.2">
      <c r="H100" s="25">
        <v>56</v>
      </c>
      <c r="I100" s="25">
        <v>160.63898537855351</v>
      </c>
      <c r="J100" s="25">
        <v>0.38328760712926169</v>
      </c>
    </row>
    <row r="101" spans="8:10" x14ac:dyDescent="0.2">
      <c r="H101" s="25">
        <v>57</v>
      </c>
      <c r="I101" s="25">
        <v>161.82660333548029</v>
      </c>
      <c r="J101" s="25">
        <v>41.375784891853527</v>
      </c>
    </row>
    <row r="102" spans="8:10" x14ac:dyDescent="0.2">
      <c r="H102" s="25">
        <v>58</v>
      </c>
      <c r="I102" s="25">
        <v>163.01422129240706</v>
      </c>
      <c r="J102" s="25">
        <v>19.176901955805903</v>
      </c>
    </row>
    <row r="103" spans="8:10" x14ac:dyDescent="0.2">
      <c r="H103" s="25">
        <v>59</v>
      </c>
      <c r="I103" s="25">
        <v>164.20183924933386</v>
      </c>
      <c r="J103" s="25">
        <v>10.824757926158355</v>
      </c>
    </row>
    <row r="104" spans="8:10" ht="16" thickBot="1" x14ac:dyDescent="0.25">
      <c r="H104" s="26">
        <v>60</v>
      </c>
      <c r="I104" s="26">
        <v>165.38945720626066</v>
      </c>
      <c r="J104" s="26">
        <v>-26.130421279902009</v>
      </c>
    </row>
  </sheetData>
  <mergeCells count="1">
    <mergeCell ref="G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410B-DC93-4A96-A7B9-70521410789B}">
  <sheetPr>
    <tabColor rgb="FFFF0000"/>
  </sheetPr>
  <dimension ref="A1"/>
  <sheetViews>
    <sheetView workbookViewId="0">
      <selection activeCell="K17" sqref="K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1</v>
      </c>
      <c r="B1" s="2" t="s">
        <v>0</v>
      </c>
    </row>
    <row r="2" spans="1:2" x14ac:dyDescent="0.2">
      <c r="A2" s="3">
        <v>1</v>
      </c>
      <c r="B2" s="4">
        <v>91.348882811260538</v>
      </c>
    </row>
    <row r="3" spans="1:2" x14ac:dyDescent="0.2">
      <c r="A3">
        <v>2</v>
      </c>
      <c r="B3" s="1">
        <v>113.51384686048021</v>
      </c>
    </row>
    <row r="4" spans="1:2" x14ac:dyDescent="0.2">
      <c r="A4">
        <v>3</v>
      </c>
      <c r="B4" s="1">
        <v>139.75804683832729</v>
      </c>
    </row>
    <row r="5" spans="1:2" x14ac:dyDescent="0.2">
      <c r="A5">
        <v>4</v>
      </c>
      <c r="B5" s="1">
        <v>80.971683482261867</v>
      </c>
    </row>
    <row r="6" spans="1:2" x14ac:dyDescent="0.2">
      <c r="A6">
        <v>5</v>
      </c>
      <c r="B6" s="1">
        <v>112.84390651659021</v>
      </c>
    </row>
    <row r="7" spans="1:2" x14ac:dyDescent="0.2">
      <c r="A7">
        <v>6</v>
      </c>
      <c r="B7" s="1">
        <v>115.05968843175506</v>
      </c>
    </row>
    <row r="8" spans="1:2" x14ac:dyDescent="0.2">
      <c r="A8">
        <v>7</v>
      </c>
      <c r="B8" s="1">
        <v>105.34414076375182</v>
      </c>
    </row>
    <row r="9" spans="1:2" x14ac:dyDescent="0.2">
      <c r="A9">
        <v>8</v>
      </c>
      <c r="B9" s="1">
        <v>120.57788584465119</v>
      </c>
    </row>
    <row r="10" spans="1:2" x14ac:dyDescent="0.2">
      <c r="A10">
        <v>9</v>
      </c>
      <c r="B10" s="1">
        <v>87.967433008661502</v>
      </c>
    </row>
    <row r="11" spans="1:2" x14ac:dyDescent="0.2">
      <c r="A11">
        <v>10</v>
      </c>
      <c r="B11" s="1">
        <v>98.498819854049771</v>
      </c>
    </row>
    <row r="12" spans="1:2" x14ac:dyDescent="0.2">
      <c r="A12">
        <v>11</v>
      </c>
      <c r="B12" s="1">
        <v>97.702288481715172</v>
      </c>
    </row>
    <row r="13" spans="1:2" x14ac:dyDescent="0.2">
      <c r="A13">
        <v>12</v>
      </c>
      <c r="B13" s="1">
        <v>87.232010526818129</v>
      </c>
    </row>
    <row r="14" spans="1:2" x14ac:dyDescent="0.2">
      <c r="A14">
        <v>13</v>
      </c>
      <c r="B14" s="1">
        <v>112.66508949908763</v>
      </c>
    </row>
    <row r="15" spans="1:2" x14ac:dyDescent="0.2">
      <c r="A15">
        <v>14</v>
      </c>
      <c r="B15" s="1">
        <v>102.243848088953</v>
      </c>
    </row>
    <row r="16" spans="1:2" x14ac:dyDescent="0.2">
      <c r="A16">
        <v>15</v>
      </c>
      <c r="B16" s="1">
        <v>137.41442125657653</v>
      </c>
    </row>
    <row r="17" spans="1:2" x14ac:dyDescent="0.2">
      <c r="A17">
        <v>16</v>
      </c>
      <c r="B17" s="1">
        <v>122.17640206286602</v>
      </c>
    </row>
    <row r="18" spans="1:2" x14ac:dyDescent="0.2">
      <c r="A18">
        <v>17</v>
      </c>
      <c r="B18" s="1">
        <v>124.38980851092565</v>
      </c>
    </row>
    <row r="19" spans="1:2" x14ac:dyDescent="0.2">
      <c r="A19">
        <v>18</v>
      </c>
      <c r="B19" s="1">
        <v>100.18924104189206</v>
      </c>
    </row>
    <row r="20" spans="1:2" x14ac:dyDescent="0.2">
      <c r="A20">
        <v>19</v>
      </c>
      <c r="B20" s="1">
        <v>115.37967769872887</v>
      </c>
    </row>
    <row r="21" spans="1:2" x14ac:dyDescent="0.2">
      <c r="A21">
        <v>20</v>
      </c>
      <c r="B21" s="1">
        <v>88.457077799055668</v>
      </c>
    </row>
    <row r="22" spans="1:2" x14ac:dyDescent="0.2">
      <c r="A22">
        <v>21</v>
      </c>
      <c r="B22" s="1">
        <v>115.10155157651479</v>
      </c>
    </row>
    <row r="23" spans="1:2" x14ac:dyDescent="0.2">
      <c r="A23">
        <v>22</v>
      </c>
      <c r="B23" s="1">
        <v>123.37780622946849</v>
      </c>
    </row>
    <row r="24" spans="1:2" x14ac:dyDescent="0.2">
      <c r="A24">
        <v>23</v>
      </c>
      <c r="B24" s="1">
        <v>116.73688483338218</v>
      </c>
    </row>
    <row r="25" spans="1:2" x14ac:dyDescent="0.2">
      <c r="A25">
        <v>24</v>
      </c>
      <c r="B25" s="1">
        <v>122.69728510475171</v>
      </c>
    </row>
    <row r="26" spans="1:2" x14ac:dyDescent="0.2">
      <c r="A26">
        <v>25</v>
      </c>
      <c r="B26" s="1">
        <v>112.8931467318513</v>
      </c>
    </row>
    <row r="27" spans="1:2" x14ac:dyDescent="0.2">
      <c r="A27">
        <v>26</v>
      </c>
      <c r="B27" s="1">
        <v>121.73486379016285</v>
      </c>
    </row>
    <row r="28" spans="1:2" x14ac:dyDescent="0.2">
      <c r="A28">
        <v>27</v>
      </c>
      <c r="B28" s="1">
        <v>128.98721354993336</v>
      </c>
    </row>
    <row r="29" spans="1:2" x14ac:dyDescent="0.2">
      <c r="A29">
        <v>28</v>
      </c>
      <c r="B29" s="1">
        <v>99.467231268264186</v>
      </c>
    </row>
    <row r="30" spans="1:2" x14ac:dyDescent="0.2">
      <c r="A30">
        <v>29</v>
      </c>
      <c r="B30" s="1">
        <v>139.60125500398561</v>
      </c>
    </row>
    <row r="31" spans="1:2" x14ac:dyDescent="0.2">
      <c r="A31">
        <v>30</v>
      </c>
      <c r="B31" s="1">
        <v>82.95634971277623</v>
      </c>
    </row>
    <row r="32" spans="1:2" x14ac:dyDescent="0.2">
      <c r="A32">
        <v>31</v>
      </c>
      <c r="B32" s="1">
        <v>155.6704393510185</v>
      </c>
    </row>
    <row r="33" spans="1:2" x14ac:dyDescent="0.2">
      <c r="A33">
        <v>32</v>
      </c>
      <c r="B33" s="1">
        <v>142.49267060392032</v>
      </c>
    </row>
    <row r="34" spans="1:2" x14ac:dyDescent="0.2">
      <c r="A34">
        <v>33</v>
      </c>
      <c r="B34" s="1">
        <v>142.43890574138544</v>
      </c>
    </row>
    <row r="35" spans="1:2" x14ac:dyDescent="0.2">
      <c r="A35">
        <v>34</v>
      </c>
      <c r="B35" s="1">
        <v>151.12969981269308</v>
      </c>
    </row>
    <row r="36" spans="1:2" x14ac:dyDescent="0.2">
      <c r="A36">
        <v>35</v>
      </c>
      <c r="B36" s="1">
        <v>121.06491852537151</v>
      </c>
    </row>
    <row r="37" spans="1:2" x14ac:dyDescent="0.2">
      <c r="A37">
        <v>36</v>
      </c>
      <c r="B37" s="1">
        <v>101.71392086225954</v>
      </c>
    </row>
    <row r="38" spans="1:2" x14ac:dyDescent="0.2">
      <c r="A38">
        <v>37</v>
      </c>
      <c r="B38" s="1">
        <v>128.51807008685549</v>
      </c>
    </row>
    <row r="39" spans="1:2" x14ac:dyDescent="0.2">
      <c r="A39">
        <v>38</v>
      </c>
      <c r="B39" s="1">
        <v>147.79998051356739</v>
      </c>
    </row>
    <row r="40" spans="1:2" x14ac:dyDescent="0.2">
      <c r="A40">
        <v>39</v>
      </c>
      <c r="B40" s="1">
        <v>144.07510871754479</v>
      </c>
    </row>
    <row r="41" spans="1:2" x14ac:dyDescent="0.2">
      <c r="A41">
        <v>40</v>
      </c>
      <c r="B41" s="1">
        <v>157.27624732938187</v>
      </c>
    </row>
    <row r="42" spans="1:2" x14ac:dyDescent="0.2">
      <c r="A42">
        <v>41</v>
      </c>
      <c r="B42" s="1">
        <v>170.75016925285314</v>
      </c>
    </row>
    <row r="43" spans="1:2" x14ac:dyDescent="0.2">
      <c r="A43">
        <v>42</v>
      </c>
      <c r="B43" s="1">
        <v>115.65623410380763</v>
      </c>
    </row>
    <row r="44" spans="1:2" x14ac:dyDescent="0.2">
      <c r="A44">
        <v>43</v>
      </c>
      <c r="B44" s="1">
        <v>160.63031133337512</v>
      </c>
    </row>
    <row r="45" spans="1:2" x14ac:dyDescent="0.2">
      <c r="A45">
        <v>44</v>
      </c>
      <c r="B45" s="1">
        <v>122.98074222358699</v>
      </c>
    </row>
    <row r="46" spans="1:2" x14ac:dyDescent="0.2">
      <c r="A46">
        <v>45</v>
      </c>
      <c r="B46" s="1">
        <v>133.01174758595971</v>
      </c>
    </row>
    <row r="47" spans="1:2" x14ac:dyDescent="0.2">
      <c r="A47">
        <v>46</v>
      </c>
      <c r="B47" s="1">
        <v>138.19302565261182</v>
      </c>
    </row>
    <row r="48" spans="1:2" x14ac:dyDescent="0.2">
      <c r="A48">
        <v>47</v>
      </c>
      <c r="B48" s="1">
        <v>155.29998825579668</v>
      </c>
    </row>
    <row r="49" spans="1:2" x14ac:dyDescent="0.2">
      <c r="A49">
        <v>48</v>
      </c>
      <c r="B49" s="1">
        <v>131.70409518653133</v>
      </c>
    </row>
    <row r="50" spans="1:2" x14ac:dyDescent="0.2">
      <c r="A50">
        <v>49</v>
      </c>
      <c r="B50" s="1">
        <v>178.67684565652809</v>
      </c>
    </row>
    <row r="51" spans="1:2" x14ac:dyDescent="0.2">
      <c r="A51">
        <v>50</v>
      </c>
      <c r="B51" s="1">
        <v>177.34358732912156</v>
      </c>
    </row>
    <row r="52" spans="1:2" x14ac:dyDescent="0.2">
      <c r="A52">
        <v>51</v>
      </c>
      <c r="B52" s="1">
        <v>155.71910710466551</v>
      </c>
    </row>
    <row r="53" spans="1:2" x14ac:dyDescent="0.2">
      <c r="A53">
        <v>52</v>
      </c>
      <c r="B53" s="1">
        <v>143.03820771311942</v>
      </c>
    </row>
    <row r="54" spans="1:2" x14ac:dyDescent="0.2">
      <c r="A54">
        <v>53</v>
      </c>
      <c r="B54" s="1">
        <v>175.03510323853828</v>
      </c>
    </row>
    <row r="55" spans="1:2" x14ac:dyDescent="0.2">
      <c r="A55">
        <v>54</v>
      </c>
      <c r="B55" s="1">
        <v>132.7599047827598</v>
      </c>
    </row>
    <row r="56" spans="1:2" x14ac:dyDescent="0.2">
      <c r="A56">
        <v>55</v>
      </c>
      <c r="B56" s="1">
        <v>160.31541290939055</v>
      </c>
    </row>
    <row r="57" spans="1:2" x14ac:dyDescent="0.2">
      <c r="A57">
        <v>56</v>
      </c>
      <c r="B57" s="1">
        <v>161.02227298568278</v>
      </c>
    </row>
    <row r="58" spans="1:2" x14ac:dyDescent="0.2">
      <c r="A58">
        <v>57</v>
      </c>
      <c r="B58" s="1">
        <v>203.20238822733381</v>
      </c>
    </row>
    <row r="59" spans="1:2" x14ac:dyDescent="0.2">
      <c r="A59">
        <v>58</v>
      </c>
      <c r="B59" s="1">
        <v>182.19112324821296</v>
      </c>
    </row>
    <row r="60" spans="1:2" x14ac:dyDescent="0.2">
      <c r="A60">
        <v>59</v>
      </c>
      <c r="B60" s="1">
        <v>175.02659717549221</v>
      </c>
    </row>
    <row r="61" spans="1:2" x14ac:dyDescent="0.2">
      <c r="A61">
        <v>60</v>
      </c>
      <c r="B61" s="1">
        <v>139.25903592635865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7296-4076-4348-AD2B-1B2EF826A15D}">
  <dimension ref="A1:O61"/>
  <sheetViews>
    <sheetView workbookViewId="0">
      <selection activeCell="F17" sqref="F17:O17"/>
    </sheetView>
  </sheetViews>
  <sheetFormatPr baseColWidth="10" defaultColWidth="8.83203125" defaultRowHeight="15" x14ac:dyDescent="0.2"/>
  <sheetData>
    <row r="1" spans="1:3" x14ac:dyDescent="0.2">
      <c r="A1" s="2" t="s">
        <v>1</v>
      </c>
      <c r="B1" s="2" t="s">
        <v>0</v>
      </c>
    </row>
    <row r="2" spans="1:3" x14ac:dyDescent="0.2">
      <c r="A2">
        <v>1</v>
      </c>
      <c r="B2" s="1">
        <v>120.74748311679954</v>
      </c>
      <c r="C2" s="1"/>
    </row>
    <row r="3" spans="1:3" x14ac:dyDescent="0.2">
      <c r="A3">
        <v>2</v>
      </c>
      <c r="B3" s="1">
        <v>67.378679879426556</v>
      </c>
      <c r="C3" s="1"/>
    </row>
    <row r="4" spans="1:3" x14ac:dyDescent="0.2">
      <c r="A4">
        <v>3</v>
      </c>
      <c r="B4" s="1">
        <v>74.456224249816188</v>
      </c>
      <c r="C4" s="1"/>
    </row>
    <row r="5" spans="1:3" x14ac:dyDescent="0.2">
      <c r="A5">
        <v>4</v>
      </c>
      <c r="B5" s="1">
        <v>160.11987468719011</v>
      </c>
      <c r="C5" s="1"/>
    </row>
    <row r="6" spans="1:3" x14ac:dyDescent="0.2">
      <c r="A6">
        <v>5</v>
      </c>
      <c r="B6" s="1">
        <v>94.002351097738838</v>
      </c>
      <c r="C6" s="1"/>
    </row>
    <row r="7" spans="1:3" x14ac:dyDescent="0.2">
      <c r="A7">
        <v>6</v>
      </c>
      <c r="B7" s="1">
        <v>60.156740206609399</v>
      </c>
      <c r="C7" s="1"/>
    </row>
    <row r="8" spans="1:3" x14ac:dyDescent="0.2">
      <c r="A8">
        <v>7</v>
      </c>
      <c r="B8" s="1">
        <v>118.04337294326422</v>
      </c>
      <c r="C8" s="1"/>
    </row>
    <row r="9" spans="1:3" x14ac:dyDescent="0.2">
      <c r="A9">
        <v>8</v>
      </c>
      <c r="B9" s="1">
        <v>106.52342622004343</v>
      </c>
      <c r="C9" s="1"/>
    </row>
    <row r="10" spans="1:3" x14ac:dyDescent="0.2">
      <c r="A10">
        <v>9</v>
      </c>
      <c r="B10" s="1">
        <v>107.57286665638019</v>
      </c>
      <c r="C10" s="1"/>
    </row>
    <row r="11" spans="1:3" x14ac:dyDescent="0.2">
      <c r="A11">
        <v>10</v>
      </c>
      <c r="B11" s="1">
        <v>133.98597315715836</v>
      </c>
      <c r="C11" s="1"/>
    </row>
    <row r="12" spans="1:3" x14ac:dyDescent="0.2">
      <c r="A12">
        <v>11</v>
      </c>
      <c r="B12" s="1">
        <v>52.807346409739949</v>
      </c>
      <c r="C12" s="1"/>
    </row>
    <row r="13" spans="1:3" x14ac:dyDescent="0.2">
      <c r="A13">
        <v>12</v>
      </c>
      <c r="B13" s="1">
        <v>104.93154709478888</v>
      </c>
      <c r="C13" s="1"/>
    </row>
    <row r="14" spans="1:3" x14ac:dyDescent="0.2">
      <c r="A14">
        <v>13</v>
      </c>
      <c r="B14" s="1">
        <v>103.29584984076293</v>
      </c>
      <c r="C14" s="1"/>
    </row>
    <row r="15" spans="1:3" x14ac:dyDescent="0.2">
      <c r="A15">
        <v>14</v>
      </c>
      <c r="B15" s="1">
        <v>88.965713761856691</v>
      </c>
      <c r="C15" s="1"/>
    </row>
    <row r="16" spans="1:3" x14ac:dyDescent="0.2">
      <c r="A16">
        <v>15</v>
      </c>
      <c r="B16" s="1">
        <v>74.425490384232518</v>
      </c>
      <c r="C16" s="1"/>
    </row>
    <row r="17" spans="1:15" x14ac:dyDescent="0.2">
      <c r="A17">
        <v>16</v>
      </c>
      <c r="B17" s="1">
        <v>113.00705179180927</v>
      </c>
      <c r="C17" s="1"/>
      <c r="F17" s="32" t="s">
        <v>4</v>
      </c>
      <c r="G17" s="32"/>
      <c r="H17" s="32"/>
      <c r="I17" s="32"/>
      <c r="J17" s="32"/>
      <c r="K17" s="32"/>
      <c r="L17" s="32"/>
      <c r="M17" s="32"/>
      <c r="N17" s="32"/>
      <c r="O17" s="32"/>
    </row>
    <row r="18" spans="1:15" x14ac:dyDescent="0.2">
      <c r="A18">
        <v>17</v>
      </c>
      <c r="B18" s="1">
        <v>124.47729896035669</v>
      </c>
      <c r="C18" s="1"/>
    </row>
    <row r="19" spans="1:15" x14ac:dyDescent="0.2">
      <c r="A19">
        <v>18</v>
      </c>
      <c r="B19" s="1">
        <v>76.628623366338147</v>
      </c>
      <c r="C19" s="1"/>
    </row>
    <row r="20" spans="1:15" x14ac:dyDescent="0.2">
      <c r="A20">
        <v>19</v>
      </c>
      <c r="B20" s="1">
        <v>108.9785180494477</v>
      </c>
      <c r="C20" s="1"/>
    </row>
    <row r="21" spans="1:15" x14ac:dyDescent="0.2">
      <c r="A21">
        <v>20</v>
      </c>
      <c r="B21" s="1">
        <v>117.36421157715105</v>
      </c>
      <c r="C21" s="1"/>
    </row>
    <row r="22" spans="1:15" x14ac:dyDescent="0.2">
      <c r="A22">
        <v>21</v>
      </c>
      <c r="B22" s="1">
        <v>107.1148652281976</v>
      </c>
      <c r="C22" s="1"/>
    </row>
    <row r="23" spans="1:15" x14ac:dyDescent="0.2">
      <c r="A23">
        <v>22</v>
      </c>
      <c r="B23" s="1">
        <v>75.939535676123867</v>
      </c>
      <c r="C23" s="1"/>
    </row>
    <row r="24" spans="1:15" x14ac:dyDescent="0.2">
      <c r="A24">
        <v>23</v>
      </c>
      <c r="B24" s="1">
        <v>79.506671055452628</v>
      </c>
      <c r="C24" s="1"/>
    </row>
    <row r="25" spans="1:15" x14ac:dyDescent="0.2">
      <c r="A25">
        <v>24</v>
      </c>
      <c r="B25" s="1">
        <v>145.59631045096333</v>
      </c>
      <c r="C25" s="1"/>
    </row>
    <row r="26" spans="1:15" x14ac:dyDescent="0.2">
      <c r="A26">
        <v>25</v>
      </c>
      <c r="B26" s="1">
        <v>103.428342620416</v>
      </c>
      <c r="C26" s="1"/>
    </row>
    <row r="27" spans="1:15" x14ac:dyDescent="0.2">
      <c r="A27">
        <v>26</v>
      </c>
      <c r="B27" s="1">
        <v>74.362747537659331</v>
      </c>
      <c r="C27" s="1"/>
    </row>
    <row r="28" spans="1:15" x14ac:dyDescent="0.2">
      <c r="A28">
        <v>27</v>
      </c>
      <c r="B28" s="1">
        <v>49.425427518765758</v>
      </c>
      <c r="C28" s="1"/>
    </row>
    <row r="29" spans="1:15" x14ac:dyDescent="0.2">
      <c r="A29">
        <v>28</v>
      </c>
      <c r="B29" s="1">
        <v>151.17419562444988</v>
      </c>
      <c r="C29" s="1"/>
    </row>
    <row r="30" spans="1:15" x14ac:dyDescent="0.2">
      <c r="A30">
        <v>29</v>
      </c>
      <c r="B30" s="1">
        <v>114.23441607225533</v>
      </c>
      <c r="C30" s="1"/>
    </row>
    <row r="31" spans="1:15" x14ac:dyDescent="0.2">
      <c r="A31">
        <v>30</v>
      </c>
      <c r="B31" s="1">
        <v>90.081933667148775</v>
      </c>
      <c r="C31" s="1"/>
    </row>
    <row r="32" spans="1:15" x14ac:dyDescent="0.2">
      <c r="A32">
        <v>31</v>
      </c>
      <c r="B32" s="1">
        <v>71.967269070800668</v>
      </c>
      <c r="C32" s="1"/>
    </row>
    <row r="33" spans="1:3" x14ac:dyDescent="0.2">
      <c r="A33">
        <v>32</v>
      </c>
      <c r="B33" s="1">
        <v>115.4309240634301</v>
      </c>
      <c r="C33" s="1"/>
    </row>
    <row r="34" spans="1:3" x14ac:dyDescent="0.2">
      <c r="A34">
        <v>33</v>
      </c>
      <c r="B34" s="1">
        <v>123.0756851249059</v>
      </c>
      <c r="C34" s="1"/>
    </row>
    <row r="35" spans="1:3" x14ac:dyDescent="0.2">
      <c r="A35">
        <v>34</v>
      </c>
      <c r="B35" s="1">
        <v>60.437618899901224</v>
      </c>
      <c r="C35" s="1"/>
    </row>
    <row r="36" spans="1:3" x14ac:dyDescent="0.2">
      <c r="A36">
        <v>35</v>
      </c>
      <c r="B36" s="1">
        <v>124.72149331692304</v>
      </c>
      <c r="C36" s="1"/>
    </row>
    <row r="37" spans="1:3" x14ac:dyDescent="0.2">
      <c r="A37">
        <v>36</v>
      </c>
      <c r="B37" s="1">
        <v>98.717196024194834</v>
      </c>
      <c r="C37" s="1"/>
    </row>
    <row r="38" spans="1:3" x14ac:dyDescent="0.2">
      <c r="A38">
        <v>37</v>
      </c>
      <c r="B38" s="1">
        <v>92.101117209145627</v>
      </c>
      <c r="C38" s="1"/>
    </row>
    <row r="39" spans="1:3" x14ac:dyDescent="0.2">
      <c r="A39">
        <v>38</v>
      </c>
      <c r="B39" s="1">
        <v>97.038632917119116</v>
      </c>
      <c r="C39" s="1"/>
    </row>
    <row r="40" spans="1:3" x14ac:dyDescent="0.2">
      <c r="A40">
        <v>39</v>
      </c>
      <c r="B40" s="1">
        <v>109.37603110595883</v>
      </c>
      <c r="C40" s="1"/>
    </row>
    <row r="41" spans="1:3" x14ac:dyDescent="0.2">
      <c r="A41">
        <v>40</v>
      </c>
      <c r="B41" s="1">
        <v>115.21776475710685</v>
      </c>
      <c r="C41" s="1"/>
    </row>
    <row r="42" spans="1:3" x14ac:dyDescent="0.2">
      <c r="A42">
        <v>41</v>
      </c>
      <c r="B42" s="1">
        <v>119.06006598160508</v>
      </c>
      <c r="C42" s="1"/>
    </row>
    <row r="43" spans="1:3" x14ac:dyDescent="0.2">
      <c r="A43">
        <v>42</v>
      </c>
      <c r="B43" s="1">
        <v>113.27279550289512</v>
      </c>
      <c r="C43" s="1"/>
    </row>
    <row r="44" spans="1:3" x14ac:dyDescent="0.2">
      <c r="A44">
        <v>43</v>
      </c>
      <c r="B44" s="1">
        <v>41.416764835479682</v>
      </c>
      <c r="C44" s="1"/>
    </row>
    <row r="45" spans="1:3" x14ac:dyDescent="0.2">
      <c r="A45">
        <v>44</v>
      </c>
      <c r="B45" s="1">
        <v>135.30331843922971</v>
      </c>
      <c r="C45" s="1"/>
    </row>
    <row r="46" spans="1:3" x14ac:dyDescent="0.2">
      <c r="A46">
        <v>45</v>
      </c>
      <c r="B46" s="1">
        <v>74.251099994822084</v>
      </c>
      <c r="C46" s="1"/>
    </row>
    <row r="47" spans="1:3" x14ac:dyDescent="0.2">
      <c r="A47">
        <v>46</v>
      </c>
      <c r="B47" s="1">
        <v>85.327840119287046</v>
      </c>
      <c r="C47" s="1"/>
    </row>
    <row r="48" spans="1:3" x14ac:dyDescent="0.2">
      <c r="A48">
        <v>47</v>
      </c>
      <c r="B48" s="1">
        <v>110.75223953907958</v>
      </c>
      <c r="C48" s="1"/>
    </row>
    <row r="49" spans="1:3" x14ac:dyDescent="0.2">
      <c r="A49">
        <v>48</v>
      </c>
      <c r="B49" s="1">
        <v>103.7437383862493</v>
      </c>
      <c r="C49" s="1"/>
    </row>
    <row r="50" spans="1:3" x14ac:dyDescent="0.2">
      <c r="A50">
        <v>49</v>
      </c>
      <c r="B50" s="1">
        <v>113.4302586568239</v>
      </c>
      <c r="C50" s="1"/>
    </row>
    <row r="51" spans="1:3" x14ac:dyDescent="0.2">
      <c r="A51">
        <v>50</v>
      </c>
      <c r="B51" s="1">
        <v>61.222654820587877</v>
      </c>
      <c r="C51" s="1"/>
    </row>
    <row r="52" spans="1:3" x14ac:dyDescent="0.2">
      <c r="A52">
        <v>51</v>
      </c>
      <c r="B52" s="1">
        <v>120.03947897100755</v>
      </c>
      <c r="C52" s="1"/>
    </row>
    <row r="53" spans="1:3" x14ac:dyDescent="0.2">
      <c r="A53">
        <v>52</v>
      </c>
      <c r="B53" s="1">
        <v>97.93811386883975</v>
      </c>
      <c r="C53" s="1"/>
    </row>
    <row r="54" spans="1:3" x14ac:dyDescent="0.2">
      <c r="A54">
        <v>53</v>
      </c>
      <c r="B54" s="1">
        <v>100.34449654426959</v>
      </c>
      <c r="C54" s="1"/>
    </row>
    <row r="55" spans="1:3" x14ac:dyDescent="0.2">
      <c r="A55">
        <v>54</v>
      </c>
      <c r="B55" s="1">
        <v>82.385256722960364</v>
      </c>
      <c r="C55" s="1"/>
    </row>
    <row r="56" spans="1:3" x14ac:dyDescent="0.2">
      <c r="A56">
        <v>55</v>
      </c>
      <c r="B56" s="1">
        <v>118.26892957444704</v>
      </c>
      <c r="C56" s="1"/>
    </row>
    <row r="57" spans="1:3" x14ac:dyDescent="0.2">
      <c r="A57">
        <v>56</v>
      </c>
      <c r="B57" s="1">
        <v>80.898387985917836</v>
      </c>
      <c r="C57" s="1"/>
    </row>
    <row r="58" spans="1:3" x14ac:dyDescent="0.2">
      <c r="A58">
        <v>57</v>
      </c>
      <c r="B58" s="1">
        <v>121.35267541730786</v>
      </c>
      <c r="C58" s="1"/>
    </row>
    <row r="59" spans="1:3" x14ac:dyDescent="0.2">
      <c r="A59">
        <v>58</v>
      </c>
      <c r="B59" s="1">
        <v>82.463330573215984</v>
      </c>
      <c r="C59" s="1"/>
    </row>
    <row r="60" spans="1:3" x14ac:dyDescent="0.2">
      <c r="A60">
        <v>59</v>
      </c>
      <c r="B60" s="1">
        <v>176.78655929260808</v>
      </c>
      <c r="C60" s="1"/>
    </row>
    <row r="61" spans="1:3" x14ac:dyDescent="0.2">
      <c r="A61">
        <v>60</v>
      </c>
      <c r="B61" s="1">
        <v>56.98116479942577</v>
      </c>
      <c r="C61" s="1"/>
    </row>
  </sheetData>
  <mergeCells count="1">
    <mergeCell ref="F17:O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BC9-6725-49F1-A838-B3DCE3E8BAE3}">
  <dimension ref="A1:O61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3" x14ac:dyDescent="0.2">
      <c r="A1" s="2" t="s">
        <v>1</v>
      </c>
      <c r="B1" s="2" t="s">
        <v>0</v>
      </c>
    </row>
    <row r="2" spans="1:3" x14ac:dyDescent="0.2">
      <c r="A2">
        <v>1</v>
      </c>
      <c r="B2" s="1">
        <v>120.74748311679954</v>
      </c>
      <c r="C2" s="1"/>
    </row>
    <row r="3" spans="1:3" x14ac:dyDescent="0.2">
      <c r="A3">
        <v>2</v>
      </c>
      <c r="B3" s="1">
        <v>67.378679879426556</v>
      </c>
      <c r="C3" s="1"/>
    </row>
    <row r="4" spans="1:3" x14ac:dyDescent="0.2">
      <c r="A4">
        <v>3</v>
      </c>
      <c r="B4" s="1">
        <v>74.456224249816188</v>
      </c>
      <c r="C4" s="1"/>
    </row>
    <row r="5" spans="1:3" x14ac:dyDescent="0.2">
      <c r="A5">
        <v>4</v>
      </c>
      <c r="B5" s="1">
        <v>160.11987468719011</v>
      </c>
      <c r="C5" s="1"/>
    </row>
    <row r="6" spans="1:3" x14ac:dyDescent="0.2">
      <c r="A6">
        <v>5</v>
      </c>
      <c r="B6" s="1">
        <v>94.002351097738838</v>
      </c>
      <c r="C6" s="1"/>
    </row>
    <row r="7" spans="1:3" x14ac:dyDescent="0.2">
      <c r="A7">
        <v>6</v>
      </c>
      <c r="B7" s="1">
        <v>60.156740206609399</v>
      </c>
      <c r="C7" s="1"/>
    </row>
    <row r="8" spans="1:3" x14ac:dyDescent="0.2">
      <c r="A8">
        <v>7</v>
      </c>
      <c r="B8" s="1">
        <v>118.04337294326422</v>
      </c>
      <c r="C8" s="1"/>
    </row>
    <row r="9" spans="1:3" x14ac:dyDescent="0.2">
      <c r="A9">
        <v>8</v>
      </c>
      <c r="B9" s="1">
        <v>106.52342622004343</v>
      </c>
      <c r="C9" s="1"/>
    </row>
    <row r="10" spans="1:3" x14ac:dyDescent="0.2">
      <c r="A10">
        <v>9</v>
      </c>
      <c r="B10" s="1">
        <v>107.57286665638019</v>
      </c>
      <c r="C10" s="1"/>
    </row>
    <row r="11" spans="1:3" x14ac:dyDescent="0.2">
      <c r="A11">
        <v>10</v>
      </c>
      <c r="B11" s="1">
        <v>133.98597315715836</v>
      </c>
      <c r="C11" s="1"/>
    </row>
    <row r="12" spans="1:3" x14ac:dyDescent="0.2">
      <c r="A12">
        <v>11</v>
      </c>
      <c r="B12" s="1">
        <v>52.807346409739949</v>
      </c>
      <c r="C12" s="1"/>
    </row>
    <row r="13" spans="1:3" x14ac:dyDescent="0.2">
      <c r="A13">
        <v>12</v>
      </c>
      <c r="B13" s="1">
        <v>104.93154709478888</v>
      </c>
      <c r="C13" s="1"/>
    </row>
    <row r="14" spans="1:3" x14ac:dyDescent="0.2">
      <c r="A14">
        <v>13</v>
      </c>
      <c r="B14" s="1">
        <v>103.29584984076293</v>
      </c>
      <c r="C14" s="1"/>
    </row>
    <row r="15" spans="1:3" x14ac:dyDescent="0.2">
      <c r="A15">
        <v>14</v>
      </c>
      <c r="B15" s="1">
        <v>88.965713761856691</v>
      </c>
      <c r="C15" s="1"/>
    </row>
    <row r="16" spans="1:3" x14ac:dyDescent="0.2">
      <c r="A16">
        <v>15</v>
      </c>
      <c r="B16" s="1">
        <v>74.425490384232518</v>
      </c>
      <c r="C16" s="1"/>
    </row>
    <row r="17" spans="1:15" x14ac:dyDescent="0.2">
      <c r="A17">
        <v>16</v>
      </c>
      <c r="B17" s="1">
        <v>113.00705179180927</v>
      </c>
      <c r="C17" s="1"/>
      <c r="F17" s="33" t="s">
        <v>2</v>
      </c>
      <c r="G17" s="34"/>
      <c r="H17" s="34"/>
      <c r="I17" s="34"/>
      <c r="J17" s="34"/>
      <c r="K17" s="34"/>
      <c r="L17" s="34"/>
      <c r="M17" s="34"/>
      <c r="N17" s="34"/>
      <c r="O17" s="34"/>
    </row>
    <row r="18" spans="1:15" x14ac:dyDescent="0.2">
      <c r="A18">
        <v>17</v>
      </c>
      <c r="B18" s="1">
        <v>124.47729896035669</v>
      </c>
      <c r="C18" s="1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2">
      <c r="A19">
        <v>18</v>
      </c>
      <c r="B19" s="1">
        <v>76.628623366338147</v>
      </c>
      <c r="C19" s="1"/>
    </row>
    <row r="20" spans="1:15" x14ac:dyDescent="0.2">
      <c r="A20">
        <v>19</v>
      </c>
      <c r="B20" s="1">
        <v>108.9785180494477</v>
      </c>
      <c r="C20" s="1"/>
    </row>
    <row r="21" spans="1:15" x14ac:dyDescent="0.2">
      <c r="A21">
        <v>20</v>
      </c>
      <c r="B21" s="1">
        <v>117.36421157715105</v>
      </c>
      <c r="C21" s="1"/>
    </row>
    <row r="22" spans="1:15" x14ac:dyDescent="0.2">
      <c r="A22">
        <v>21</v>
      </c>
      <c r="B22" s="1">
        <v>107.1148652281976</v>
      </c>
      <c r="C22" s="1"/>
    </row>
    <row r="23" spans="1:15" x14ac:dyDescent="0.2">
      <c r="A23">
        <v>22</v>
      </c>
      <c r="B23" s="1">
        <v>75.939535676123867</v>
      </c>
      <c r="C23" s="1"/>
    </row>
    <row r="24" spans="1:15" x14ac:dyDescent="0.2">
      <c r="A24">
        <v>23</v>
      </c>
      <c r="B24" s="1">
        <v>79.506671055452628</v>
      </c>
      <c r="C24" s="1"/>
    </row>
    <row r="25" spans="1:15" x14ac:dyDescent="0.2">
      <c r="A25">
        <v>24</v>
      </c>
      <c r="B25" s="1">
        <v>145.59631045096333</v>
      </c>
      <c r="C25" s="1"/>
    </row>
    <row r="26" spans="1:15" x14ac:dyDescent="0.2">
      <c r="A26">
        <v>25</v>
      </c>
      <c r="B26" s="1">
        <v>103.428342620416</v>
      </c>
      <c r="C26" s="1"/>
    </row>
    <row r="27" spans="1:15" x14ac:dyDescent="0.2">
      <c r="A27">
        <v>26</v>
      </c>
      <c r="B27" s="1">
        <v>74.362747537659331</v>
      </c>
      <c r="C27" s="1"/>
    </row>
    <row r="28" spans="1:15" x14ac:dyDescent="0.2">
      <c r="A28">
        <v>27</v>
      </c>
      <c r="B28" s="1">
        <v>49.425427518765758</v>
      </c>
      <c r="C28" s="1"/>
    </row>
    <row r="29" spans="1:15" x14ac:dyDescent="0.2">
      <c r="A29">
        <v>28</v>
      </c>
      <c r="B29" s="1">
        <v>151.17419562444988</v>
      </c>
      <c r="C29" s="1"/>
    </row>
    <row r="30" spans="1:15" x14ac:dyDescent="0.2">
      <c r="A30">
        <v>29</v>
      </c>
      <c r="B30" s="1">
        <v>114.23441607225533</v>
      </c>
      <c r="C30" s="1"/>
    </row>
    <row r="31" spans="1:15" x14ac:dyDescent="0.2">
      <c r="A31">
        <v>30</v>
      </c>
      <c r="B31" s="1">
        <v>90.081933667148775</v>
      </c>
      <c r="C31" s="1"/>
    </row>
    <row r="32" spans="1:15" x14ac:dyDescent="0.2">
      <c r="A32">
        <v>31</v>
      </c>
      <c r="B32" s="1">
        <v>71.967269070800668</v>
      </c>
      <c r="C32" s="1"/>
    </row>
    <row r="33" spans="1:3" x14ac:dyDescent="0.2">
      <c r="A33">
        <v>32</v>
      </c>
      <c r="B33" s="1">
        <v>115.4309240634301</v>
      </c>
      <c r="C33" s="1"/>
    </row>
    <row r="34" spans="1:3" x14ac:dyDescent="0.2">
      <c r="A34">
        <v>33</v>
      </c>
      <c r="B34" s="1">
        <v>123.0756851249059</v>
      </c>
      <c r="C34" s="1"/>
    </row>
    <row r="35" spans="1:3" x14ac:dyDescent="0.2">
      <c r="A35">
        <v>34</v>
      </c>
      <c r="B35" s="1">
        <v>60.437618899901224</v>
      </c>
      <c r="C35" s="1"/>
    </row>
    <row r="36" spans="1:3" x14ac:dyDescent="0.2">
      <c r="A36">
        <v>35</v>
      </c>
      <c r="B36" s="1">
        <v>124.72149331692304</v>
      </c>
      <c r="C36" s="1"/>
    </row>
    <row r="37" spans="1:3" x14ac:dyDescent="0.2">
      <c r="A37">
        <v>36</v>
      </c>
      <c r="B37" s="1">
        <v>98.717196024194834</v>
      </c>
      <c r="C37" s="1"/>
    </row>
    <row r="38" spans="1:3" x14ac:dyDescent="0.2">
      <c r="A38">
        <v>37</v>
      </c>
      <c r="B38" s="1">
        <v>92.101117209145627</v>
      </c>
      <c r="C38" s="1"/>
    </row>
    <row r="39" spans="1:3" x14ac:dyDescent="0.2">
      <c r="A39">
        <v>38</v>
      </c>
      <c r="B39" s="1">
        <v>97.038632917119116</v>
      </c>
      <c r="C39" s="1"/>
    </row>
    <row r="40" spans="1:3" x14ac:dyDescent="0.2">
      <c r="A40">
        <v>39</v>
      </c>
      <c r="B40" s="1">
        <v>109.37603110595883</v>
      </c>
      <c r="C40" s="1"/>
    </row>
    <row r="41" spans="1:3" x14ac:dyDescent="0.2">
      <c r="A41">
        <v>40</v>
      </c>
      <c r="B41" s="1">
        <v>115.21776475710685</v>
      </c>
      <c r="C41" s="1"/>
    </row>
    <row r="42" spans="1:3" x14ac:dyDescent="0.2">
      <c r="A42">
        <v>41</v>
      </c>
      <c r="B42" s="1">
        <v>119.06006598160508</v>
      </c>
      <c r="C42" s="1"/>
    </row>
    <row r="43" spans="1:3" x14ac:dyDescent="0.2">
      <c r="A43">
        <v>42</v>
      </c>
      <c r="B43" s="1">
        <v>113.27279550289512</v>
      </c>
      <c r="C43" s="1"/>
    </row>
    <row r="44" spans="1:3" x14ac:dyDescent="0.2">
      <c r="A44">
        <v>43</v>
      </c>
      <c r="B44" s="1">
        <v>41.416764835479682</v>
      </c>
      <c r="C44" s="1"/>
    </row>
    <row r="45" spans="1:3" x14ac:dyDescent="0.2">
      <c r="A45">
        <v>44</v>
      </c>
      <c r="B45" s="1">
        <v>135.30331843922971</v>
      </c>
      <c r="C45" s="1"/>
    </row>
    <row r="46" spans="1:3" x14ac:dyDescent="0.2">
      <c r="A46">
        <v>45</v>
      </c>
      <c r="B46" s="1">
        <v>74.251099994822084</v>
      </c>
      <c r="C46" s="1"/>
    </row>
    <row r="47" spans="1:3" x14ac:dyDescent="0.2">
      <c r="A47">
        <v>46</v>
      </c>
      <c r="B47" s="1">
        <v>85.327840119287046</v>
      </c>
      <c r="C47" s="1"/>
    </row>
    <row r="48" spans="1:3" x14ac:dyDescent="0.2">
      <c r="A48">
        <v>47</v>
      </c>
      <c r="B48" s="1">
        <v>110.75223953907958</v>
      </c>
      <c r="C48" s="1"/>
    </row>
    <row r="49" spans="1:3" x14ac:dyDescent="0.2">
      <c r="A49">
        <v>48</v>
      </c>
      <c r="B49" s="1">
        <v>103.7437383862493</v>
      </c>
      <c r="C49" s="1"/>
    </row>
    <row r="50" spans="1:3" x14ac:dyDescent="0.2">
      <c r="A50">
        <v>49</v>
      </c>
      <c r="B50" s="1">
        <v>113.4302586568239</v>
      </c>
      <c r="C50" s="1"/>
    </row>
    <row r="51" spans="1:3" x14ac:dyDescent="0.2">
      <c r="A51">
        <v>50</v>
      </c>
      <c r="B51" s="1">
        <v>61.222654820587877</v>
      </c>
      <c r="C51" s="1"/>
    </row>
    <row r="52" spans="1:3" x14ac:dyDescent="0.2">
      <c r="A52">
        <v>51</v>
      </c>
      <c r="B52" s="1">
        <v>120.03947897100755</v>
      </c>
      <c r="C52" s="1"/>
    </row>
    <row r="53" spans="1:3" x14ac:dyDescent="0.2">
      <c r="A53">
        <v>52</v>
      </c>
      <c r="B53" s="1">
        <v>97.93811386883975</v>
      </c>
      <c r="C53" s="1"/>
    </row>
    <row r="54" spans="1:3" x14ac:dyDescent="0.2">
      <c r="A54">
        <v>53</v>
      </c>
      <c r="B54" s="1">
        <v>100.34449654426959</v>
      </c>
      <c r="C54" s="1"/>
    </row>
    <row r="55" spans="1:3" x14ac:dyDescent="0.2">
      <c r="A55">
        <v>54</v>
      </c>
      <c r="B55" s="1">
        <v>82.385256722960364</v>
      </c>
      <c r="C55" s="1"/>
    </row>
    <row r="56" spans="1:3" x14ac:dyDescent="0.2">
      <c r="A56">
        <v>55</v>
      </c>
      <c r="B56" s="1">
        <v>118.26892957444704</v>
      </c>
      <c r="C56" s="1"/>
    </row>
    <row r="57" spans="1:3" x14ac:dyDescent="0.2">
      <c r="A57">
        <v>56</v>
      </c>
      <c r="B57" s="1">
        <v>80.898387985917836</v>
      </c>
      <c r="C57" s="1"/>
    </row>
    <row r="58" spans="1:3" x14ac:dyDescent="0.2">
      <c r="A58">
        <v>57</v>
      </c>
      <c r="B58" s="1">
        <v>121.35267541730786</v>
      </c>
      <c r="C58" s="1"/>
    </row>
    <row r="59" spans="1:3" x14ac:dyDescent="0.2">
      <c r="A59">
        <v>58</v>
      </c>
      <c r="B59" s="1">
        <v>82.463330573215984</v>
      </c>
      <c r="C59" s="1"/>
    </row>
    <row r="60" spans="1:3" x14ac:dyDescent="0.2">
      <c r="A60">
        <v>59</v>
      </c>
      <c r="B60" s="1">
        <v>176.78655929260808</v>
      </c>
      <c r="C60" s="1"/>
    </row>
    <row r="61" spans="1:3" x14ac:dyDescent="0.2">
      <c r="A61">
        <v>60</v>
      </c>
      <c r="B61" s="1">
        <v>56.98116479942577</v>
      </c>
      <c r="C61" s="1"/>
    </row>
  </sheetData>
  <mergeCells count="1">
    <mergeCell ref="F17:O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7523-0010-418B-AAA2-87C2416CF9BB}">
  <dimension ref="A1:H61"/>
  <sheetViews>
    <sheetView workbookViewId="0">
      <selection activeCell="G2" sqref="G2:I7"/>
    </sheetView>
  </sheetViews>
  <sheetFormatPr baseColWidth="10" defaultColWidth="8.83203125" defaultRowHeight="15" x14ac:dyDescent="0.2"/>
  <cols>
    <col min="1" max="1" width="12.6640625" customWidth="1"/>
    <col min="2" max="2" width="22.83203125" customWidth="1"/>
    <col min="3" max="3" width="24.1640625" style="6" customWidth="1"/>
    <col min="5" max="5" width="16.33203125" customWidth="1"/>
  </cols>
  <sheetData>
    <row r="1" spans="1:8" x14ac:dyDescent="0.2">
      <c r="A1" s="5" t="s">
        <v>1</v>
      </c>
      <c r="B1" s="5" t="s">
        <v>0</v>
      </c>
      <c r="C1" s="5" t="s">
        <v>5</v>
      </c>
      <c r="G1" s="30" t="s">
        <v>48</v>
      </c>
      <c r="H1" s="30"/>
    </row>
    <row r="2" spans="1:8" x14ac:dyDescent="0.2">
      <c r="A2" s="6">
        <v>1</v>
      </c>
      <c r="B2" s="7">
        <v>120.74748311679954</v>
      </c>
      <c r="C2" s="7"/>
      <c r="G2" s="31" t="s">
        <v>49</v>
      </c>
    </row>
    <row r="3" spans="1:8" x14ac:dyDescent="0.2">
      <c r="A3" s="6">
        <v>2</v>
      </c>
      <c r="B3" s="7">
        <v>67.378679879426556</v>
      </c>
      <c r="C3" s="7">
        <f>B2</f>
        <v>120.74748311679954</v>
      </c>
      <c r="E3" s="20" t="s">
        <v>6</v>
      </c>
      <c r="G3" s="31" t="s">
        <v>50</v>
      </c>
    </row>
    <row r="4" spans="1:8" x14ac:dyDescent="0.2">
      <c r="A4" s="6">
        <v>3</v>
      </c>
      <c r="B4" s="7">
        <v>74.456224249816188</v>
      </c>
      <c r="C4" s="7">
        <f t="shared" ref="C4:C61" si="0">B3</f>
        <v>67.378679879426556</v>
      </c>
      <c r="E4" s="9">
        <f>CORREL(B3:B61,C3:C61)</f>
        <v>-0.38939790968618687</v>
      </c>
      <c r="G4" s="31" t="s">
        <v>51</v>
      </c>
      <c r="H4">
        <f>E4</f>
        <v>-0.38939790968618687</v>
      </c>
    </row>
    <row r="5" spans="1:8" x14ac:dyDescent="0.2">
      <c r="A5" s="6">
        <v>4</v>
      </c>
      <c r="B5" s="7">
        <v>160.11987468719011</v>
      </c>
      <c r="C5" s="7">
        <f t="shared" si="0"/>
        <v>74.456224249816188</v>
      </c>
      <c r="G5" s="31" t="s">
        <v>52</v>
      </c>
      <c r="H5">
        <f>1/SQRT(59)</f>
        <v>0.13018891098082389</v>
      </c>
    </row>
    <row r="6" spans="1:8" x14ac:dyDescent="0.2">
      <c r="A6" s="6">
        <v>5</v>
      </c>
      <c r="B6" s="7">
        <v>94.002351097738838</v>
      </c>
      <c r="C6" s="7">
        <f t="shared" si="0"/>
        <v>160.11987468719011</v>
      </c>
      <c r="G6" t="s">
        <v>53</v>
      </c>
      <c r="H6">
        <f>(H4-0)/H5</f>
        <v>-2.991022098214978</v>
      </c>
    </row>
    <row r="7" spans="1:8" x14ac:dyDescent="0.2">
      <c r="A7" s="6">
        <v>6</v>
      </c>
      <c r="B7" s="7">
        <v>60.156740206609399</v>
      </c>
      <c r="C7" s="7">
        <f t="shared" si="0"/>
        <v>94.002351097738838</v>
      </c>
      <c r="G7" s="31" t="s">
        <v>54</v>
      </c>
    </row>
    <row r="8" spans="1:8" x14ac:dyDescent="0.2">
      <c r="A8" s="6">
        <v>7</v>
      </c>
      <c r="B8" s="7">
        <v>118.04337294326422</v>
      </c>
      <c r="C8" s="7">
        <f t="shared" si="0"/>
        <v>60.156740206609399</v>
      </c>
    </row>
    <row r="9" spans="1:8" x14ac:dyDescent="0.2">
      <c r="A9" s="6">
        <v>8</v>
      </c>
      <c r="B9" s="7">
        <v>106.52342622004343</v>
      </c>
      <c r="C9" s="7">
        <f t="shared" si="0"/>
        <v>118.04337294326422</v>
      </c>
    </row>
    <row r="10" spans="1:8" x14ac:dyDescent="0.2">
      <c r="A10" s="6">
        <v>9</v>
      </c>
      <c r="B10" s="7">
        <v>107.57286665638019</v>
      </c>
      <c r="C10" s="7">
        <f t="shared" si="0"/>
        <v>106.52342622004343</v>
      </c>
      <c r="E10" s="12" t="s">
        <v>55</v>
      </c>
    </row>
    <row r="11" spans="1:8" x14ac:dyDescent="0.2">
      <c r="A11" s="6">
        <v>10</v>
      </c>
      <c r="B11" s="7">
        <v>133.98597315715836</v>
      </c>
      <c r="C11" s="7">
        <f t="shared" si="0"/>
        <v>107.57286665638019</v>
      </c>
      <c r="E11" s="12" t="s">
        <v>7</v>
      </c>
    </row>
    <row r="12" spans="1:8" x14ac:dyDescent="0.2">
      <c r="A12" s="6">
        <v>11</v>
      </c>
      <c r="B12" s="7">
        <v>52.807346409739949</v>
      </c>
      <c r="C12" s="7">
        <f t="shared" si="0"/>
        <v>133.98597315715836</v>
      </c>
    </row>
    <row r="13" spans="1:8" x14ac:dyDescent="0.2">
      <c r="A13" s="6">
        <v>12</v>
      </c>
      <c r="B13" s="7">
        <v>104.93154709478888</v>
      </c>
      <c r="C13" s="7">
        <f t="shared" si="0"/>
        <v>52.807346409739949</v>
      </c>
    </row>
    <row r="14" spans="1:8" x14ac:dyDescent="0.2">
      <c r="A14" s="6">
        <v>13</v>
      </c>
      <c r="B14" s="7">
        <v>103.29584984076293</v>
      </c>
      <c r="C14" s="7">
        <f t="shared" si="0"/>
        <v>104.93154709478888</v>
      </c>
    </row>
    <row r="15" spans="1:8" x14ac:dyDescent="0.2">
      <c r="A15" s="6">
        <v>14</v>
      </c>
      <c r="B15" s="7">
        <v>88.965713761856691</v>
      </c>
      <c r="C15" s="7">
        <f t="shared" si="0"/>
        <v>103.29584984076293</v>
      </c>
    </row>
    <row r="16" spans="1:8" x14ac:dyDescent="0.2">
      <c r="A16" s="6">
        <v>15</v>
      </c>
      <c r="B16" s="7">
        <v>74.425490384232518</v>
      </c>
      <c r="C16" s="7">
        <f t="shared" si="0"/>
        <v>88.965713761856691</v>
      </c>
    </row>
    <row r="17" spans="1:3" x14ac:dyDescent="0.2">
      <c r="A17" s="6">
        <v>16</v>
      </c>
      <c r="B17" s="7">
        <v>113.00705179180927</v>
      </c>
      <c r="C17" s="7">
        <f t="shared" si="0"/>
        <v>74.425490384232518</v>
      </c>
    </row>
    <row r="18" spans="1:3" x14ac:dyDescent="0.2">
      <c r="A18" s="6">
        <v>17</v>
      </c>
      <c r="B18" s="7">
        <v>124.47729896035669</v>
      </c>
      <c r="C18" s="7">
        <f t="shared" si="0"/>
        <v>113.00705179180927</v>
      </c>
    </row>
    <row r="19" spans="1:3" x14ac:dyDescent="0.2">
      <c r="A19" s="6">
        <v>18</v>
      </c>
      <c r="B19" s="7">
        <v>76.628623366338147</v>
      </c>
      <c r="C19" s="7">
        <f t="shared" si="0"/>
        <v>124.47729896035669</v>
      </c>
    </row>
    <row r="20" spans="1:3" x14ac:dyDescent="0.2">
      <c r="A20" s="6">
        <v>19</v>
      </c>
      <c r="B20" s="7">
        <v>108.9785180494477</v>
      </c>
      <c r="C20" s="7">
        <f t="shared" si="0"/>
        <v>76.628623366338147</v>
      </c>
    </row>
    <row r="21" spans="1:3" x14ac:dyDescent="0.2">
      <c r="A21" s="6">
        <v>20</v>
      </c>
      <c r="B21" s="7">
        <v>117.36421157715105</v>
      </c>
      <c r="C21" s="7">
        <f t="shared" si="0"/>
        <v>108.9785180494477</v>
      </c>
    </row>
    <row r="22" spans="1:3" x14ac:dyDescent="0.2">
      <c r="A22" s="6">
        <v>21</v>
      </c>
      <c r="B22" s="7">
        <v>107.1148652281976</v>
      </c>
      <c r="C22" s="7">
        <f t="shared" si="0"/>
        <v>117.36421157715105</v>
      </c>
    </row>
    <row r="23" spans="1:3" x14ac:dyDescent="0.2">
      <c r="A23" s="6">
        <v>22</v>
      </c>
      <c r="B23" s="7">
        <v>75.939535676123867</v>
      </c>
      <c r="C23" s="7">
        <f t="shared" si="0"/>
        <v>107.1148652281976</v>
      </c>
    </row>
    <row r="24" spans="1:3" x14ac:dyDescent="0.2">
      <c r="A24" s="6">
        <v>23</v>
      </c>
      <c r="B24" s="7">
        <v>79.506671055452628</v>
      </c>
      <c r="C24" s="7">
        <f t="shared" si="0"/>
        <v>75.939535676123867</v>
      </c>
    </row>
    <row r="25" spans="1:3" x14ac:dyDescent="0.2">
      <c r="A25" s="6">
        <v>24</v>
      </c>
      <c r="B25" s="7">
        <v>145.59631045096333</v>
      </c>
      <c r="C25" s="7">
        <f t="shared" si="0"/>
        <v>79.506671055452628</v>
      </c>
    </row>
    <row r="26" spans="1:3" x14ac:dyDescent="0.2">
      <c r="A26" s="6">
        <v>25</v>
      </c>
      <c r="B26" s="7">
        <v>103.428342620416</v>
      </c>
      <c r="C26" s="7">
        <f t="shared" si="0"/>
        <v>145.59631045096333</v>
      </c>
    </row>
    <row r="27" spans="1:3" x14ac:dyDescent="0.2">
      <c r="A27" s="6">
        <v>26</v>
      </c>
      <c r="B27" s="7">
        <v>74.362747537659331</v>
      </c>
      <c r="C27" s="7">
        <f t="shared" si="0"/>
        <v>103.428342620416</v>
      </c>
    </row>
    <row r="28" spans="1:3" x14ac:dyDescent="0.2">
      <c r="A28" s="6">
        <v>27</v>
      </c>
      <c r="B28" s="7">
        <v>49.425427518765758</v>
      </c>
      <c r="C28" s="7">
        <f t="shared" si="0"/>
        <v>74.362747537659331</v>
      </c>
    </row>
    <row r="29" spans="1:3" x14ac:dyDescent="0.2">
      <c r="A29" s="6">
        <v>28</v>
      </c>
      <c r="B29" s="7">
        <v>151.17419562444988</v>
      </c>
      <c r="C29" s="7">
        <f t="shared" si="0"/>
        <v>49.425427518765758</v>
      </c>
    </row>
    <row r="30" spans="1:3" x14ac:dyDescent="0.2">
      <c r="A30" s="6">
        <v>29</v>
      </c>
      <c r="B30" s="7">
        <v>114.23441607225533</v>
      </c>
      <c r="C30" s="7">
        <f t="shared" si="0"/>
        <v>151.17419562444988</v>
      </c>
    </row>
    <row r="31" spans="1:3" x14ac:dyDescent="0.2">
      <c r="A31" s="6">
        <v>30</v>
      </c>
      <c r="B31" s="7">
        <v>90.081933667148775</v>
      </c>
      <c r="C31" s="7">
        <f t="shared" si="0"/>
        <v>114.23441607225533</v>
      </c>
    </row>
    <row r="32" spans="1:3" x14ac:dyDescent="0.2">
      <c r="A32" s="6">
        <v>31</v>
      </c>
      <c r="B32" s="7">
        <v>71.967269070800668</v>
      </c>
      <c r="C32" s="7">
        <f t="shared" si="0"/>
        <v>90.081933667148775</v>
      </c>
    </row>
    <row r="33" spans="1:3" x14ac:dyDescent="0.2">
      <c r="A33" s="6">
        <v>32</v>
      </c>
      <c r="B33" s="7">
        <v>115.4309240634301</v>
      </c>
      <c r="C33" s="7">
        <f t="shared" si="0"/>
        <v>71.967269070800668</v>
      </c>
    </row>
    <row r="34" spans="1:3" x14ac:dyDescent="0.2">
      <c r="A34" s="6">
        <v>33</v>
      </c>
      <c r="B34" s="7">
        <v>123.0756851249059</v>
      </c>
      <c r="C34" s="7">
        <f t="shared" si="0"/>
        <v>115.4309240634301</v>
      </c>
    </row>
    <row r="35" spans="1:3" x14ac:dyDescent="0.2">
      <c r="A35" s="6">
        <v>34</v>
      </c>
      <c r="B35" s="7">
        <v>60.437618899901224</v>
      </c>
      <c r="C35" s="7">
        <f t="shared" si="0"/>
        <v>123.0756851249059</v>
      </c>
    </row>
    <row r="36" spans="1:3" x14ac:dyDescent="0.2">
      <c r="A36" s="6">
        <v>35</v>
      </c>
      <c r="B36" s="7">
        <v>124.72149331692304</v>
      </c>
      <c r="C36" s="7">
        <f t="shared" si="0"/>
        <v>60.437618899901224</v>
      </c>
    </row>
    <row r="37" spans="1:3" x14ac:dyDescent="0.2">
      <c r="A37" s="6">
        <v>36</v>
      </c>
      <c r="B37" s="7">
        <v>98.717196024194834</v>
      </c>
      <c r="C37" s="7">
        <f t="shared" si="0"/>
        <v>124.72149331692304</v>
      </c>
    </row>
    <row r="38" spans="1:3" x14ac:dyDescent="0.2">
      <c r="A38" s="6">
        <v>37</v>
      </c>
      <c r="B38" s="7">
        <v>92.101117209145627</v>
      </c>
      <c r="C38" s="7">
        <f t="shared" si="0"/>
        <v>98.717196024194834</v>
      </c>
    </row>
    <row r="39" spans="1:3" x14ac:dyDescent="0.2">
      <c r="A39" s="6">
        <v>38</v>
      </c>
      <c r="B39" s="7">
        <v>97.038632917119116</v>
      </c>
      <c r="C39" s="7">
        <f t="shared" si="0"/>
        <v>92.101117209145627</v>
      </c>
    </row>
    <row r="40" spans="1:3" x14ac:dyDescent="0.2">
      <c r="A40" s="6">
        <v>39</v>
      </c>
      <c r="B40" s="7">
        <v>109.37603110595883</v>
      </c>
      <c r="C40" s="7">
        <f t="shared" si="0"/>
        <v>97.038632917119116</v>
      </c>
    </row>
    <row r="41" spans="1:3" x14ac:dyDescent="0.2">
      <c r="A41" s="6">
        <v>40</v>
      </c>
      <c r="B41" s="7">
        <v>115.21776475710685</v>
      </c>
      <c r="C41" s="7">
        <f t="shared" si="0"/>
        <v>109.37603110595883</v>
      </c>
    </row>
    <row r="42" spans="1:3" x14ac:dyDescent="0.2">
      <c r="A42" s="6">
        <v>41</v>
      </c>
      <c r="B42" s="7">
        <v>119.06006598160508</v>
      </c>
      <c r="C42" s="7">
        <f t="shared" si="0"/>
        <v>115.21776475710685</v>
      </c>
    </row>
    <row r="43" spans="1:3" x14ac:dyDescent="0.2">
      <c r="A43" s="6">
        <v>42</v>
      </c>
      <c r="B43" s="7">
        <v>113.27279550289512</v>
      </c>
      <c r="C43" s="7">
        <f t="shared" si="0"/>
        <v>119.06006598160508</v>
      </c>
    </row>
    <row r="44" spans="1:3" x14ac:dyDescent="0.2">
      <c r="A44" s="6">
        <v>43</v>
      </c>
      <c r="B44" s="7">
        <v>41.416764835479682</v>
      </c>
      <c r="C44" s="7">
        <f t="shared" si="0"/>
        <v>113.27279550289512</v>
      </c>
    </row>
    <row r="45" spans="1:3" x14ac:dyDescent="0.2">
      <c r="A45" s="6">
        <v>44</v>
      </c>
      <c r="B45" s="7">
        <v>135.30331843922971</v>
      </c>
      <c r="C45" s="7">
        <f t="shared" si="0"/>
        <v>41.416764835479682</v>
      </c>
    </row>
    <row r="46" spans="1:3" x14ac:dyDescent="0.2">
      <c r="A46" s="6">
        <v>45</v>
      </c>
      <c r="B46" s="7">
        <v>74.251099994822084</v>
      </c>
      <c r="C46" s="7">
        <f t="shared" si="0"/>
        <v>135.30331843922971</v>
      </c>
    </row>
    <row r="47" spans="1:3" x14ac:dyDescent="0.2">
      <c r="A47" s="6">
        <v>46</v>
      </c>
      <c r="B47" s="7">
        <v>85.327840119287046</v>
      </c>
      <c r="C47" s="7">
        <f t="shared" si="0"/>
        <v>74.251099994822084</v>
      </c>
    </row>
    <row r="48" spans="1:3" x14ac:dyDescent="0.2">
      <c r="A48" s="6">
        <v>47</v>
      </c>
      <c r="B48" s="7">
        <v>110.75223953907958</v>
      </c>
      <c r="C48" s="7">
        <f t="shared" si="0"/>
        <v>85.327840119287046</v>
      </c>
    </row>
    <row r="49" spans="1:3" x14ac:dyDescent="0.2">
      <c r="A49" s="6">
        <v>48</v>
      </c>
      <c r="B49" s="7">
        <v>103.7437383862493</v>
      </c>
      <c r="C49" s="7">
        <f t="shared" si="0"/>
        <v>110.75223953907958</v>
      </c>
    </row>
    <row r="50" spans="1:3" x14ac:dyDescent="0.2">
      <c r="A50" s="6">
        <v>49</v>
      </c>
      <c r="B50" s="7">
        <v>113.4302586568239</v>
      </c>
      <c r="C50" s="7">
        <f t="shared" si="0"/>
        <v>103.7437383862493</v>
      </c>
    </row>
    <row r="51" spans="1:3" x14ac:dyDescent="0.2">
      <c r="A51" s="6">
        <v>50</v>
      </c>
      <c r="B51" s="7">
        <v>61.222654820587877</v>
      </c>
      <c r="C51" s="7">
        <f t="shared" si="0"/>
        <v>113.4302586568239</v>
      </c>
    </row>
    <row r="52" spans="1:3" x14ac:dyDescent="0.2">
      <c r="A52" s="6">
        <v>51</v>
      </c>
      <c r="B52" s="7">
        <v>120.03947897100755</v>
      </c>
      <c r="C52" s="7">
        <f t="shared" si="0"/>
        <v>61.222654820587877</v>
      </c>
    </row>
    <row r="53" spans="1:3" x14ac:dyDescent="0.2">
      <c r="A53" s="6">
        <v>52</v>
      </c>
      <c r="B53" s="7">
        <v>97.93811386883975</v>
      </c>
      <c r="C53" s="7">
        <f t="shared" si="0"/>
        <v>120.03947897100755</v>
      </c>
    </row>
    <row r="54" spans="1:3" x14ac:dyDescent="0.2">
      <c r="A54" s="6">
        <v>53</v>
      </c>
      <c r="B54" s="7">
        <v>100.34449654426959</v>
      </c>
      <c r="C54" s="7">
        <f t="shared" si="0"/>
        <v>97.93811386883975</v>
      </c>
    </row>
    <row r="55" spans="1:3" x14ac:dyDescent="0.2">
      <c r="A55" s="6">
        <v>54</v>
      </c>
      <c r="B55" s="7">
        <v>82.385256722960364</v>
      </c>
      <c r="C55" s="7">
        <f t="shared" si="0"/>
        <v>100.34449654426959</v>
      </c>
    </row>
    <row r="56" spans="1:3" x14ac:dyDescent="0.2">
      <c r="A56" s="6">
        <v>55</v>
      </c>
      <c r="B56" s="7">
        <v>118.26892957444704</v>
      </c>
      <c r="C56" s="7">
        <f t="shared" si="0"/>
        <v>82.385256722960364</v>
      </c>
    </row>
    <row r="57" spans="1:3" x14ac:dyDescent="0.2">
      <c r="A57" s="6">
        <v>56</v>
      </c>
      <c r="B57" s="7">
        <v>80.898387985917836</v>
      </c>
      <c r="C57" s="7">
        <f t="shared" si="0"/>
        <v>118.26892957444704</v>
      </c>
    </row>
    <row r="58" spans="1:3" x14ac:dyDescent="0.2">
      <c r="A58" s="6">
        <v>57</v>
      </c>
      <c r="B58" s="7">
        <v>121.35267541730786</v>
      </c>
      <c r="C58" s="7">
        <f t="shared" si="0"/>
        <v>80.898387985917836</v>
      </c>
    </row>
    <row r="59" spans="1:3" x14ac:dyDescent="0.2">
      <c r="A59" s="6">
        <v>58</v>
      </c>
      <c r="B59" s="7">
        <v>82.463330573215984</v>
      </c>
      <c r="C59" s="7">
        <f t="shared" si="0"/>
        <v>121.35267541730786</v>
      </c>
    </row>
    <row r="60" spans="1:3" x14ac:dyDescent="0.2">
      <c r="A60" s="6">
        <v>59</v>
      </c>
      <c r="B60" s="7">
        <v>176.78655929260808</v>
      </c>
      <c r="C60" s="7">
        <f t="shared" si="0"/>
        <v>82.463330573215984</v>
      </c>
    </row>
    <row r="61" spans="1:3" x14ac:dyDescent="0.2">
      <c r="A61" s="6">
        <v>60</v>
      </c>
      <c r="B61" s="7">
        <v>56.98116479942577</v>
      </c>
      <c r="C61" s="7">
        <f t="shared" si="0"/>
        <v>176.78655929260808</v>
      </c>
    </row>
  </sheetData>
  <pageMargins left="0.7" right="0.7" top="0.75" bottom="0.75" header="0.3" footer="0.3"/>
  <ignoredErrors>
    <ignoredError sqref="E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F4FA-6699-4260-AFBF-4568D59C9C6F}">
  <dimension ref="A1:M61"/>
  <sheetViews>
    <sheetView topLeftCell="B1" workbookViewId="0">
      <selection activeCell="D5" sqref="D5"/>
    </sheetView>
  </sheetViews>
  <sheetFormatPr baseColWidth="10" defaultColWidth="8.83203125" defaultRowHeight="15" x14ac:dyDescent="0.2"/>
  <cols>
    <col min="1" max="1" width="12.6640625" customWidth="1"/>
    <col min="2" max="2" width="22.83203125" customWidth="1"/>
    <col min="3" max="3" width="9.6640625" style="6" customWidth="1"/>
    <col min="4" max="4" width="33.83203125" customWidth="1"/>
    <col min="5" max="5" width="27.83203125" customWidth="1"/>
  </cols>
  <sheetData>
    <row r="1" spans="1:13" x14ac:dyDescent="0.2">
      <c r="A1" s="5" t="s">
        <v>1</v>
      </c>
      <c r="B1" s="5" t="s">
        <v>0</v>
      </c>
      <c r="C1" s="5"/>
    </row>
    <row r="2" spans="1:13" x14ac:dyDescent="0.2">
      <c r="A2" s="6">
        <v>1</v>
      </c>
      <c r="B2" s="7">
        <v>120.74748311679954</v>
      </c>
      <c r="C2" s="7"/>
      <c r="D2" s="12" t="s">
        <v>8</v>
      </c>
      <c r="E2" s="13"/>
      <c r="F2" s="13"/>
      <c r="G2" s="18"/>
      <c r="H2" s="18"/>
      <c r="I2" s="13"/>
      <c r="J2" s="13"/>
      <c r="K2" s="13"/>
      <c r="L2" s="13"/>
      <c r="M2" s="13"/>
    </row>
    <row r="3" spans="1:13" x14ac:dyDescent="0.2">
      <c r="A3" s="6">
        <v>2</v>
      </c>
      <c r="B3" s="7">
        <v>67.378679879426556</v>
      </c>
      <c r="C3" s="7"/>
      <c r="D3" s="12" t="s">
        <v>10</v>
      </c>
      <c r="E3" s="14"/>
      <c r="F3" s="13"/>
      <c r="G3" s="15"/>
      <c r="H3" s="15"/>
      <c r="I3" s="13"/>
      <c r="J3" s="13"/>
      <c r="K3" s="13"/>
      <c r="L3" s="13"/>
      <c r="M3" s="13"/>
    </row>
    <row r="4" spans="1:13" x14ac:dyDescent="0.2">
      <c r="A4" s="6">
        <v>3</v>
      </c>
      <c r="B4" s="7">
        <v>74.456224249816188</v>
      </c>
      <c r="C4" s="7"/>
      <c r="E4" s="14"/>
      <c r="F4" s="13"/>
      <c r="G4" s="16"/>
      <c r="H4" s="16"/>
      <c r="I4" s="13"/>
      <c r="J4" s="13"/>
      <c r="K4" s="13"/>
      <c r="L4" s="13"/>
      <c r="M4" s="13"/>
    </row>
    <row r="5" spans="1:13" x14ac:dyDescent="0.2">
      <c r="A5" s="6">
        <v>4</v>
      </c>
      <c r="B5" s="7">
        <v>160.11987468719011</v>
      </c>
      <c r="C5" s="7"/>
      <c r="D5" s="8" t="s">
        <v>9</v>
      </c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">
      <c r="A6" s="6">
        <v>5</v>
      </c>
      <c r="B6" s="7">
        <v>94.002351097738838</v>
      </c>
      <c r="C6" s="7"/>
      <c r="D6" s="7">
        <f>AVERAGE(B2:B61)</f>
        <v>100.03426652363147</v>
      </c>
      <c r="E6" s="17"/>
      <c r="F6" s="13"/>
      <c r="G6" s="13"/>
      <c r="H6" s="13"/>
      <c r="I6" s="13"/>
      <c r="J6" s="13"/>
      <c r="K6" s="13"/>
      <c r="L6" s="13"/>
      <c r="M6" s="13"/>
    </row>
    <row r="7" spans="1:13" x14ac:dyDescent="0.2">
      <c r="A7" s="6">
        <v>6</v>
      </c>
      <c r="B7" s="7">
        <v>60.156740206609399</v>
      </c>
      <c r="C7" s="7"/>
      <c r="E7" s="17"/>
      <c r="F7" s="13"/>
      <c r="G7" s="13"/>
      <c r="H7" s="13"/>
      <c r="I7" s="13"/>
      <c r="J7" s="13"/>
      <c r="K7" s="13"/>
      <c r="L7" s="13"/>
      <c r="M7" s="13"/>
    </row>
    <row r="8" spans="1:13" x14ac:dyDescent="0.2">
      <c r="A8" s="6">
        <v>7</v>
      </c>
      <c r="B8" s="7">
        <v>118.04337294326422</v>
      </c>
      <c r="C8" s="7"/>
      <c r="D8" s="8" t="s">
        <v>12</v>
      </c>
      <c r="E8" s="8" t="s">
        <v>11</v>
      </c>
    </row>
    <row r="9" spans="1:13" x14ac:dyDescent="0.2">
      <c r="A9" s="6">
        <v>8</v>
      </c>
      <c r="B9" s="7">
        <v>106.52342622004343</v>
      </c>
      <c r="C9" s="7"/>
      <c r="D9" s="19">
        <f>AVERAGE($B$2:$B$61)-2*_xlfn.STDEV.S($B$2:$B$61)</f>
        <v>44.839543093785565</v>
      </c>
      <c r="E9" s="19">
        <f>AVERAGE($B$2:$B$61)+2*_xlfn.STDEV.S($B$2:$B$61)</f>
        <v>155.22898995347737</v>
      </c>
    </row>
    <row r="10" spans="1:13" x14ac:dyDescent="0.2">
      <c r="A10" s="6">
        <v>9</v>
      </c>
      <c r="B10" s="7">
        <v>107.57286665638019</v>
      </c>
      <c r="C10" s="7"/>
    </row>
    <row r="11" spans="1:13" x14ac:dyDescent="0.2">
      <c r="A11" s="6">
        <v>10</v>
      </c>
      <c r="B11" s="7">
        <v>133.98597315715836</v>
      </c>
      <c r="C11" s="7"/>
      <c r="D11" s="12" t="s">
        <v>13</v>
      </c>
    </row>
    <row r="12" spans="1:13" x14ac:dyDescent="0.2">
      <c r="A12" s="6">
        <v>11</v>
      </c>
      <c r="B12" s="7">
        <v>52.807346409739949</v>
      </c>
      <c r="C12" s="7"/>
      <c r="D12" s="12" t="s">
        <v>14</v>
      </c>
    </row>
    <row r="13" spans="1:13" x14ac:dyDescent="0.2">
      <c r="A13" s="6">
        <v>12</v>
      </c>
      <c r="B13" s="7">
        <v>104.93154709478888</v>
      </c>
      <c r="C13" s="7"/>
    </row>
    <row r="14" spans="1:13" x14ac:dyDescent="0.2">
      <c r="A14" s="6">
        <v>13</v>
      </c>
      <c r="B14" s="7">
        <v>103.29584984076293</v>
      </c>
      <c r="C14" s="7"/>
    </row>
    <row r="15" spans="1:13" x14ac:dyDescent="0.2">
      <c r="A15" s="6">
        <v>14</v>
      </c>
      <c r="B15" s="7">
        <v>88.965713761856691</v>
      </c>
      <c r="C15" s="7"/>
    </row>
    <row r="16" spans="1:13" x14ac:dyDescent="0.2">
      <c r="A16" s="6">
        <v>15</v>
      </c>
      <c r="B16" s="7">
        <v>74.425490384232518</v>
      </c>
      <c r="C16" s="7"/>
    </row>
    <row r="17" spans="1:3" x14ac:dyDescent="0.2">
      <c r="A17" s="6">
        <v>16</v>
      </c>
      <c r="B17" s="7">
        <v>113.00705179180927</v>
      </c>
      <c r="C17" s="7"/>
    </row>
    <row r="18" spans="1:3" x14ac:dyDescent="0.2">
      <c r="A18" s="6">
        <v>17</v>
      </c>
      <c r="B18" s="7">
        <v>124.47729896035669</v>
      </c>
      <c r="C18" s="7"/>
    </row>
    <row r="19" spans="1:3" x14ac:dyDescent="0.2">
      <c r="A19" s="6">
        <v>18</v>
      </c>
      <c r="B19" s="7">
        <v>76.628623366338147</v>
      </c>
      <c r="C19" s="7"/>
    </row>
    <row r="20" spans="1:3" x14ac:dyDescent="0.2">
      <c r="A20" s="6">
        <v>19</v>
      </c>
      <c r="B20" s="7">
        <v>108.9785180494477</v>
      </c>
      <c r="C20" s="7"/>
    </row>
    <row r="21" spans="1:3" x14ac:dyDescent="0.2">
      <c r="A21" s="6">
        <v>20</v>
      </c>
      <c r="B21" s="7">
        <v>117.36421157715105</v>
      </c>
      <c r="C21" s="7"/>
    </row>
    <row r="22" spans="1:3" x14ac:dyDescent="0.2">
      <c r="A22" s="6">
        <v>21</v>
      </c>
      <c r="B22" s="7">
        <v>107.1148652281976</v>
      </c>
      <c r="C22" s="7"/>
    </row>
    <row r="23" spans="1:3" x14ac:dyDescent="0.2">
      <c r="A23" s="6">
        <v>22</v>
      </c>
      <c r="B23" s="7">
        <v>75.939535676123867</v>
      </c>
      <c r="C23" s="7"/>
    </row>
    <row r="24" spans="1:3" x14ac:dyDescent="0.2">
      <c r="A24" s="6">
        <v>23</v>
      </c>
      <c r="B24" s="7">
        <v>79.506671055452628</v>
      </c>
      <c r="C24" s="7"/>
    </row>
    <row r="25" spans="1:3" x14ac:dyDescent="0.2">
      <c r="A25" s="6">
        <v>24</v>
      </c>
      <c r="B25" s="7">
        <v>145.59631045096333</v>
      </c>
      <c r="C25" s="7"/>
    </row>
    <row r="26" spans="1:3" x14ac:dyDescent="0.2">
      <c r="A26" s="6">
        <v>25</v>
      </c>
      <c r="B26" s="7">
        <v>103.428342620416</v>
      </c>
      <c r="C26" s="7"/>
    </row>
    <row r="27" spans="1:3" x14ac:dyDescent="0.2">
      <c r="A27" s="6">
        <v>26</v>
      </c>
      <c r="B27" s="7">
        <v>74.362747537659331</v>
      </c>
      <c r="C27" s="7"/>
    </row>
    <row r="28" spans="1:3" x14ac:dyDescent="0.2">
      <c r="A28" s="6">
        <v>27</v>
      </c>
      <c r="B28" s="7">
        <v>49.425427518765758</v>
      </c>
      <c r="C28" s="7"/>
    </row>
    <row r="29" spans="1:3" x14ac:dyDescent="0.2">
      <c r="A29" s="6">
        <v>28</v>
      </c>
      <c r="B29" s="7">
        <v>151.17419562444988</v>
      </c>
      <c r="C29" s="7"/>
    </row>
    <row r="30" spans="1:3" x14ac:dyDescent="0.2">
      <c r="A30" s="6">
        <v>29</v>
      </c>
      <c r="B30" s="7">
        <v>114.23441607225533</v>
      </c>
      <c r="C30" s="7"/>
    </row>
    <row r="31" spans="1:3" x14ac:dyDescent="0.2">
      <c r="A31" s="6">
        <v>30</v>
      </c>
      <c r="B31" s="7">
        <v>90.081933667148775</v>
      </c>
      <c r="C31" s="7"/>
    </row>
    <row r="32" spans="1:3" x14ac:dyDescent="0.2">
      <c r="A32" s="6">
        <v>31</v>
      </c>
      <c r="B32" s="7">
        <v>71.967269070800668</v>
      </c>
      <c r="C32" s="7"/>
    </row>
    <row r="33" spans="1:3" x14ac:dyDescent="0.2">
      <c r="A33" s="6">
        <v>32</v>
      </c>
      <c r="B33" s="7">
        <v>115.4309240634301</v>
      </c>
      <c r="C33" s="7"/>
    </row>
    <row r="34" spans="1:3" x14ac:dyDescent="0.2">
      <c r="A34" s="6">
        <v>33</v>
      </c>
      <c r="B34" s="7">
        <v>123.0756851249059</v>
      </c>
      <c r="C34" s="7"/>
    </row>
    <row r="35" spans="1:3" x14ac:dyDescent="0.2">
      <c r="A35" s="6">
        <v>34</v>
      </c>
      <c r="B35" s="7">
        <v>60.437618899901224</v>
      </c>
      <c r="C35" s="7"/>
    </row>
    <row r="36" spans="1:3" x14ac:dyDescent="0.2">
      <c r="A36" s="6">
        <v>35</v>
      </c>
      <c r="B36" s="7">
        <v>124.72149331692304</v>
      </c>
      <c r="C36" s="7"/>
    </row>
    <row r="37" spans="1:3" x14ac:dyDescent="0.2">
      <c r="A37" s="6">
        <v>36</v>
      </c>
      <c r="B37" s="7">
        <v>98.717196024194834</v>
      </c>
      <c r="C37" s="7"/>
    </row>
    <row r="38" spans="1:3" x14ac:dyDescent="0.2">
      <c r="A38" s="6">
        <v>37</v>
      </c>
      <c r="B38" s="7">
        <v>92.101117209145627</v>
      </c>
      <c r="C38" s="7"/>
    </row>
    <row r="39" spans="1:3" x14ac:dyDescent="0.2">
      <c r="A39" s="6">
        <v>38</v>
      </c>
      <c r="B39" s="7">
        <v>97.038632917119116</v>
      </c>
      <c r="C39" s="7"/>
    </row>
    <row r="40" spans="1:3" x14ac:dyDescent="0.2">
      <c r="A40" s="6">
        <v>39</v>
      </c>
      <c r="B40" s="7">
        <v>109.37603110595883</v>
      </c>
      <c r="C40" s="7"/>
    </row>
    <row r="41" spans="1:3" x14ac:dyDescent="0.2">
      <c r="A41" s="6">
        <v>40</v>
      </c>
      <c r="B41" s="7">
        <v>115.21776475710685</v>
      </c>
      <c r="C41" s="7"/>
    </row>
    <row r="42" spans="1:3" x14ac:dyDescent="0.2">
      <c r="A42" s="6">
        <v>41</v>
      </c>
      <c r="B42" s="7">
        <v>119.06006598160508</v>
      </c>
      <c r="C42" s="7"/>
    </row>
    <row r="43" spans="1:3" x14ac:dyDescent="0.2">
      <c r="A43" s="6">
        <v>42</v>
      </c>
      <c r="B43" s="7">
        <v>113.27279550289512</v>
      </c>
      <c r="C43" s="7"/>
    </row>
    <row r="44" spans="1:3" x14ac:dyDescent="0.2">
      <c r="A44" s="6">
        <v>43</v>
      </c>
      <c r="B44" s="7">
        <v>41.416764835479682</v>
      </c>
      <c r="C44" s="7"/>
    </row>
    <row r="45" spans="1:3" x14ac:dyDescent="0.2">
      <c r="A45" s="6">
        <v>44</v>
      </c>
      <c r="B45" s="7">
        <v>135.30331843922971</v>
      </c>
      <c r="C45" s="7"/>
    </row>
    <row r="46" spans="1:3" x14ac:dyDescent="0.2">
      <c r="A46" s="6">
        <v>45</v>
      </c>
      <c r="B46" s="7">
        <v>74.251099994822084</v>
      </c>
      <c r="C46" s="7"/>
    </row>
    <row r="47" spans="1:3" x14ac:dyDescent="0.2">
      <c r="A47" s="6">
        <v>46</v>
      </c>
      <c r="B47" s="7">
        <v>85.327840119287046</v>
      </c>
      <c r="C47" s="7"/>
    </row>
    <row r="48" spans="1:3" x14ac:dyDescent="0.2">
      <c r="A48" s="6">
        <v>47</v>
      </c>
      <c r="B48" s="7">
        <v>110.75223953907958</v>
      </c>
      <c r="C48" s="7"/>
    </row>
    <row r="49" spans="1:3" x14ac:dyDescent="0.2">
      <c r="A49" s="6">
        <v>48</v>
      </c>
      <c r="B49" s="7">
        <v>103.7437383862493</v>
      </c>
      <c r="C49" s="7"/>
    </row>
    <row r="50" spans="1:3" x14ac:dyDescent="0.2">
      <c r="A50" s="6">
        <v>49</v>
      </c>
      <c r="B50" s="7">
        <v>113.4302586568239</v>
      </c>
      <c r="C50" s="7"/>
    </row>
    <row r="51" spans="1:3" x14ac:dyDescent="0.2">
      <c r="A51" s="6">
        <v>50</v>
      </c>
      <c r="B51" s="7">
        <v>61.222654820587877</v>
      </c>
      <c r="C51" s="7"/>
    </row>
    <row r="52" spans="1:3" x14ac:dyDescent="0.2">
      <c r="A52" s="6">
        <v>51</v>
      </c>
      <c r="B52" s="7">
        <v>120.03947897100755</v>
      </c>
      <c r="C52" s="7"/>
    </row>
    <row r="53" spans="1:3" x14ac:dyDescent="0.2">
      <c r="A53" s="6">
        <v>52</v>
      </c>
      <c r="B53" s="7">
        <v>97.93811386883975</v>
      </c>
      <c r="C53" s="7"/>
    </row>
    <row r="54" spans="1:3" x14ac:dyDescent="0.2">
      <c r="A54" s="6">
        <v>53</v>
      </c>
      <c r="B54" s="7">
        <v>100.34449654426959</v>
      </c>
      <c r="C54" s="7"/>
    </row>
    <row r="55" spans="1:3" x14ac:dyDescent="0.2">
      <c r="A55" s="6">
        <v>54</v>
      </c>
      <c r="B55" s="7">
        <v>82.385256722960364</v>
      </c>
      <c r="C55" s="7"/>
    </row>
    <row r="56" spans="1:3" x14ac:dyDescent="0.2">
      <c r="A56" s="6">
        <v>55</v>
      </c>
      <c r="B56" s="7">
        <v>118.26892957444704</v>
      </c>
      <c r="C56" s="7"/>
    </row>
    <row r="57" spans="1:3" x14ac:dyDescent="0.2">
      <c r="A57" s="6">
        <v>56</v>
      </c>
      <c r="B57" s="7">
        <v>80.898387985917836</v>
      </c>
      <c r="C57" s="7"/>
    </row>
    <row r="58" spans="1:3" x14ac:dyDescent="0.2">
      <c r="A58" s="6">
        <v>57</v>
      </c>
      <c r="B58" s="7">
        <v>121.35267541730786</v>
      </c>
      <c r="C58" s="7"/>
    </row>
    <row r="59" spans="1:3" x14ac:dyDescent="0.2">
      <c r="A59" s="6">
        <v>58</v>
      </c>
      <c r="B59" s="7">
        <v>82.463330573215984</v>
      </c>
      <c r="C59" s="7"/>
    </row>
    <row r="60" spans="1:3" x14ac:dyDescent="0.2">
      <c r="A60" s="6">
        <v>59</v>
      </c>
      <c r="B60" s="7">
        <v>176.78655929260808</v>
      </c>
      <c r="C60" s="7"/>
    </row>
    <row r="61" spans="1:3" x14ac:dyDescent="0.2">
      <c r="A61" s="6">
        <v>60</v>
      </c>
      <c r="B61" s="7">
        <v>56.98116479942577</v>
      </c>
      <c r="C6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4C46-85BB-445D-9F40-2D6AA0555255}">
  <sheetPr>
    <tabColor rgb="FFFF0000"/>
  </sheetPr>
  <dimension ref="A1:M61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2.6640625" customWidth="1"/>
    <col min="2" max="2" width="22.83203125" customWidth="1"/>
    <col min="3" max="3" width="9.6640625" style="6" customWidth="1"/>
    <col min="4" max="4" width="33.83203125" customWidth="1"/>
    <col min="5" max="5" width="27.83203125" customWidth="1"/>
  </cols>
  <sheetData>
    <row r="1" spans="1:13" x14ac:dyDescent="0.2">
      <c r="A1" s="5" t="s">
        <v>1</v>
      </c>
      <c r="B1" s="5" t="s">
        <v>0</v>
      </c>
      <c r="C1" s="5"/>
    </row>
    <row r="2" spans="1:13" x14ac:dyDescent="0.2">
      <c r="A2" s="6">
        <v>1</v>
      </c>
      <c r="B2" s="7">
        <v>120.74748311679954</v>
      </c>
      <c r="C2" s="7"/>
      <c r="D2" s="12"/>
      <c r="E2" s="13"/>
      <c r="F2" s="13"/>
      <c r="G2" s="18"/>
      <c r="H2" s="18"/>
      <c r="I2" s="13"/>
      <c r="J2" s="13"/>
      <c r="K2" s="13"/>
      <c r="L2" s="13"/>
      <c r="M2" s="13"/>
    </row>
    <row r="3" spans="1:13" x14ac:dyDescent="0.2">
      <c r="A3" s="6">
        <v>2</v>
      </c>
      <c r="B3" s="7">
        <v>67.378679879426556</v>
      </c>
      <c r="C3" s="7"/>
      <c r="D3" s="12"/>
      <c r="E3" s="14"/>
      <c r="F3" s="13"/>
      <c r="G3" s="15"/>
      <c r="H3" s="15"/>
      <c r="I3" s="13"/>
      <c r="J3" s="13"/>
      <c r="K3" s="13"/>
      <c r="L3" s="13"/>
      <c r="M3" s="13"/>
    </row>
    <row r="4" spans="1:13" x14ac:dyDescent="0.2">
      <c r="A4" s="6">
        <v>3</v>
      </c>
      <c r="B4" s="7">
        <v>74.456224249816188</v>
      </c>
      <c r="C4" s="7"/>
      <c r="E4" s="14"/>
      <c r="F4" s="13"/>
      <c r="G4" s="16"/>
      <c r="H4" s="16"/>
      <c r="I4" s="13"/>
      <c r="J4" s="13"/>
      <c r="K4" s="13"/>
      <c r="L4" s="13"/>
      <c r="M4" s="13"/>
    </row>
    <row r="5" spans="1:13" x14ac:dyDescent="0.2">
      <c r="A5" s="6">
        <v>4</v>
      </c>
      <c r="B5" s="7">
        <v>160.11987468719011</v>
      </c>
      <c r="C5" s="7"/>
      <c r="D5" s="8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">
      <c r="A6" s="6">
        <v>5</v>
      </c>
      <c r="B6" s="7">
        <v>94.002351097738838</v>
      </c>
      <c r="C6" s="7"/>
      <c r="D6" s="7"/>
      <c r="E6" s="17"/>
      <c r="F6" s="13"/>
      <c r="G6" s="13"/>
      <c r="H6" s="13"/>
      <c r="I6" s="13"/>
      <c r="J6" s="13"/>
      <c r="K6" s="13"/>
      <c r="L6" s="13"/>
      <c r="M6" s="13"/>
    </row>
    <row r="7" spans="1:13" x14ac:dyDescent="0.2">
      <c r="A7" s="6">
        <v>6</v>
      </c>
      <c r="B7" s="7">
        <v>60.156740206609399</v>
      </c>
      <c r="C7" s="7"/>
      <c r="E7" s="17"/>
      <c r="F7" s="13"/>
      <c r="G7" s="13"/>
      <c r="H7" s="13"/>
      <c r="I7" s="13"/>
      <c r="J7" s="13"/>
      <c r="K7" s="13"/>
      <c r="L7" s="13"/>
      <c r="M7" s="13"/>
    </row>
    <row r="8" spans="1:13" x14ac:dyDescent="0.2">
      <c r="A8" s="6">
        <v>7</v>
      </c>
      <c r="B8" s="7">
        <v>118.04337294326422</v>
      </c>
      <c r="C8" s="7"/>
      <c r="D8" s="8"/>
      <c r="E8" s="8"/>
    </row>
    <row r="9" spans="1:13" x14ac:dyDescent="0.2">
      <c r="A9" s="6">
        <v>8</v>
      </c>
      <c r="B9" s="7">
        <v>106.52342622004343</v>
      </c>
      <c r="C9" s="7"/>
      <c r="D9" s="19"/>
      <c r="E9" s="19"/>
    </row>
    <row r="10" spans="1:13" x14ac:dyDescent="0.2">
      <c r="A10" s="6">
        <v>9</v>
      </c>
      <c r="B10" s="7">
        <v>107.57286665638019</v>
      </c>
      <c r="C10" s="7"/>
    </row>
    <row r="11" spans="1:13" x14ac:dyDescent="0.2">
      <c r="A11" s="6">
        <v>10</v>
      </c>
      <c r="B11" s="7">
        <v>133.98597315715836</v>
      </c>
      <c r="C11" s="7"/>
      <c r="D11" s="12"/>
    </row>
    <row r="12" spans="1:13" x14ac:dyDescent="0.2">
      <c r="A12" s="6">
        <v>11</v>
      </c>
      <c r="B12" s="7">
        <v>52.807346409739949</v>
      </c>
      <c r="C12" s="7"/>
      <c r="D12" s="12"/>
    </row>
    <row r="13" spans="1:13" x14ac:dyDescent="0.2">
      <c r="A13" s="6">
        <v>12</v>
      </c>
      <c r="B13" s="7">
        <v>104.93154709478888</v>
      </c>
      <c r="C13" s="7"/>
    </row>
    <row r="14" spans="1:13" x14ac:dyDescent="0.2">
      <c r="A14" s="6">
        <v>13</v>
      </c>
      <c r="B14" s="7">
        <v>103.29584984076293</v>
      </c>
      <c r="C14" s="7"/>
    </row>
    <row r="15" spans="1:13" x14ac:dyDescent="0.2">
      <c r="A15" s="6">
        <v>14</v>
      </c>
      <c r="B15" s="7">
        <v>88.965713761856691</v>
      </c>
      <c r="C15" s="7"/>
    </row>
    <row r="16" spans="1:13" x14ac:dyDescent="0.2">
      <c r="A16" s="6">
        <v>15</v>
      </c>
      <c r="B16" s="7">
        <v>74.425490384232518</v>
      </c>
      <c r="C16" s="7"/>
    </row>
    <row r="17" spans="1:3" x14ac:dyDescent="0.2">
      <c r="A17" s="6">
        <v>16</v>
      </c>
      <c r="B17" s="7">
        <v>113.00705179180927</v>
      </c>
      <c r="C17" s="7"/>
    </row>
    <row r="18" spans="1:3" x14ac:dyDescent="0.2">
      <c r="A18" s="6">
        <v>17</v>
      </c>
      <c r="B18" s="7">
        <v>124.47729896035669</v>
      </c>
      <c r="C18" s="7"/>
    </row>
    <row r="19" spans="1:3" x14ac:dyDescent="0.2">
      <c r="A19" s="6">
        <v>18</v>
      </c>
      <c r="B19" s="7">
        <v>76.628623366338147</v>
      </c>
      <c r="C19" s="7"/>
    </row>
    <row r="20" spans="1:3" x14ac:dyDescent="0.2">
      <c r="A20" s="6">
        <v>19</v>
      </c>
      <c r="B20" s="7">
        <v>108.9785180494477</v>
      </c>
      <c r="C20" s="7"/>
    </row>
    <row r="21" spans="1:3" x14ac:dyDescent="0.2">
      <c r="A21" s="6">
        <v>20</v>
      </c>
      <c r="B21" s="7">
        <v>117.36421157715105</v>
      </c>
      <c r="C21" s="7"/>
    </row>
    <row r="22" spans="1:3" x14ac:dyDescent="0.2">
      <c r="A22" s="6">
        <v>21</v>
      </c>
      <c r="B22" s="7">
        <v>107.1148652281976</v>
      </c>
      <c r="C22" s="7"/>
    </row>
    <row r="23" spans="1:3" x14ac:dyDescent="0.2">
      <c r="A23" s="6">
        <v>22</v>
      </c>
      <c r="B23" s="7">
        <v>75.939535676123867</v>
      </c>
      <c r="C23" s="7"/>
    </row>
    <row r="24" spans="1:3" x14ac:dyDescent="0.2">
      <c r="A24" s="6">
        <v>23</v>
      </c>
      <c r="B24" s="7">
        <v>79.506671055452628</v>
      </c>
      <c r="C24" s="7"/>
    </row>
    <row r="25" spans="1:3" x14ac:dyDescent="0.2">
      <c r="A25" s="6">
        <v>24</v>
      </c>
      <c r="B25" s="7">
        <v>145.59631045096333</v>
      </c>
      <c r="C25" s="7"/>
    </row>
    <row r="26" spans="1:3" x14ac:dyDescent="0.2">
      <c r="A26" s="6">
        <v>25</v>
      </c>
      <c r="B26" s="7">
        <v>103.428342620416</v>
      </c>
      <c r="C26" s="7"/>
    </row>
    <row r="27" spans="1:3" x14ac:dyDescent="0.2">
      <c r="A27" s="6">
        <v>26</v>
      </c>
      <c r="B27" s="7">
        <v>74.362747537659331</v>
      </c>
      <c r="C27" s="7"/>
    </row>
    <row r="28" spans="1:3" x14ac:dyDescent="0.2">
      <c r="A28" s="6">
        <v>27</v>
      </c>
      <c r="B28" s="7">
        <v>49.425427518765758</v>
      </c>
      <c r="C28" s="7"/>
    </row>
    <row r="29" spans="1:3" x14ac:dyDescent="0.2">
      <c r="A29" s="6">
        <v>28</v>
      </c>
      <c r="B29" s="7">
        <v>151.17419562444988</v>
      </c>
      <c r="C29" s="7"/>
    </row>
    <row r="30" spans="1:3" x14ac:dyDescent="0.2">
      <c r="A30" s="6">
        <v>29</v>
      </c>
      <c r="B30" s="7">
        <v>114.23441607225533</v>
      </c>
      <c r="C30" s="7"/>
    </row>
    <row r="31" spans="1:3" x14ac:dyDescent="0.2">
      <c r="A31" s="6">
        <v>30</v>
      </c>
      <c r="B31" s="7">
        <v>90.081933667148775</v>
      </c>
      <c r="C31" s="7"/>
    </row>
    <row r="32" spans="1:3" x14ac:dyDescent="0.2">
      <c r="A32" s="6">
        <v>31</v>
      </c>
      <c r="B32" s="7">
        <v>71.967269070800668</v>
      </c>
      <c r="C32" s="7"/>
    </row>
    <row r="33" spans="1:3" x14ac:dyDescent="0.2">
      <c r="A33" s="6">
        <v>32</v>
      </c>
      <c r="B33" s="7">
        <v>115.4309240634301</v>
      </c>
      <c r="C33" s="7"/>
    </row>
    <row r="34" spans="1:3" x14ac:dyDescent="0.2">
      <c r="A34" s="6">
        <v>33</v>
      </c>
      <c r="B34" s="7">
        <v>123.0756851249059</v>
      </c>
      <c r="C34" s="7"/>
    </row>
    <row r="35" spans="1:3" x14ac:dyDescent="0.2">
      <c r="A35" s="6">
        <v>34</v>
      </c>
      <c r="B35" s="7">
        <v>60.437618899901224</v>
      </c>
      <c r="C35" s="7"/>
    </row>
    <row r="36" spans="1:3" x14ac:dyDescent="0.2">
      <c r="A36" s="6">
        <v>35</v>
      </c>
      <c r="B36" s="7">
        <v>124.72149331692304</v>
      </c>
      <c r="C36" s="7"/>
    </row>
    <row r="37" spans="1:3" x14ac:dyDescent="0.2">
      <c r="A37" s="6">
        <v>36</v>
      </c>
      <c r="B37" s="7">
        <v>98.717196024194834</v>
      </c>
      <c r="C37" s="7"/>
    </row>
    <row r="38" spans="1:3" x14ac:dyDescent="0.2">
      <c r="A38" s="6">
        <v>37</v>
      </c>
      <c r="B38" s="7">
        <v>92.101117209145627</v>
      </c>
      <c r="C38" s="7"/>
    </row>
    <row r="39" spans="1:3" x14ac:dyDescent="0.2">
      <c r="A39" s="6">
        <v>38</v>
      </c>
      <c r="B39" s="7">
        <v>97.038632917119116</v>
      </c>
      <c r="C39" s="7"/>
    </row>
    <row r="40" spans="1:3" x14ac:dyDescent="0.2">
      <c r="A40" s="6">
        <v>39</v>
      </c>
      <c r="B40" s="7">
        <v>109.37603110595883</v>
      </c>
      <c r="C40" s="7"/>
    </row>
    <row r="41" spans="1:3" x14ac:dyDescent="0.2">
      <c r="A41" s="6">
        <v>40</v>
      </c>
      <c r="B41" s="7">
        <v>115.21776475710685</v>
      </c>
      <c r="C41" s="7"/>
    </row>
    <row r="42" spans="1:3" x14ac:dyDescent="0.2">
      <c r="A42" s="6">
        <v>41</v>
      </c>
      <c r="B42" s="7">
        <v>119.06006598160508</v>
      </c>
      <c r="C42" s="7"/>
    </row>
    <row r="43" spans="1:3" x14ac:dyDescent="0.2">
      <c r="A43" s="6">
        <v>42</v>
      </c>
      <c r="B43" s="7">
        <v>113.27279550289512</v>
      </c>
      <c r="C43" s="7"/>
    </row>
    <row r="44" spans="1:3" x14ac:dyDescent="0.2">
      <c r="A44" s="6">
        <v>43</v>
      </c>
      <c r="B44" s="7">
        <v>41.416764835479682</v>
      </c>
      <c r="C44" s="7"/>
    </row>
    <row r="45" spans="1:3" x14ac:dyDescent="0.2">
      <c r="A45" s="6">
        <v>44</v>
      </c>
      <c r="B45" s="7">
        <v>135.30331843922971</v>
      </c>
      <c r="C45" s="7"/>
    </row>
    <row r="46" spans="1:3" x14ac:dyDescent="0.2">
      <c r="A46" s="6">
        <v>45</v>
      </c>
      <c r="B46" s="7">
        <v>74.251099994822084</v>
      </c>
      <c r="C46" s="7"/>
    </row>
    <row r="47" spans="1:3" x14ac:dyDescent="0.2">
      <c r="A47" s="6">
        <v>46</v>
      </c>
      <c r="B47" s="7">
        <v>85.327840119287046</v>
      </c>
      <c r="C47" s="7"/>
    </row>
    <row r="48" spans="1:3" x14ac:dyDescent="0.2">
      <c r="A48" s="6">
        <v>47</v>
      </c>
      <c r="B48" s="7">
        <v>110.75223953907958</v>
      </c>
      <c r="C48" s="7"/>
    </row>
    <row r="49" spans="1:3" x14ac:dyDescent="0.2">
      <c r="A49" s="6">
        <v>48</v>
      </c>
      <c r="B49" s="7">
        <v>103.7437383862493</v>
      </c>
      <c r="C49" s="7"/>
    </row>
    <row r="50" spans="1:3" x14ac:dyDescent="0.2">
      <c r="A50" s="6">
        <v>49</v>
      </c>
      <c r="B50" s="7">
        <v>113.4302586568239</v>
      </c>
      <c r="C50" s="7"/>
    </row>
    <row r="51" spans="1:3" x14ac:dyDescent="0.2">
      <c r="A51" s="6">
        <v>50</v>
      </c>
      <c r="B51" s="7">
        <v>61.222654820587877</v>
      </c>
      <c r="C51" s="7"/>
    </row>
    <row r="52" spans="1:3" x14ac:dyDescent="0.2">
      <c r="A52" s="6">
        <v>51</v>
      </c>
      <c r="B52" s="7">
        <v>120.03947897100755</v>
      </c>
      <c r="C52" s="7"/>
    </row>
    <row r="53" spans="1:3" x14ac:dyDescent="0.2">
      <c r="A53" s="6">
        <v>52</v>
      </c>
      <c r="B53" s="7">
        <v>97.93811386883975</v>
      </c>
      <c r="C53" s="7"/>
    </row>
    <row r="54" spans="1:3" x14ac:dyDescent="0.2">
      <c r="A54" s="6">
        <v>53</v>
      </c>
      <c r="B54" s="7">
        <v>100.34449654426959</v>
      </c>
      <c r="C54" s="7"/>
    </row>
    <row r="55" spans="1:3" x14ac:dyDescent="0.2">
      <c r="A55" s="6">
        <v>54</v>
      </c>
      <c r="B55" s="7">
        <v>82.385256722960364</v>
      </c>
      <c r="C55" s="7"/>
    </row>
    <row r="56" spans="1:3" x14ac:dyDescent="0.2">
      <c r="A56" s="6">
        <v>55</v>
      </c>
      <c r="B56" s="7">
        <v>118.26892957444704</v>
      </c>
      <c r="C56" s="7"/>
    </row>
    <row r="57" spans="1:3" x14ac:dyDescent="0.2">
      <c r="A57" s="6">
        <v>56</v>
      </c>
      <c r="B57" s="7">
        <v>80.898387985917836</v>
      </c>
      <c r="C57" s="7"/>
    </row>
    <row r="58" spans="1:3" x14ac:dyDescent="0.2">
      <c r="A58" s="6">
        <v>57</v>
      </c>
      <c r="B58" s="7">
        <v>121.35267541730786</v>
      </c>
      <c r="C58" s="7"/>
    </row>
    <row r="59" spans="1:3" x14ac:dyDescent="0.2">
      <c r="A59" s="6">
        <v>58</v>
      </c>
      <c r="B59" s="7">
        <v>82.463330573215984</v>
      </c>
      <c r="C59" s="7"/>
    </row>
    <row r="60" spans="1:3" x14ac:dyDescent="0.2">
      <c r="A60" s="6">
        <v>59</v>
      </c>
      <c r="B60" s="7">
        <v>176.78655929260808</v>
      </c>
      <c r="C60" s="7"/>
    </row>
    <row r="61" spans="1:3" x14ac:dyDescent="0.2">
      <c r="A61" s="6">
        <v>60</v>
      </c>
      <c r="B61" s="7">
        <v>56.98116479942577</v>
      </c>
      <c r="C6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5F05-E823-45F7-B122-E04D45A1C0FA}">
  <sheetPr>
    <tabColor rgb="FFFF0000"/>
  </sheetPr>
  <dimension ref="A1:M61"/>
  <sheetViews>
    <sheetView workbookViewId="0">
      <selection activeCell="D1" sqref="D1:K12"/>
    </sheetView>
  </sheetViews>
  <sheetFormatPr baseColWidth="10" defaultColWidth="8.83203125" defaultRowHeight="15" x14ac:dyDescent="0.2"/>
  <cols>
    <col min="1" max="1" width="12.6640625" customWidth="1"/>
    <col min="2" max="2" width="22.83203125" customWidth="1"/>
    <col min="3" max="3" width="9.6640625" style="6" customWidth="1"/>
    <col min="4" max="4" width="33.83203125" customWidth="1"/>
    <col min="5" max="5" width="27.83203125" customWidth="1"/>
  </cols>
  <sheetData>
    <row r="1" spans="1:13" x14ac:dyDescent="0.2">
      <c r="A1" s="5" t="s">
        <v>1</v>
      </c>
      <c r="B1" s="5" t="s">
        <v>0</v>
      </c>
      <c r="C1" s="5"/>
    </row>
    <row r="2" spans="1:13" x14ac:dyDescent="0.2">
      <c r="A2" s="6">
        <v>1</v>
      </c>
      <c r="B2" s="7">
        <v>120.74748311679954</v>
      </c>
      <c r="C2" s="7"/>
      <c r="D2" s="12"/>
      <c r="E2" s="13"/>
      <c r="F2" s="13"/>
      <c r="G2" s="18"/>
      <c r="H2" s="18"/>
      <c r="I2" s="13"/>
      <c r="J2" s="13"/>
      <c r="K2" s="13"/>
      <c r="L2" s="13"/>
      <c r="M2" s="13"/>
    </row>
    <row r="3" spans="1:13" x14ac:dyDescent="0.2">
      <c r="A3" s="6">
        <v>2</v>
      </c>
      <c r="B3" s="7">
        <v>67.378679879426556</v>
      </c>
      <c r="C3" s="7"/>
      <c r="D3" s="12"/>
      <c r="E3" s="14"/>
      <c r="F3" s="13"/>
      <c r="G3" s="15"/>
      <c r="H3" s="15"/>
      <c r="I3" s="13"/>
      <c r="J3" s="13"/>
      <c r="K3" s="13"/>
      <c r="L3" s="13"/>
      <c r="M3" s="13"/>
    </row>
    <row r="4" spans="1:13" x14ac:dyDescent="0.2">
      <c r="A4" s="6">
        <v>3</v>
      </c>
      <c r="B4" s="7">
        <v>74.456224249816188</v>
      </c>
      <c r="C4" s="7"/>
      <c r="E4" s="14"/>
      <c r="F4" s="13"/>
      <c r="G4" s="16"/>
      <c r="H4" s="16"/>
      <c r="I4" s="13"/>
      <c r="J4" s="13"/>
      <c r="K4" s="13"/>
      <c r="L4" s="13"/>
      <c r="M4" s="13"/>
    </row>
    <row r="5" spans="1:13" x14ac:dyDescent="0.2">
      <c r="A5" s="6">
        <v>4</v>
      </c>
      <c r="B5" s="7">
        <v>160.11987468719011</v>
      </c>
      <c r="C5" s="7"/>
      <c r="D5" s="8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">
      <c r="A6" s="6">
        <v>5</v>
      </c>
      <c r="B6" s="7">
        <v>94.002351097738838</v>
      </c>
      <c r="C6" s="7"/>
      <c r="D6" s="7"/>
      <c r="E6" s="17"/>
      <c r="F6" s="13"/>
      <c r="G6" s="13"/>
      <c r="H6" s="13"/>
      <c r="I6" s="13"/>
      <c r="J6" s="13"/>
      <c r="K6" s="13"/>
      <c r="L6" s="13"/>
      <c r="M6" s="13"/>
    </row>
    <row r="7" spans="1:13" x14ac:dyDescent="0.2">
      <c r="A7" s="6">
        <v>6</v>
      </c>
      <c r="B7" s="7">
        <v>60.156740206609399</v>
      </c>
      <c r="C7" s="7"/>
      <c r="E7" s="17"/>
      <c r="F7" s="13"/>
      <c r="G7" s="13"/>
      <c r="H7" s="13"/>
      <c r="I7" s="13"/>
      <c r="J7" s="13"/>
      <c r="K7" s="13"/>
      <c r="L7" s="13"/>
      <c r="M7" s="13"/>
    </row>
    <row r="8" spans="1:13" x14ac:dyDescent="0.2">
      <c r="A8" s="6">
        <v>7</v>
      </c>
      <c r="B8" s="7">
        <v>118.04337294326422</v>
      </c>
      <c r="C8" s="7"/>
      <c r="D8" s="8"/>
      <c r="E8" s="8"/>
    </row>
    <row r="9" spans="1:13" x14ac:dyDescent="0.2">
      <c r="A9" s="6">
        <v>8</v>
      </c>
      <c r="B9" s="7">
        <v>106.52342622004343</v>
      </c>
      <c r="C9" s="7"/>
      <c r="D9" s="19"/>
      <c r="E9" s="19"/>
    </row>
    <row r="10" spans="1:13" x14ac:dyDescent="0.2">
      <c r="A10" s="6">
        <v>9</v>
      </c>
      <c r="B10" s="7">
        <v>107.57286665638019</v>
      </c>
      <c r="C10" s="7"/>
    </row>
    <row r="11" spans="1:13" x14ac:dyDescent="0.2">
      <c r="A11" s="6">
        <v>10</v>
      </c>
      <c r="B11" s="7">
        <v>133.98597315715836</v>
      </c>
      <c r="C11" s="7"/>
      <c r="D11" s="12"/>
    </row>
    <row r="12" spans="1:13" x14ac:dyDescent="0.2">
      <c r="A12" s="6">
        <v>11</v>
      </c>
      <c r="B12" s="7">
        <v>52.807346409739949</v>
      </c>
      <c r="C12" s="7"/>
      <c r="D12" s="12"/>
    </row>
    <row r="13" spans="1:13" x14ac:dyDescent="0.2">
      <c r="A13" s="6">
        <v>12</v>
      </c>
      <c r="B13" s="7">
        <v>104.93154709478888</v>
      </c>
      <c r="C13" s="7"/>
    </row>
    <row r="14" spans="1:13" x14ac:dyDescent="0.2">
      <c r="A14" s="6">
        <v>13</v>
      </c>
      <c r="B14" s="7">
        <v>103.29584984076293</v>
      </c>
      <c r="C14" s="7"/>
    </row>
    <row r="15" spans="1:13" x14ac:dyDescent="0.2">
      <c r="A15" s="6">
        <v>14</v>
      </c>
      <c r="B15" s="7">
        <v>88.965713761856691</v>
      </c>
      <c r="C15" s="7"/>
    </row>
    <row r="16" spans="1:13" x14ac:dyDescent="0.2">
      <c r="A16" s="6">
        <v>15</v>
      </c>
      <c r="B16" s="7">
        <v>74.425490384232518</v>
      </c>
      <c r="C16" s="7"/>
    </row>
    <row r="17" spans="1:3" x14ac:dyDescent="0.2">
      <c r="A17" s="6">
        <v>16</v>
      </c>
      <c r="B17" s="7">
        <v>113.00705179180927</v>
      </c>
      <c r="C17" s="7"/>
    </row>
    <row r="18" spans="1:3" x14ac:dyDescent="0.2">
      <c r="A18" s="6">
        <v>17</v>
      </c>
      <c r="B18" s="7">
        <v>124.47729896035669</v>
      </c>
      <c r="C18" s="7"/>
    </row>
    <row r="19" spans="1:3" x14ac:dyDescent="0.2">
      <c r="A19" s="6">
        <v>18</v>
      </c>
      <c r="B19" s="7">
        <v>76.628623366338147</v>
      </c>
      <c r="C19" s="7"/>
    </row>
    <row r="20" spans="1:3" x14ac:dyDescent="0.2">
      <c r="A20" s="6">
        <v>19</v>
      </c>
      <c r="B20" s="7">
        <v>108.9785180494477</v>
      </c>
      <c r="C20" s="7"/>
    </row>
    <row r="21" spans="1:3" x14ac:dyDescent="0.2">
      <c r="A21" s="6">
        <v>20</v>
      </c>
      <c r="B21" s="7">
        <v>117.36421157715105</v>
      </c>
      <c r="C21" s="7"/>
    </row>
    <row r="22" spans="1:3" x14ac:dyDescent="0.2">
      <c r="A22" s="6">
        <v>21</v>
      </c>
      <c r="B22" s="7">
        <v>107.1148652281976</v>
      </c>
      <c r="C22" s="7"/>
    </row>
    <row r="23" spans="1:3" x14ac:dyDescent="0.2">
      <c r="A23" s="6">
        <v>22</v>
      </c>
      <c r="B23" s="7">
        <v>75.939535676123867</v>
      </c>
      <c r="C23" s="7"/>
    </row>
    <row r="24" spans="1:3" x14ac:dyDescent="0.2">
      <c r="A24" s="6">
        <v>23</v>
      </c>
      <c r="B24" s="7">
        <v>79.506671055452628</v>
      </c>
      <c r="C24" s="7"/>
    </row>
    <row r="25" spans="1:3" x14ac:dyDescent="0.2">
      <c r="A25" s="6">
        <v>24</v>
      </c>
      <c r="B25" s="7">
        <v>145.59631045096333</v>
      </c>
      <c r="C25" s="7"/>
    </row>
    <row r="26" spans="1:3" x14ac:dyDescent="0.2">
      <c r="A26" s="6">
        <v>25</v>
      </c>
      <c r="B26" s="7">
        <v>103.428342620416</v>
      </c>
      <c r="C26" s="7"/>
    </row>
    <row r="27" spans="1:3" x14ac:dyDescent="0.2">
      <c r="A27" s="6">
        <v>26</v>
      </c>
      <c r="B27" s="7">
        <v>74.362747537659331</v>
      </c>
      <c r="C27" s="7"/>
    </row>
    <row r="28" spans="1:3" x14ac:dyDescent="0.2">
      <c r="A28" s="6">
        <v>27</v>
      </c>
      <c r="B28" s="7">
        <v>49.425427518765758</v>
      </c>
      <c r="C28" s="7"/>
    </row>
    <row r="29" spans="1:3" x14ac:dyDescent="0.2">
      <c r="A29" s="6">
        <v>28</v>
      </c>
      <c r="B29" s="7">
        <v>151.17419562444988</v>
      </c>
      <c r="C29" s="7"/>
    </row>
    <row r="30" spans="1:3" x14ac:dyDescent="0.2">
      <c r="A30" s="6">
        <v>29</v>
      </c>
      <c r="B30" s="7">
        <v>114.23441607225533</v>
      </c>
      <c r="C30" s="7"/>
    </row>
    <row r="31" spans="1:3" x14ac:dyDescent="0.2">
      <c r="A31" s="6">
        <v>30</v>
      </c>
      <c r="B31" s="7">
        <v>90.081933667148775</v>
      </c>
      <c r="C31" s="7"/>
    </row>
    <row r="32" spans="1:3" x14ac:dyDescent="0.2">
      <c r="A32" s="6">
        <v>31</v>
      </c>
      <c r="B32" s="7">
        <v>71.967269070800668</v>
      </c>
      <c r="C32" s="7"/>
    </row>
    <row r="33" spans="1:3" x14ac:dyDescent="0.2">
      <c r="A33" s="6">
        <v>32</v>
      </c>
      <c r="B33" s="7">
        <v>115.4309240634301</v>
      </c>
      <c r="C33" s="7"/>
    </row>
    <row r="34" spans="1:3" x14ac:dyDescent="0.2">
      <c r="A34" s="6">
        <v>33</v>
      </c>
      <c r="B34" s="7">
        <v>123.0756851249059</v>
      </c>
      <c r="C34" s="7"/>
    </row>
    <row r="35" spans="1:3" x14ac:dyDescent="0.2">
      <c r="A35" s="6">
        <v>34</v>
      </c>
      <c r="B35" s="7">
        <v>60.437618899901224</v>
      </c>
      <c r="C35" s="7"/>
    </row>
    <row r="36" spans="1:3" x14ac:dyDescent="0.2">
      <c r="A36" s="6">
        <v>35</v>
      </c>
      <c r="B36" s="7">
        <v>124.72149331692304</v>
      </c>
      <c r="C36" s="7"/>
    </row>
    <row r="37" spans="1:3" x14ac:dyDescent="0.2">
      <c r="A37" s="6">
        <v>36</v>
      </c>
      <c r="B37" s="7">
        <v>98.717196024194834</v>
      </c>
      <c r="C37" s="7"/>
    </row>
    <row r="38" spans="1:3" x14ac:dyDescent="0.2">
      <c r="A38" s="6">
        <v>37</v>
      </c>
      <c r="B38" s="7">
        <v>92.101117209145627</v>
      </c>
      <c r="C38" s="7"/>
    </row>
    <row r="39" spans="1:3" x14ac:dyDescent="0.2">
      <c r="A39" s="6">
        <v>38</v>
      </c>
      <c r="B39" s="7">
        <v>97.038632917119116</v>
      </c>
      <c r="C39" s="7"/>
    </row>
    <row r="40" spans="1:3" x14ac:dyDescent="0.2">
      <c r="A40" s="6">
        <v>39</v>
      </c>
      <c r="B40" s="7">
        <v>109.37603110595883</v>
      </c>
      <c r="C40" s="7"/>
    </row>
    <row r="41" spans="1:3" x14ac:dyDescent="0.2">
      <c r="A41" s="6">
        <v>40</v>
      </c>
      <c r="B41" s="7">
        <v>115.21776475710685</v>
      </c>
      <c r="C41" s="7"/>
    </row>
    <row r="42" spans="1:3" x14ac:dyDescent="0.2">
      <c r="A42" s="6">
        <v>41</v>
      </c>
      <c r="B42" s="7">
        <v>119.06006598160508</v>
      </c>
      <c r="C42" s="7"/>
    </row>
    <row r="43" spans="1:3" x14ac:dyDescent="0.2">
      <c r="A43" s="6">
        <v>42</v>
      </c>
      <c r="B43" s="7">
        <v>113.27279550289512</v>
      </c>
      <c r="C43" s="7"/>
    </row>
    <row r="44" spans="1:3" x14ac:dyDescent="0.2">
      <c r="A44" s="6">
        <v>43</v>
      </c>
      <c r="B44" s="7">
        <v>41.416764835479682</v>
      </c>
      <c r="C44" s="7"/>
    </row>
    <row r="45" spans="1:3" x14ac:dyDescent="0.2">
      <c r="A45" s="6">
        <v>44</v>
      </c>
      <c r="B45" s="7">
        <v>135.30331843922971</v>
      </c>
      <c r="C45" s="7"/>
    </row>
    <row r="46" spans="1:3" x14ac:dyDescent="0.2">
      <c r="A46" s="6">
        <v>45</v>
      </c>
      <c r="B46" s="7">
        <v>74.251099994822084</v>
      </c>
      <c r="C46" s="7"/>
    </row>
    <row r="47" spans="1:3" x14ac:dyDescent="0.2">
      <c r="A47" s="6">
        <v>46</v>
      </c>
      <c r="B47" s="7">
        <v>85.327840119287046</v>
      </c>
      <c r="C47" s="7"/>
    </row>
    <row r="48" spans="1:3" x14ac:dyDescent="0.2">
      <c r="A48" s="6">
        <v>47</v>
      </c>
      <c r="B48" s="7">
        <v>110.75223953907958</v>
      </c>
      <c r="C48" s="7"/>
    </row>
    <row r="49" spans="1:3" x14ac:dyDescent="0.2">
      <c r="A49" s="6">
        <v>48</v>
      </c>
      <c r="B49" s="7">
        <v>103.7437383862493</v>
      </c>
      <c r="C49" s="7"/>
    </row>
    <row r="50" spans="1:3" x14ac:dyDescent="0.2">
      <c r="A50" s="6">
        <v>49</v>
      </c>
      <c r="B50" s="7">
        <v>113.4302586568239</v>
      </c>
      <c r="C50" s="7"/>
    </row>
    <row r="51" spans="1:3" x14ac:dyDescent="0.2">
      <c r="A51" s="6">
        <v>50</v>
      </c>
      <c r="B51" s="7">
        <v>61.222654820587877</v>
      </c>
      <c r="C51" s="7"/>
    </row>
    <row r="52" spans="1:3" x14ac:dyDescent="0.2">
      <c r="A52" s="6">
        <v>51</v>
      </c>
      <c r="B52" s="7">
        <v>120.03947897100755</v>
      </c>
      <c r="C52" s="7"/>
    </row>
    <row r="53" spans="1:3" x14ac:dyDescent="0.2">
      <c r="A53" s="6">
        <v>52</v>
      </c>
      <c r="B53" s="7">
        <v>97.93811386883975</v>
      </c>
      <c r="C53" s="7"/>
    </row>
    <row r="54" spans="1:3" x14ac:dyDescent="0.2">
      <c r="A54" s="6">
        <v>53</v>
      </c>
      <c r="B54" s="7">
        <v>100.34449654426959</v>
      </c>
      <c r="C54" s="7"/>
    </row>
    <row r="55" spans="1:3" x14ac:dyDescent="0.2">
      <c r="A55" s="6">
        <v>54</v>
      </c>
      <c r="B55" s="7">
        <v>82.385256722960364</v>
      </c>
      <c r="C55" s="7"/>
    </row>
    <row r="56" spans="1:3" x14ac:dyDescent="0.2">
      <c r="A56" s="6">
        <v>55</v>
      </c>
      <c r="B56" s="7">
        <v>118.26892957444704</v>
      </c>
      <c r="C56" s="7"/>
    </row>
    <row r="57" spans="1:3" x14ac:dyDescent="0.2">
      <c r="A57" s="6">
        <v>56</v>
      </c>
      <c r="B57" s="7">
        <v>80.898387985917836</v>
      </c>
      <c r="C57" s="7"/>
    </row>
    <row r="58" spans="1:3" x14ac:dyDescent="0.2">
      <c r="A58" s="6">
        <v>57</v>
      </c>
      <c r="B58" s="7">
        <v>121.35267541730786</v>
      </c>
      <c r="C58" s="7"/>
    </row>
    <row r="59" spans="1:3" x14ac:dyDescent="0.2">
      <c r="A59" s="6">
        <v>58</v>
      </c>
      <c r="B59" s="7">
        <v>82.463330573215984</v>
      </c>
      <c r="C59" s="7"/>
    </row>
    <row r="60" spans="1:3" x14ac:dyDescent="0.2">
      <c r="A60" s="6">
        <v>59</v>
      </c>
      <c r="B60" s="7">
        <v>176.78655929260808</v>
      </c>
      <c r="C60" s="7"/>
    </row>
    <row r="61" spans="1:3" x14ac:dyDescent="0.2">
      <c r="A61" s="6">
        <v>60</v>
      </c>
      <c r="B61" s="7">
        <v>56.98116479942577</v>
      </c>
      <c r="C61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E859-A714-460A-BA9E-A0BD73C52618}">
  <dimension ref="A1:P104"/>
  <sheetViews>
    <sheetView tabSelected="1" topLeftCell="A6" workbookViewId="0">
      <selection activeCell="H13" sqref="H13"/>
    </sheetView>
  </sheetViews>
  <sheetFormatPr baseColWidth="10" defaultColWidth="8.83203125" defaultRowHeight="15" x14ac:dyDescent="0.2"/>
  <cols>
    <col min="1" max="1" width="8.6640625" style="10"/>
    <col min="2" max="2" width="18.5" style="10" customWidth="1"/>
    <col min="3" max="3" width="19.83203125" style="10" customWidth="1"/>
    <col min="4" max="4" width="8.6640625" style="10"/>
  </cols>
  <sheetData>
    <row r="1" spans="1:9" ht="32" x14ac:dyDescent="0.2">
      <c r="A1" s="21" t="s">
        <v>1</v>
      </c>
      <c r="B1" s="24" t="s">
        <v>0</v>
      </c>
      <c r="C1" s="24" t="s">
        <v>15</v>
      </c>
      <c r="D1" s="21" t="s">
        <v>16</v>
      </c>
      <c r="F1" s="35" t="s">
        <v>45</v>
      </c>
      <c r="G1" s="35"/>
      <c r="H1" s="35"/>
      <c r="I1" s="35"/>
    </row>
    <row r="2" spans="1:9" x14ac:dyDescent="0.2">
      <c r="A2" s="22">
        <v>1</v>
      </c>
      <c r="B2" s="23">
        <v>91.348882811260538</v>
      </c>
      <c r="C2" s="10">
        <f t="shared" ref="C2:C33" si="0">I45</f>
        <v>95.319997747580146</v>
      </c>
      <c r="D2" s="10">
        <f t="shared" ref="D2:D33" si="1">J45</f>
        <v>-3.9711149363196085</v>
      </c>
    </row>
    <row r="3" spans="1:9" x14ac:dyDescent="0.2">
      <c r="A3" s="10">
        <v>2</v>
      </c>
      <c r="B3" s="11">
        <v>113.51384686048021</v>
      </c>
      <c r="C3" s="10">
        <f t="shared" si="0"/>
        <v>96.507615704506932</v>
      </c>
      <c r="D3" s="10">
        <f t="shared" si="1"/>
        <v>17.006231155973282</v>
      </c>
    </row>
    <row r="4" spans="1:9" x14ac:dyDescent="0.2">
      <c r="A4" s="10">
        <v>3</v>
      </c>
      <c r="B4" s="11">
        <v>139.75804683832729</v>
      </c>
      <c r="C4" s="10">
        <f t="shared" si="0"/>
        <v>97.695233661433718</v>
      </c>
      <c r="D4" s="10">
        <f t="shared" si="1"/>
        <v>42.06281317689357</v>
      </c>
    </row>
    <row r="5" spans="1:9" x14ac:dyDescent="0.2">
      <c r="A5" s="10">
        <v>4</v>
      </c>
      <c r="B5" s="11">
        <v>80.971683482261867</v>
      </c>
      <c r="C5" s="10">
        <f t="shared" si="0"/>
        <v>98.882851618360519</v>
      </c>
      <c r="D5" s="10">
        <f t="shared" si="1"/>
        <v>-17.911168136098652</v>
      </c>
    </row>
    <row r="6" spans="1:9" x14ac:dyDescent="0.2">
      <c r="A6" s="10">
        <v>5</v>
      </c>
      <c r="B6" s="11">
        <v>112.84390651659021</v>
      </c>
      <c r="C6" s="10">
        <f t="shared" si="0"/>
        <v>100.07046957528731</v>
      </c>
      <c r="D6" s="10">
        <f t="shared" si="1"/>
        <v>12.773436941302904</v>
      </c>
    </row>
    <row r="7" spans="1:9" x14ac:dyDescent="0.2">
      <c r="A7" s="10">
        <v>6</v>
      </c>
      <c r="B7" s="11">
        <v>115.05968843175506</v>
      </c>
      <c r="C7" s="10">
        <f t="shared" si="0"/>
        <v>101.25808753221409</v>
      </c>
      <c r="D7" s="10">
        <f t="shared" si="1"/>
        <v>13.801600899540972</v>
      </c>
    </row>
    <row r="8" spans="1:9" x14ac:dyDescent="0.2">
      <c r="A8" s="10">
        <v>7</v>
      </c>
      <c r="B8" s="11">
        <v>105.34414076375182</v>
      </c>
      <c r="C8" s="10">
        <f t="shared" si="0"/>
        <v>102.44570548914088</v>
      </c>
      <c r="D8" s="10">
        <f t="shared" si="1"/>
        <v>2.8984352746109465</v>
      </c>
    </row>
    <row r="9" spans="1:9" x14ac:dyDescent="0.2">
      <c r="A9" s="10">
        <v>8</v>
      </c>
      <c r="B9" s="11">
        <v>120.57788584465119</v>
      </c>
      <c r="C9" s="10">
        <f t="shared" si="0"/>
        <v>103.63332344606766</v>
      </c>
      <c r="D9" s="10">
        <f t="shared" si="1"/>
        <v>16.944562398583528</v>
      </c>
    </row>
    <row r="10" spans="1:9" x14ac:dyDescent="0.2">
      <c r="A10" s="10">
        <v>9</v>
      </c>
      <c r="B10" s="11">
        <v>87.967433008661502</v>
      </c>
      <c r="C10" s="10">
        <f t="shared" si="0"/>
        <v>104.82094140299445</v>
      </c>
      <c r="D10" s="10">
        <f t="shared" si="1"/>
        <v>-16.853508394332948</v>
      </c>
    </row>
    <row r="11" spans="1:9" x14ac:dyDescent="0.2">
      <c r="A11" s="10">
        <v>10</v>
      </c>
      <c r="B11" s="11">
        <v>98.498819854049771</v>
      </c>
      <c r="C11" s="10">
        <f t="shared" si="0"/>
        <v>106.00855935992124</v>
      </c>
      <c r="D11" s="10">
        <f t="shared" si="1"/>
        <v>-7.5097395058714653</v>
      </c>
    </row>
    <row r="12" spans="1:9" x14ac:dyDescent="0.2">
      <c r="A12" s="10">
        <v>11</v>
      </c>
      <c r="B12" s="11">
        <v>97.702288481715172</v>
      </c>
      <c r="C12" s="10">
        <f t="shared" si="0"/>
        <v>107.19617731684804</v>
      </c>
      <c r="D12" s="10">
        <f t="shared" si="1"/>
        <v>-9.4938888351328643</v>
      </c>
    </row>
    <row r="13" spans="1:9" x14ac:dyDescent="0.2">
      <c r="A13" s="10">
        <v>12</v>
      </c>
      <c r="B13" s="11">
        <v>87.232010526818129</v>
      </c>
      <c r="C13" s="10">
        <f t="shared" si="0"/>
        <v>108.38379527377482</v>
      </c>
      <c r="D13" s="10">
        <f t="shared" si="1"/>
        <v>-21.151784746956693</v>
      </c>
    </row>
    <row r="14" spans="1:9" x14ac:dyDescent="0.2">
      <c r="A14" s="10">
        <v>13</v>
      </c>
      <c r="B14" s="11">
        <v>112.66508949908763</v>
      </c>
      <c r="C14" s="10">
        <f t="shared" si="0"/>
        <v>109.57141323070161</v>
      </c>
      <c r="D14" s="10">
        <f t="shared" si="1"/>
        <v>3.0936762683860195</v>
      </c>
    </row>
    <row r="15" spans="1:9" x14ac:dyDescent="0.2">
      <c r="A15" s="10">
        <v>14</v>
      </c>
      <c r="B15" s="11">
        <v>102.243848088953</v>
      </c>
      <c r="C15" s="10">
        <f t="shared" si="0"/>
        <v>110.75903118762839</v>
      </c>
      <c r="D15" s="10">
        <f t="shared" si="1"/>
        <v>-8.5151830986753936</v>
      </c>
    </row>
    <row r="16" spans="1:9" x14ac:dyDescent="0.2">
      <c r="A16" s="10">
        <v>15</v>
      </c>
      <c r="B16" s="11">
        <v>137.41442125657653</v>
      </c>
      <c r="C16" s="10">
        <f t="shared" si="0"/>
        <v>111.94664914455518</v>
      </c>
      <c r="D16" s="10">
        <f t="shared" si="1"/>
        <v>25.46777211202135</v>
      </c>
    </row>
    <row r="17" spans="1:15" x14ac:dyDescent="0.2">
      <c r="A17" s="10">
        <v>16</v>
      </c>
      <c r="B17" s="11">
        <v>122.17640206286602</v>
      </c>
      <c r="C17" s="10">
        <f t="shared" si="0"/>
        <v>113.13426710148197</v>
      </c>
      <c r="D17" s="10">
        <f t="shared" si="1"/>
        <v>9.0421349613840505</v>
      </c>
      <c r="F17" s="32" t="s">
        <v>3</v>
      </c>
      <c r="G17" s="32"/>
      <c r="H17" s="32"/>
      <c r="I17" s="32"/>
      <c r="J17" s="32"/>
      <c r="K17" s="32"/>
      <c r="L17" s="32"/>
      <c r="M17" s="32"/>
      <c r="N17" s="32"/>
      <c r="O17" s="32"/>
    </row>
    <row r="18" spans="1:15" x14ac:dyDescent="0.2">
      <c r="A18" s="10">
        <v>17</v>
      </c>
      <c r="B18" s="11">
        <v>124.38980851092565</v>
      </c>
      <c r="C18" s="10">
        <f t="shared" si="0"/>
        <v>114.32188505840875</v>
      </c>
      <c r="D18" s="10">
        <f t="shared" si="1"/>
        <v>10.067923452516894</v>
      </c>
    </row>
    <row r="19" spans="1:15" x14ac:dyDescent="0.2">
      <c r="A19" s="10">
        <v>18</v>
      </c>
      <c r="B19" s="11">
        <v>100.18924104189206</v>
      </c>
      <c r="C19" s="10">
        <f t="shared" si="0"/>
        <v>115.50950301533555</v>
      </c>
      <c r="D19" s="10">
        <f t="shared" si="1"/>
        <v>-15.320261973443493</v>
      </c>
    </row>
    <row r="20" spans="1:15" x14ac:dyDescent="0.2">
      <c r="A20" s="10">
        <v>19</v>
      </c>
      <c r="B20" s="11">
        <v>115.37967769872887</v>
      </c>
      <c r="C20" s="10">
        <f t="shared" si="0"/>
        <v>116.69712097226234</v>
      </c>
      <c r="D20" s="10">
        <f t="shared" si="1"/>
        <v>-1.3174432735334705</v>
      </c>
    </row>
    <row r="21" spans="1:15" x14ac:dyDescent="0.2">
      <c r="A21" s="10">
        <v>20</v>
      </c>
      <c r="B21" s="11">
        <v>88.457077799055668</v>
      </c>
      <c r="C21" s="10">
        <f t="shared" si="0"/>
        <v>117.88473892918913</v>
      </c>
      <c r="D21" s="10">
        <f t="shared" si="1"/>
        <v>-29.427661130133458</v>
      </c>
      <c r="H21" t="s">
        <v>17</v>
      </c>
    </row>
    <row r="22" spans="1:15" ht="16" thickBot="1" x14ac:dyDescent="0.25">
      <c r="A22" s="10">
        <v>21</v>
      </c>
      <c r="B22" s="11">
        <v>115.10155157651479</v>
      </c>
      <c r="C22" s="10">
        <f t="shared" si="0"/>
        <v>119.07235688611591</v>
      </c>
      <c r="D22" s="10">
        <f t="shared" si="1"/>
        <v>-3.9708053096011184</v>
      </c>
    </row>
    <row r="23" spans="1:15" x14ac:dyDescent="0.2">
      <c r="A23" s="10">
        <v>22</v>
      </c>
      <c r="B23" s="11">
        <v>123.37780622946849</v>
      </c>
      <c r="C23" s="10">
        <f t="shared" si="0"/>
        <v>120.2599748430427</v>
      </c>
      <c r="D23" s="10">
        <f t="shared" si="1"/>
        <v>3.1178313864257916</v>
      </c>
      <c r="H23" s="28" t="s">
        <v>18</v>
      </c>
      <c r="I23" s="28"/>
    </row>
    <row r="24" spans="1:15" x14ac:dyDescent="0.2">
      <c r="A24" s="10">
        <v>23</v>
      </c>
      <c r="B24" s="11">
        <v>116.73688483338218</v>
      </c>
      <c r="C24" s="10">
        <f t="shared" si="0"/>
        <v>121.44759279996948</v>
      </c>
      <c r="D24" s="10">
        <f t="shared" si="1"/>
        <v>-4.7107079665873073</v>
      </c>
      <c r="H24" s="25" t="s">
        <v>19</v>
      </c>
      <c r="I24" s="25">
        <v>0.7433730651725956</v>
      </c>
    </row>
    <row r="25" spans="1:15" x14ac:dyDescent="0.2">
      <c r="A25" s="10">
        <v>24</v>
      </c>
      <c r="B25" s="11">
        <v>122.69728510475171</v>
      </c>
      <c r="C25" s="10">
        <f t="shared" si="0"/>
        <v>122.63521075689627</v>
      </c>
      <c r="D25" s="10">
        <f t="shared" si="1"/>
        <v>6.2074347855443079E-2</v>
      </c>
      <c r="H25" s="25" t="s">
        <v>20</v>
      </c>
      <c r="I25" s="25">
        <v>0.55260351402410013</v>
      </c>
    </row>
    <row r="26" spans="1:15" x14ac:dyDescent="0.2">
      <c r="A26" s="10">
        <v>25</v>
      </c>
      <c r="B26" s="11">
        <v>112.8931467318513</v>
      </c>
      <c r="C26" s="10">
        <f t="shared" si="0"/>
        <v>123.82282871382307</v>
      </c>
      <c r="D26" s="10">
        <f t="shared" si="1"/>
        <v>-10.929681981971768</v>
      </c>
      <c r="H26" s="25" t="s">
        <v>21</v>
      </c>
      <c r="I26" s="25">
        <v>0.54488978150727418</v>
      </c>
    </row>
    <row r="27" spans="1:15" x14ac:dyDescent="0.2">
      <c r="A27" s="10">
        <v>26</v>
      </c>
      <c r="B27" s="11">
        <v>121.73486379016285</v>
      </c>
      <c r="C27" s="10">
        <f t="shared" si="0"/>
        <v>125.01044667074986</v>
      </c>
      <c r="D27" s="10">
        <f t="shared" si="1"/>
        <v>-3.2755828805870095</v>
      </c>
      <c r="H27" s="25" t="s">
        <v>22</v>
      </c>
      <c r="I27" s="25">
        <v>18.82253647735082</v>
      </c>
    </row>
    <row r="28" spans="1:15" ht="16" thickBot="1" x14ac:dyDescent="0.25">
      <c r="A28" s="10">
        <v>27</v>
      </c>
      <c r="B28" s="11">
        <v>128.98721354993336</v>
      </c>
      <c r="C28" s="10">
        <f t="shared" si="0"/>
        <v>126.19806462767664</v>
      </c>
      <c r="D28" s="10">
        <f t="shared" si="1"/>
        <v>2.7891489222567145</v>
      </c>
      <c r="H28" s="26" t="s">
        <v>23</v>
      </c>
      <c r="I28" s="26">
        <v>60</v>
      </c>
    </row>
    <row r="29" spans="1:15" x14ac:dyDescent="0.2">
      <c r="A29" s="10">
        <v>28</v>
      </c>
      <c r="B29" s="11">
        <v>99.467231268264186</v>
      </c>
      <c r="C29" s="10">
        <f t="shared" si="0"/>
        <v>127.38568258460343</v>
      </c>
      <c r="D29" s="10">
        <f t="shared" si="1"/>
        <v>-27.918451316339244</v>
      </c>
    </row>
    <row r="30" spans="1:15" ht="16" thickBot="1" x14ac:dyDescent="0.25">
      <c r="A30" s="10">
        <v>29</v>
      </c>
      <c r="B30" s="11">
        <v>139.60125500398561</v>
      </c>
      <c r="C30" s="10">
        <f t="shared" si="0"/>
        <v>128.57330054153022</v>
      </c>
      <c r="D30" s="10">
        <f t="shared" si="1"/>
        <v>11.027954462455398</v>
      </c>
      <c r="H30" t="s">
        <v>24</v>
      </c>
    </row>
    <row r="31" spans="1:15" x14ac:dyDescent="0.2">
      <c r="A31" s="10">
        <v>30</v>
      </c>
      <c r="B31" s="11">
        <v>82.95634971277623</v>
      </c>
      <c r="C31" s="10">
        <f t="shared" si="0"/>
        <v>129.76091849845699</v>
      </c>
      <c r="D31" s="10">
        <f t="shared" si="1"/>
        <v>-46.804568785680758</v>
      </c>
      <c r="H31" s="27"/>
      <c r="I31" s="27" t="s">
        <v>29</v>
      </c>
      <c r="J31" s="27" t="s">
        <v>30</v>
      </c>
      <c r="K31" s="27" t="s">
        <v>31</v>
      </c>
      <c r="L31" s="27" t="s">
        <v>32</v>
      </c>
      <c r="M31" s="27" t="s">
        <v>33</v>
      </c>
    </row>
    <row r="32" spans="1:15" x14ac:dyDescent="0.2">
      <c r="A32" s="10">
        <v>31</v>
      </c>
      <c r="B32" s="11">
        <v>155.6704393510185</v>
      </c>
      <c r="C32" s="10">
        <f t="shared" si="0"/>
        <v>130.94853645538379</v>
      </c>
      <c r="D32" s="10">
        <f t="shared" si="1"/>
        <v>24.721902895634713</v>
      </c>
      <c r="H32" s="25" t="s">
        <v>25</v>
      </c>
      <c r="I32" s="25">
        <v>1</v>
      </c>
      <c r="J32" s="25">
        <v>25380.803227011202</v>
      </c>
      <c r="K32" s="25">
        <v>25380.803227011202</v>
      </c>
      <c r="L32" s="25">
        <v>71.638926138378991</v>
      </c>
      <c r="M32" s="25">
        <v>1.0269536894181516E-11</v>
      </c>
    </row>
    <row r="33" spans="1:16" x14ac:dyDescent="0.2">
      <c r="A33" s="10">
        <v>32</v>
      </c>
      <c r="B33" s="11">
        <v>142.49267060392032</v>
      </c>
      <c r="C33" s="10">
        <f t="shared" si="0"/>
        <v>132.13615441231059</v>
      </c>
      <c r="D33" s="10">
        <f t="shared" si="1"/>
        <v>10.356516191609728</v>
      </c>
      <c r="H33" s="25" t="s">
        <v>26</v>
      </c>
      <c r="I33" s="25">
        <v>58</v>
      </c>
      <c r="J33" s="25">
        <v>20548.697007589726</v>
      </c>
      <c r="K33" s="25">
        <v>354.28787944120216</v>
      </c>
      <c r="L33" s="25"/>
      <c r="M33" s="25"/>
    </row>
    <row r="34" spans="1:16" ht="16" thickBot="1" x14ac:dyDescent="0.25">
      <c r="A34" s="10">
        <v>33</v>
      </c>
      <c r="B34" s="11">
        <v>142.43890574138544</v>
      </c>
      <c r="C34" s="10">
        <f t="shared" ref="C34:C61" si="2">I77</f>
        <v>133.32377236923736</v>
      </c>
      <c r="D34" s="10">
        <f t="shared" ref="D34:D61" si="3">J77</f>
        <v>9.1151333721480796</v>
      </c>
      <c r="H34" s="26" t="s">
        <v>27</v>
      </c>
      <c r="I34" s="26">
        <v>59</v>
      </c>
      <c r="J34" s="26">
        <v>45929.500234600928</v>
      </c>
      <c r="K34" s="26"/>
      <c r="L34" s="26"/>
      <c r="M34" s="26"/>
    </row>
    <row r="35" spans="1:16" ht="16" thickBot="1" x14ac:dyDescent="0.25">
      <c r="A35" s="10">
        <v>34</v>
      </c>
      <c r="B35" s="11">
        <v>151.12969981269308</v>
      </c>
      <c r="C35" s="10">
        <f t="shared" si="2"/>
        <v>134.51139032616416</v>
      </c>
      <c r="D35" s="10">
        <f t="shared" si="3"/>
        <v>16.618309486528915</v>
      </c>
    </row>
    <row r="36" spans="1:16" x14ac:dyDescent="0.2">
      <c r="A36" s="10">
        <v>35</v>
      </c>
      <c r="B36" s="11">
        <v>121.06491852537151</v>
      </c>
      <c r="C36" s="10">
        <f t="shared" si="2"/>
        <v>135.69900828309096</v>
      </c>
      <c r="D36" s="10">
        <f t="shared" si="3"/>
        <v>-14.634089757719451</v>
      </c>
      <c r="H36" s="27"/>
      <c r="I36" s="27" t="s">
        <v>34</v>
      </c>
      <c r="J36" s="27" t="s">
        <v>22</v>
      </c>
      <c r="K36" s="27" t="s">
        <v>35</v>
      </c>
      <c r="L36" s="27" t="s">
        <v>36</v>
      </c>
      <c r="M36" s="27" t="s">
        <v>37</v>
      </c>
      <c r="N36" s="27" t="s">
        <v>38</v>
      </c>
      <c r="O36" s="27" t="s">
        <v>39</v>
      </c>
      <c r="P36" s="27" t="s">
        <v>40</v>
      </c>
    </row>
    <row r="37" spans="1:16" x14ac:dyDescent="0.2">
      <c r="A37" s="10">
        <v>36</v>
      </c>
      <c r="B37" s="11">
        <v>101.71392086225954</v>
      </c>
      <c r="C37" s="10">
        <f t="shared" si="2"/>
        <v>136.88662624001773</v>
      </c>
      <c r="D37" s="10">
        <f t="shared" si="3"/>
        <v>-35.172705377758192</v>
      </c>
      <c r="H37" s="25" t="s">
        <v>28</v>
      </c>
      <c r="I37" s="25">
        <v>94.13237979065336</v>
      </c>
      <c r="J37" s="25">
        <v>4.9213493976757103</v>
      </c>
      <c r="K37" s="25">
        <v>19.127351501421717</v>
      </c>
      <c r="L37" s="25">
        <v>9.9829918620096943E-27</v>
      </c>
      <c r="M37" s="25">
        <v>84.281228655738261</v>
      </c>
      <c r="N37" s="25">
        <v>103.98353092556846</v>
      </c>
      <c r="O37" s="25">
        <v>84.281228655738261</v>
      </c>
      <c r="P37" s="25">
        <v>103.98353092556846</v>
      </c>
    </row>
    <row r="38" spans="1:16" ht="16" thickBot="1" x14ac:dyDescent="0.25">
      <c r="A38" s="10">
        <v>37</v>
      </c>
      <c r="B38" s="11">
        <v>128.51807008685549</v>
      </c>
      <c r="C38" s="10">
        <f t="shared" si="2"/>
        <v>138.07424419694451</v>
      </c>
      <c r="D38" s="10">
        <f t="shared" si="3"/>
        <v>-9.5561741100890174</v>
      </c>
      <c r="H38" s="26" t="s">
        <v>41</v>
      </c>
      <c r="I38" s="26">
        <v>1.1876179569267882</v>
      </c>
      <c r="J38" s="26">
        <v>0.14031439303809268</v>
      </c>
      <c r="K38" s="26">
        <v>8.4639781508684759</v>
      </c>
      <c r="L38" s="26">
        <v>1.0269536894181553E-11</v>
      </c>
      <c r="M38" s="26">
        <v>0.90674818310521155</v>
      </c>
      <c r="N38" s="26">
        <v>1.4684877307483648</v>
      </c>
      <c r="O38" s="26">
        <v>0.90674818310521155</v>
      </c>
      <c r="P38" s="26">
        <v>1.4684877307483648</v>
      </c>
    </row>
    <row r="39" spans="1:16" x14ac:dyDescent="0.2">
      <c r="A39" s="10">
        <v>38</v>
      </c>
      <c r="B39" s="11">
        <v>147.79998051356739</v>
      </c>
      <c r="C39" s="10">
        <f t="shared" si="2"/>
        <v>139.26186215387131</v>
      </c>
      <c r="D39" s="10">
        <f t="shared" si="3"/>
        <v>8.5381183596960852</v>
      </c>
    </row>
    <row r="40" spans="1:16" x14ac:dyDescent="0.2">
      <c r="A40" s="10">
        <v>39</v>
      </c>
      <c r="B40" s="11">
        <v>144.07510871754479</v>
      </c>
      <c r="C40" s="10">
        <f t="shared" si="2"/>
        <v>140.44948011079811</v>
      </c>
      <c r="D40" s="10">
        <f t="shared" si="3"/>
        <v>3.6256286067466874</v>
      </c>
    </row>
    <row r="41" spans="1:16" x14ac:dyDescent="0.2">
      <c r="A41" s="10">
        <v>40</v>
      </c>
      <c r="B41" s="11">
        <v>157.27624732938187</v>
      </c>
      <c r="C41" s="10">
        <f t="shared" si="2"/>
        <v>141.63709806772488</v>
      </c>
      <c r="D41" s="10">
        <f t="shared" si="3"/>
        <v>15.639149261656996</v>
      </c>
    </row>
    <row r="42" spans="1:16" x14ac:dyDescent="0.2">
      <c r="A42" s="10">
        <v>41</v>
      </c>
      <c r="B42" s="11">
        <v>170.75016925285314</v>
      </c>
      <c r="C42" s="10">
        <f t="shared" si="2"/>
        <v>142.82471602465168</v>
      </c>
      <c r="D42" s="10">
        <f t="shared" si="3"/>
        <v>27.925453228201462</v>
      </c>
      <c r="H42" t="s">
        <v>42</v>
      </c>
    </row>
    <row r="43" spans="1:16" ht="16" thickBot="1" x14ac:dyDescent="0.25">
      <c r="A43" s="10">
        <v>42</v>
      </c>
      <c r="B43" s="11">
        <v>115.65623410380763</v>
      </c>
      <c r="C43" s="10">
        <f t="shared" si="2"/>
        <v>144.01233398157848</v>
      </c>
      <c r="D43" s="10">
        <f t="shared" si="3"/>
        <v>-28.356099877770845</v>
      </c>
    </row>
    <row r="44" spans="1:16" x14ac:dyDescent="0.2">
      <c r="A44" s="10">
        <v>43</v>
      </c>
      <c r="B44" s="11">
        <v>160.63031133337512</v>
      </c>
      <c r="C44" s="10">
        <f t="shared" si="2"/>
        <v>145.19995193850525</v>
      </c>
      <c r="D44" s="10">
        <f t="shared" si="3"/>
        <v>15.430359394869868</v>
      </c>
      <c r="H44" s="27" t="s">
        <v>43</v>
      </c>
      <c r="I44" s="27" t="s">
        <v>44</v>
      </c>
      <c r="J44" s="27" t="s">
        <v>16</v>
      </c>
    </row>
    <row r="45" spans="1:16" x14ac:dyDescent="0.2">
      <c r="A45" s="10">
        <v>44</v>
      </c>
      <c r="B45" s="11">
        <v>122.98074222358699</v>
      </c>
      <c r="C45" s="10">
        <f t="shared" si="2"/>
        <v>146.38756989543202</v>
      </c>
      <c r="D45" s="10">
        <f t="shared" si="3"/>
        <v>-23.406827671845036</v>
      </c>
      <c r="H45" s="25">
        <v>1</v>
      </c>
      <c r="I45" s="25">
        <v>95.319997747580146</v>
      </c>
      <c r="J45" s="25">
        <v>-3.9711149363196085</v>
      </c>
    </row>
    <row r="46" spans="1:16" x14ac:dyDescent="0.2">
      <c r="A46" s="10">
        <v>45</v>
      </c>
      <c r="B46" s="11">
        <v>133.01174758595971</v>
      </c>
      <c r="C46" s="10">
        <f t="shared" si="2"/>
        <v>147.57518785235882</v>
      </c>
      <c r="D46" s="10">
        <f t="shared" si="3"/>
        <v>-14.563440266399112</v>
      </c>
      <c r="H46" s="25">
        <v>2</v>
      </c>
      <c r="I46" s="25">
        <v>96.507615704506932</v>
      </c>
      <c r="J46" s="25">
        <v>17.006231155973282</v>
      </c>
    </row>
    <row r="47" spans="1:16" x14ac:dyDescent="0.2">
      <c r="A47" s="10">
        <v>46</v>
      </c>
      <c r="B47" s="11">
        <v>138.19302565261182</v>
      </c>
      <c r="C47" s="10">
        <f t="shared" si="2"/>
        <v>148.76280580928562</v>
      </c>
      <c r="D47" s="10">
        <f t="shared" si="3"/>
        <v>-10.569780156673801</v>
      </c>
      <c r="H47" s="25">
        <v>3</v>
      </c>
      <c r="I47" s="25">
        <v>97.695233661433718</v>
      </c>
      <c r="J47" s="25">
        <v>42.06281317689357</v>
      </c>
    </row>
    <row r="48" spans="1:16" x14ac:dyDescent="0.2">
      <c r="A48" s="10">
        <v>47</v>
      </c>
      <c r="B48" s="11">
        <v>155.29998825579668</v>
      </c>
      <c r="C48" s="10">
        <f t="shared" si="2"/>
        <v>149.9504237662124</v>
      </c>
      <c r="D48" s="10">
        <f t="shared" si="3"/>
        <v>5.3495644895842815</v>
      </c>
      <c r="H48" s="25">
        <v>4</v>
      </c>
      <c r="I48" s="25">
        <v>98.882851618360519</v>
      </c>
      <c r="J48" s="25">
        <v>-17.911168136098652</v>
      </c>
    </row>
    <row r="49" spans="1:10" x14ac:dyDescent="0.2">
      <c r="A49" s="10">
        <v>48</v>
      </c>
      <c r="B49" s="11">
        <v>131.70409518653133</v>
      </c>
      <c r="C49" s="10">
        <f t="shared" si="2"/>
        <v>151.1380417231392</v>
      </c>
      <c r="D49" s="10">
        <f t="shared" si="3"/>
        <v>-19.433946536607863</v>
      </c>
      <c r="H49" s="25">
        <v>5</v>
      </c>
      <c r="I49" s="25">
        <v>100.07046957528731</v>
      </c>
      <c r="J49" s="25">
        <v>12.773436941302904</v>
      </c>
    </row>
    <row r="50" spans="1:10" x14ac:dyDescent="0.2">
      <c r="A50" s="10">
        <v>49</v>
      </c>
      <c r="B50" s="11">
        <v>178.67684565652809</v>
      </c>
      <c r="C50" s="10">
        <f t="shared" si="2"/>
        <v>152.325659680066</v>
      </c>
      <c r="D50" s="10">
        <f t="shared" si="3"/>
        <v>26.351185976462091</v>
      </c>
      <c r="H50" s="25">
        <v>6</v>
      </c>
      <c r="I50" s="25">
        <v>101.25808753221409</v>
      </c>
      <c r="J50" s="25">
        <v>13.801600899540972</v>
      </c>
    </row>
    <row r="51" spans="1:10" x14ac:dyDescent="0.2">
      <c r="A51" s="10">
        <v>50</v>
      </c>
      <c r="B51" s="11">
        <v>177.34358732912156</v>
      </c>
      <c r="C51" s="10">
        <f t="shared" si="2"/>
        <v>153.51327763699277</v>
      </c>
      <c r="D51" s="10">
        <f t="shared" si="3"/>
        <v>23.830309692128793</v>
      </c>
      <c r="H51" s="25">
        <v>7</v>
      </c>
      <c r="I51" s="25">
        <v>102.44570548914088</v>
      </c>
      <c r="J51" s="25">
        <v>2.8984352746109465</v>
      </c>
    </row>
    <row r="52" spans="1:10" x14ac:dyDescent="0.2">
      <c r="A52" s="10">
        <v>51</v>
      </c>
      <c r="B52" s="11">
        <v>155.71910710466551</v>
      </c>
      <c r="C52" s="10">
        <f t="shared" si="2"/>
        <v>154.70089559391954</v>
      </c>
      <c r="D52" s="10">
        <f t="shared" si="3"/>
        <v>1.0182115107459708</v>
      </c>
      <c r="H52" s="25">
        <v>8</v>
      </c>
      <c r="I52" s="25">
        <v>103.63332344606766</v>
      </c>
      <c r="J52" s="25">
        <v>16.944562398583528</v>
      </c>
    </row>
    <row r="53" spans="1:10" x14ac:dyDescent="0.2">
      <c r="A53" s="10">
        <v>52</v>
      </c>
      <c r="B53" s="11">
        <v>143.03820771311942</v>
      </c>
      <c r="C53" s="10">
        <f t="shared" si="2"/>
        <v>155.88851355084634</v>
      </c>
      <c r="D53" s="10">
        <f t="shared" si="3"/>
        <v>-12.850305837726921</v>
      </c>
      <c r="H53" s="25">
        <v>9</v>
      </c>
      <c r="I53" s="25">
        <v>104.82094140299445</v>
      </c>
      <c r="J53" s="25">
        <v>-16.853508394332948</v>
      </c>
    </row>
    <row r="54" spans="1:10" x14ac:dyDescent="0.2">
      <c r="A54" s="10">
        <v>53</v>
      </c>
      <c r="B54" s="11">
        <v>175.03510323853828</v>
      </c>
      <c r="C54" s="10">
        <f t="shared" si="2"/>
        <v>157.07613150777314</v>
      </c>
      <c r="D54" s="10">
        <f t="shared" si="3"/>
        <v>17.958971730765143</v>
      </c>
      <c r="H54" s="25">
        <v>10</v>
      </c>
      <c r="I54" s="25">
        <v>106.00855935992124</v>
      </c>
      <c r="J54" s="25">
        <v>-7.5097395058714653</v>
      </c>
    </row>
    <row r="55" spans="1:10" x14ac:dyDescent="0.2">
      <c r="A55" s="10">
        <v>54</v>
      </c>
      <c r="B55" s="11">
        <v>132.7599047827598</v>
      </c>
      <c r="C55" s="10">
        <f t="shared" si="2"/>
        <v>158.26374946469991</v>
      </c>
      <c r="D55" s="10">
        <f t="shared" si="3"/>
        <v>-25.503844681940109</v>
      </c>
      <c r="H55" s="25">
        <v>11</v>
      </c>
      <c r="I55" s="25">
        <v>107.19617731684804</v>
      </c>
      <c r="J55" s="25">
        <v>-9.4938888351328643</v>
      </c>
    </row>
    <row r="56" spans="1:10" x14ac:dyDescent="0.2">
      <c r="A56" s="10">
        <v>55</v>
      </c>
      <c r="B56" s="11">
        <v>160.31541290939055</v>
      </c>
      <c r="C56" s="10">
        <f t="shared" si="2"/>
        <v>159.45136742162671</v>
      </c>
      <c r="D56" s="10">
        <f t="shared" si="3"/>
        <v>0.86404548776383194</v>
      </c>
      <c r="H56" s="25">
        <v>12</v>
      </c>
      <c r="I56" s="25">
        <v>108.38379527377482</v>
      </c>
      <c r="J56" s="25">
        <v>-21.151784746956693</v>
      </c>
    </row>
    <row r="57" spans="1:10" x14ac:dyDescent="0.2">
      <c r="A57" s="10">
        <v>56</v>
      </c>
      <c r="B57" s="11">
        <v>161.02227298568278</v>
      </c>
      <c r="C57" s="10">
        <f t="shared" si="2"/>
        <v>160.63898537855351</v>
      </c>
      <c r="D57" s="10">
        <f t="shared" si="3"/>
        <v>0.38328760712926169</v>
      </c>
      <c r="H57" s="25">
        <v>13</v>
      </c>
      <c r="I57" s="25">
        <v>109.57141323070161</v>
      </c>
      <c r="J57" s="25">
        <v>3.0936762683860195</v>
      </c>
    </row>
    <row r="58" spans="1:10" x14ac:dyDescent="0.2">
      <c r="A58" s="10">
        <v>57</v>
      </c>
      <c r="B58" s="11">
        <v>203.20238822733381</v>
      </c>
      <c r="C58" s="10">
        <f t="shared" si="2"/>
        <v>161.82660333548029</v>
      </c>
      <c r="D58" s="10">
        <f t="shared" si="3"/>
        <v>41.375784891853527</v>
      </c>
      <c r="H58" s="25">
        <v>14</v>
      </c>
      <c r="I58" s="25">
        <v>110.75903118762839</v>
      </c>
      <c r="J58" s="25">
        <v>-8.5151830986753936</v>
      </c>
    </row>
    <row r="59" spans="1:10" x14ac:dyDescent="0.2">
      <c r="A59" s="10">
        <v>58</v>
      </c>
      <c r="B59" s="11">
        <v>182.19112324821296</v>
      </c>
      <c r="C59" s="10">
        <f t="shared" si="2"/>
        <v>163.01422129240706</v>
      </c>
      <c r="D59" s="10">
        <f t="shared" si="3"/>
        <v>19.176901955805903</v>
      </c>
      <c r="H59" s="25">
        <v>15</v>
      </c>
      <c r="I59" s="25">
        <v>111.94664914455518</v>
      </c>
      <c r="J59" s="25">
        <v>25.46777211202135</v>
      </c>
    </row>
    <row r="60" spans="1:10" x14ac:dyDescent="0.2">
      <c r="A60" s="10">
        <v>59</v>
      </c>
      <c r="B60" s="11">
        <v>175.02659717549221</v>
      </c>
      <c r="C60" s="10">
        <f t="shared" si="2"/>
        <v>164.20183924933386</v>
      </c>
      <c r="D60" s="10">
        <f t="shared" si="3"/>
        <v>10.824757926158355</v>
      </c>
      <c r="H60" s="25">
        <v>16</v>
      </c>
      <c r="I60" s="25">
        <v>113.13426710148197</v>
      </c>
      <c r="J60" s="25">
        <v>9.0421349613840505</v>
      </c>
    </row>
    <row r="61" spans="1:10" x14ac:dyDescent="0.2">
      <c r="A61" s="10">
        <v>60</v>
      </c>
      <c r="B61" s="11">
        <v>139.25903592635865</v>
      </c>
      <c r="C61" s="10">
        <f t="shared" si="2"/>
        <v>165.38945720626066</v>
      </c>
      <c r="D61" s="10">
        <f t="shared" si="3"/>
        <v>-26.130421279902009</v>
      </c>
      <c r="H61" s="25">
        <v>17</v>
      </c>
      <c r="I61" s="25">
        <v>114.32188505840875</v>
      </c>
      <c r="J61" s="25">
        <v>10.067923452516894</v>
      </c>
    </row>
    <row r="62" spans="1:10" x14ac:dyDescent="0.2">
      <c r="H62" s="25">
        <v>18</v>
      </c>
      <c r="I62" s="25">
        <v>115.50950301533555</v>
      </c>
      <c r="J62" s="25">
        <v>-15.320261973443493</v>
      </c>
    </row>
    <row r="63" spans="1:10" x14ac:dyDescent="0.2">
      <c r="H63" s="25">
        <v>19</v>
      </c>
      <c r="I63" s="25">
        <v>116.69712097226234</v>
      </c>
      <c r="J63" s="25">
        <v>-1.3174432735334705</v>
      </c>
    </row>
    <row r="64" spans="1:10" x14ac:dyDescent="0.2">
      <c r="H64" s="25">
        <v>20</v>
      </c>
      <c r="I64" s="25">
        <v>117.88473892918913</v>
      </c>
      <c r="J64" s="25">
        <v>-29.427661130133458</v>
      </c>
    </row>
    <row r="65" spans="8:10" x14ac:dyDescent="0.2">
      <c r="H65" s="25">
        <v>21</v>
      </c>
      <c r="I65" s="25">
        <v>119.07235688611591</v>
      </c>
      <c r="J65" s="25">
        <v>-3.9708053096011184</v>
      </c>
    </row>
    <row r="66" spans="8:10" x14ac:dyDescent="0.2">
      <c r="H66" s="25">
        <v>22</v>
      </c>
      <c r="I66" s="25">
        <v>120.2599748430427</v>
      </c>
      <c r="J66" s="25">
        <v>3.1178313864257916</v>
      </c>
    </row>
    <row r="67" spans="8:10" x14ac:dyDescent="0.2">
      <c r="H67" s="25">
        <v>23</v>
      </c>
      <c r="I67" s="25">
        <v>121.44759279996948</v>
      </c>
      <c r="J67" s="25">
        <v>-4.7107079665873073</v>
      </c>
    </row>
    <row r="68" spans="8:10" x14ac:dyDescent="0.2">
      <c r="H68" s="25">
        <v>24</v>
      </c>
      <c r="I68" s="25">
        <v>122.63521075689627</v>
      </c>
      <c r="J68" s="25">
        <v>6.2074347855443079E-2</v>
      </c>
    </row>
    <row r="69" spans="8:10" x14ac:dyDescent="0.2">
      <c r="H69" s="25">
        <v>25</v>
      </c>
      <c r="I69" s="25">
        <v>123.82282871382307</v>
      </c>
      <c r="J69" s="25">
        <v>-10.929681981971768</v>
      </c>
    </row>
    <row r="70" spans="8:10" x14ac:dyDescent="0.2">
      <c r="H70" s="25">
        <v>26</v>
      </c>
      <c r="I70" s="25">
        <v>125.01044667074986</v>
      </c>
      <c r="J70" s="25">
        <v>-3.2755828805870095</v>
      </c>
    </row>
    <row r="71" spans="8:10" x14ac:dyDescent="0.2">
      <c r="H71" s="25">
        <v>27</v>
      </c>
      <c r="I71" s="25">
        <v>126.19806462767664</v>
      </c>
      <c r="J71" s="25">
        <v>2.7891489222567145</v>
      </c>
    </row>
    <row r="72" spans="8:10" x14ac:dyDescent="0.2">
      <c r="H72" s="25">
        <v>28</v>
      </c>
      <c r="I72" s="25">
        <v>127.38568258460343</v>
      </c>
      <c r="J72" s="25">
        <v>-27.918451316339244</v>
      </c>
    </row>
    <row r="73" spans="8:10" x14ac:dyDescent="0.2">
      <c r="H73" s="25">
        <v>29</v>
      </c>
      <c r="I73" s="25">
        <v>128.57330054153022</v>
      </c>
      <c r="J73" s="25">
        <v>11.027954462455398</v>
      </c>
    </row>
    <row r="74" spans="8:10" x14ac:dyDescent="0.2">
      <c r="H74" s="25">
        <v>30</v>
      </c>
      <c r="I74" s="25">
        <v>129.76091849845699</v>
      </c>
      <c r="J74" s="25">
        <v>-46.804568785680758</v>
      </c>
    </row>
    <row r="75" spans="8:10" x14ac:dyDescent="0.2">
      <c r="H75" s="25">
        <v>31</v>
      </c>
      <c r="I75" s="25">
        <v>130.94853645538379</v>
      </c>
      <c r="J75" s="25">
        <v>24.721902895634713</v>
      </c>
    </row>
    <row r="76" spans="8:10" x14ac:dyDescent="0.2">
      <c r="H76" s="25">
        <v>32</v>
      </c>
      <c r="I76" s="25">
        <v>132.13615441231059</v>
      </c>
      <c r="J76" s="25">
        <v>10.356516191609728</v>
      </c>
    </row>
    <row r="77" spans="8:10" x14ac:dyDescent="0.2">
      <c r="H77" s="25">
        <v>33</v>
      </c>
      <c r="I77" s="25">
        <v>133.32377236923736</v>
      </c>
      <c r="J77" s="25">
        <v>9.1151333721480796</v>
      </c>
    </row>
    <row r="78" spans="8:10" x14ac:dyDescent="0.2">
      <c r="H78" s="25">
        <v>34</v>
      </c>
      <c r="I78" s="25">
        <v>134.51139032616416</v>
      </c>
      <c r="J78" s="25">
        <v>16.618309486528915</v>
      </c>
    </row>
    <row r="79" spans="8:10" x14ac:dyDescent="0.2">
      <c r="H79" s="25">
        <v>35</v>
      </c>
      <c r="I79" s="25">
        <v>135.69900828309096</v>
      </c>
      <c r="J79" s="25">
        <v>-14.634089757719451</v>
      </c>
    </row>
    <row r="80" spans="8:10" x14ac:dyDescent="0.2">
      <c r="H80" s="25">
        <v>36</v>
      </c>
      <c r="I80" s="25">
        <v>136.88662624001773</v>
      </c>
      <c r="J80" s="25">
        <v>-35.172705377758192</v>
      </c>
    </row>
    <row r="81" spans="8:10" x14ac:dyDescent="0.2">
      <c r="H81" s="25">
        <v>37</v>
      </c>
      <c r="I81" s="25">
        <v>138.07424419694451</v>
      </c>
      <c r="J81" s="25">
        <v>-9.5561741100890174</v>
      </c>
    </row>
    <row r="82" spans="8:10" x14ac:dyDescent="0.2">
      <c r="H82" s="25">
        <v>38</v>
      </c>
      <c r="I82" s="25">
        <v>139.26186215387131</v>
      </c>
      <c r="J82" s="25">
        <v>8.5381183596960852</v>
      </c>
    </row>
    <row r="83" spans="8:10" x14ac:dyDescent="0.2">
      <c r="H83" s="25">
        <v>39</v>
      </c>
      <c r="I83" s="25">
        <v>140.44948011079811</v>
      </c>
      <c r="J83" s="25">
        <v>3.6256286067466874</v>
      </c>
    </row>
    <row r="84" spans="8:10" x14ac:dyDescent="0.2">
      <c r="H84" s="25">
        <v>40</v>
      </c>
      <c r="I84" s="25">
        <v>141.63709806772488</v>
      </c>
      <c r="J84" s="25">
        <v>15.639149261656996</v>
      </c>
    </row>
    <row r="85" spans="8:10" x14ac:dyDescent="0.2">
      <c r="H85" s="25">
        <v>41</v>
      </c>
      <c r="I85" s="25">
        <v>142.82471602465168</v>
      </c>
      <c r="J85" s="25">
        <v>27.925453228201462</v>
      </c>
    </row>
    <row r="86" spans="8:10" x14ac:dyDescent="0.2">
      <c r="H86" s="25">
        <v>42</v>
      </c>
      <c r="I86" s="25">
        <v>144.01233398157848</v>
      </c>
      <c r="J86" s="25">
        <v>-28.356099877770845</v>
      </c>
    </row>
    <row r="87" spans="8:10" x14ac:dyDescent="0.2">
      <c r="H87" s="25">
        <v>43</v>
      </c>
      <c r="I87" s="25">
        <v>145.19995193850525</v>
      </c>
      <c r="J87" s="25">
        <v>15.430359394869868</v>
      </c>
    </row>
    <row r="88" spans="8:10" x14ac:dyDescent="0.2">
      <c r="H88" s="25">
        <v>44</v>
      </c>
      <c r="I88" s="25">
        <v>146.38756989543202</v>
      </c>
      <c r="J88" s="25">
        <v>-23.406827671845036</v>
      </c>
    </row>
    <row r="89" spans="8:10" x14ac:dyDescent="0.2">
      <c r="H89" s="25">
        <v>45</v>
      </c>
      <c r="I89" s="25">
        <v>147.57518785235882</v>
      </c>
      <c r="J89" s="25">
        <v>-14.563440266399112</v>
      </c>
    </row>
    <row r="90" spans="8:10" x14ac:dyDescent="0.2">
      <c r="H90" s="25">
        <v>46</v>
      </c>
      <c r="I90" s="25">
        <v>148.76280580928562</v>
      </c>
      <c r="J90" s="25">
        <v>-10.569780156673801</v>
      </c>
    </row>
    <row r="91" spans="8:10" x14ac:dyDescent="0.2">
      <c r="H91" s="25">
        <v>47</v>
      </c>
      <c r="I91" s="25">
        <v>149.9504237662124</v>
      </c>
      <c r="J91" s="25">
        <v>5.3495644895842815</v>
      </c>
    </row>
    <row r="92" spans="8:10" x14ac:dyDescent="0.2">
      <c r="H92" s="25">
        <v>48</v>
      </c>
      <c r="I92" s="25">
        <v>151.1380417231392</v>
      </c>
      <c r="J92" s="25">
        <v>-19.433946536607863</v>
      </c>
    </row>
    <row r="93" spans="8:10" x14ac:dyDescent="0.2">
      <c r="H93" s="25">
        <v>49</v>
      </c>
      <c r="I93" s="25">
        <v>152.325659680066</v>
      </c>
      <c r="J93" s="25">
        <v>26.351185976462091</v>
      </c>
    </row>
    <row r="94" spans="8:10" x14ac:dyDescent="0.2">
      <c r="H94" s="25">
        <v>50</v>
      </c>
      <c r="I94" s="25">
        <v>153.51327763699277</v>
      </c>
      <c r="J94" s="25">
        <v>23.830309692128793</v>
      </c>
    </row>
    <row r="95" spans="8:10" x14ac:dyDescent="0.2">
      <c r="H95" s="25">
        <v>51</v>
      </c>
      <c r="I95" s="25">
        <v>154.70089559391954</v>
      </c>
      <c r="J95" s="25">
        <v>1.0182115107459708</v>
      </c>
    </row>
    <row r="96" spans="8:10" x14ac:dyDescent="0.2">
      <c r="H96" s="25">
        <v>52</v>
      </c>
      <c r="I96" s="25">
        <v>155.88851355084634</v>
      </c>
      <c r="J96" s="25">
        <v>-12.850305837726921</v>
      </c>
    </row>
    <row r="97" spans="8:10" x14ac:dyDescent="0.2">
      <c r="H97" s="25">
        <v>53</v>
      </c>
      <c r="I97" s="25">
        <v>157.07613150777314</v>
      </c>
      <c r="J97" s="25">
        <v>17.958971730765143</v>
      </c>
    </row>
    <row r="98" spans="8:10" x14ac:dyDescent="0.2">
      <c r="H98" s="25">
        <v>54</v>
      </c>
      <c r="I98" s="25">
        <v>158.26374946469991</v>
      </c>
      <c r="J98" s="25">
        <v>-25.503844681940109</v>
      </c>
    </row>
    <row r="99" spans="8:10" x14ac:dyDescent="0.2">
      <c r="H99" s="25">
        <v>55</v>
      </c>
      <c r="I99" s="25">
        <v>159.45136742162671</v>
      </c>
      <c r="J99" s="25">
        <v>0.86404548776383194</v>
      </c>
    </row>
    <row r="100" spans="8:10" x14ac:dyDescent="0.2">
      <c r="H100" s="25">
        <v>56</v>
      </c>
      <c r="I100" s="25">
        <v>160.63898537855351</v>
      </c>
      <c r="J100" s="25">
        <v>0.38328760712926169</v>
      </c>
    </row>
    <row r="101" spans="8:10" x14ac:dyDescent="0.2">
      <c r="H101" s="25">
        <v>57</v>
      </c>
      <c r="I101" s="25">
        <v>161.82660333548029</v>
      </c>
      <c r="J101" s="25">
        <v>41.375784891853527</v>
      </c>
    </row>
    <row r="102" spans="8:10" x14ac:dyDescent="0.2">
      <c r="H102" s="25">
        <v>58</v>
      </c>
      <c r="I102" s="25">
        <v>163.01422129240706</v>
      </c>
      <c r="J102" s="25">
        <v>19.176901955805903</v>
      </c>
    </row>
    <row r="103" spans="8:10" x14ac:dyDescent="0.2">
      <c r="H103" s="25">
        <v>59</v>
      </c>
      <c r="I103" s="25">
        <v>164.20183924933386</v>
      </c>
      <c r="J103" s="25">
        <v>10.824757926158355</v>
      </c>
    </row>
    <row r="104" spans="8:10" ht="16" thickBot="1" x14ac:dyDescent="0.25">
      <c r="H104" s="26">
        <v>60</v>
      </c>
      <c r="I104" s="26">
        <v>165.38945720626066</v>
      </c>
      <c r="J104" s="26">
        <v>-26.130421279902009</v>
      </c>
    </row>
  </sheetData>
  <mergeCells count="2">
    <mergeCell ref="F17:O17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Firm 1</vt:lpstr>
      <vt:lpstr>Firm 2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Chakraborty, Rohitashwa</cp:lastModifiedBy>
  <dcterms:created xsi:type="dcterms:W3CDTF">2022-03-25T10:47:09Z</dcterms:created>
  <dcterms:modified xsi:type="dcterms:W3CDTF">2022-04-02T01:02:00Z</dcterms:modified>
</cp:coreProperties>
</file>