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chaks/Code/GitHub/time-series-analysis/assignments/"/>
    </mc:Choice>
  </mc:AlternateContent>
  <xr:revisionPtr revIDLastSave="0" documentId="13_ncr:1_{A4A63E12-A7C3-3643-8708-F480ADAFF4EB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Firm 1" sheetId="1" r:id="rId1"/>
    <sheet name="Firm 2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A16" i="6"/>
  <c r="A9" i="6"/>
  <c r="H5" i="5"/>
  <c r="H6" i="5"/>
  <c r="H7" i="5"/>
  <c r="E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3" i="5"/>
</calcChain>
</file>

<file path=xl/sharedStrings.xml><?xml version="1.0" encoding="utf-8"?>
<sst xmlns="http://schemas.openxmlformats.org/spreadsheetml/2006/main" count="131" uniqueCount="54">
  <si>
    <t>Weekly Sales in $1000s</t>
  </si>
  <si>
    <t>Week</t>
  </si>
  <si>
    <r>
      <t xml:space="preserve">Upon observing the data, we find that the weekly sales remains approximately constant, around $100,000,  through out the whole duration. Therefore, the data does not exhibit any linear trend. </t>
    </r>
    <r>
      <rPr>
        <sz val="11"/>
        <color rgb="FFFF0000"/>
        <rFont val="Calibri (Body)"/>
      </rPr>
      <t>Therefore, L applies</t>
    </r>
  </si>
  <si>
    <r>
      <t xml:space="preserve">Upon observing the data, we find that the up-down variation in weekly sales remains approximately constant around the overall level through out the whole duration. Therefore, the data exhibits Homoscedasticity. </t>
    </r>
    <r>
      <rPr>
        <sz val="11"/>
        <color rgb="FFFF0000"/>
        <rFont val="Calibri"/>
        <family val="2"/>
        <scheme val="minor"/>
      </rPr>
      <t>Therefore, H applies</t>
    </r>
  </si>
  <si>
    <t>Lag - Weekly Sales</t>
  </si>
  <si>
    <t>Autocorrelation</t>
  </si>
  <si>
    <t>=Correlation=(Sales, Lag-Sales)</t>
  </si>
  <si>
    <t>Is Autocorrelation significant?</t>
  </si>
  <si>
    <t>Ho: autocorr = 0</t>
  </si>
  <si>
    <t xml:space="preserve">autocorr = </t>
  </si>
  <si>
    <t>stdev(autocorr)=</t>
  </si>
  <si>
    <t>T (Z) =</t>
  </si>
  <si>
    <t>Since |T(Z)|&gt; 2, then fail to reject Ho</t>
  </si>
  <si>
    <t>Ha: autocorr != 0</t>
  </si>
  <si>
    <r>
      <t xml:space="preserve">Upon observing the data, we find that we FAIL TO REJECT the hypothesis that Weekly Sales is not  Autocorrelated, through out the whole duration. Therefore, the data exhibits AutoCorrelation. </t>
    </r>
    <r>
      <rPr>
        <sz val="11"/>
        <color rgb="FFFF0000"/>
        <rFont val="Calibri"/>
        <family val="2"/>
        <scheme val="minor"/>
      </rPr>
      <t>Therefore, I does not apply</t>
    </r>
  </si>
  <si>
    <t>Forecast of sales (in $1000s) for week 61</t>
  </si>
  <si>
    <t xml:space="preserve">Given: </t>
  </si>
  <si>
    <t>RS model is valid for this data.</t>
  </si>
  <si>
    <t>Therefore, the predictions will stay level (around the overall mean)</t>
  </si>
  <si>
    <t>Therefore, Predicted Sales in the 61st Week = Mean of the historic Data</t>
  </si>
  <si>
    <t>Since the data is normally distributed along the mean, we have a 95% confidence of our prediction being accurate between ±2 stddev of the historic variation</t>
  </si>
  <si>
    <t>Lower Confidence Bound</t>
  </si>
  <si>
    <t>Upper Confidence Bound</t>
  </si>
  <si>
    <t>Confidence Interval (± 2stddev)</t>
  </si>
  <si>
    <t>Thus, the forecast is $100,000 with a confidence Interval between $44.83 and $155.23 (in $1000s)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</si>
  <si>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</si>
  <si>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</si>
  <si>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</si>
  <si>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</si>
  <si>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</si>
  <si>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</si>
  <si>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</si>
  <si>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</si>
  <si>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</si>
  <si>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</si>
  <si>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</si>
  <si>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</si>
  <si>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</si>
  <si>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</si>
  <si>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</si>
  <si>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</si>
  <si>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</si>
  <si>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</si>
  <si>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</si>
  <si>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</si>
  <si>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</si>
  <si>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</si>
  <si>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</si>
  <si>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</si>
  <si>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</si>
  <si>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</si>
  <si>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Weekly Sales in $1000s</t>
  </si>
  <si>
    <t>Residuals</t>
  </si>
  <si>
    <t>Regression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</si>
</sst>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0" fontId="3" fillId="0" borderId="0" xfId="0" quotePrefix="1" applyFont="1"/>
    <xf numFmtId="0" fontId="6" fillId="0" borderId="0" xfId="0" applyFont="1"/>
    <xf numFmtId="0" fontId="7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3" fillId="0" borderId="1" xfId="0" applyFont="1" applyBorder="1"/>
    <xf numFmtId="0" fontId="9" fillId="0" borderId="2" xfId="0" applyFont="1" applyBorder="1" applyAlignment="1">
      <alignment horizontal="center"/>
    </xf>
    <xf numFmtId="0" fontId="3" fillId="0" borderId="0" xfId="0" applyNumberFormat="1" applyFont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'Firm 1'!$B$1</c:f>
              <c:strCache>
                <c:ptCount val="1"/>
                <c:pt idx="0">
                  <c:v>Weekly Sales in $1000s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'Firm 1'!$A$1:$A$61</c:f>
              <c:strCache>
                <c:ptCount val="61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'Firm 1'!$B$2:$B$61</c:f>
              <c:numCache>
                <c:formatCode>0.000</c:formatCode>
                <c:ptCount val="60"/>
                <c:pt idx="0">
                  <c:v>120.74748311679954</c:v>
                </c:pt>
                <c:pt idx="1">
                  <c:v>67.378679879426556</c:v>
                </c:pt>
                <c:pt idx="2">
                  <c:v>74.456224249816188</c:v>
                </c:pt>
                <c:pt idx="3">
                  <c:v>160.11987468719011</c:v>
                </c:pt>
                <c:pt idx="4">
                  <c:v>94.002351097738838</c:v>
                </c:pt>
                <c:pt idx="5">
                  <c:v>60.156740206609399</c:v>
                </c:pt>
                <c:pt idx="6">
                  <c:v>118.04337294326422</c:v>
                </c:pt>
                <c:pt idx="7">
                  <c:v>106.52342622004343</c:v>
                </c:pt>
                <c:pt idx="8">
                  <c:v>107.57286665638019</c:v>
                </c:pt>
                <c:pt idx="9">
                  <c:v>133.98597315715836</c:v>
                </c:pt>
                <c:pt idx="10">
                  <c:v>52.807346409739949</c:v>
                </c:pt>
                <c:pt idx="11">
                  <c:v>104.93154709478888</c:v>
                </c:pt>
                <c:pt idx="12">
                  <c:v>103.29584984076293</c:v>
                </c:pt>
                <c:pt idx="13">
                  <c:v>88.965713761856691</c:v>
                </c:pt>
                <c:pt idx="14">
                  <c:v>74.425490384232518</c:v>
                </c:pt>
                <c:pt idx="15">
                  <c:v>113.00705179180927</c:v>
                </c:pt>
                <c:pt idx="16">
                  <c:v>124.47729896035669</c:v>
                </c:pt>
                <c:pt idx="17">
                  <c:v>76.628623366338147</c:v>
                </c:pt>
                <c:pt idx="18">
                  <c:v>108.9785180494477</c:v>
                </c:pt>
                <c:pt idx="19">
                  <c:v>117.36421157715105</c:v>
                </c:pt>
                <c:pt idx="20">
                  <c:v>107.1148652281976</c:v>
                </c:pt>
                <c:pt idx="21">
                  <c:v>75.939535676123867</c:v>
                </c:pt>
                <c:pt idx="22">
                  <c:v>79.506671055452628</c:v>
                </c:pt>
                <c:pt idx="23">
                  <c:v>145.59631045096333</c:v>
                </c:pt>
                <c:pt idx="24">
                  <c:v>103.428342620416</c:v>
                </c:pt>
                <c:pt idx="25">
                  <c:v>74.362747537659331</c:v>
                </c:pt>
                <c:pt idx="26">
                  <c:v>49.425427518765758</c:v>
                </c:pt>
                <c:pt idx="27">
                  <c:v>151.17419562444988</c:v>
                </c:pt>
                <c:pt idx="28">
                  <c:v>114.23441607225533</c:v>
                </c:pt>
                <c:pt idx="29">
                  <c:v>90.081933667148775</c:v>
                </c:pt>
                <c:pt idx="30">
                  <c:v>71.967269070800668</c:v>
                </c:pt>
                <c:pt idx="31">
                  <c:v>115.4309240634301</c:v>
                </c:pt>
                <c:pt idx="32">
                  <c:v>123.0756851249059</c:v>
                </c:pt>
                <c:pt idx="33">
                  <c:v>60.437618899901224</c:v>
                </c:pt>
                <c:pt idx="34">
                  <c:v>124.72149331692304</c:v>
                </c:pt>
                <c:pt idx="35">
                  <c:v>98.717196024194834</c:v>
                </c:pt>
                <c:pt idx="36">
                  <c:v>92.101117209145627</c:v>
                </c:pt>
                <c:pt idx="37">
                  <c:v>97.038632917119116</c:v>
                </c:pt>
                <c:pt idx="38">
                  <c:v>109.37603110595883</c:v>
                </c:pt>
                <c:pt idx="39">
                  <c:v>115.21776475710685</c:v>
                </c:pt>
                <c:pt idx="40">
                  <c:v>119.06006598160508</c:v>
                </c:pt>
                <c:pt idx="41">
                  <c:v>113.27279550289512</c:v>
                </c:pt>
                <c:pt idx="42">
                  <c:v>41.416764835479682</c:v>
                </c:pt>
                <c:pt idx="43">
                  <c:v>135.30331843922971</c:v>
                </c:pt>
                <c:pt idx="44">
                  <c:v>74.251099994822084</c:v>
                </c:pt>
                <c:pt idx="45">
                  <c:v>85.327840119287046</c:v>
                </c:pt>
                <c:pt idx="46">
                  <c:v>110.75223953907958</c:v>
                </c:pt>
                <c:pt idx="47">
                  <c:v>103.7437383862493</c:v>
                </c:pt>
                <c:pt idx="48">
                  <c:v>113.4302586568239</c:v>
                </c:pt>
                <c:pt idx="49">
                  <c:v>61.222654820587877</c:v>
                </c:pt>
                <c:pt idx="50">
                  <c:v>120.03947897100755</c:v>
                </c:pt>
                <c:pt idx="51">
                  <c:v>97.93811386883975</c:v>
                </c:pt>
                <c:pt idx="52">
                  <c:v>100.34449654426959</c:v>
                </c:pt>
                <c:pt idx="53">
                  <c:v>82.385256722960364</c:v>
                </c:pt>
                <c:pt idx="54">
                  <c:v>118.26892957444704</c:v>
                </c:pt>
                <c:pt idx="55">
                  <c:v>80.898387985917836</c:v>
                </c:pt>
                <c:pt idx="56">
                  <c:v>121.35267541730786</c:v>
                </c:pt>
                <c:pt idx="57">
                  <c:v>82.463330573215984</c:v>
                </c:pt>
                <c:pt idx="58">
                  <c:v>176.78655929260808</c:v>
                </c:pt>
                <c:pt idx="59">
                  <c:v>56.98116479942577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1-5B4A-8AF0-C7C797EC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17168"/>
        <c:axId val="1629288416"/>
      </c:lineChart>
      <c:catAx>
        <c:axId val="16223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88416"/>
        <c:crosses val="autoZero"/>
        <c:auto val="1"/>
        <c:lblAlgn val="ctr"/>
        <c:lblOffset val="100"/>
        <c:noMultiLvlLbl val="0"/>
      </c:catAx>
      <c:valAx>
        <c:axId val="16292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'Firm 1'!$B$1</c:f>
              <c:strCache>
                <c:ptCount val="1"/>
                <c:pt idx="0">
                  <c:v>Weekly Sales in $1000s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'Firm 1'!$A$1:$A$61</c:f>
              <c:strCache>
                <c:ptCount val="61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'Firm 1'!$B$2:$B$61</c:f>
              <c:numCache>
                <c:formatCode>0.000</c:formatCode>
                <c:ptCount val="60"/>
                <c:pt idx="0">
                  <c:v>120.74748311679954</c:v>
                </c:pt>
                <c:pt idx="1">
                  <c:v>67.378679879426556</c:v>
                </c:pt>
                <c:pt idx="2">
                  <c:v>74.456224249816188</c:v>
                </c:pt>
                <c:pt idx="3">
                  <c:v>160.11987468719011</c:v>
                </c:pt>
                <c:pt idx="4">
                  <c:v>94.002351097738838</c:v>
                </c:pt>
                <c:pt idx="5">
                  <c:v>60.156740206609399</c:v>
                </c:pt>
                <c:pt idx="6">
                  <c:v>118.04337294326422</c:v>
                </c:pt>
                <c:pt idx="7">
                  <c:v>106.52342622004343</c:v>
                </c:pt>
                <c:pt idx="8">
                  <c:v>107.57286665638019</c:v>
                </c:pt>
                <c:pt idx="9">
                  <c:v>133.98597315715836</c:v>
                </c:pt>
                <c:pt idx="10">
                  <c:v>52.807346409739949</c:v>
                </c:pt>
                <c:pt idx="11">
                  <c:v>104.93154709478888</c:v>
                </c:pt>
                <c:pt idx="12">
                  <c:v>103.29584984076293</c:v>
                </c:pt>
                <c:pt idx="13">
                  <c:v>88.965713761856691</c:v>
                </c:pt>
                <c:pt idx="14">
                  <c:v>74.425490384232518</c:v>
                </c:pt>
                <c:pt idx="15">
                  <c:v>113.00705179180927</c:v>
                </c:pt>
                <c:pt idx="16">
                  <c:v>124.47729896035669</c:v>
                </c:pt>
                <c:pt idx="17">
                  <c:v>76.628623366338147</c:v>
                </c:pt>
                <c:pt idx="18">
                  <c:v>108.9785180494477</c:v>
                </c:pt>
                <c:pt idx="19">
                  <c:v>117.36421157715105</c:v>
                </c:pt>
                <c:pt idx="20">
                  <c:v>107.1148652281976</c:v>
                </c:pt>
                <c:pt idx="21">
                  <c:v>75.939535676123867</c:v>
                </c:pt>
                <c:pt idx="22">
                  <c:v>79.506671055452628</c:v>
                </c:pt>
                <c:pt idx="23">
                  <c:v>145.59631045096333</c:v>
                </c:pt>
                <c:pt idx="24">
                  <c:v>103.428342620416</c:v>
                </c:pt>
                <c:pt idx="25">
                  <c:v>74.362747537659331</c:v>
                </c:pt>
                <c:pt idx="26">
                  <c:v>49.425427518765758</c:v>
                </c:pt>
                <c:pt idx="27">
                  <c:v>151.17419562444988</c:v>
                </c:pt>
                <c:pt idx="28">
                  <c:v>114.23441607225533</c:v>
                </c:pt>
                <c:pt idx="29">
                  <c:v>90.081933667148775</c:v>
                </c:pt>
                <c:pt idx="30">
                  <c:v>71.967269070800668</c:v>
                </c:pt>
                <c:pt idx="31">
                  <c:v>115.4309240634301</c:v>
                </c:pt>
                <c:pt idx="32">
                  <c:v>123.0756851249059</c:v>
                </c:pt>
                <c:pt idx="33">
                  <c:v>60.437618899901224</c:v>
                </c:pt>
                <c:pt idx="34">
                  <c:v>124.72149331692304</c:v>
                </c:pt>
                <c:pt idx="35">
                  <c:v>98.717196024194834</c:v>
                </c:pt>
                <c:pt idx="36">
                  <c:v>92.101117209145627</c:v>
                </c:pt>
                <c:pt idx="37">
                  <c:v>97.038632917119116</c:v>
                </c:pt>
                <c:pt idx="38">
                  <c:v>109.37603110595883</c:v>
                </c:pt>
                <c:pt idx="39">
                  <c:v>115.21776475710685</c:v>
                </c:pt>
                <c:pt idx="40">
                  <c:v>119.06006598160508</c:v>
                </c:pt>
                <c:pt idx="41">
                  <c:v>113.27279550289512</c:v>
                </c:pt>
                <c:pt idx="42">
                  <c:v>41.416764835479682</c:v>
                </c:pt>
                <c:pt idx="43">
                  <c:v>135.30331843922971</c:v>
                </c:pt>
                <c:pt idx="44">
                  <c:v>74.251099994822084</c:v>
                </c:pt>
                <c:pt idx="45">
                  <c:v>85.327840119287046</c:v>
                </c:pt>
                <c:pt idx="46">
                  <c:v>110.75223953907958</c:v>
                </c:pt>
                <c:pt idx="47">
                  <c:v>103.7437383862493</c:v>
                </c:pt>
                <c:pt idx="48">
                  <c:v>113.4302586568239</c:v>
                </c:pt>
                <c:pt idx="49">
                  <c:v>61.222654820587877</c:v>
                </c:pt>
                <c:pt idx="50">
                  <c:v>120.03947897100755</c:v>
                </c:pt>
                <c:pt idx="51">
                  <c:v>97.93811386883975</c:v>
                </c:pt>
                <c:pt idx="52">
                  <c:v>100.34449654426959</c:v>
                </c:pt>
                <c:pt idx="53">
                  <c:v>82.385256722960364</c:v>
                </c:pt>
                <c:pt idx="54">
                  <c:v>118.26892957444704</c:v>
                </c:pt>
                <c:pt idx="55">
                  <c:v>80.898387985917836</c:v>
                </c:pt>
                <c:pt idx="56">
                  <c:v>121.35267541730786</c:v>
                </c:pt>
                <c:pt idx="57">
                  <c:v>82.463330573215984</c:v>
                </c:pt>
                <c:pt idx="58">
                  <c:v>176.78655929260808</c:v>
                </c:pt>
                <c:pt idx="59">
                  <c:v>56.98116479942577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8-434E-9B3F-1B988E0C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17168"/>
        <c:axId val="1629288416"/>
      </c:lineChart>
      <c:catAx>
        <c:axId val="16223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88416"/>
        <c:crosses val="autoZero"/>
        <c:auto val="1"/>
        <c:lblAlgn val="ctr"/>
        <c:lblOffset val="100"/>
        <c:noMultiLvlLbl val="0"/>
      </c:catAx>
      <c:valAx>
        <c:axId val="16292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'Q7'!$F$30:$F$89</c:f>
              <c:numCache>
                <c:formatCode>General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4-1740-935C-6CB8D06E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59264"/>
        <c:axId val="1585504624"/>
      </c:scatterChart>
      <c:valAx>
        <c:axId val="15855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04624"/>
        <c:crosses val="autoZero"/>
        <c:crossBetween val="midCat"/>
      </c:valAx>
      <c:valAx>
        <c:axId val="15855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5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'Q7'!$B$2:$B$61</c:f>
              <c:numCache>
                <c:formatCode>0.000</c:formatCode>
                <c:ptCount val="60"/>
                <c:pt idx="0">
                  <c:v>91.348882811260538</c:v>
                </c:pt>
                <c:pt idx="1">
                  <c:v>113.51384686048021</c:v>
                </c:pt>
                <c:pt idx="2">
                  <c:v>139.75804683832729</c:v>
                </c:pt>
                <c:pt idx="3">
                  <c:v>80.971683482261867</c:v>
                </c:pt>
                <c:pt idx="4">
                  <c:v>112.84390651659021</c:v>
                </c:pt>
                <c:pt idx="5">
                  <c:v>115.05968843175506</c:v>
                </c:pt>
                <c:pt idx="6">
                  <c:v>105.34414076375182</c:v>
                </c:pt>
                <c:pt idx="7">
                  <c:v>120.57788584465119</c:v>
                </c:pt>
                <c:pt idx="8">
                  <c:v>87.967433008661502</c:v>
                </c:pt>
                <c:pt idx="9">
                  <c:v>98.498819854049771</c:v>
                </c:pt>
                <c:pt idx="10">
                  <c:v>97.702288481715172</c:v>
                </c:pt>
                <c:pt idx="11">
                  <c:v>87.232010526818129</c:v>
                </c:pt>
                <c:pt idx="12">
                  <c:v>112.66508949908763</c:v>
                </c:pt>
                <c:pt idx="13">
                  <c:v>102.243848088953</c:v>
                </c:pt>
                <c:pt idx="14">
                  <c:v>137.41442125657653</c:v>
                </c:pt>
                <c:pt idx="15">
                  <c:v>122.17640206286602</c:v>
                </c:pt>
                <c:pt idx="16">
                  <c:v>124.38980851092565</c:v>
                </c:pt>
                <c:pt idx="17">
                  <c:v>100.18924104189206</c:v>
                </c:pt>
                <c:pt idx="18">
                  <c:v>115.37967769872887</c:v>
                </c:pt>
                <c:pt idx="19">
                  <c:v>88.457077799055668</c:v>
                </c:pt>
                <c:pt idx="20">
                  <c:v>115.10155157651479</c:v>
                </c:pt>
                <c:pt idx="21">
                  <c:v>123.37780622946849</c:v>
                </c:pt>
                <c:pt idx="22">
                  <c:v>116.73688483338218</c:v>
                </c:pt>
                <c:pt idx="23">
                  <c:v>122.69728510475171</c:v>
                </c:pt>
                <c:pt idx="24">
                  <c:v>112.8931467318513</c:v>
                </c:pt>
                <c:pt idx="25">
                  <c:v>121.73486379016285</c:v>
                </c:pt>
                <c:pt idx="26">
                  <c:v>128.98721354993336</c:v>
                </c:pt>
                <c:pt idx="27">
                  <c:v>99.467231268264186</c:v>
                </c:pt>
                <c:pt idx="28">
                  <c:v>139.60125500398561</c:v>
                </c:pt>
                <c:pt idx="29">
                  <c:v>82.95634971277623</c:v>
                </c:pt>
                <c:pt idx="30">
                  <c:v>155.6704393510185</c:v>
                </c:pt>
                <c:pt idx="31">
                  <c:v>142.49267060392032</c:v>
                </c:pt>
                <c:pt idx="32">
                  <c:v>142.43890574138544</c:v>
                </c:pt>
                <c:pt idx="33">
                  <c:v>151.12969981269308</c:v>
                </c:pt>
                <c:pt idx="34">
                  <c:v>121.06491852537151</c:v>
                </c:pt>
                <c:pt idx="35">
                  <c:v>101.71392086225954</c:v>
                </c:pt>
                <c:pt idx="36">
                  <c:v>128.51807008685549</c:v>
                </c:pt>
                <c:pt idx="37">
                  <c:v>147.79998051356739</c:v>
                </c:pt>
                <c:pt idx="38">
                  <c:v>144.07510871754479</c:v>
                </c:pt>
                <c:pt idx="39">
                  <c:v>157.27624732938187</c:v>
                </c:pt>
                <c:pt idx="40">
                  <c:v>170.75016925285314</c:v>
                </c:pt>
                <c:pt idx="41">
                  <c:v>115.65623410380763</c:v>
                </c:pt>
                <c:pt idx="42">
                  <c:v>160.63031133337512</c:v>
                </c:pt>
                <c:pt idx="43">
                  <c:v>122.98074222358699</c:v>
                </c:pt>
                <c:pt idx="44">
                  <c:v>133.01174758595971</c:v>
                </c:pt>
                <c:pt idx="45">
                  <c:v>138.19302565261182</c:v>
                </c:pt>
                <c:pt idx="46">
                  <c:v>155.29998825579668</c:v>
                </c:pt>
                <c:pt idx="47">
                  <c:v>131.70409518653133</c:v>
                </c:pt>
                <c:pt idx="48">
                  <c:v>178.67684565652809</c:v>
                </c:pt>
                <c:pt idx="49">
                  <c:v>177.34358732912156</c:v>
                </c:pt>
                <c:pt idx="50">
                  <c:v>155.71910710466551</c:v>
                </c:pt>
                <c:pt idx="51">
                  <c:v>143.03820771311942</c:v>
                </c:pt>
                <c:pt idx="52">
                  <c:v>175.03510323853828</c:v>
                </c:pt>
                <c:pt idx="53">
                  <c:v>132.7599047827598</c:v>
                </c:pt>
                <c:pt idx="54">
                  <c:v>160.31541290939055</c:v>
                </c:pt>
                <c:pt idx="55">
                  <c:v>161.02227298568278</c:v>
                </c:pt>
                <c:pt idx="56">
                  <c:v>203.20238822733381</c:v>
                </c:pt>
                <c:pt idx="57">
                  <c:v>182.19112324821296</c:v>
                </c:pt>
                <c:pt idx="58">
                  <c:v>175.02659717549221</c:v>
                </c:pt>
                <c:pt idx="59">
                  <c:v>139.25903592635865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844F-8368-8DC31CF40E60}"/>
            </c:ext>
          </c:extLst>
        </c:ser>
        <c:ser>
          <c:idx val="1"/>
          <c:order val="1"/>
          <c:tx>
            <c:v>Predicted 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'Q7'!$E$30:$E$89</c:f>
              <c:numCache>
                <c:formatCode>General</c:formatCode>
                <c:ptCount val="60"/>
                <c:pt idx="0">
                  <c:v>95.319997747580146</c:v>
                </c:pt>
                <c:pt idx="1">
                  <c:v>96.507615704506932</c:v>
                </c:pt>
                <c:pt idx="2">
                  <c:v>97.695233661433718</c:v>
                </c:pt>
                <c:pt idx="3">
                  <c:v>98.882851618360519</c:v>
                </c:pt>
                <c:pt idx="4">
                  <c:v>100.07046957528731</c:v>
                </c:pt>
                <c:pt idx="5">
                  <c:v>101.25808753221409</c:v>
                </c:pt>
                <c:pt idx="6">
                  <c:v>102.44570548914088</c:v>
                </c:pt>
                <c:pt idx="7">
                  <c:v>103.63332344606766</c:v>
                </c:pt>
                <c:pt idx="8">
                  <c:v>104.82094140299445</c:v>
                </c:pt>
                <c:pt idx="9">
                  <c:v>106.00855935992124</c:v>
                </c:pt>
                <c:pt idx="10">
                  <c:v>107.19617731684804</c:v>
                </c:pt>
                <c:pt idx="11">
                  <c:v>108.38379527377482</c:v>
                </c:pt>
                <c:pt idx="12">
                  <c:v>109.57141323070161</c:v>
                </c:pt>
                <c:pt idx="13">
                  <c:v>110.75903118762839</c:v>
                </c:pt>
                <c:pt idx="14">
                  <c:v>111.94664914455518</c:v>
                </c:pt>
                <c:pt idx="15">
                  <c:v>113.13426710148197</c:v>
                </c:pt>
                <c:pt idx="16">
                  <c:v>114.32188505840875</c:v>
                </c:pt>
                <c:pt idx="17">
                  <c:v>115.50950301533555</c:v>
                </c:pt>
                <c:pt idx="18">
                  <c:v>116.69712097226234</c:v>
                </c:pt>
                <c:pt idx="19">
                  <c:v>117.88473892918913</c:v>
                </c:pt>
                <c:pt idx="20">
                  <c:v>119.07235688611591</c:v>
                </c:pt>
                <c:pt idx="21">
                  <c:v>120.2599748430427</c:v>
                </c:pt>
                <c:pt idx="22">
                  <c:v>121.44759279996948</c:v>
                </c:pt>
                <c:pt idx="23">
                  <c:v>122.63521075689627</c:v>
                </c:pt>
                <c:pt idx="24">
                  <c:v>123.82282871382307</c:v>
                </c:pt>
                <c:pt idx="25">
                  <c:v>125.01044667074986</c:v>
                </c:pt>
                <c:pt idx="26">
                  <c:v>126.19806462767664</c:v>
                </c:pt>
                <c:pt idx="27">
                  <c:v>127.38568258460343</c:v>
                </c:pt>
                <c:pt idx="28">
                  <c:v>128.57330054153022</c:v>
                </c:pt>
                <c:pt idx="29">
                  <c:v>129.76091849845699</c:v>
                </c:pt>
                <c:pt idx="30">
                  <c:v>130.94853645538379</c:v>
                </c:pt>
                <c:pt idx="31">
                  <c:v>132.13615441231059</c:v>
                </c:pt>
                <c:pt idx="32">
                  <c:v>133.32377236923736</c:v>
                </c:pt>
                <c:pt idx="33">
                  <c:v>134.51139032616416</c:v>
                </c:pt>
                <c:pt idx="34">
                  <c:v>135.69900828309096</c:v>
                </c:pt>
                <c:pt idx="35">
                  <c:v>136.88662624001773</c:v>
                </c:pt>
                <c:pt idx="36">
                  <c:v>138.07424419694451</c:v>
                </c:pt>
                <c:pt idx="37">
                  <c:v>139.26186215387131</c:v>
                </c:pt>
                <c:pt idx="38">
                  <c:v>140.44948011079811</c:v>
                </c:pt>
                <c:pt idx="39">
                  <c:v>141.63709806772488</c:v>
                </c:pt>
                <c:pt idx="40">
                  <c:v>142.82471602465168</c:v>
                </c:pt>
                <c:pt idx="41">
                  <c:v>144.01233398157848</c:v>
                </c:pt>
                <c:pt idx="42">
                  <c:v>145.19995193850525</c:v>
                </c:pt>
                <c:pt idx="43">
                  <c:v>146.38756989543202</c:v>
                </c:pt>
                <c:pt idx="44">
                  <c:v>147.57518785235882</c:v>
                </c:pt>
                <c:pt idx="45">
                  <c:v>148.76280580928562</c:v>
                </c:pt>
                <c:pt idx="46">
                  <c:v>149.9504237662124</c:v>
                </c:pt>
                <c:pt idx="47">
                  <c:v>151.1380417231392</c:v>
                </c:pt>
                <c:pt idx="48">
                  <c:v>152.325659680066</c:v>
                </c:pt>
                <c:pt idx="49">
                  <c:v>153.51327763699277</c:v>
                </c:pt>
                <c:pt idx="50">
                  <c:v>154.70089559391954</c:v>
                </c:pt>
                <c:pt idx="51">
                  <c:v>155.88851355084634</c:v>
                </c:pt>
                <c:pt idx="52">
                  <c:v>157.07613150777314</c:v>
                </c:pt>
                <c:pt idx="53">
                  <c:v>158.26374946469991</c:v>
                </c:pt>
                <c:pt idx="54">
                  <c:v>159.45136742162671</c:v>
                </c:pt>
                <c:pt idx="55">
                  <c:v>160.63898537855351</c:v>
                </c:pt>
                <c:pt idx="56">
                  <c:v>161.82660333548029</c:v>
                </c:pt>
                <c:pt idx="57">
                  <c:v>163.01422129240706</c:v>
                </c:pt>
                <c:pt idx="58">
                  <c:v>164.20183924933386</c:v>
                </c:pt>
                <c:pt idx="59">
                  <c:v>165.38945720626066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844F-8368-8DC31CF4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81984"/>
        <c:axId val="1531883632"/>
      </c:scatterChart>
      <c:valAx>
        <c:axId val="15318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883632"/>
        <c:crosses val="autoZero"/>
        <c:crossBetween val="midCat"/>
      </c:valAx>
      <c:valAx>
        <c:axId val="153188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Weekly Sales in $1000s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3188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'Q7'!$F$30:$F$89</c:f>
              <c:numCache>
                <c:formatCode>General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BE45-B250-5158E5FA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59264"/>
        <c:axId val="1585504624"/>
      </c:scatterChart>
      <c:valAx>
        <c:axId val="15855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04624"/>
        <c:crosses val="autoZero"/>
        <c:crossBetween val="midCat"/>
      </c:valAx>
      <c:valAx>
        <c:axId val="15855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5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'Q7'!$B$2:$B$61</c:f>
              <c:numCache>
                <c:formatCode>0.000</c:formatCode>
                <c:ptCount val="60"/>
                <c:pt idx="0">
                  <c:v>91.348882811260538</c:v>
                </c:pt>
                <c:pt idx="1">
                  <c:v>113.51384686048021</c:v>
                </c:pt>
                <c:pt idx="2">
                  <c:v>139.75804683832729</c:v>
                </c:pt>
                <c:pt idx="3">
                  <c:v>80.971683482261867</c:v>
                </c:pt>
                <c:pt idx="4">
                  <c:v>112.84390651659021</c:v>
                </c:pt>
                <c:pt idx="5">
                  <c:v>115.05968843175506</c:v>
                </c:pt>
                <c:pt idx="6">
                  <c:v>105.34414076375182</c:v>
                </c:pt>
                <c:pt idx="7">
                  <c:v>120.57788584465119</c:v>
                </c:pt>
                <c:pt idx="8">
                  <c:v>87.967433008661502</c:v>
                </c:pt>
                <c:pt idx="9">
                  <c:v>98.498819854049771</c:v>
                </c:pt>
                <c:pt idx="10">
                  <c:v>97.702288481715172</c:v>
                </c:pt>
                <c:pt idx="11">
                  <c:v>87.232010526818129</c:v>
                </c:pt>
                <c:pt idx="12">
                  <c:v>112.66508949908763</c:v>
                </c:pt>
                <c:pt idx="13">
                  <c:v>102.243848088953</c:v>
                </c:pt>
                <c:pt idx="14">
                  <c:v>137.41442125657653</c:v>
                </c:pt>
                <c:pt idx="15">
                  <c:v>122.17640206286602</c:v>
                </c:pt>
                <c:pt idx="16">
                  <c:v>124.38980851092565</c:v>
                </c:pt>
                <c:pt idx="17">
                  <c:v>100.18924104189206</c:v>
                </c:pt>
                <c:pt idx="18">
                  <c:v>115.37967769872887</c:v>
                </c:pt>
                <c:pt idx="19">
                  <c:v>88.457077799055668</c:v>
                </c:pt>
                <c:pt idx="20">
                  <c:v>115.10155157651479</c:v>
                </c:pt>
                <c:pt idx="21">
                  <c:v>123.37780622946849</c:v>
                </c:pt>
                <c:pt idx="22">
                  <c:v>116.73688483338218</c:v>
                </c:pt>
                <c:pt idx="23">
                  <c:v>122.69728510475171</c:v>
                </c:pt>
                <c:pt idx="24">
                  <c:v>112.8931467318513</c:v>
                </c:pt>
                <c:pt idx="25">
                  <c:v>121.73486379016285</c:v>
                </c:pt>
                <c:pt idx="26">
                  <c:v>128.98721354993336</c:v>
                </c:pt>
                <c:pt idx="27">
                  <c:v>99.467231268264186</c:v>
                </c:pt>
                <c:pt idx="28">
                  <c:v>139.60125500398561</c:v>
                </c:pt>
                <c:pt idx="29">
                  <c:v>82.95634971277623</c:v>
                </c:pt>
                <c:pt idx="30">
                  <c:v>155.6704393510185</c:v>
                </c:pt>
                <c:pt idx="31">
                  <c:v>142.49267060392032</c:v>
                </c:pt>
                <c:pt idx="32">
                  <c:v>142.43890574138544</c:v>
                </c:pt>
                <c:pt idx="33">
                  <c:v>151.12969981269308</c:v>
                </c:pt>
                <c:pt idx="34">
                  <c:v>121.06491852537151</c:v>
                </c:pt>
                <c:pt idx="35">
                  <c:v>101.71392086225954</c:v>
                </c:pt>
                <c:pt idx="36">
                  <c:v>128.51807008685549</c:v>
                </c:pt>
                <c:pt idx="37">
                  <c:v>147.79998051356739</c:v>
                </c:pt>
                <c:pt idx="38">
                  <c:v>144.07510871754479</c:v>
                </c:pt>
                <c:pt idx="39">
                  <c:v>157.27624732938187</c:v>
                </c:pt>
                <c:pt idx="40">
                  <c:v>170.75016925285314</c:v>
                </c:pt>
                <c:pt idx="41">
                  <c:v>115.65623410380763</c:v>
                </c:pt>
                <c:pt idx="42">
                  <c:v>160.63031133337512</c:v>
                </c:pt>
                <c:pt idx="43">
                  <c:v>122.98074222358699</c:v>
                </c:pt>
                <c:pt idx="44">
                  <c:v>133.01174758595971</c:v>
                </c:pt>
                <c:pt idx="45">
                  <c:v>138.19302565261182</c:v>
                </c:pt>
                <c:pt idx="46">
                  <c:v>155.29998825579668</c:v>
                </c:pt>
                <c:pt idx="47">
                  <c:v>131.70409518653133</c:v>
                </c:pt>
                <c:pt idx="48">
                  <c:v>178.67684565652809</c:v>
                </c:pt>
                <c:pt idx="49">
                  <c:v>177.34358732912156</c:v>
                </c:pt>
                <c:pt idx="50">
                  <c:v>155.71910710466551</c:v>
                </c:pt>
                <c:pt idx="51">
                  <c:v>143.03820771311942</c:v>
                </c:pt>
                <c:pt idx="52">
                  <c:v>175.03510323853828</c:v>
                </c:pt>
                <c:pt idx="53">
                  <c:v>132.7599047827598</c:v>
                </c:pt>
                <c:pt idx="54">
                  <c:v>160.31541290939055</c:v>
                </c:pt>
                <c:pt idx="55">
                  <c:v>161.02227298568278</c:v>
                </c:pt>
                <c:pt idx="56">
                  <c:v>203.20238822733381</c:v>
                </c:pt>
                <c:pt idx="57">
                  <c:v>182.19112324821296</c:v>
                </c:pt>
                <c:pt idx="58">
                  <c:v>175.02659717549221</c:v>
                </c:pt>
                <c:pt idx="59">
                  <c:v>139.25903592635865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A-2140-9C83-0AA5A6B42B65}"/>
            </c:ext>
          </c:extLst>
        </c:ser>
        <c:ser>
          <c:idx val="1"/>
          <c:order val="1"/>
          <c:tx>
            <c:v>Predicted 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'Q7'!$E$30:$E$89</c:f>
              <c:numCache>
                <c:formatCode>General</c:formatCode>
                <c:ptCount val="60"/>
                <c:pt idx="0">
                  <c:v>95.319997747580146</c:v>
                </c:pt>
                <c:pt idx="1">
                  <c:v>96.507615704506932</c:v>
                </c:pt>
                <c:pt idx="2">
                  <c:v>97.695233661433718</c:v>
                </c:pt>
                <c:pt idx="3">
                  <c:v>98.882851618360519</c:v>
                </c:pt>
                <c:pt idx="4">
                  <c:v>100.07046957528731</c:v>
                </c:pt>
                <c:pt idx="5">
                  <c:v>101.25808753221409</c:v>
                </c:pt>
                <c:pt idx="6">
                  <c:v>102.44570548914088</c:v>
                </c:pt>
                <c:pt idx="7">
                  <c:v>103.63332344606766</c:v>
                </c:pt>
                <c:pt idx="8">
                  <c:v>104.82094140299445</c:v>
                </c:pt>
                <c:pt idx="9">
                  <c:v>106.00855935992124</c:v>
                </c:pt>
                <c:pt idx="10">
                  <c:v>107.19617731684804</c:v>
                </c:pt>
                <c:pt idx="11">
                  <c:v>108.38379527377482</c:v>
                </c:pt>
                <c:pt idx="12">
                  <c:v>109.57141323070161</c:v>
                </c:pt>
                <c:pt idx="13">
                  <c:v>110.75903118762839</c:v>
                </c:pt>
                <c:pt idx="14">
                  <c:v>111.94664914455518</c:v>
                </c:pt>
                <c:pt idx="15">
                  <c:v>113.13426710148197</c:v>
                </c:pt>
                <c:pt idx="16">
                  <c:v>114.32188505840875</c:v>
                </c:pt>
                <c:pt idx="17">
                  <c:v>115.50950301533555</c:v>
                </c:pt>
                <c:pt idx="18">
                  <c:v>116.69712097226234</c:v>
                </c:pt>
                <c:pt idx="19">
                  <c:v>117.88473892918913</c:v>
                </c:pt>
                <c:pt idx="20">
                  <c:v>119.07235688611591</c:v>
                </c:pt>
                <c:pt idx="21">
                  <c:v>120.2599748430427</c:v>
                </c:pt>
                <c:pt idx="22">
                  <c:v>121.44759279996948</c:v>
                </c:pt>
                <c:pt idx="23">
                  <c:v>122.63521075689627</c:v>
                </c:pt>
                <c:pt idx="24">
                  <c:v>123.82282871382307</c:v>
                </c:pt>
                <c:pt idx="25">
                  <c:v>125.01044667074986</c:v>
                </c:pt>
                <c:pt idx="26">
                  <c:v>126.19806462767664</c:v>
                </c:pt>
                <c:pt idx="27">
                  <c:v>127.38568258460343</c:v>
                </c:pt>
                <c:pt idx="28">
                  <c:v>128.57330054153022</c:v>
                </c:pt>
                <c:pt idx="29">
                  <c:v>129.76091849845699</c:v>
                </c:pt>
                <c:pt idx="30">
                  <c:v>130.94853645538379</c:v>
                </c:pt>
                <c:pt idx="31">
                  <c:v>132.13615441231059</c:v>
                </c:pt>
                <c:pt idx="32">
                  <c:v>133.32377236923736</c:v>
                </c:pt>
                <c:pt idx="33">
                  <c:v>134.51139032616416</c:v>
                </c:pt>
                <c:pt idx="34">
                  <c:v>135.69900828309096</c:v>
                </c:pt>
                <c:pt idx="35">
                  <c:v>136.88662624001773</c:v>
                </c:pt>
                <c:pt idx="36">
                  <c:v>138.07424419694451</c:v>
                </c:pt>
                <c:pt idx="37">
                  <c:v>139.26186215387131</c:v>
                </c:pt>
                <c:pt idx="38">
                  <c:v>140.44948011079811</c:v>
                </c:pt>
                <c:pt idx="39">
                  <c:v>141.63709806772488</c:v>
                </c:pt>
                <c:pt idx="40">
                  <c:v>142.82471602465168</c:v>
                </c:pt>
                <c:pt idx="41">
                  <c:v>144.01233398157848</c:v>
                </c:pt>
                <c:pt idx="42">
                  <c:v>145.19995193850525</c:v>
                </c:pt>
                <c:pt idx="43">
                  <c:v>146.38756989543202</c:v>
                </c:pt>
                <c:pt idx="44">
                  <c:v>147.57518785235882</c:v>
                </c:pt>
                <c:pt idx="45">
                  <c:v>148.76280580928562</c:v>
                </c:pt>
                <c:pt idx="46">
                  <c:v>149.9504237662124</c:v>
                </c:pt>
                <c:pt idx="47">
                  <c:v>151.1380417231392</c:v>
                </c:pt>
                <c:pt idx="48">
                  <c:v>152.325659680066</c:v>
                </c:pt>
                <c:pt idx="49">
                  <c:v>153.51327763699277</c:v>
                </c:pt>
                <c:pt idx="50">
                  <c:v>154.70089559391954</c:v>
                </c:pt>
                <c:pt idx="51">
                  <c:v>155.88851355084634</c:v>
                </c:pt>
                <c:pt idx="52">
                  <c:v>157.07613150777314</c:v>
                </c:pt>
                <c:pt idx="53">
                  <c:v>158.26374946469991</c:v>
                </c:pt>
                <c:pt idx="54">
                  <c:v>159.45136742162671</c:v>
                </c:pt>
                <c:pt idx="55">
                  <c:v>160.63898537855351</c:v>
                </c:pt>
                <c:pt idx="56">
                  <c:v>161.82660333548029</c:v>
                </c:pt>
                <c:pt idx="57">
                  <c:v>163.01422129240706</c:v>
                </c:pt>
                <c:pt idx="58">
                  <c:v>164.20183924933386</c:v>
                </c:pt>
                <c:pt idx="59">
                  <c:v>165.38945720626066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A-2140-9C83-0AA5A6B4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81984"/>
        <c:axId val="1531883632"/>
      </c:scatterChart>
      <c:valAx>
        <c:axId val="15318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883632"/>
        <c:crosses val="autoZero"/>
        <c:crossBetween val="midCat"/>
      </c:valAx>
      <c:valAx>
        <c:axId val="153188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Weekly Sales in $1000s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3188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'Q7'!$F$30:$F$89</c:f>
              <c:numCache>
                <c:formatCode>General</c:formatCode>
                <c:ptCount val="60"/>
                <c:pt idx="0">
                  <c:v>-3.9711149363196085</c:v>
                </c:pt>
                <c:pt idx="1">
                  <c:v>17.006231155973282</c:v>
                </c:pt>
                <c:pt idx="2">
                  <c:v>42.06281317689357</c:v>
                </c:pt>
                <c:pt idx="3">
                  <c:v>-17.911168136098652</c:v>
                </c:pt>
                <c:pt idx="4">
                  <c:v>12.773436941302904</c:v>
                </c:pt>
                <c:pt idx="5">
                  <c:v>13.801600899540972</c:v>
                </c:pt>
                <c:pt idx="6">
                  <c:v>2.8984352746109465</c:v>
                </c:pt>
                <c:pt idx="7">
                  <c:v>16.944562398583528</c:v>
                </c:pt>
                <c:pt idx="8">
                  <c:v>-16.853508394332948</c:v>
                </c:pt>
                <c:pt idx="9">
                  <c:v>-7.5097395058714653</c:v>
                </c:pt>
                <c:pt idx="10">
                  <c:v>-9.4938888351328643</c:v>
                </c:pt>
                <c:pt idx="11">
                  <c:v>-21.151784746956693</c:v>
                </c:pt>
                <c:pt idx="12">
                  <c:v>3.0936762683860195</c:v>
                </c:pt>
                <c:pt idx="13">
                  <c:v>-8.5151830986753936</c:v>
                </c:pt>
                <c:pt idx="14">
                  <c:v>25.46777211202135</c:v>
                </c:pt>
                <c:pt idx="15">
                  <c:v>9.0421349613840505</c:v>
                </c:pt>
                <c:pt idx="16">
                  <c:v>10.067923452516894</c:v>
                </c:pt>
                <c:pt idx="17">
                  <c:v>-15.320261973443493</c:v>
                </c:pt>
                <c:pt idx="18">
                  <c:v>-1.3174432735334705</c:v>
                </c:pt>
                <c:pt idx="19">
                  <c:v>-29.427661130133458</c:v>
                </c:pt>
                <c:pt idx="20">
                  <c:v>-3.9708053096011184</c:v>
                </c:pt>
                <c:pt idx="21">
                  <c:v>3.1178313864257916</c:v>
                </c:pt>
                <c:pt idx="22">
                  <c:v>-4.7107079665873073</c:v>
                </c:pt>
                <c:pt idx="23">
                  <c:v>6.2074347855443079E-2</c:v>
                </c:pt>
                <c:pt idx="24">
                  <c:v>-10.929681981971768</c:v>
                </c:pt>
                <c:pt idx="25">
                  <c:v>-3.2755828805870095</c:v>
                </c:pt>
                <c:pt idx="26">
                  <c:v>2.7891489222567145</c:v>
                </c:pt>
                <c:pt idx="27">
                  <c:v>-27.918451316339244</c:v>
                </c:pt>
                <c:pt idx="28">
                  <c:v>11.027954462455398</c:v>
                </c:pt>
                <c:pt idx="29">
                  <c:v>-46.804568785680758</c:v>
                </c:pt>
                <c:pt idx="30">
                  <c:v>24.721902895634713</c:v>
                </c:pt>
                <c:pt idx="31">
                  <c:v>10.356516191609728</c:v>
                </c:pt>
                <c:pt idx="32">
                  <c:v>9.1151333721480796</c:v>
                </c:pt>
                <c:pt idx="33">
                  <c:v>16.618309486528915</c:v>
                </c:pt>
                <c:pt idx="34">
                  <c:v>-14.634089757719451</c:v>
                </c:pt>
                <c:pt idx="35">
                  <c:v>-35.172705377758192</c:v>
                </c:pt>
                <c:pt idx="36">
                  <c:v>-9.5561741100890174</c:v>
                </c:pt>
                <c:pt idx="37">
                  <c:v>8.5381183596960852</c:v>
                </c:pt>
                <c:pt idx="38">
                  <c:v>3.6256286067466874</c:v>
                </c:pt>
                <c:pt idx="39">
                  <c:v>15.639149261656996</c:v>
                </c:pt>
                <c:pt idx="40">
                  <c:v>27.925453228201462</c:v>
                </c:pt>
                <c:pt idx="41">
                  <c:v>-28.356099877770845</c:v>
                </c:pt>
                <c:pt idx="42">
                  <c:v>15.430359394869868</c:v>
                </c:pt>
                <c:pt idx="43">
                  <c:v>-23.406827671845036</c:v>
                </c:pt>
                <c:pt idx="44">
                  <c:v>-14.563440266399112</c:v>
                </c:pt>
                <c:pt idx="45">
                  <c:v>-10.569780156673801</c:v>
                </c:pt>
                <c:pt idx="46">
                  <c:v>5.3495644895842815</c:v>
                </c:pt>
                <c:pt idx="47">
                  <c:v>-19.433946536607863</c:v>
                </c:pt>
                <c:pt idx="48">
                  <c:v>26.351185976462091</c:v>
                </c:pt>
                <c:pt idx="49">
                  <c:v>23.830309692128793</c:v>
                </c:pt>
                <c:pt idx="50">
                  <c:v>1.0182115107459708</c:v>
                </c:pt>
                <c:pt idx="51">
                  <c:v>-12.850305837726921</c:v>
                </c:pt>
                <c:pt idx="52">
                  <c:v>17.958971730765143</c:v>
                </c:pt>
                <c:pt idx="53">
                  <c:v>-25.503844681940109</c:v>
                </c:pt>
                <c:pt idx="54">
                  <c:v>0.86404548776383194</c:v>
                </c:pt>
                <c:pt idx="55">
                  <c:v>0.38328760712926169</c:v>
                </c:pt>
                <c:pt idx="56">
                  <c:v>41.375784891853527</c:v>
                </c:pt>
                <c:pt idx="57">
                  <c:v>19.176901955805903</c:v>
                </c:pt>
                <c:pt idx="58">
                  <c:v>10.824757926158355</c:v>
                </c:pt>
                <c:pt idx="59">
                  <c:v>-26.130421279902009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1-D44E-A20C-1A5BB5EA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59264"/>
        <c:axId val="1585504624"/>
      </c:scatterChart>
      <c:valAx>
        <c:axId val="15855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04624"/>
        <c:crosses val="autoZero"/>
        <c:crossBetween val="midCat"/>
      </c:valAx>
      <c:valAx>
        <c:axId val="15855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55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'Q7'!$B$2:$B$61</c:f>
              <c:numCache>
                <c:formatCode>0.000</c:formatCode>
                <c:ptCount val="60"/>
                <c:pt idx="0">
                  <c:v>91.348882811260538</c:v>
                </c:pt>
                <c:pt idx="1">
                  <c:v>113.51384686048021</c:v>
                </c:pt>
                <c:pt idx="2">
                  <c:v>139.75804683832729</c:v>
                </c:pt>
                <c:pt idx="3">
                  <c:v>80.971683482261867</c:v>
                </c:pt>
                <c:pt idx="4">
                  <c:v>112.84390651659021</c:v>
                </c:pt>
                <c:pt idx="5">
                  <c:v>115.05968843175506</c:v>
                </c:pt>
                <c:pt idx="6">
                  <c:v>105.34414076375182</c:v>
                </c:pt>
                <c:pt idx="7">
                  <c:v>120.57788584465119</c:v>
                </c:pt>
                <c:pt idx="8">
                  <c:v>87.967433008661502</c:v>
                </c:pt>
                <c:pt idx="9">
                  <c:v>98.498819854049771</c:v>
                </c:pt>
                <c:pt idx="10">
                  <c:v>97.702288481715172</c:v>
                </c:pt>
                <c:pt idx="11">
                  <c:v>87.232010526818129</c:v>
                </c:pt>
                <c:pt idx="12">
                  <c:v>112.66508949908763</c:v>
                </c:pt>
                <c:pt idx="13">
                  <c:v>102.243848088953</c:v>
                </c:pt>
                <c:pt idx="14">
                  <c:v>137.41442125657653</c:v>
                </c:pt>
                <c:pt idx="15">
                  <c:v>122.17640206286602</c:v>
                </c:pt>
                <c:pt idx="16">
                  <c:v>124.38980851092565</c:v>
                </c:pt>
                <c:pt idx="17">
                  <c:v>100.18924104189206</c:v>
                </c:pt>
                <c:pt idx="18">
                  <c:v>115.37967769872887</c:v>
                </c:pt>
                <c:pt idx="19">
                  <c:v>88.457077799055668</c:v>
                </c:pt>
                <c:pt idx="20">
                  <c:v>115.10155157651479</c:v>
                </c:pt>
                <c:pt idx="21">
                  <c:v>123.37780622946849</c:v>
                </c:pt>
                <c:pt idx="22">
                  <c:v>116.73688483338218</c:v>
                </c:pt>
                <c:pt idx="23">
                  <c:v>122.69728510475171</c:v>
                </c:pt>
                <c:pt idx="24">
                  <c:v>112.8931467318513</c:v>
                </c:pt>
                <c:pt idx="25">
                  <c:v>121.73486379016285</c:v>
                </c:pt>
                <c:pt idx="26">
                  <c:v>128.98721354993336</c:v>
                </c:pt>
                <c:pt idx="27">
                  <c:v>99.467231268264186</c:v>
                </c:pt>
                <c:pt idx="28">
                  <c:v>139.60125500398561</c:v>
                </c:pt>
                <c:pt idx="29">
                  <c:v>82.95634971277623</c:v>
                </c:pt>
                <c:pt idx="30">
                  <c:v>155.6704393510185</c:v>
                </c:pt>
                <c:pt idx="31">
                  <c:v>142.49267060392032</c:v>
                </c:pt>
                <c:pt idx="32">
                  <c:v>142.43890574138544</c:v>
                </c:pt>
                <c:pt idx="33">
                  <c:v>151.12969981269308</c:v>
                </c:pt>
                <c:pt idx="34">
                  <c:v>121.06491852537151</c:v>
                </c:pt>
                <c:pt idx="35">
                  <c:v>101.71392086225954</c:v>
                </c:pt>
                <c:pt idx="36">
                  <c:v>128.51807008685549</c:v>
                </c:pt>
                <c:pt idx="37">
                  <c:v>147.79998051356739</c:v>
                </c:pt>
                <c:pt idx="38">
                  <c:v>144.07510871754479</c:v>
                </c:pt>
                <c:pt idx="39">
                  <c:v>157.27624732938187</c:v>
                </c:pt>
                <c:pt idx="40">
                  <c:v>170.75016925285314</c:v>
                </c:pt>
                <c:pt idx="41">
                  <c:v>115.65623410380763</c:v>
                </c:pt>
                <c:pt idx="42">
                  <c:v>160.63031133337512</c:v>
                </c:pt>
                <c:pt idx="43">
                  <c:v>122.98074222358699</c:v>
                </c:pt>
                <c:pt idx="44">
                  <c:v>133.01174758595971</c:v>
                </c:pt>
                <c:pt idx="45">
                  <c:v>138.19302565261182</c:v>
                </c:pt>
                <c:pt idx="46">
                  <c:v>155.29998825579668</c:v>
                </c:pt>
                <c:pt idx="47">
                  <c:v>131.70409518653133</c:v>
                </c:pt>
                <c:pt idx="48">
                  <c:v>178.67684565652809</c:v>
                </c:pt>
                <c:pt idx="49">
                  <c:v>177.34358732912156</c:v>
                </c:pt>
                <c:pt idx="50">
                  <c:v>155.71910710466551</c:v>
                </c:pt>
                <c:pt idx="51">
                  <c:v>143.03820771311942</c:v>
                </c:pt>
                <c:pt idx="52">
                  <c:v>175.03510323853828</c:v>
                </c:pt>
                <c:pt idx="53">
                  <c:v>132.7599047827598</c:v>
                </c:pt>
                <c:pt idx="54">
                  <c:v>160.31541290939055</c:v>
                </c:pt>
                <c:pt idx="55">
                  <c:v>161.02227298568278</c:v>
                </c:pt>
                <c:pt idx="56">
                  <c:v>203.20238822733381</c:v>
                </c:pt>
                <c:pt idx="57">
                  <c:v>182.19112324821296</c:v>
                </c:pt>
                <c:pt idx="58">
                  <c:v>175.02659717549221</c:v>
                </c:pt>
                <c:pt idx="59">
                  <c:v>139.25903592635865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CB4A-AAEE-2D5398149679}"/>
            </c:ext>
          </c:extLst>
        </c:ser>
        <c:ser>
          <c:idx val="1"/>
          <c:order val="1"/>
          <c:tx>
            <c:v>Predicted Weekly Sales in $1000s</c:v>
          </c:tx>
          <c:spPr>
            <a:ln w="19050">
              <a:noFill/>
            </a:ln>
          </c:spPr>
          <c:xVal>
            <c:numRef>
              <c:f>'Q7'!$A$2:$A$61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'Q7'!$E$30:$E$89</c:f>
              <c:numCache>
                <c:formatCode>General</c:formatCode>
                <c:ptCount val="60"/>
                <c:pt idx="0">
                  <c:v>95.319997747580146</c:v>
                </c:pt>
                <c:pt idx="1">
                  <c:v>96.507615704506932</c:v>
                </c:pt>
                <c:pt idx="2">
                  <c:v>97.695233661433718</c:v>
                </c:pt>
                <c:pt idx="3">
                  <c:v>98.882851618360519</c:v>
                </c:pt>
                <c:pt idx="4">
                  <c:v>100.07046957528731</c:v>
                </c:pt>
                <c:pt idx="5">
                  <c:v>101.25808753221409</c:v>
                </c:pt>
                <c:pt idx="6">
                  <c:v>102.44570548914088</c:v>
                </c:pt>
                <c:pt idx="7">
                  <c:v>103.63332344606766</c:v>
                </c:pt>
                <c:pt idx="8">
                  <c:v>104.82094140299445</c:v>
                </c:pt>
                <c:pt idx="9">
                  <c:v>106.00855935992124</c:v>
                </c:pt>
                <c:pt idx="10">
                  <c:v>107.19617731684804</c:v>
                </c:pt>
                <c:pt idx="11">
                  <c:v>108.38379527377482</c:v>
                </c:pt>
                <c:pt idx="12">
                  <c:v>109.57141323070161</c:v>
                </c:pt>
                <c:pt idx="13">
                  <c:v>110.75903118762839</c:v>
                </c:pt>
                <c:pt idx="14">
                  <c:v>111.94664914455518</c:v>
                </c:pt>
                <c:pt idx="15">
                  <c:v>113.13426710148197</c:v>
                </c:pt>
                <c:pt idx="16">
                  <c:v>114.32188505840875</c:v>
                </c:pt>
                <c:pt idx="17">
                  <c:v>115.50950301533555</c:v>
                </c:pt>
                <c:pt idx="18">
                  <c:v>116.69712097226234</c:v>
                </c:pt>
                <c:pt idx="19">
                  <c:v>117.88473892918913</c:v>
                </c:pt>
                <c:pt idx="20">
                  <c:v>119.07235688611591</c:v>
                </c:pt>
                <c:pt idx="21">
                  <c:v>120.2599748430427</c:v>
                </c:pt>
                <c:pt idx="22">
                  <c:v>121.44759279996948</c:v>
                </c:pt>
                <c:pt idx="23">
                  <c:v>122.63521075689627</c:v>
                </c:pt>
                <c:pt idx="24">
                  <c:v>123.82282871382307</c:v>
                </c:pt>
                <c:pt idx="25">
                  <c:v>125.01044667074986</c:v>
                </c:pt>
                <c:pt idx="26">
                  <c:v>126.19806462767664</c:v>
                </c:pt>
                <c:pt idx="27">
                  <c:v>127.38568258460343</c:v>
                </c:pt>
                <c:pt idx="28">
                  <c:v>128.57330054153022</c:v>
                </c:pt>
                <c:pt idx="29">
                  <c:v>129.76091849845699</c:v>
                </c:pt>
                <c:pt idx="30">
                  <c:v>130.94853645538379</c:v>
                </c:pt>
                <c:pt idx="31">
                  <c:v>132.13615441231059</c:v>
                </c:pt>
                <c:pt idx="32">
                  <c:v>133.32377236923736</c:v>
                </c:pt>
                <c:pt idx="33">
                  <c:v>134.51139032616416</c:v>
                </c:pt>
                <c:pt idx="34">
                  <c:v>135.69900828309096</c:v>
                </c:pt>
                <c:pt idx="35">
                  <c:v>136.88662624001773</c:v>
                </c:pt>
                <c:pt idx="36">
                  <c:v>138.07424419694451</c:v>
                </c:pt>
                <c:pt idx="37">
                  <c:v>139.26186215387131</c:v>
                </c:pt>
                <c:pt idx="38">
                  <c:v>140.44948011079811</c:v>
                </c:pt>
                <c:pt idx="39">
                  <c:v>141.63709806772488</c:v>
                </c:pt>
                <c:pt idx="40">
                  <c:v>142.82471602465168</c:v>
                </c:pt>
                <c:pt idx="41">
                  <c:v>144.01233398157848</c:v>
                </c:pt>
                <c:pt idx="42">
                  <c:v>145.19995193850525</c:v>
                </c:pt>
                <c:pt idx="43">
                  <c:v>146.38756989543202</c:v>
                </c:pt>
                <c:pt idx="44">
                  <c:v>147.57518785235882</c:v>
                </c:pt>
                <c:pt idx="45">
                  <c:v>148.76280580928562</c:v>
                </c:pt>
                <c:pt idx="46">
                  <c:v>149.9504237662124</c:v>
                </c:pt>
                <c:pt idx="47">
                  <c:v>151.1380417231392</c:v>
                </c:pt>
                <c:pt idx="48">
                  <c:v>152.325659680066</c:v>
                </c:pt>
                <c:pt idx="49">
                  <c:v>153.51327763699277</c:v>
                </c:pt>
                <c:pt idx="50">
                  <c:v>154.70089559391954</c:v>
                </c:pt>
                <c:pt idx="51">
                  <c:v>155.88851355084634</c:v>
                </c:pt>
                <c:pt idx="52">
                  <c:v>157.07613150777314</c:v>
                </c:pt>
                <c:pt idx="53">
                  <c:v>158.26374946469991</c:v>
                </c:pt>
                <c:pt idx="54">
                  <c:v>159.45136742162671</c:v>
                </c:pt>
                <c:pt idx="55">
                  <c:v>160.63898537855351</c:v>
                </c:pt>
                <c:pt idx="56">
                  <c:v>161.82660333548029</c:v>
                </c:pt>
                <c:pt idx="57">
                  <c:v>163.01422129240706</c:v>
                </c:pt>
                <c:pt idx="58">
                  <c:v>164.20183924933386</c:v>
                </c:pt>
                <c:pt idx="59">
                  <c:v>165.38945720626066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CB4A-AAEE-2D539814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81984"/>
        <c:axId val="1531883632"/>
      </c:scatterChart>
      <c:valAx>
        <c:axId val="15318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883632"/>
        <c:crosses val="autoZero"/>
        <c:crossBetween val="midCat"/>
      </c:valAx>
      <c:valAx>
        <c:axId val="153188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Weekly Sales in $1000s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31881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0</xdr:row>
      <xdr:rowOff>44450</xdr:rowOff>
    </xdr:from>
    <xdr:to>
      <xdr:col>11</xdr:col>
      <xdr:colOff>374650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CC03E-DA55-514D-827E-0BC7ECE7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</xdr:row>
      <xdr:rowOff>38100</xdr:rowOff>
    </xdr:from>
    <xdr:to>
      <xdr:col>11</xdr:col>
      <xdr:colOff>254000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C7CAB-FB3E-9840-B4DB-356F1C432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5</xdr:row>
      <xdr:rowOff>165100</xdr:rowOff>
    </xdr:from>
    <xdr:to>
      <xdr:col>19</xdr:col>
      <xdr:colOff>25400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7DCD8-6B9E-5D4D-912E-AB4AB9FF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19</xdr:row>
      <xdr:rowOff>12700</xdr:rowOff>
    </xdr:from>
    <xdr:to>
      <xdr:col>18</xdr:col>
      <xdr:colOff>800100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C0AD6-D33A-D447-B976-B5F1CBE1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5</xdr:row>
      <xdr:rowOff>165100</xdr:rowOff>
    </xdr:from>
    <xdr:to>
      <xdr:col>19</xdr:col>
      <xdr:colOff>25400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FF48D-E234-EC46-BF56-1CCDF4B42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19</xdr:row>
      <xdr:rowOff>12700</xdr:rowOff>
    </xdr:from>
    <xdr:to>
      <xdr:col>18</xdr:col>
      <xdr:colOff>800100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13BB7-A7D1-4E48-9FD4-6AF1045C0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25400</xdr:colOff>
      <xdr:row>5</xdr:row>
      <xdr:rowOff>152400</xdr:rowOff>
    </xdr:from>
    <xdr:to>
      <xdr:col>19</xdr:col>
      <xdr:colOff>25400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DCD8-6B9E-5D4D-912E-AB4AB9FF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787400</xdr:colOff>
      <xdr:row>19</xdr:row>
      <xdr:rowOff>0</xdr:rowOff>
    </xdr:from>
    <xdr:to>
      <xdr:col>18</xdr:col>
      <xdr:colOff>787400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C0AD6-D33A-D447-B976-B5F1CBE1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sqref="A1:B61"/>
    </sheetView>
  </sheetViews>
  <sheetFormatPr baseColWidth="10" defaultColWidth="8.83203125" defaultRowHeight="15" x14ac:dyDescent="0.2"/>
  <sheetData>
    <row r="1" spans="1:2" x14ac:dyDescent="0.2">
      <c r="A1" s="2" t="s">
        <v>1</v>
      </c>
      <c r="B1" s="2" t="s">
        <v>0</v>
      </c>
    </row>
    <row r="2" spans="1:2" x14ac:dyDescent="0.2">
      <c r="A2">
        <v>1</v>
      </c>
      <c r="B2" s="1">
        <v>120.74748311679954</v>
      </c>
    </row>
    <row r="3" spans="1:2" x14ac:dyDescent="0.2">
      <c r="A3">
        <v>2</v>
      </c>
      <c r="B3" s="1">
        <v>67.378679879426556</v>
      </c>
    </row>
    <row r="4" spans="1:2" x14ac:dyDescent="0.2">
      <c r="A4">
        <v>3</v>
      </c>
      <c r="B4" s="1">
        <v>74.456224249816188</v>
      </c>
    </row>
    <row r="5" spans="1:2" x14ac:dyDescent="0.2">
      <c r="A5">
        <v>4</v>
      </c>
      <c r="B5" s="1">
        <v>160.11987468719011</v>
      </c>
    </row>
    <row r="6" spans="1:2" x14ac:dyDescent="0.2">
      <c r="A6">
        <v>5</v>
      </c>
      <c r="B6" s="1">
        <v>94.002351097738838</v>
      </c>
    </row>
    <row r="7" spans="1:2" x14ac:dyDescent="0.2">
      <c r="A7">
        <v>6</v>
      </c>
      <c r="B7" s="1">
        <v>60.156740206609399</v>
      </c>
    </row>
    <row r="8" spans="1:2" x14ac:dyDescent="0.2">
      <c r="A8">
        <v>7</v>
      </c>
      <c r="B8" s="1">
        <v>118.04337294326422</v>
      </c>
    </row>
    <row r="9" spans="1:2" x14ac:dyDescent="0.2">
      <c r="A9">
        <v>8</v>
      </c>
      <c r="B9" s="1">
        <v>106.52342622004343</v>
      </c>
    </row>
    <row r="10" spans="1:2" x14ac:dyDescent="0.2">
      <c r="A10">
        <v>9</v>
      </c>
      <c r="B10" s="1">
        <v>107.57286665638019</v>
      </c>
    </row>
    <row r="11" spans="1:2" x14ac:dyDescent="0.2">
      <c r="A11">
        <v>10</v>
      </c>
      <c r="B11" s="1">
        <v>133.98597315715836</v>
      </c>
    </row>
    <row r="12" spans="1:2" x14ac:dyDescent="0.2">
      <c r="A12">
        <v>11</v>
      </c>
      <c r="B12" s="1">
        <v>52.807346409739949</v>
      </c>
    </row>
    <row r="13" spans="1:2" x14ac:dyDescent="0.2">
      <c r="A13">
        <v>12</v>
      </c>
      <c r="B13" s="1">
        <v>104.93154709478888</v>
      </c>
    </row>
    <row r="14" spans="1:2" x14ac:dyDescent="0.2">
      <c r="A14">
        <v>13</v>
      </c>
      <c r="B14" s="1">
        <v>103.29584984076293</v>
      </c>
    </row>
    <row r="15" spans="1:2" x14ac:dyDescent="0.2">
      <c r="A15">
        <v>14</v>
      </c>
      <c r="B15" s="1">
        <v>88.965713761856691</v>
      </c>
    </row>
    <row r="16" spans="1:2" x14ac:dyDescent="0.2">
      <c r="A16">
        <v>15</v>
      </c>
      <c r="B16" s="1">
        <v>74.425490384232518</v>
      </c>
    </row>
    <row r="17" spans="1:2" x14ac:dyDescent="0.2">
      <c r="A17">
        <v>16</v>
      </c>
      <c r="B17" s="1">
        <v>113.00705179180927</v>
      </c>
    </row>
    <row r="18" spans="1:2" x14ac:dyDescent="0.2">
      <c r="A18">
        <v>17</v>
      </c>
      <c r="B18" s="1">
        <v>124.47729896035669</v>
      </c>
    </row>
    <row r="19" spans="1:2" x14ac:dyDescent="0.2">
      <c r="A19">
        <v>18</v>
      </c>
      <c r="B19" s="1">
        <v>76.628623366338147</v>
      </c>
    </row>
    <row r="20" spans="1:2" x14ac:dyDescent="0.2">
      <c r="A20">
        <v>19</v>
      </c>
      <c r="B20" s="1">
        <v>108.9785180494477</v>
      </c>
    </row>
    <row r="21" spans="1:2" x14ac:dyDescent="0.2">
      <c r="A21">
        <v>20</v>
      </c>
      <c r="B21" s="1">
        <v>117.36421157715105</v>
      </c>
    </row>
    <row r="22" spans="1:2" x14ac:dyDescent="0.2">
      <c r="A22">
        <v>21</v>
      </c>
      <c r="B22" s="1">
        <v>107.1148652281976</v>
      </c>
    </row>
    <row r="23" spans="1:2" x14ac:dyDescent="0.2">
      <c r="A23">
        <v>22</v>
      </c>
      <c r="B23" s="1">
        <v>75.939535676123867</v>
      </c>
    </row>
    <row r="24" spans="1:2" x14ac:dyDescent="0.2">
      <c r="A24">
        <v>23</v>
      </c>
      <c r="B24" s="1">
        <v>79.506671055452628</v>
      </c>
    </row>
    <row r="25" spans="1:2" x14ac:dyDescent="0.2">
      <c r="A25">
        <v>24</v>
      </c>
      <c r="B25" s="1">
        <v>145.59631045096333</v>
      </c>
    </row>
    <row r="26" spans="1:2" x14ac:dyDescent="0.2">
      <c r="A26">
        <v>25</v>
      </c>
      <c r="B26" s="1">
        <v>103.428342620416</v>
      </c>
    </row>
    <row r="27" spans="1:2" x14ac:dyDescent="0.2">
      <c r="A27">
        <v>26</v>
      </c>
      <c r="B27" s="1">
        <v>74.362747537659331</v>
      </c>
    </row>
    <row r="28" spans="1:2" x14ac:dyDescent="0.2">
      <c r="A28">
        <v>27</v>
      </c>
      <c r="B28" s="1">
        <v>49.425427518765758</v>
      </c>
    </row>
    <row r="29" spans="1:2" x14ac:dyDescent="0.2">
      <c r="A29">
        <v>28</v>
      </c>
      <c r="B29" s="1">
        <v>151.17419562444988</v>
      </c>
    </row>
    <row r="30" spans="1:2" x14ac:dyDescent="0.2">
      <c r="A30">
        <v>29</v>
      </c>
      <c r="B30" s="1">
        <v>114.23441607225533</v>
      </c>
    </row>
    <row r="31" spans="1:2" x14ac:dyDescent="0.2">
      <c r="A31">
        <v>30</v>
      </c>
      <c r="B31" s="1">
        <v>90.081933667148775</v>
      </c>
    </row>
    <row r="32" spans="1:2" x14ac:dyDescent="0.2">
      <c r="A32">
        <v>31</v>
      </c>
      <c r="B32" s="1">
        <v>71.967269070800668</v>
      </c>
    </row>
    <row r="33" spans="1:2" x14ac:dyDescent="0.2">
      <c r="A33">
        <v>32</v>
      </c>
      <c r="B33" s="1">
        <v>115.4309240634301</v>
      </c>
    </row>
    <row r="34" spans="1:2" x14ac:dyDescent="0.2">
      <c r="A34">
        <v>33</v>
      </c>
      <c r="B34" s="1">
        <v>123.0756851249059</v>
      </c>
    </row>
    <row r="35" spans="1:2" x14ac:dyDescent="0.2">
      <c r="A35">
        <v>34</v>
      </c>
      <c r="B35" s="1">
        <v>60.437618899901224</v>
      </c>
    </row>
    <row r="36" spans="1:2" x14ac:dyDescent="0.2">
      <c r="A36">
        <v>35</v>
      </c>
      <c r="B36" s="1">
        <v>124.72149331692304</v>
      </c>
    </row>
    <row r="37" spans="1:2" x14ac:dyDescent="0.2">
      <c r="A37">
        <v>36</v>
      </c>
      <c r="B37" s="1">
        <v>98.717196024194834</v>
      </c>
    </row>
    <row r="38" spans="1:2" x14ac:dyDescent="0.2">
      <c r="A38">
        <v>37</v>
      </c>
      <c r="B38" s="1">
        <v>92.101117209145627</v>
      </c>
    </row>
    <row r="39" spans="1:2" x14ac:dyDescent="0.2">
      <c r="A39">
        <v>38</v>
      </c>
      <c r="B39" s="1">
        <v>97.038632917119116</v>
      </c>
    </row>
    <row r="40" spans="1:2" x14ac:dyDescent="0.2">
      <c r="A40">
        <v>39</v>
      </c>
      <c r="B40" s="1">
        <v>109.37603110595883</v>
      </c>
    </row>
    <row r="41" spans="1:2" x14ac:dyDescent="0.2">
      <c r="A41">
        <v>40</v>
      </c>
      <c r="B41" s="1">
        <v>115.21776475710685</v>
      </c>
    </row>
    <row r="42" spans="1:2" x14ac:dyDescent="0.2">
      <c r="A42">
        <v>41</v>
      </c>
      <c r="B42" s="1">
        <v>119.06006598160508</v>
      </c>
    </row>
    <row r="43" spans="1:2" x14ac:dyDescent="0.2">
      <c r="A43">
        <v>42</v>
      </c>
      <c r="B43" s="1">
        <v>113.27279550289512</v>
      </c>
    </row>
    <row r="44" spans="1:2" x14ac:dyDescent="0.2">
      <c r="A44">
        <v>43</v>
      </c>
      <c r="B44" s="1">
        <v>41.416764835479682</v>
      </c>
    </row>
    <row r="45" spans="1:2" x14ac:dyDescent="0.2">
      <c r="A45">
        <v>44</v>
      </c>
      <c r="B45" s="1">
        <v>135.30331843922971</v>
      </c>
    </row>
    <row r="46" spans="1:2" x14ac:dyDescent="0.2">
      <c r="A46">
        <v>45</v>
      </c>
      <c r="B46" s="1">
        <v>74.251099994822084</v>
      </c>
    </row>
    <row r="47" spans="1:2" x14ac:dyDescent="0.2">
      <c r="A47">
        <v>46</v>
      </c>
      <c r="B47" s="1">
        <v>85.327840119287046</v>
      </c>
    </row>
    <row r="48" spans="1:2" x14ac:dyDescent="0.2">
      <c r="A48">
        <v>47</v>
      </c>
      <c r="B48" s="1">
        <v>110.75223953907958</v>
      </c>
    </row>
    <row r="49" spans="1:2" x14ac:dyDescent="0.2">
      <c r="A49">
        <v>48</v>
      </c>
      <c r="B49" s="1">
        <v>103.7437383862493</v>
      </c>
    </row>
    <row r="50" spans="1:2" x14ac:dyDescent="0.2">
      <c r="A50">
        <v>49</v>
      </c>
      <c r="B50" s="1">
        <v>113.4302586568239</v>
      </c>
    </row>
    <row r="51" spans="1:2" x14ac:dyDescent="0.2">
      <c r="A51">
        <v>50</v>
      </c>
      <c r="B51" s="1">
        <v>61.222654820587877</v>
      </c>
    </row>
    <row r="52" spans="1:2" x14ac:dyDescent="0.2">
      <c r="A52">
        <v>51</v>
      </c>
      <c r="B52" s="1">
        <v>120.03947897100755</v>
      </c>
    </row>
    <row r="53" spans="1:2" x14ac:dyDescent="0.2">
      <c r="A53">
        <v>52</v>
      </c>
      <c r="B53" s="1">
        <v>97.93811386883975</v>
      </c>
    </row>
    <row r="54" spans="1:2" x14ac:dyDescent="0.2">
      <c r="A54">
        <v>53</v>
      </c>
      <c r="B54" s="1">
        <v>100.34449654426959</v>
      </c>
    </row>
    <row r="55" spans="1:2" x14ac:dyDescent="0.2">
      <c r="A55">
        <v>54</v>
      </c>
      <c r="B55" s="1">
        <v>82.385256722960364</v>
      </c>
    </row>
    <row r="56" spans="1:2" x14ac:dyDescent="0.2">
      <c r="A56">
        <v>55</v>
      </c>
      <c r="B56" s="1">
        <v>118.26892957444704</v>
      </c>
    </row>
    <row r="57" spans="1:2" x14ac:dyDescent="0.2">
      <c r="A57">
        <v>56</v>
      </c>
      <c r="B57" s="1">
        <v>80.898387985917836</v>
      </c>
    </row>
    <row r="58" spans="1:2" x14ac:dyDescent="0.2">
      <c r="A58">
        <v>57</v>
      </c>
      <c r="B58" s="1">
        <v>121.35267541730786</v>
      </c>
    </row>
    <row r="59" spans="1:2" x14ac:dyDescent="0.2">
      <c r="A59">
        <v>58</v>
      </c>
      <c r="B59" s="1">
        <v>82.463330573215984</v>
      </c>
    </row>
    <row r="60" spans="1:2" x14ac:dyDescent="0.2">
      <c r="A60">
        <v>59</v>
      </c>
      <c r="B60" s="1">
        <v>176.78655929260808</v>
      </c>
    </row>
    <row r="61" spans="1:2" x14ac:dyDescent="0.2">
      <c r="A61">
        <v>60</v>
      </c>
      <c r="B61" s="1">
        <v>56.98116479942577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1FFE-9E75-0B41-A1D2-B23A551B9406}">
  <dimension ref="A1:L89"/>
  <sheetViews>
    <sheetView workbookViewId="0">
      <selection activeCell="G3" sqref="G3:K6"/>
    </sheetView>
  </sheetViews>
  <sheetFormatPr baseColWidth="10" defaultRowHeight="15" x14ac:dyDescent="0.2"/>
  <cols>
    <col min="2" max="2" width="19.1640625" bestFit="1" customWidth="1"/>
  </cols>
  <sheetData>
    <row r="1" spans="1:11" x14ac:dyDescent="0.2">
      <c r="A1" s="2" t="s">
        <v>1</v>
      </c>
      <c r="B1" s="2" t="s">
        <v>0</v>
      </c>
    </row>
    <row r="2" spans="1:11" x14ac:dyDescent="0.2">
      <c r="A2" s="3">
        <v>1</v>
      </c>
      <c r="B2" s="4">
        <v>91.348882811260538</v>
      </c>
    </row>
    <row r="3" spans="1:11" ht="15" customHeight="1" x14ac:dyDescent="0.2">
      <c r="A3">
        <v>2</v>
      </c>
      <c r="B3" s="1">
        <v>113.51384686048021</v>
      </c>
      <c r="D3" s="2" t="s">
        <v>53</v>
      </c>
      <c r="G3" s="9" t="s">
        <v>3</v>
      </c>
      <c r="H3" s="9"/>
      <c r="I3" s="9"/>
      <c r="J3" s="9"/>
      <c r="K3" s="9"/>
    </row>
    <row r="4" spans="1:11" x14ac:dyDescent="0.2">
      <c r="A4">
        <v>3</v>
      </c>
      <c r="B4" s="1">
        <v>139.75804683832729</v>
      </c>
      <c r="G4" s="9"/>
      <c r="H4" s="9"/>
      <c r="I4" s="9"/>
      <c r="J4" s="9"/>
      <c r="K4" s="9"/>
    </row>
    <row r="5" spans="1:11" x14ac:dyDescent="0.2">
      <c r="A5">
        <v>4</v>
      </c>
      <c r="B5" s="1">
        <v>80.971683482261867</v>
      </c>
      <c r="G5" s="9"/>
      <c r="H5" s="9"/>
      <c r="I5" s="9"/>
      <c r="J5" s="9"/>
      <c r="K5" s="9"/>
    </row>
    <row r="6" spans="1:11" x14ac:dyDescent="0.2">
      <c r="A6">
        <v>5</v>
      </c>
      <c r="B6" s="1">
        <v>112.84390651659021</v>
      </c>
      <c r="D6" t="s">
        <v>25</v>
      </c>
      <c r="G6" s="9"/>
      <c r="H6" s="9"/>
      <c r="I6" s="9"/>
      <c r="J6" s="9"/>
      <c r="K6" s="9"/>
    </row>
    <row r="7" spans="1:11" ht="16" thickBot="1" x14ac:dyDescent="0.25">
      <c r="A7">
        <v>6</v>
      </c>
      <c r="B7" s="1">
        <v>115.05968843175506</v>
      </c>
    </row>
    <row r="8" spans="1:11" x14ac:dyDescent="0.2">
      <c r="A8">
        <v>7</v>
      </c>
      <c r="B8" s="1">
        <v>105.34414076375182</v>
      </c>
      <c r="D8" s="23" t="s">
        <v>26</v>
      </c>
      <c r="E8" s="23"/>
    </row>
    <row r="9" spans="1:11" x14ac:dyDescent="0.2">
      <c r="A9">
        <v>8</v>
      </c>
      <c r="B9" s="1">
        <v>120.57788584465119</v>
      </c>
      <c r="D9" s="20" t="s">
        <v>27</v>
      </c>
      <c r="E9" s="20">
        <v>0.7433730651725956</v>
      </c>
    </row>
    <row r="10" spans="1:11" x14ac:dyDescent="0.2">
      <c r="A10">
        <v>9</v>
      </c>
      <c r="B10" s="1">
        <v>87.967433008661502</v>
      </c>
      <c r="D10" s="20" t="s">
        <v>28</v>
      </c>
      <c r="E10" s="20">
        <v>0.55260351402410013</v>
      </c>
    </row>
    <row r="11" spans="1:11" x14ac:dyDescent="0.2">
      <c r="A11">
        <v>10</v>
      </c>
      <c r="B11" s="1">
        <v>98.498819854049771</v>
      </c>
      <c r="D11" s="20" t="s">
        <v>29</v>
      </c>
      <c r="E11" s="20">
        <v>0.54488978150727418</v>
      </c>
    </row>
    <row r="12" spans="1:11" x14ac:dyDescent="0.2">
      <c r="A12">
        <v>11</v>
      </c>
      <c r="B12" s="1">
        <v>97.702288481715172</v>
      </c>
      <c r="D12" s="20" t="s">
        <v>30</v>
      </c>
      <c r="E12" s="20">
        <v>18.82253647735082</v>
      </c>
    </row>
    <row r="13" spans="1:11" ht="16" thickBot="1" x14ac:dyDescent="0.25">
      <c r="A13">
        <v>12</v>
      </c>
      <c r="B13" s="1">
        <v>87.232010526818129</v>
      </c>
      <c r="D13" s="21" t="s">
        <v>31</v>
      </c>
      <c r="E13" s="21">
        <v>60</v>
      </c>
    </row>
    <row r="14" spans="1:11" x14ac:dyDescent="0.2">
      <c r="A14">
        <v>13</v>
      </c>
      <c r="B14" s="1">
        <v>112.66508949908763</v>
      </c>
    </row>
    <row r="15" spans="1:11" ht="16" thickBot="1" x14ac:dyDescent="0.25">
      <c r="A15">
        <v>14</v>
      </c>
      <c r="B15" s="1">
        <v>102.243848088953</v>
      </c>
      <c r="D15" t="s">
        <v>32</v>
      </c>
    </row>
    <row r="16" spans="1:11" x14ac:dyDescent="0.2">
      <c r="A16">
        <v>15</v>
      </c>
      <c r="B16" s="1">
        <v>137.41442125657653</v>
      </c>
      <c r="D16" s="22"/>
      <c r="E16" s="22" t="s">
        <v>37</v>
      </c>
      <c r="F16" s="22" t="s">
        <v>38</v>
      </c>
      <c r="G16" s="22" t="s">
        <v>39</v>
      </c>
      <c r="H16" s="22" t="s">
        <v>40</v>
      </c>
      <c r="I16" s="22" t="s">
        <v>41</v>
      </c>
    </row>
    <row r="17" spans="1:12" x14ac:dyDescent="0.2">
      <c r="A17">
        <v>16</v>
      </c>
      <c r="B17" s="1">
        <v>122.17640206286602</v>
      </c>
      <c r="D17" s="20" t="s">
        <v>33</v>
      </c>
      <c r="E17" s="20">
        <v>1</v>
      </c>
      <c r="F17" s="20">
        <v>25380.803227011202</v>
      </c>
      <c r="G17" s="20">
        <v>25380.803227011202</v>
      </c>
      <c r="H17" s="20">
        <v>71.638926138378991</v>
      </c>
      <c r="I17" s="20">
        <v>1.0269536894181516E-11</v>
      </c>
    </row>
    <row r="18" spans="1:12" x14ac:dyDescent="0.2">
      <c r="A18">
        <v>17</v>
      </c>
      <c r="B18" s="1">
        <v>124.38980851092565</v>
      </c>
      <c r="D18" s="20" t="s">
        <v>34</v>
      </c>
      <c r="E18" s="20">
        <v>58</v>
      </c>
      <c r="F18" s="20">
        <v>20548.697007589726</v>
      </c>
      <c r="G18" s="20">
        <v>354.28787944120216</v>
      </c>
      <c r="H18" s="20"/>
      <c r="I18" s="20"/>
    </row>
    <row r="19" spans="1:12" ht="16" thickBot="1" x14ac:dyDescent="0.25">
      <c r="A19">
        <v>18</v>
      </c>
      <c r="B19" s="1">
        <v>100.18924104189206</v>
      </c>
      <c r="D19" s="21" t="s">
        <v>35</v>
      </c>
      <c r="E19" s="21">
        <v>59</v>
      </c>
      <c r="F19" s="21">
        <v>45929.500234600928</v>
      </c>
      <c r="G19" s="21"/>
      <c r="H19" s="21"/>
      <c r="I19" s="21"/>
    </row>
    <row r="20" spans="1:12" ht="16" thickBot="1" x14ac:dyDescent="0.25">
      <c r="A20">
        <v>19</v>
      </c>
      <c r="B20" s="1">
        <v>115.37967769872887</v>
      </c>
    </row>
    <row r="21" spans="1:12" x14ac:dyDescent="0.2">
      <c r="A21">
        <v>20</v>
      </c>
      <c r="B21" s="1">
        <v>88.457077799055668</v>
      </c>
      <c r="D21" s="22"/>
      <c r="E21" s="22" t="s">
        <v>42</v>
      </c>
      <c r="F21" s="22" t="s">
        <v>30</v>
      </c>
      <c r="G21" s="22" t="s">
        <v>43</v>
      </c>
      <c r="H21" s="22" t="s">
        <v>44</v>
      </c>
      <c r="I21" s="22" t="s">
        <v>45</v>
      </c>
      <c r="J21" s="22" t="s">
        <v>46</v>
      </c>
      <c r="K21" s="22" t="s">
        <v>47</v>
      </c>
      <c r="L21" s="22" t="s">
        <v>48</v>
      </c>
    </row>
    <row r="22" spans="1:12" x14ac:dyDescent="0.2">
      <c r="A22">
        <v>21</v>
      </c>
      <c r="B22" s="1">
        <v>115.10155157651479</v>
      </c>
      <c r="D22" s="20" t="s">
        <v>36</v>
      </c>
      <c r="E22" s="20">
        <v>94.13237979065336</v>
      </c>
      <c r="F22" s="20">
        <v>4.9213493976757103</v>
      </c>
      <c r="G22" s="20">
        <v>19.127351501421717</v>
      </c>
      <c r="H22" s="20">
        <v>9.9829918620096943E-27</v>
      </c>
      <c r="I22" s="20">
        <v>84.281228655738261</v>
      </c>
      <c r="J22" s="20">
        <v>103.98353092556846</v>
      </c>
      <c r="K22" s="20">
        <v>84.281228655738261</v>
      </c>
      <c r="L22" s="20">
        <v>103.98353092556846</v>
      </c>
    </row>
    <row r="23" spans="1:12" ht="16" thickBot="1" x14ac:dyDescent="0.25">
      <c r="A23">
        <v>22</v>
      </c>
      <c r="B23" s="1">
        <v>123.37780622946849</v>
      </c>
      <c r="D23" s="21" t="s">
        <v>1</v>
      </c>
      <c r="E23" s="21">
        <v>1.1876179569267882</v>
      </c>
      <c r="F23" s="21">
        <v>0.14031439303809268</v>
      </c>
      <c r="G23" s="21">
        <v>8.4639781508684759</v>
      </c>
      <c r="H23" s="21">
        <v>1.0269536894181553E-11</v>
      </c>
      <c r="I23" s="21">
        <v>0.90674818310521155</v>
      </c>
      <c r="J23" s="21">
        <v>1.4684877307483648</v>
      </c>
      <c r="K23" s="21">
        <v>0.90674818310521155</v>
      </c>
      <c r="L23" s="21">
        <v>1.4684877307483648</v>
      </c>
    </row>
    <row r="24" spans="1:12" x14ac:dyDescent="0.2">
      <c r="A24">
        <v>23</v>
      </c>
      <c r="B24" s="1">
        <v>116.73688483338218</v>
      </c>
    </row>
    <row r="25" spans="1:12" x14ac:dyDescent="0.2">
      <c r="A25">
        <v>24</v>
      </c>
      <c r="B25" s="1">
        <v>122.69728510475171</v>
      </c>
    </row>
    <row r="26" spans="1:12" x14ac:dyDescent="0.2">
      <c r="A26">
        <v>25</v>
      </c>
      <c r="B26" s="1">
        <v>112.8931467318513</v>
      </c>
    </row>
    <row r="27" spans="1:12" x14ac:dyDescent="0.2">
      <c r="A27">
        <v>26</v>
      </c>
      <c r="B27" s="1">
        <v>121.73486379016285</v>
      </c>
      <c r="D27" t="s">
        <v>49</v>
      </c>
    </row>
    <row r="28" spans="1:12" ht="16" thickBot="1" x14ac:dyDescent="0.25">
      <c r="A28">
        <v>27</v>
      </c>
      <c r="B28" s="1">
        <v>128.98721354993336</v>
      </c>
    </row>
    <row r="29" spans="1:12" x14ac:dyDescent="0.2">
      <c r="A29">
        <v>28</v>
      </c>
      <c r="B29" s="1">
        <v>99.467231268264186</v>
      </c>
      <c r="D29" s="22" t="s">
        <v>50</v>
      </c>
      <c r="E29" s="22" t="s">
        <v>51</v>
      </c>
      <c r="F29" s="22" t="s">
        <v>52</v>
      </c>
      <c r="H29" s="22"/>
      <c r="I29" s="22"/>
    </row>
    <row r="30" spans="1:12" x14ac:dyDescent="0.2">
      <c r="A30">
        <v>29</v>
      </c>
      <c r="B30" s="1">
        <v>139.60125500398561</v>
      </c>
      <c r="D30" s="20">
        <v>1</v>
      </c>
      <c r="E30" s="20">
        <v>95.319997747580146</v>
      </c>
      <c r="F30" s="20">
        <v>-3.9711149363196085</v>
      </c>
      <c r="H30" s="20"/>
      <c r="I30" s="20"/>
    </row>
    <row r="31" spans="1:12" x14ac:dyDescent="0.2">
      <c r="A31">
        <v>30</v>
      </c>
      <c r="B31" s="1">
        <v>82.95634971277623</v>
      </c>
      <c r="D31" s="20">
        <v>2</v>
      </c>
      <c r="E31" s="20">
        <v>96.507615704506932</v>
      </c>
      <c r="F31" s="20">
        <v>17.006231155973282</v>
      </c>
      <c r="H31" s="20"/>
      <c r="I31" s="20"/>
    </row>
    <row r="32" spans="1:12" x14ac:dyDescent="0.2">
      <c r="A32">
        <v>31</v>
      </c>
      <c r="B32" s="1">
        <v>155.6704393510185</v>
      </c>
      <c r="D32" s="20">
        <v>3</v>
      </c>
      <c r="E32" s="20">
        <v>97.695233661433718</v>
      </c>
      <c r="F32" s="20">
        <v>42.06281317689357</v>
      </c>
      <c r="H32" s="20"/>
      <c r="I32" s="20"/>
    </row>
    <row r="33" spans="1:9" x14ac:dyDescent="0.2">
      <c r="A33">
        <v>32</v>
      </c>
      <c r="B33" s="1">
        <v>142.49267060392032</v>
      </c>
      <c r="D33" s="20">
        <v>4</v>
      </c>
      <c r="E33" s="20">
        <v>98.882851618360519</v>
      </c>
      <c r="F33" s="20">
        <v>-17.911168136098652</v>
      </c>
      <c r="H33" s="20"/>
      <c r="I33" s="20"/>
    </row>
    <row r="34" spans="1:9" x14ac:dyDescent="0.2">
      <c r="A34">
        <v>33</v>
      </c>
      <c r="B34" s="1">
        <v>142.43890574138544</v>
      </c>
      <c r="D34" s="20">
        <v>5</v>
      </c>
      <c r="E34" s="20">
        <v>100.07046957528731</v>
      </c>
      <c r="F34" s="20">
        <v>12.773436941302904</v>
      </c>
      <c r="H34" s="20"/>
      <c r="I34" s="20"/>
    </row>
    <row r="35" spans="1:9" x14ac:dyDescent="0.2">
      <c r="A35">
        <v>34</v>
      </c>
      <c r="B35" s="1">
        <v>151.12969981269308</v>
      </c>
      <c r="D35" s="20">
        <v>6</v>
      </c>
      <c r="E35" s="20">
        <v>101.25808753221409</v>
      </c>
      <c r="F35" s="20">
        <v>13.801600899540972</v>
      </c>
      <c r="H35" s="20"/>
      <c r="I35" s="20"/>
    </row>
    <row r="36" spans="1:9" x14ac:dyDescent="0.2">
      <c r="A36">
        <v>35</v>
      </c>
      <c r="B36" s="1">
        <v>121.06491852537151</v>
      </c>
      <c r="D36" s="20">
        <v>7</v>
      </c>
      <c r="E36" s="20">
        <v>102.44570548914088</v>
      </c>
      <c r="F36" s="20">
        <v>2.8984352746109465</v>
      </c>
      <c r="H36" s="20"/>
      <c r="I36" s="20"/>
    </row>
    <row r="37" spans="1:9" x14ac:dyDescent="0.2">
      <c r="A37">
        <v>36</v>
      </c>
      <c r="B37" s="1">
        <v>101.71392086225954</v>
      </c>
      <c r="D37" s="20">
        <v>8</v>
      </c>
      <c r="E37" s="20">
        <v>103.63332344606766</v>
      </c>
      <c r="F37" s="20">
        <v>16.944562398583528</v>
      </c>
      <c r="H37" s="20"/>
      <c r="I37" s="20"/>
    </row>
    <row r="38" spans="1:9" x14ac:dyDescent="0.2">
      <c r="A38">
        <v>37</v>
      </c>
      <c r="B38" s="1">
        <v>128.51807008685549</v>
      </c>
      <c r="D38" s="20">
        <v>9</v>
      </c>
      <c r="E38" s="20">
        <v>104.82094140299445</v>
      </c>
      <c r="F38" s="20">
        <v>-16.853508394332948</v>
      </c>
      <c r="H38" s="20"/>
      <c r="I38" s="20"/>
    </row>
    <row r="39" spans="1:9" x14ac:dyDescent="0.2">
      <c r="A39">
        <v>38</v>
      </c>
      <c r="B39" s="1">
        <v>147.79998051356739</v>
      </c>
      <c r="D39" s="20">
        <v>10</v>
      </c>
      <c r="E39" s="20">
        <v>106.00855935992124</v>
      </c>
      <c r="F39" s="20">
        <v>-7.5097395058714653</v>
      </c>
      <c r="H39" s="20"/>
      <c r="I39" s="20"/>
    </row>
    <row r="40" spans="1:9" x14ac:dyDescent="0.2">
      <c r="A40">
        <v>39</v>
      </c>
      <c r="B40" s="1">
        <v>144.07510871754479</v>
      </c>
      <c r="D40" s="20">
        <v>11</v>
      </c>
      <c r="E40" s="20">
        <v>107.19617731684804</v>
      </c>
      <c r="F40" s="20">
        <v>-9.4938888351328643</v>
      </c>
      <c r="H40" s="20"/>
      <c r="I40" s="20"/>
    </row>
    <row r="41" spans="1:9" x14ac:dyDescent="0.2">
      <c r="A41">
        <v>40</v>
      </c>
      <c r="B41" s="1">
        <v>157.27624732938187</v>
      </c>
      <c r="D41" s="20">
        <v>12</v>
      </c>
      <c r="E41" s="20">
        <v>108.38379527377482</v>
      </c>
      <c r="F41" s="20">
        <v>-21.151784746956693</v>
      </c>
      <c r="H41" s="20"/>
      <c r="I41" s="20"/>
    </row>
    <row r="42" spans="1:9" x14ac:dyDescent="0.2">
      <c r="A42">
        <v>41</v>
      </c>
      <c r="B42" s="1">
        <v>170.75016925285314</v>
      </c>
      <c r="D42" s="20">
        <v>13</v>
      </c>
      <c r="E42" s="20">
        <v>109.57141323070161</v>
      </c>
      <c r="F42" s="20">
        <v>3.0936762683860195</v>
      </c>
      <c r="H42" s="20"/>
      <c r="I42" s="20"/>
    </row>
    <row r="43" spans="1:9" x14ac:dyDescent="0.2">
      <c r="A43">
        <v>42</v>
      </c>
      <c r="B43" s="1">
        <v>115.65623410380763</v>
      </c>
      <c r="D43" s="20">
        <v>14</v>
      </c>
      <c r="E43" s="20">
        <v>110.75903118762839</v>
      </c>
      <c r="F43" s="20">
        <v>-8.5151830986753936</v>
      </c>
      <c r="H43" s="20"/>
      <c r="I43" s="20"/>
    </row>
    <row r="44" spans="1:9" x14ac:dyDescent="0.2">
      <c r="A44">
        <v>43</v>
      </c>
      <c r="B44" s="1">
        <v>160.63031133337512</v>
      </c>
      <c r="D44" s="20">
        <v>15</v>
      </c>
      <c r="E44" s="20">
        <v>111.94664914455518</v>
      </c>
      <c r="F44" s="20">
        <v>25.46777211202135</v>
      </c>
      <c r="H44" s="20"/>
      <c r="I44" s="20"/>
    </row>
    <row r="45" spans="1:9" x14ac:dyDescent="0.2">
      <c r="A45">
        <v>44</v>
      </c>
      <c r="B45" s="1">
        <v>122.98074222358699</v>
      </c>
      <c r="D45" s="20">
        <v>16</v>
      </c>
      <c r="E45" s="20">
        <v>113.13426710148197</v>
      </c>
      <c r="F45" s="20">
        <v>9.0421349613840505</v>
      </c>
      <c r="H45" s="20"/>
      <c r="I45" s="20"/>
    </row>
    <row r="46" spans="1:9" x14ac:dyDescent="0.2">
      <c r="A46">
        <v>45</v>
      </c>
      <c r="B46" s="1">
        <v>133.01174758595971</v>
      </c>
      <c r="D46" s="20">
        <v>17</v>
      </c>
      <c r="E46" s="20">
        <v>114.32188505840875</v>
      </c>
      <c r="F46" s="20">
        <v>10.067923452516894</v>
      </c>
      <c r="H46" s="20"/>
      <c r="I46" s="20"/>
    </row>
    <row r="47" spans="1:9" x14ac:dyDescent="0.2">
      <c r="A47">
        <v>46</v>
      </c>
      <c r="B47" s="1">
        <v>138.19302565261182</v>
      </c>
      <c r="D47" s="20">
        <v>18</v>
      </c>
      <c r="E47" s="20">
        <v>115.50950301533555</v>
      </c>
      <c r="F47" s="20">
        <v>-15.320261973443493</v>
      </c>
      <c r="H47" s="20"/>
      <c r="I47" s="20"/>
    </row>
    <row r="48" spans="1:9" x14ac:dyDescent="0.2">
      <c r="A48">
        <v>47</v>
      </c>
      <c r="B48" s="1">
        <v>155.29998825579668</v>
      </c>
      <c r="D48" s="20">
        <v>19</v>
      </c>
      <c r="E48" s="20">
        <v>116.69712097226234</v>
      </c>
      <c r="F48" s="20">
        <v>-1.3174432735334705</v>
      </c>
      <c r="H48" s="20"/>
      <c r="I48" s="20"/>
    </row>
    <row r="49" spans="1:9" x14ac:dyDescent="0.2">
      <c r="A49">
        <v>48</v>
      </c>
      <c r="B49" s="1">
        <v>131.70409518653133</v>
      </c>
      <c r="D49" s="20">
        <v>20</v>
      </c>
      <c r="E49" s="20">
        <v>117.88473892918913</v>
      </c>
      <c r="F49" s="20">
        <v>-29.427661130133458</v>
      </c>
      <c r="H49" s="20"/>
      <c r="I49" s="20"/>
    </row>
    <row r="50" spans="1:9" x14ac:dyDescent="0.2">
      <c r="A50">
        <v>49</v>
      </c>
      <c r="B50" s="1">
        <v>178.67684565652809</v>
      </c>
      <c r="D50" s="20">
        <v>21</v>
      </c>
      <c r="E50" s="20">
        <v>119.07235688611591</v>
      </c>
      <c r="F50" s="20">
        <v>-3.9708053096011184</v>
      </c>
      <c r="H50" s="20"/>
      <c r="I50" s="20"/>
    </row>
    <row r="51" spans="1:9" x14ac:dyDescent="0.2">
      <c r="A51">
        <v>50</v>
      </c>
      <c r="B51" s="1">
        <v>177.34358732912156</v>
      </c>
      <c r="D51" s="20">
        <v>22</v>
      </c>
      <c r="E51" s="20">
        <v>120.2599748430427</v>
      </c>
      <c r="F51" s="20">
        <v>3.1178313864257916</v>
      </c>
      <c r="H51" s="20"/>
      <c r="I51" s="20"/>
    </row>
    <row r="52" spans="1:9" x14ac:dyDescent="0.2">
      <c r="A52">
        <v>51</v>
      </c>
      <c r="B52" s="1">
        <v>155.71910710466551</v>
      </c>
      <c r="D52" s="20">
        <v>23</v>
      </c>
      <c r="E52" s="20">
        <v>121.44759279996948</v>
      </c>
      <c r="F52" s="20">
        <v>-4.7107079665873073</v>
      </c>
      <c r="H52" s="20"/>
      <c r="I52" s="20"/>
    </row>
    <row r="53" spans="1:9" x14ac:dyDescent="0.2">
      <c r="A53">
        <v>52</v>
      </c>
      <c r="B53" s="1">
        <v>143.03820771311942</v>
      </c>
      <c r="D53" s="20">
        <v>24</v>
      </c>
      <c r="E53" s="20">
        <v>122.63521075689627</v>
      </c>
      <c r="F53" s="20">
        <v>6.2074347855443079E-2</v>
      </c>
      <c r="H53" s="20"/>
      <c r="I53" s="20"/>
    </row>
    <row r="54" spans="1:9" x14ac:dyDescent="0.2">
      <c r="A54">
        <v>53</v>
      </c>
      <c r="B54" s="1">
        <v>175.03510323853828</v>
      </c>
      <c r="D54" s="20">
        <v>25</v>
      </c>
      <c r="E54" s="20">
        <v>123.82282871382307</v>
      </c>
      <c r="F54" s="20">
        <v>-10.929681981971768</v>
      </c>
      <c r="H54" s="20"/>
      <c r="I54" s="20"/>
    </row>
    <row r="55" spans="1:9" x14ac:dyDescent="0.2">
      <c r="A55">
        <v>54</v>
      </c>
      <c r="B55" s="1">
        <v>132.7599047827598</v>
      </c>
      <c r="D55" s="20">
        <v>26</v>
      </c>
      <c r="E55" s="20">
        <v>125.01044667074986</v>
      </c>
      <c r="F55" s="20">
        <v>-3.2755828805870095</v>
      </c>
      <c r="H55" s="20"/>
      <c r="I55" s="20"/>
    </row>
    <row r="56" spans="1:9" x14ac:dyDescent="0.2">
      <c r="A56">
        <v>55</v>
      </c>
      <c r="B56" s="1">
        <v>160.31541290939055</v>
      </c>
      <c r="D56" s="20">
        <v>27</v>
      </c>
      <c r="E56" s="20">
        <v>126.19806462767664</v>
      </c>
      <c r="F56" s="20">
        <v>2.7891489222567145</v>
      </c>
      <c r="H56" s="20"/>
      <c r="I56" s="20"/>
    </row>
    <row r="57" spans="1:9" x14ac:dyDescent="0.2">
      <c r="A57">
        <v>56</v>
      </c>
      <c r="B57" s="1">
        <v>161.02227298568278</v>
      </c>
      <c r="D57" s="20">
        <v>28</v>
      </c>
      <c r="E57" s="20">
        <v>127.38568258460343</v>
      </c>
      <c r="F57" s="20">
        <v>-27.918451316339244</v>
      </c>
      <c r="H57" s="20"/>
      <c r="I57" s="20"/>
    </row>
    <row r="58" spans="1:9" x14ac:dyDescent="0.2">
      <c r="A58">
        <v>57</v>
      </c>
      <c r="B58" s="1">
        <v>203.20238822733381</v>
      </c>
      <c r="D58" s="20">
        <v>29</v>
      </c>
      <c r="E58" s="20">
        <v>128.57330054153022</v>
      </c>
      <c r="F58" s="20">
        <v>11.027954462455398</v>
      </c>
      <c r="H58" s="20"/>
      <c r="I58" s="20"/>
    </row>
    <row r="59" spans="1:9" x14ac:dyDescent="0.2">
      <c r="A59">
        <v>58</v>
      </c>
      <c r="B59" s="1">
        <v>182.19112324821296</v>
      </c>
      <c r="D59" s="20">
        <v>30</v>
      </c>
      <c r="E59" s="20">
        <v>129.76091849845699</v>
      </c>
      <c r="F59" s="20">
        <v>-46.804568785680758</v>
      </c>
      <c r="H59" s="20"/>
      <c r="I59" s="20"/>
    </row>
    <row r="60" spans="1:9" x14ac:dyDescent="0.2">
      <c r="A60">
        <v>59</v>
      </c>
      <c r="B60" s="1">
        <v>175.02659717549221</v>
      </c>
      <c r="D60" s="20">
        <v>31</v>
      </c>
      <c r="E60" s="20">
        <v>130.94853645538379</v>
      </c>
      <c r="F60" s="20">
        <v>24.721902895634713</v>
      </c>
      <c r="H60" s="20"/>
      <c r="I60" s="20"/>
    </row>
    <row r="61" spans="1:9" x14ac:dyDescent="0.2">
      <c r="A61">
        <v>60</v>
      </c>
      <c r="B61" s="1">
        <v>139.25903592635865</v>
      </c>
      <c r="D61" s="20">
        <v>32</v>
      </c>
      <c r="E61" s="20">
        <v>132.13615441231059</v>
      </c>
      <c r="F61" s="20">
        <v>10.356516191609728</v>
      </c>
      <c r="H61" s="20"/>
      <c r="I61" s="20"/>
    </row>
    <row r="62" spans="1:9" x14ac:dyDescent="0.2">
      <c r="D62" s="20">
        <v>33</v>
      </c>
      <c r="E62" s="20">
        <v>133.32377236923736</v>
      </c>
      <c r="F62" s="20">
        <v>9.1151333721480796</v>
      </c>
      <c r="H62" s="20"/>
      <c r="I62" s="20"/>
    </row>
    <row r="63" spans="1:9" x14ac:dyDescent="0.2">
      <c r="D63" s="20">
        <v>34</v>
      </c>
      <c r="E63" s="20">
        <v>134.51139032616416</v>
      </c>
      <c r="F63" s="20">
        <v>16.618309486528915</v>
      </c>
      <c r="H63" s="20"/>
      <c r="I63" s="20"/>
    </row>
    <row r="64" spans="1:9" x14ac:dyDescent="0.2">
      <c r="D64" s="20">
        <v>35</v>
      </c>
      <c r="E64" s="20">
        <v>135.69900828309096</v>
      </c>
      <c r="F64" s="20">
        <v>-14.634089757719451</v>
      </c>
      <c r="H64" s="20"/>
      <c r="I64" s="20"/>
    </row>
    <row r="65" spans="4:9" x14ac:dyDescent="0.2">
      <c r="D65" s="20">
        <v>36</v>
      </c>
      <c r="E65" s="20">
        <v>136.88662624001773</v>
      </c>
      <c r="F65" s="20">
        <v>-35.172705377758192</v>
      </c>
      <c r="H65" s="20"/>
      <c r="I65" s="20"/>
    </row>
    <row r="66" spans="4:9" x14ac:dyDescent="0.2">
      <c r="D66" s="20">
        <v>37</v>
      </c>
      <c r="E66" s="20">
        <v>138.07424419694451</v>
      </c>
      <c r="F66" s="20">
        <v>-9.5561741100890174</v>
      </c>
      <c r="H66" s="20"/>
      <c r="I66" s="20"/>
    </row>
    <row r="67" spans="4:9" x14ac:dyDescent="0.2">
      <c r="D67" s="20">
        <v>38</v>
      </c>
      <c r="E67" s="20">
        <v>139.26186215387131</v>
      </c>
      <c r="F67" s="20">
        <v>8.5381183596960852</v>
      </c>
      <c r="H67" s="20"/>
      <c r="I67" s="20"/>
    </row>
    <row r="68" spans="4:9" x14ac:dyDescent="0.2">
      <c r="D68" s="20">
        <v>39</v>
      </c>
      <c r="E68" s="20">
        <v>140.44948011079811</v>
      </c>
      <c r="F68" s="20">
        <v>3.6256286067466874</v>
      </c>
      <c r="H68" s="20"/>
      <c r="I68" s="20"/>
    </row>
    <row r="69" spans="4:9" x14ac:dyDescent="0.2">
      <c r="D69" s="20">
        <v>40</v>
      </c>
      <c r="E69" s="20">
        <v>141.63709806772488</v>
      </c>
      <c r="F69" s="20">
        <v>15.639149261656996</v>
      </c>
      <c r="H69" s="20"/>
      <c r="I69" s="20"/>
    </row>
    <row r="70" spans="4:9" x14ac:dyDescent="0.2">
      <c r="D70" s="20">
        <v>41</v>
      </c>
      <c r="E70" s="20">
        <v>142.82471602465168</v>
      </c>
      <c r="F70" s="20">
        <v>27.925453228201462</v>
      </c>
      <c r="H70" s="20"/>
      <c r="I70" s="20"/>
    </row>
    <row r="71" spans="4:9" x14ac:dyDescent="0.2">
      <c r="D71" s="20">
        <v>42</v>
      </c>
      <c r="E71" s="20">
        <v>144.01233398157848</v>
      </c>
      <c r="F71" s="20">
        <v>-28.356099877770845</v>
      </c>
      <c r="H71" s="20"/>
      <c r="I71" s="20"/>
    </row>
    <row r="72" spans="4:9" x14ac:dyDescent="0.2">
      <c r="D72" s="20">
        <v>43</v>
      </c>
      <c r="E72" s="20">
        <v>145.19995193850525</v>
      </c>
      <c r="F72" s="20">
        <v>15.430359394869868</v>
      </c>
      <c r="H72" s="20"/>
      <c r="I72" s="20"/>
    </row>
    <row r="73" spans="4:9" x14ac:dyDescent="0.2">
      <c r="D73" s="20">
        <v>44</v>
      </c>
      <c r="E73" s="20">
        <v>146.38756989543202</v>
      </c>
      <c r="F73" s="20">
        <v>-23.406827671845036</v>
      </c>
      <c r="H73" s="20"/>
      <c r="I73" s="20"/>
    </row>
    <row r="74" spans="4:9" x14ac:dyDescent="0.2">
      <c r="D74" s="20">
        <v>45</v>
      </c>
      <c r="E74" s="20">
        <v>147.57518785235882</v>
      </c>
      <c r="F74" s="20">
        <v>-14.563440266399112</v>
      </c>
      <c r="H74" s="20"/>
      <c r="I74" s="20"/>
    </row>
    <row r="75" spans="4:9" x14ac:dyDescent="0.2">
      <c r="D75" s="20">
        <v>46</v>
      </c>
      <c r="E75" s="20">
        <v>148.76280580928562</v>
      </c>
      <c r="F75" s="20">
        <v>-10.569780156673801</v>
      </c>
      <c r="H75" s="20"/>
      <c r="I75" s="20"/>
    </row>
    <row r="76" spans="4:9" x14ac:dyDescent="0.2">
      <c r="D76" s="20">
        <v>47</v>
      </c>
      <c r="E76" s="20">
        <v>149.9504237662124</v>
      </c>
      <c r="F76" s="20">
        <v>5.3495644895842815</v>
      </c>
      <c r="H76" s="20"/>
      <c r="I76" s="20"/>
    </row>
    <row r="77" spans="4:9" x14ac:dyDescent="0.2">
      <c r="D77" s="20">
        <v>48</v>
      </c>
      <c r="E77" s="20">
        <v>151.1380417231392</v>
      </c>
      <c r="F77" s="20">
        <v>-19.433946536607863</v>
      </c>
      <c r="H77" s="20"/>
      <c r="I77" s="20"/>
    </row>
    <row r="78" spans="4:9" x14ac:dyDescent="0.2">
      <c r="D78" s="20">
        <v>49</v>
      </c>
      <c r="E78" s="20">
        <v>152.325659680066</v>
      </c>
      <c r="F78" s="20">
        <v>26.351185976462091</v>
      </c>
      <c r="H78" s="20"/>
      <c r="I78" s="20"/>
    </row>
    <row r="79" spans="4:9" x14ac:dyDescent="0.2">
      <c r="D79" s="20">
        <v>50</v>
      </c>
      <c r="E79" s="20">
        <v>153.51327763699277</v>
      </c>
      <c r="F79" s="20">
        <v>23.830309692128793</v>
      </c>
      <c r="H79" s="20"/>
      <c r="I79" s="20"/>
    </row>
    <row r="80" spans="4:9" x14ac:dyDescent="0.2">
      <c r="D80" s="20">
        <v>51</v>
      </c>
      <c r="E80" s="20">
        <v>154.70089559391954</v>
      </c>
      <c r="F80" s="20">
        <v>1.0182115107459708</v>
      </c>
      <c r="H80" s="20"/>
      <c r="I80" s="20"/>
    </row>
    <row r="81" spans="4:9" x14ac:dyDescent="0.2">
      <c r="D81" s="20">
        <v>52</v>
      </c>
      <c r="E81" s="20">
        <v>155.88851355084634</v>
      </c>
      <c r="F81" s="20">
        <v>-12.850305837726921</v>
      </c>
      <c r="H81" s="20"/>
      <c r="I81" s="20"/>
    </row>
    <row r="82" spans="4:9" x14ac:dyDescent="0.2">
      <c r="D82" s="20">
        <v>53</v>
      </c>
      <c r="E82" s="20">
        <v>157.07613150777314</v>
      </c>
      <c r="F82" s="20">
        <v>17.958971730765143</v>
      </c>
      <c r="H82" s="20"/>
      <c r="I82" s="20"/>
    </row>
    <row r="83" spans="4:9" x14ac:dyDescent="0.2">
      <c r="D83" s="20">
        <v>54</v>
      </c>
      <c r="E83" s="20">
        <v>158.26374946469991</v>
      </c>
      <c r="F83" s="20">
        <v>-25.503844681940109</v>
      </c>
      <c r="H83" s="20"/>
      <c r="I83" s="20"/>
    </row>
    <row r="84" spans="4:9" x14ac:dyDescent="0.2">
      <c r="D84" s="20">
        <v>55</v>
      </c>
      <c r="E84" s="20">
        <v>159.45136742162671</v>
      </c>
      <c r="F84" s="20">
        <v>0.86404548776383194</v>
      </c>
      <c r="H84" s="20"/>
      <c r="I84" s="20"/>
    </row>
    <row r="85" spans="4:9" x14ac:dyDescent="0.2">
      <c r="D85" s="20">
        <v>56</v>
      </c>
      <c r="E85" s="20">
        <v>160.63898537855351</v>
      </c>
      <c r="F85" s="20">
        <v>0.38328760712926169</v>
      </c>
      <c r="H85" s="20"/>
      <c r="I85" s="20"/>
    </row>
    <row r="86" spans="4:9" x14ac:dyDescent="0.2">
      <c r="D86" s="20">
        <v>57</v>
      </c>
      <c r="E86" s="20">
        <v>161.82660333548029</v>
      </c>
      <c r="F86" s="20">
        <v>41.375784891853527</v>
      </c>
      <c r="H86" s="20"/>
      <c r="I86" s="20"/>
    </row>
    <row r="87" spans="4:9" x14ac:dyDescent="0.2">
      <c r="D87" s="20">
        <v>58</v>
      </c>
      <c r="E87" s="20">
        <v>163.01422129240706</v>
      </c>
      <c r="F87" s="20">
        <v>19.176901955805903</v>
      </c>
      <c r="H87" s="20"/>
      <c r="I87" s="20"/>
    </row>
    <row r="88" spans="4:9" x14ac:dyDescent="0.2">
      <c r="D88" s="20">
        <v>59</v>
      </c>
      <c r="E88" s="20">
        <v>164.20183924933386</v>
      </c>
      <c r="F88" s="20">
        <v>10.824757926158355</v>
      </c>
      <c r="H88" s="20"/>
      <c r="I88" s="20"/>
    </row>
    <row r="89" spans="4:9" ht="16" thickBot="1" x14ac:dyDescent="0.25">
      <c r="D89" s="21">
        <v>60</v>
      </c>
      <c r="E89" s="21">
        <v>165.38945720626066</v>
      </c>
      <c r="F89" s="21">
        <v>-26.130421279902009</v>
      </c>
      <c r="H89" s="21"/>
      <c r="I89" s="21"/>
    </row>
  </sheetData>
  <mergeCells count="1">
    <mergeCell ref="G3:K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A28C-97AE-C344-BA26-63421F96A59B}">
  <dimension ref="A1:T89"/>
  <sheetViews>
    <sheetView workbookViewId="0">
      <selection activeCell="G3" sqref="G3:K6"/>
    </sheetView>
  </sheetViews>
  <sheetFormatPr baseColWidth="10" defaultRowHeight="15" x14ac:dyDescent="0.2"/>
  <sheetData>
    <row r="1" spans="1:20" x14ac:dyDescent="0.2">
      <c r="A1" s="10" t="s">
        <v>1</v>
      </c>
      <c r="B1" s="10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8">
        <v>1</v>
      </c>
      <c r="B2" s="11">
        <v>91.349000000000004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">
      <c r="A3" s="8">
        <v>2</v>
      </c>
      <c r="B3" s="11">
        <v>113.514</v>
      </c>
      <c r="C3" s="8"/>
      <c r="D3" s="10" t="s">
        <v>53</v>
      </c>
      <c r="E3" s="10"/>
      <c r="F3" s="8"/>
      <c r="G3" s="9" t="s">
        <v>14</v>
      </c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8">
        <v>3</v>
      </c>
      <c r="B4" s="11">
        <v>139.75800000000001</v>
      </c>
      <c r="C4" s="8"/>
      <c r="D4" s="8"/>
      <c r="E4" s="8"/>
      <c r="F4" s="8"/>
      <c r="G4" s="9"/>
      <c r="H4" s="9"/>
      <c r="I4" s="9"/>
      <c r="J4" s="9"/>
      <c r="K4" s="9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8">
        <v>4</v>
      </c>
      <c r="B5" s="11">
        <v>80.971999999999994</v>
      </c>
      <c r="C5" s="8"/>
      <c r="D5" s="8"/>
      <c r="E5" s="8"/>
      <c r="F5" s="8"/>
      <c r="G5" s="9"/>
      <c r="H5" s="9"/>
      <c r="I5" s="9"/>
      <c r="J5" s="9"/>
      <c r="K5" s="9"/>
      <c r="L5" s="8"/>
      <c r="M5" s="8"/>
      <c r="N5" s="8"/>
      <c r="O5" s="8"/>
      <c r="P5" s="8"/>
      <c r="Q5" s="8"/>
      <c r="R5" s="8"/>
      <c r="S5" s="8"/>
      <c r="T5" s="8"/>
    </row>
    <row r="6" spans="1:20" x14ac:dyDescent="0.2">
      <c r="A6" s="8">
        <v>5</v>
      </c>
      <c r="B6" s="11">
        <v>112.84399999999999</v>
      </c>
      <c r="C6" s="8"/>
      <c r="D6" s="8" t="s">
        <v>25</v>
      </c>
      <c r="E6" s="8"/>
      <c r="F6" s="8"/>
      <c r="G6" s="9"/>
      <c r="H6" s="9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</row>
    <row r="7" spans="1:20" ht="16" thickBot="1" x14ac:dyDescent="0.25">
      <c r="A7" s="8">
        <v>6</v>
      </c>
      <c r="B7" s="11">
        <v>115.06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">
      <c r="A8" s="8">
        <v>7</v>
      </c>
      <c r="B8" s="11">
        <v>105.34399999999999</v>
      </c>
      <c r="C8" s="8"/>
      <c r="D8" s="24" t="s">
        <v>26</v>
      </c>
      <c r="E8" s="24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">
      <c r="A9" s="8">
        <v>8</v>
      </c>
      <c r="B9" s="11">
        <v>120.578</v>
      </c>
      <c r="C9" s="8"/>
      <c r="D9" s="8" t="s">
        <v>27</v>
      </c>
      <c r="E9" s="8">
        <v>0.74337306999999997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">
      <c r="A10" s="8">
        <v>9</v>
      </c>
      <c r="B10" s="11">
        <v>87.966999999999999</v>
      </c>
      <c r="C10" s="8"/>
      <c r="D10" s="8" t="s">
        <v>28</v>
      </c>
      <c r="E10" s="8">
        <v>0.55260350999999996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 s="8">
        <v>10</v>
      </c>
      <c r="B11" s="11">
        <v>98.498999999999995</v>
      </c>
      <c r="C11" s="8"/>
      <c r="D11" s="8" t="s">
        <v>29</v>
      </c>
      <c r="E11" s="8">
        <v>0.54488977999999999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 s="8">
        <v>11</v>
      </c>
      <c r="B12" s="11">
        <v>97.701999999999998</v>
      </c>
      <c r="C12" s="8"/>
      <c r="D12" s="8" t="s">
        <v>30</v>
      </c>
      <c r="E12" s="8">
        <v>18.822536499999998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6" thickBot="1" x14ac:dyDescent="0.25">
      <c r="A13" s="8">
        <v>12</v>
      </c>
      <c r="B13" s="11">
        <v>87.231999999999999</v>
      </c>
      <c r="C13" s="8"/>
      <c r="D13" s="25" t="s">
        <v>31</v>
      </c>
      <c r="E13" s="25">
        <v>60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">
      <c r="A14" s="8">
        <v>13</v>
      </c>
      <c r="B14" s="11">
        <v>112.66500000000001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6" thickBot="1" x14ac:dyDescent="0.25">
      <c r="A15" s="8">
        <v>14</v>
      </c>
      <c r="B15" s="11">
        <v>102.244</v>
      </c>
      <c r="C15" s="8"/>
      <c r="D15" s="8" t="s">
        <v>32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">
      <c r="A16" s="8">
        <v>15</v>
      </c>
      <c r="B16" s="11">
        <v>137.41399999999999</v>
      </c>
      <c r="C16" s="8"/>
      <c r="D16" s="26"/>
      <c r="E16" s="26" t="s">
        <v>37</v>
      </c>
      <c r="F16" s="26" t="s">
        <v>38</v>
      </c>
      <c r="G16" s="26" t="s">
        <v>39</v>
      </c>
      <c r="H16" s="26" t="s">
        <v>40</v>
      </c>
      <c r="I16" s="26" t="s">
        <v>41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">
      <c r="A17" s="8">
        <v>16</v>
      </c>
      <c r="B17" s="11">
        <v>122.176</v>
      </c>
      <c r="C17" s="8"/>
      <c r="D17" s="8" t="s">
        <v>33</v>
      </c>
      <c r="E17" s="8">
        <v>1</v>
      </c>
      <c r="F17" s="8">
        <v>25380.803199999998</v>
      </c>
      <c r="G17" s="8">
        <v>25380.803199999998</v>
      </c>
      <c r="H17" s="8">
        <v>71.638926100000006</v>
      </c>
      <c r="I17" s="27">
        <v>1.027E-11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 s="8">
        <v>17</v>
      </c>
      <c r="B18" s="11">
        <v>124.39</v>
      </c>
      <c r="C18" s="8"/>
      <c r="D18" s="8" t="s">
        <v>34</v>
      </c>
      <c r="E18" s="8">
        <v>58</v>
      </c>
      <c r="F18" s="8">
        <v>20548.697</v>
      </c>
      <c r="G18" s="8">
        <v>354.28787899999998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6" thickBot="1" x14ac:dyDescent="0.25">
      <c r="A19" s="8">
        <v>18</v>
      </c>
      <c r="B19" s="11">
        <v>100.18899999999999</v>
      </c>
      <c r="C19" s="8"/>
      <c r="D19" s="25" t="s">
        <v>35</v>
      </c>
      <c r="E19" s="25">
        <v>59</v>
      </c>
      <c r="F19" s="25">
        <v>45929.500200000002</v>
      </c>
      <c r="G19" s="25"/>
      <c r="H19" s="25"/>
      <c r="I19" s="2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6" thickBot="1" x14ac:dyDescent="0.25">
      <c r="A20" s="8">
        <v>19</v>
      </c>
      <c r="B20" s="11">
        <v>115.38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8">
        <v>20</v>
      </c>
      <c r="B21" s="11">
        <v>88.456999999999994</v>
      </c>
      <c r="C21" s="8"/>
      <c r="D21" s="26"/>
      <c r="E21" s="26" t="s">
        <v>42</v>
      </c>
      <c r="F21" s="26" t="s">
        <v>30</v>
      </c>
      <c r="G21" s="26" t="s">
        <v>43</v>
      </c>
      <c r="H21" s="26" t="s">
        <v>44</v>
      </c>
      <c r="I21" s="26" t="s">
        <v>45</v>
      </c>
      <c r="J21" s="26" t="s">
        <v>46</v>
      </c>
      <c r="K21" s="26" t="s">
        <v>47</v>
      </c>
      <c r="L21" s="26" t="s">
        <v>48</v>
      </c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s="8">
        <v>21</v>
      </c>
      <c r="B22" s="11">
        <v>115.102</v>
      </c>
      <c r="C22" s="8"/>
      <c r="D22" s="8" t="s">
        <v>36</v>
      </c>
      <c r="E22" s="8">
        <v>94.132379799999995</v>
      </c>
      <c r="F22" s="8">
        <v>4.9213494000000004</v>
      </c>
      <c r="G22" s="8">
        <v>19.1273515</v>
      </c>
      <c r="H22" s="27">
        <v>9.9829999999999995E-27</v>
      </c>
      <c r="I22" s="8">
        <v>84.2812287</v>
      </c>
      <c r="J22" s="8">
        <v>103.983531</v>
      </c>
      <c r="K22" s="8">
        <v>84.2812287</v>
      </c>
      <c r="L22" s="8">
        <v>103.983531</v>
      </c>
      <c r="M22" s="8"/>
      <c r="N22" s="8"/>
      <c r="O22" s="8"/>
      <c r="P22" s="8"/>
      <c r="Q22" s="8"/>
      <c r="R22" s="8"/>
      <c r="S22" s="8"/>
      <c r="T22" s="8"/>
    </row>
    <row r="23" spans="1:20" ht="16" thickBot="1" x14ac:dyDescent="0.25">
      <c r="A23" s="8">
        <v>22</v>
      </c>
      <c r="B23" s="11">
        <v>123.378</v>
      </c>
      <c r="C23" s="8"/>
      <c r="D23" s="25" t="s">
        <v>1</v>
      </c>
      <c r="E23" s="25">
        <v>1.1876179600000001</v>
      </c>
      <c r="F23" s="25">
        <v>0.14031439000000001</v>
      </c>
      <c r="G23" s="25">
        <v>8.4639781500000009</v>
      </c>
      <c r="H23" s="28">
        <v>1.027E-11</v>
      </c>
      <c r="I23" s="25">
        <v>0.90674818000000001</v>
      </c>
      <c r="J23" s="25">
        <v>1.4684877300000001</v>
      </c>
      <c r="K23" s="25">
        <v>0.90674818000000001</v>
      </c>
      <c r="L23" s="25">
        <v>1.4684877300000001</v>
      </c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 s="8">
        <v>23</v>
      </c>
      <c r="B24" s="11">
        <v>116.73699999999999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A25" s="8">
        <v>24</v>
      </c>
      <c r="B25" s="11">
        <v>122.697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 s="8">
        <v>25</v>
      </c>
      <c r="B26" s="11">
        <v>112.893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 s="8">
        <v>26</v>
      </c>
      <c r="B27" s="11">
        <v>121.735</v>
      </c>
      <c r="C27" s="8"/>
      <c r="D27" s="8" t="s">
        <v>49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6" thickBot="1" x14ac:dyDescent="0.25">
      <c r="A28" s="8">
        <v>27</v>
      </c>
      <c r="B28" s="11">
        <v>128.98699999999999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8">
        <v>28</v>
      </c>
      <c r="B29" s="11">
        <v>99.466999999999999</v>
      </c>
      <c r="C29" s="8"/>
      <c r="D29" s="26" t="s">
        <v>50</v>
      </c>
      <c r="E29" s="26" t="s">
        <v>51</v>
      </c>
      <c r="F29" s="26" t="s">
        <v>52</v>
      </c>
      <c r="G29" s="8"/>
      <c r="H29" s="26"/>
      <c r="I29" s="2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8">
        <v>29</v>
      </c>
      <c r="B30" s="11">
        <v>139.601</v>
      </c>
      <c r="C30" s="8"/>
      <c r="D30" s="8">
        <v>1</v>
      </c>
      <c r="E30" s="8">
        <v>95.319997700000002</v>
      </c>
      <c r="F30" s="8">
        <v>-3.9711148999999999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8">
        <v>30</v>
      </c>
      <c r="B31" s="11">
        <v>82.956000000000003</v>
      </c>
      <c r="C31" s="8"/>
      <c r="D31" s="8">
        <v>2</v>
      </c>
      <c r="E31" s="8">
        <v>96.507615700000002</v>
      </c>
      <c r="F31" s="8">
        <v>17.006231199999998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8">
        <v>31</v>
      </c>
      <c r="B32" s="11">
        <v>155.66999999999999</v>
      </c>
      <c r="C32" s="8"/>
      <c r="D32" s="8">
        <v>3</v>
      </c>
      <c r="E32" s="8">
        <v>97.695233700000003</v>
      </c>
      <c r="F32" s="8">
        <v>42.062813200000001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8">
        <v>32</v>
      </c>
      <c r="B33" s="11">
        <v>142.49299999999999</v>
      </c>
      <c r="C33" s="8"/>
      <c r="D33" s="8">
        <v>4</v>
      </c>
      <c r="E33" s="8">
        <v>98.882851599999995</v>
      </c>
      <c r="F33" s="8">
        <v>-17.911168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8">
        <v>33</v>
      </c>
      <c r="B34" s="11">
        <v>142.43899999999999</v>
      </c>
      <c r="C34" s="8"/>
      <c r="D34" s="8">
        <v>5</v>
      </c>
      <c r="E34" s="8">
        <v>100.07047</v>
      </c>
      <c r="F34" s="8">
        <v>12.7734369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 s="8">
        <v>34</v>
      </c>
      <c r="B35" s="11">
        <v>151.13</v>
      </c>
      <c r="C35" s="8"/>
      <c r="D35" s="8">
        <v>6</v>
      </c>
      <c r="E35" s="8">
        <v>101.258088</v>
      </c>
      <c r="F35" s="8">
        <v>13.8016009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">
      <c r="A36" s="8">
        <v>35</v>
      </c>
      <c r="B36" s="11">
        <v>121.065</v>
      </c>
      <c r="C36" s="8"/>
      <c r="D36" s="8">
        <v>7</v>
      </c>
      <c r="E36" s="8">
        <v>102.445705</v>
      </c>
      <c r="F36" s="8">
        <v>2.8984352699999998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s="8">
        <v>36</v>
      </c>
      <c r="B37" s="11">
        <v>101.714</v>
      </c>
      <c r="C37" s="8"/>
      <c r="D37" s="8">
        <v>8</v>
      </c>
      <c r="E37" s="8">
        <v>103.633323</v>
      </c>
      <c r="F37" s="8">
        <v>16.944562399999999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 s="8">
        <v>37</v>
      </c>
      <c r="B38" s="11">
        <v>128.518</v>
      </c>
      <c r="C38" s="8"/>
      <c r="D38" s="8">
        <v>9</v>
      </c>
      <c r="E38" s="8">
        <v>104.820941</v>
      </c>
      <c r="F38" s="8">
        <v>-16.853508000000001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 s="8">
        <v>38</v>
      </c>
      <c r="B39" s="11">
        <v>147.80000000000001</v>
      </c>
      <c r="C39" s="8"/>
      <c r="D39" s="8">
        <v>10</v>
      </c>
      <c r="E39" s="8">
        <v>106.00855900000001</v>
      </c>
      <c r="F39" s="8">
        <v>-7.5097395000000002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 s="8">
        <v>39</v>
      </c>
      <c r="B40" s="11">
        <v>144.07499999999999</v>
      </c>
      <c r="C40" s="8"/>
      <c r="D40" s="8">
        <v>11</v>
      </c>
      <c r="E40" s="8">
        <v>107.19617700000001</v>
      </c>
      <c r="F40" s="8">
        <v>-9.4938888000000006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 s="8">
        <v>40</v>
      </c>
      <c r="B41" s="11">
        <v>157.27600000000001</v>
      </c>
      <c r="C41" s="8"/>
      <c r="D41" s="8">
        <v>12</v>
      </c>
      <c r="E41" s="8">
        <v>108.38379500000001</v>
      </c>
      <c r="F41" s="8">
        <v>-21.151785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 s="8">
        <v>41</v>
      </c>
      <c r="B42" s="11">
        <v>170.75</v>
      </c>
      <c r="C42" s="8"/>
      <c r="D42" s="8">
        <v>13</v>
      </c>
      <c r="E42" s="8">
        <v>109.57141300000001</v>
      </c>
      <c r="F42" s="8">
        <v>3.09367627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 s="8">
        <v>42</v>
      </c>
      <c r="B43" s="11">
        <v>115.65600000000001</v>
      </c>
      <c r="C43" s="8"/>
      <c r="D43" s="8">
        <v>14</v>
      </c>
      <c r="E43" s="8">
        <v>110.75903099999999</v>
      </c>
      <c r="F43" s="8">
        <v>-8.5151830999999998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 s="8">
        <v>43</v>
      </c>
      <c r="B44" s="11">
        <v>160.63</v>
      </c>
      <c r="C44" s="8"/>
      <c r="D44" s="8">
        <v>15</v>
      </c>
      <c r="E44" s="8">
        <v>111.94664899999999</v>
      </c>
      <c r="F44" s="8">
        <v>25.467772100000001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 s="8">
        <v>44</v>
      </c>
      <c r="B45" s="11">
        <v>122.98099999999999</v>
      </c>
      <c r="C45" s="8"/>
      <c r="D45" s="8">
        <v>16</v>
      </c>
      <c r="E45" s="8">
        <v>113.13426699999999</v>
      </c>
      <c r="F45" s="8">
        <v>9.0421349600000003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 s="8">
        <v>45</v>
      </c>
      <c r="B46" s="11">
        <v>133.012</v>
      </c>
      <c r="C46" s="8"/>
      <c r="D46" s="8">
        <v>17</v>
      </c>
      <c r="E46" s="8">
        <v>114.32188499999999</v>
      </c>
      <c r="F46" s="8">
        <v>10.067923499999999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 s="8">
        <v>46</v>
      </c>
      <c r="B47" s="11">
        <v>138.19300000000001</v>
      </c>
      <c r="C47" s="8"/>
      <c r="D47" s="8">
        <v>18</v>
      </c>
      <c r="E47" s="8">
        <v>115.509503</v>
      </c>
      <c r="F47" s="8">
        <v>-15.320262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 s="8">
        <v>47</v>
      </c>
      <c r="B48" s="11">
        <v>155.30000000000001</v>
      </c>
      <c r="C48" s="8"/>
      <c r="D48" s="8">
        <v>19</v>
      </c>
      <c r="E48" s="8">
        <v>116.697121</v>
      </c>
      <c r="F48" s="8">
        <v>-1.3174433000000001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 s="8">
        <v>48</v>
      </c>
      <c r="B49" s="11">
        <v>131.70400000000001</v>
      </c>
      <c r="C49" s="8"/>
      <c r="D49" s="8">
        <v>20</v>
      </c>
      <c r="E49" s="8">
        <v>117.884739</v>
      </c>
      <c r="F49" s="8">
        <v>-29.427661000000001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">
      <c r="A50" s="8">
        <v>49</v>
      </c>
      <c r="B50" s="11">
        <v>178.67699999999999</v>
      </c>
      <c r="C50" s="8"/>
      <c r="D50" s="8">
        <v>21</v>
      </c>
      <c r="E50" s="8">
        <v>119.072357</v>
      </c>
      <c r="F50" s="8">
        <v>-3.9708052999999999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 s="8">
        <v>50</v>
      </c>
      <c r="B51" s="11">
        <v>177.34399999999999</v>
      </c>
      <c r="C51" s="8"/>
      <c r="D51" s="8">
        <v>22</v>
      </c>
      <c r="E51" s="8">
        <v>120.259975</v>
      </c>
      <c r="F51" s="8">
        <v>3.1178313900000001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">
      <c r="A52" s="8">
        <v>51</v>
      </c>
      <c r="B52" s="11">
        <v>155.71899999999999</v>
      </c>
      <c r="C52" s="8"/>
      <c r="D52" s="8">
        <v>23</v>
      </c>
      <c r="E52" s="8">
        <v>121.447593</v>
      </c>
      <c r="F52" s="8">
        <v>-4.7107080000000003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">
      <c r="A53" s="8">
        <v>52</v>
      </c>
      <c r="B53" s="11">
        <v>143.03800000000001</v>
      </c>
      <c r="C53" s="8"/>
      <c r="D53" s="8">
        <v>24</v>
      </c>
      <c r="E53" s="8">
        <v>122.635211</v>
      </c>
      <c r="F53" s="8">
        <v>6.207435E-2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">
      <c r="A54" s="8">
        <v>53</v>
      </c>
      <c r="B54" s="11">
        <v>175.035</v>
      </c>
      <c r="C54" s="8"/>
      <c r="D54" s="8">
        <v>25</v>
      </c>
      <c r="E54" s="8">
        <v>123.822829</v>
      </c>
      <c r="F54" s="8">
        <v>-10.929682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">
      <c r="A55" s="8">
        <v>54</v>
      </c>
      <c r="B55" s="11">
        <v>132.76</v>
      </c>
      <c r="C55" s="8"/>
      <c r="D55" s="8">
        <v>26</v>
      </c>
      <c r="E55" s="8">
        <v>125.010447</v>
      </c>
      <c r="F55" s="8">
        <v>-3.2755828999999999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">
      <c r="A56" s="8">
        <v>55</v>
      </c>
      <c r="B56" s="11">
        <v>160.315</v>
      </c>
      <c r="C56" s="8"/>
      <c r="D56" s="8">
        <v>27</v>
      </c>
      <c r="E56" s="8">
        <v>126.198065</v>
      </c>
      <c r="F56" s="8">
        <v>2.7891489200000001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8">
        <v>56</v>
      </c>
      <c r="B57" s="11">
        <v>161.02199999999999</v>
      </c>
      <c r="C57" s="8"/>
      <c r="D57" s="8">
        <v>28</v>
      </c>
      <c r="E57" s="8">
        <v>127.385683</v>
      </c>
      <c r="F57" s="8">
        <v>-27.918451000000001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">
      <c r="A58" s="8">
        <v>57</v>
      </c>
      <c r="B58" s="11">
        <v>203.202</v>
      </c>
      <c r="C58" s="8"/>
      <c r="D58" s="8">
        <v>29</v>
      </c>
      <c r="E58" s="8">
        <v>128.57330099999999</v>
      </c>
      <c r="F58" s="8">
        <v>11.0279545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">
      <c r="A59" s="8">
        <v>58</v>
      </c>
      <c r="B59" s="11">
        <v>182.191</v>
      </c>
      <c r="C59" s="8"/>
      <c r="D59" s="8">
        <v>30</v>
      </c>
      <c r="E59" s="8">
        <v>129.760918</v>
      </c>
      <c r="F59" s="8">
        <v>-46.804569000000001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">
      <c r="A60" s="8">
        <v>59</v>
      </c>
      <c r="B60" s="11">
        <v>175.02699999999999</v>
      </c>
      <c r="C60" s="8"/>
      <c r="D60" s="8">
        <v>31</v>
      </c>
      <c r="E60" s="8">
        <v>130.94853599999999</v>
      </c>
      <c r="F60" s="8">
        <v>24.7219029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">
      <c r="A61" s="8">
        <v>60</v>
      </c>
      <c r="B61" s="11">
        <v>139.25899999999999</v>
      </c>
      <c r="C61" s="8"/>
      <c r="D61" s="8">
        <v>32</v>
      </c>
      <c r="E61" s="8">
        <v>132.136154</v>
      </c>
      <c r="F61" s="8">
        <v>10.3565162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">
      <c r="A62" s="8"/>
      <c r="B62" s="8"/>
      <c r="C62" s="8"/>
      <c r="D62" s="8">
        <v>33</v>
      </c>
      <c r="E62" s="8">
        <v>133.32377199999999</v>
      </c>
      <c r="F62" s="8">
        <v>9.1151333700000006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">
      <c r="A63" s="8"/>
      <c r="B63" s="8"/>
      <c r="C63" s="8"/>
      <c r="D63" s="8">
        <v>34</v>
      </c>
      <c r="E63" s="8">
        <v>134.51139000000001</v>
      </c>
      <c r="F63" s="8">
        <v>16.618309499999999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">
      <c r="A64" s="8"/>
      <c r="B64" s="8"/>
      <c r="C64" s="8"/>
      <c r="D64" s="8">
        <v>35</v>
      </c>
      <c r="E64" s="8">
        <v>135.69900799999999</v>
      </c>
      <c r="F64" s="8">
        <v>-14.63409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">
      <c r="A65" s="8"/>
      <c r="B65" s="8"/>
      <c r="C65" s="8"/>
      <c r="D65" s="8">
        <v>36</v>
      </c>
      <c r="E65" s="8">
        <v>136.88662600000001</v>
      </c>
      <c r="F65" s="8">
        <v>-35.172705000000001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">
      <c r="A66" s="8"/>
      <c r="B66" s="8"/>
      <c r="C66" s="8"/>
      <c r="D66" s="8">
        <v>37</v>
      </c>
      <c r="E66" s="8">
        <v>138.07424399999999</v>
      </c>
      <c r="F66" s="8">
        <v>-9.5561740999999998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">
      <c r="A67" s="8"/>
      <c r="B67" s="8"/>
      <c r="C67" s="8"/>
      <c r="D67" s="8">
        <v>38</v>
      </c>
      <c r="E67" s="8">
        <v>139.26186200000001</v>
      </c>
      <c r="F67" s="8">
        <v>8.5381183600000004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">
      <c r="A68" s="8"/>
      <c r="B68" s="8"/>
      <c r="C68" s="8"/>
      <c r="D68" s="8">
        <v>39</v>
      </c>
      <c r="E68" s="8">
        <v>140.44947999999999</v>
      </c>
      <c r="F68" s="8">
        <v>3.6256286100000001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">
      <c r="A69" s="8"/>
      <c r="B69" s="8"/>
      <c r="C69" s="8"/>
      <c r="D69" s="8">
        <v>40</v>
      </c>
      <c r="E69" s="8">
        <v>141.63709800000001</v>
      </c>
      <c r="F69" s="8">
        <v>15.6391493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">
      <c r="A70" s="8"/>
      <c r="B70" s="8"/>
      <c r="C70" s="8"/>
      <c r="D70" s="8">
        <v>41</v>
      </c>
      <c r="E70" s="8">
        <v>142.824716</v>
      </c>
      <c r="F70" s="8">
        <v>27.9254532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">
      <c r="A71" s="8"/>
      <c r="B71" s="8"/>
      <c r="C71" s="8"/>
      <c r="D71" s="8">
        <v>42</v>
      </c>
      <c r="E71" s="8">
        <v>144.01233400000001</v>
      </c>
      <c r="F71" s="8">
        <v>-28.356100000000001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">
      <c r="A72" s="8"/>
      <c r="B72" s="8"/>
      <c r="C72" s="8"/>
      <c r="D72" s="8">
        <v>43</v>
      </c>
      <c r="E72" s="8">
        <v>145.199952</v>
      </c>
      <c r="F72" s="8">
        <v>15.4303594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">
      <c r="A73" s="8"/>
      <c r="B73" s="8"/>
      <c r="C73" s="8"/>
      <c r="D73" s="8">
        <v>44</v>
      </c>
      <c r="E73" s="8">
        <v>146.38757000000001</v>
      </c>
      <c r="F73" s="8">
        <v>-23.406828000000001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">
      <c r="A74" s="8"/>
      <c r="B74" s="8"/>
      <c r="C74" s="8"/>
      <c r="D74" s="8">
        <v>45</v>
      </c>
      <c r="E74" s="8">
        <v>147.575188</v>
      </c>
      <c r="F74" s="8">
        <v>-14.56344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">
      <c r="A75" s="8"/>
      <c r="B75" s="8"/>
      <c r="C75" s="8"/>
      <c r="D75" s="8">
        <v>46</v>
      </c>
      <c r="E75" s="8">
        <v>148.76280600000001</v>
      </c>
      <c r="F75" s="8">
        <v>-10.56978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">
      <c r="A76" s="8"/>
      <c r="B76" s="8"/>
      <c r="C76" s="8"/>
      <c r="D76" s="8">
        <v>47</v>
      </c>
      <c r="E76" s="8">
        <v>149.950424</v>
      </c>
      <c r="F76" s="8">
        <v>5.3495644899999997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">
      <c r="A77" s="8"/>
      <c r="B77" s="8"/>
      <c r="C77" s="8"/>
      <c r="D77" s="8">
        <v>48</v>
      </c>
      <c r="E77" s="8">
        <v>151.13804200000001</v>
      </c>
      <c r="F77" s="8">
        <v>-19.433947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">
      <c r="A78" s="8"/>
      <c r="B78" s="8"/>
      <c r="C78" s="8"/>
      <c r="D78" s="8">
        <v>49</v>
      </c>
      <c r="E78" s="8">
        <v>152.32566</v>
      </c>
      <c r="F78" s="8">
        <v>26.351185999999998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">
      <c r="A79" s="8"/>
      <c r="B79" s="8"/>
      <c r="C79" s="8"/>
      <c r="D79" s="8">
        <v>50</v>
      </c>
      <c r="E79" s="8">
        <v>153.51327800000001</v>
      </c>
      <c r="F79" s="8">
        <v>23.830309700000001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">
      <c r="A80" s="8"/>
      <c r="B80" s="8"/>
      <c r="C80" s="8"/>
      <c r="D80" s="8">
        <v>51</v>
      </c>
      <c r="E80" s="8">
        <v>154.700896</v>
      </c>
      <c r="F80" s="8">
        <v>1.01821151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">
      <c r="A81" s="8"/>
      <c r="B81" s="8"/>
      <c r="C81" s="8"/>
      <c r="D81" s="8">
        <v>52</v>
      </c>
      <c r="E81" s="8">
        <v>155.88851399999999</v>
      </c>
      <c r="F81" s="8">
        <v>-12.850306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">
      <c r="A82" s="8"/>
      <c r="B82" s="8"/>
      <c r="C82" s="8"/>
      <c r="D82" s="8">
        <v>53</v>
      </c>
      <c r="E82" s="8">
        <v>157.076132</v>
      </c>
      <c r="F82" s="8">
        <v>17.958971699999999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">
      <c r="A83" s="8"/>
      <c r="B83" s="8"/>
      <c r="C83" s="8"/>
      <c r="D83" s="8">
        <v>54</v>
      </c>
      <c r="E83" s="8">
        <v>158.26374899999999</v>
      </c>
      <c r="F83" s="8">
        <v>-25.503844999999998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">
      <c r="A84" s="8"/>
      <c r="B84" s="8"/>
      <c r="C84" s="8"/>
      <c r="D84" s="8">
        <v>55</v>
      </c>
      <c r="E84" s="8">
        <v>159.451367</v>
      </c>
      <c r="F84" s="8">
        <v>0.86404548999999997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">
      <c r="A85" s="8"/>
      <c r="B85" s="8"/>
      <c r="C85" s="8"/>
      <c r="D85" s="8">
        <v>56</v>
      </c>
      <c r="E85" s="8">
        <v>160.63898499999999</v>
      </c>
      <c r="F85" s="8">
        <v>0.38328761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">
      <c r="A86" s="8"/>
      <c r="B86" s="8"/>
      <c r="C86" s="8"/>
      <c r="D86" s="8">
        <v>57</v>
      </c>
      <c r="E86" s="8">
        <v>161.82660300000001</v>
      </c>
      <c r="F86" s="8">
        <v>41.375784899999999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">
      <c r="A87" s="8"/>
      <c r="B87" s="8"/>
      <c r="C87" s="8"/>
      <c r="D87" s="8">
        <v>58</v>
      </c>
      <c r="E87" s="8">
        <v>163.01422099999999</v>
      </c>
      <c r="F87" s="8">
        <v>19.176901999999998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">
      <c r="A88" s="8"/>
      <c r="B88" s="8"/>
      <c r="C88" s="8"/>
      <c r="D88" s="8">
        <v>59</v>
      </c>
      <c r="E88" s="8">
        <v>164.20183900000001</v>
      </c>
      <c r="F88" s="8">
        <v>10.8247579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6" thickBot="1" x14ac:dyDescent="0.25">
      <c r="A89" s="8"/>
      <c r="B89" s="8"/>
      <c r="C89" s="8"/>
      <c r="D89" s="25">
        <v>60</v>
      </c>
      <c r="E89" s="25">
        <v>165.38945699999999</v>
      </c>
      <c r="F89" s="25">
        <v>-26.130420999999998</v>
      </c>
      <c r="G89" s="8"/>
      <c r="H89" s="25"/>
      <c r="I89" s="2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</sheetData>
  <mergeCells count="1">
    <mergeCell ref="G3:K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6EFC-DEAB-2A4E-8E73-08A4BDCEC37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workbookViewId="0">
      <selection sqref="A1:B61"/>
    </sheetView>
  </sheetViews>
  <sheetFormatPr baseColWidth="10" defaultColWidth="8.83203125" defaultRowHeight="15" x14ac:dyDescent="0.2"/>
  <sheetData>
    <row r="1" spans="1:2" x14ac:dyDescent="0.2">
      <c r="A1" s="2" t="s">
        <v>1</v>
      </c>
      <c r="B1" s="2" t="s">
        <v>0</v>
      </c>
    </row>
    <row r="2" spans="1:2" x14ac:dyDescent="0.2">
      <c r="A2" s="3">
        <v>1</v>
      </c>
      <c r="B2" s="4">
        <v>91.348882811260538</v>
      </c>
    </row>
    <row r="3" spans="1:2" x14ac:dyDescent="0.2">
      <c r="A3">
        <v>2</v>
      </c>
      <c r="B3" s="1">
        <v>113.51384686048021</v>
      </c>
    </row>
    <row r="4" spans="1:2" x14ac:dyDescent="0.2">
      <c r="A4">
        <v>3</v>
      </c>
      <c r="B4" s="1">
        <v>139.75804683832729</v>
      </c>
    </row>
    <row r="5" spans="1:2" x14ac:dyDescent="0.2">
      <c r="A5">
        <v>4</v>
      </c>
      <c r="B5" s="1">
        <v>80.971683482261867</v>
      </c>
    </row>
    <row r="6" spans="1:2" x14ac:dyDescent="0.2">
      <c r="A6">
        <v>5</v>
      </c>
      <c r="B6" s="1">
        <v>112.84390651659021</v>
      </c>
    </row>
    <row r="7" spans="1:2" x14ac:dyDescent="0.2">
      <c r="A7">
        <v>6</v>
      </c>
      <c r="B7" s="1">
        <v>115.05968843175506</v>
      </c>
    </row>
    <row r="8" spans="1:2" x14ac:dyDescent="0.2">
      <c r="A8">
        <v>7</v>
      </c>
      <c r="B8" s="1">
        <v>105.34414076375182</v>
      </c>
    </row>
    <row r="9" spans="1:2" x14ac:dyDescent="0.2">
      <c r="A9">
        <v>8</v>
      </c>
      <c r="B9" s="1">
        <v>120.57788584465119</v>
      </c>
    </row>
    <row r="10" spans="1:2" x14ac:dyDescent="0.2">
      <c r="A10">
        <v>9</v>
      </c>
      <c r="B10" s="1">
        <v>87.967433008661502</v>
      </c>
    </row>
    <row r="11" spans="1:2" x14ac:dyDescent="0.2">
      <c r="A11">
        <v>10</v>
      </c>
      <c r="B11" s="1">
        <v>98.498819854049771</v>
      </c>
    </row>
    <row r="12" spans="1:2" x14ac:dyDescent="0.2">
      <c r="A12">
        <v>11</v>
      </c>
      <c r="B12" s="1">
        <v>97.702288481715172</v>
      </c>
    </row>
    <row r="13" spans="1:2" x14ac:dyDescent="0.2">
      <c r="A13">
        <v>12</v>
      </c>
      <c r="B13" s="1">
        <v>87.232010526818129</v>
      </c>
    </row>
    <row r="14" spans="1:2" x14ac:dyDescent="0.2">
      <c r="A14">
        <v>13</v>
      </c>
      <c r="B14" s="1">
        <v>112.66508949908763</v>
      </c>
    </row>
    <row r="15" spans="1:2" x14ac:dyDescent="0.2">
      <c r="A15">
        <v>14</v>
      </c>
      <c r="B15" s="1">
        <v>102.243848088953</v>
      </c>
    </row>
    <row r="16" spans="1:2" x14ac:dyDescent="0.2">
      <c r="A16">
        <v>15</v>
      </c>
      <c r="B16" s="1">
        <v>137.41442125657653</v>
      </c>
    </row>
    <row r="17" spans="1:2" x14ac:dyDescent="0.2">
      <c r="A17">
        <v>16</v>
      </c>
      <c r="B17" s="1">
        <v>122.17640206286602</v>
      </c>
    </row>
    <row r="18" spans="1:2" x14ac:dyDescent="0.2">
      <c r="A18">
        <v>17</v>
      </c>
      <c r="B18" s="1">
        <v>124.38980851092565</v>
      </c>
    </row>
    <row r="19" spans="1:2" x14ac:dyDescent="0.2">
      <c r="A19">
        <v>18</v>
      </c>
      <c r="B19" s="1">
        <v>100.18924104189206</v>
      </c>
    </row>
    <row r="20" spans="1:2" x14ac:dyDescent="0.2">
      <c r="A20">
        <v>19</v>
      </c>
      <c r="B20" s="1">
        <v>115.37967769872887</v>
      </c>
    </row>
    <row r="21" spans="1:2" x14ac:dyDescent="0.2">
      <c r="A21">
        <v>20</v>
      </c>
      <c r="B21" s="1">
        <v>88.457077799055668</v>
      </c>
    </row>
    <row r="22" spans="1:2" x14ac:dyDescent="0.2">
      <c r="A22">
        <v>21</v>
      </c>
      <c r="B22" s="1">
        <v>115.10155157651479</v>
      </c>
    </row>
    <row r="23" spans="1:2" x14ac:dyDescent="0.2">
      <c r="A23">
        <v>22</v>
      </c>
      <c r="B23" s="1">
        <v>123.37780622946849</v>
      </c>
    </row>
    <row r="24" spans="1:2" x14ac:dyDescent="0.2">
      <c r="A24">
        <v>23</v>
      </c>
      <c r="B24" s="1">
        <v>116.73688483338218</v>
      </c>
    </row>
    <row r="25" spans="1:2" x14ac:dyDescent="0.2">
      <c r="A25">
        <v>24</v>
      </c>
      <c r="B25" s="1">
        <v>122.69728510475171</v>
      </c>
    </row>
    <row r="26" spans="1:2" x14ac:dyDescent="0.2">
      <c r="A26">
        <v>25</v>
      </c>
      <c r="B26" s="1">
        <v>112.8931467318513</v>
      </c>
    </row>
    <row r="27" spans="1:2" x14ac:dyDescent="0.2">
      <c r="A27">
        <v>26</v>
      </c>
      <c r="B27" s="1">
        <v>121.73486379016285</v>
      </c>
    </row>
    <row r="28" spans="1:2" x14ac:dyDescent="0.2">
      <c r="A28">
        <v>27</v>
      </c>
      <c r="B28" s="1">
        <v>128.98721354993336</v>
      </c>
    </row>
    <row r="29" spans="1:2" x14ac:dyDescent="0.2">
      <c r="A29">
        <v>28</v>
      </c>
      <c r="B29" s="1">
        <v>99.467231268264186</v>
      </c>
    </row>
    <row r="30" spans="1:2" x14ac:dyDescent="0.2">
      <c r="A30">
        <v>29</v>
      </c>
      <c r="B30" s="1">
        <v>139.60125500398561</v>
      </c>
    </row>
    <row r="31" spans="1:2" x14ac:dyDescent="0.2">
      <c r="A31">
        <v>30</v>
      </c>
      <c r="B31" s="1">
        <v>82.95634971277623</v>
      </c>
    </row>
    <row r="32" spans="1:2" x14ac:dyDescent="0.2">
      <c r="A32">
        <v>31</v>
      </c>
      <c r="B32" s="1">
        <v>155.6704393510185</v>
      </c>
    </row>
    <row r="33" spans="1:2" x14ac:dyDescent="0.2">
      <c r="A33">
        <v>32</v>
      </c>
      <c r="B33" s="1">
        <v>142.49267060392032</v>
      </c>
    </row>
    <row r="34" spans="1:2" x14ac:dyDescent="0.2">
      <c r="A34">
        <v>33</v>
      </c>
      <c r="B34" s="1">
        <v>142.43890574138544</v>
      </c>
    </row>
    <row r="35" spans="1:2" x14ac:dyDescent="0.2">
      <c r="A35">
        <v>34</v>
      </c>
      <c r="B35" s="1">
        <v>151.12969981269308</v>
      </c>
    </row>
    <row r="36" spans="1:2" x14ac:dyDescent="0.2">
      <c r="A36">
        <v>35</v>
      </c>
      <c r="B36" s="1">
        <v>121.06491852537151</v>
      </c>
    </row>
    <row r="37" spans="1:2" x14ac:dyDescent="0.2">
      <c r="A37">
        <v>36</v>
      </c>
      <c r="B37" s="1">
        <v>101.71392086225954</v>
      </c>
    </row>
    <row r="38" spans="1:2" x14ac:dyDescent="0.2">
      <c r="A38">
        <v>37</v>
      </c>
      <c r="B38" s="1">
        <v>128.51807008685549</v>
      </c>
    </row>
    <row r="39" spans="1:2" x14ac:dyDescent="0.2">
      <c r="A39">
        <v>38</v>
      </c>
      <c r="B39" s="1">
        <v>147.79998051356739</v>
      </c>
    </row>
    <row r="40" spans="1:2" x14ac:dyDescent="0.2">
      <c r="A40">
        <v>39</v>
      </c>
      <c r="B40" s="1">
        <v>144.07510871754479</v>
      </c>
    </row>
    <row r="41" spans="1:2" x14ac:dyDescent="0.2">
      <c r="A41">
        <v>40</v>
      </c>
      <c r="B41" s="1">
        <v>157.27624732938187</v>
      </c>
    </row>
    <row r="42" spans="1:2" x14ac:dyDescent="0.2">
      <c r="A42">
        <v>41</v>
      </c>
      <c r="B42" s="1">
        <v>170.75016925285314</v>
      </c>
    </row>
    <row r="43" spans="1:2" x14ac:dyDescent="0.2">
      <c r="A43">
        <v>42</v>
      </c>
      <c r="B43" s="1">
        <v>115.65623410380763</v>
      </c>
    </row>
    <row r="44" spans="1:2" x14ac:dyDescent="0.2">
      <c r="A44">
        <v>43</v>
      </c>
      <c r="B44" s="1">
        <v>160.63031133337512</v>
      </c>
    </row>
    <row r="45" spans="1:2" x14ac:dyDescent="0.2">
      <c r="A45">
        <v>44</v>
      </c>
      <c r="B45" s="1">
        <v>122.98074222358699</v>
      </c>
    </row>
    <row r="46" spans="1:2" x14ac:dyDescent="0.2">
      <c r="A46">
        <v>45</v>
      </c>
      <c r="B46" s="1">
        <v>133.01174758595971</v>
      </c>
    </row>
    <row r="47" spans="1:2" x14ac:dyDescent="0.2">
      <c r="A47">
        <v>46</v>
      </c>
      <c r="B47" s="1">
        <v>138.19302565261182</v>
      </c>
    </row>
    <row r="48" spans="1:2" x14ac:dyDescent="0.2">
      <c r="A48">
        <v>47</v>
      </c>
      <c r="B48" s="1">
        <v>155.29998825579668</v>
      </c>
    </row>
    <row r="49" spans="1:2" x14ac:dyDescent="0.2">
      <c r="A49">
        <v>48</v>
      </c>
      <c r="B49" s="1">
        <v>131.70409518653133</v>
      </c>
    </row>
    <row r="50" spans="1:2" x14ac:dyDescent="0.2">
      <c r="A50">
        <v>49</v>
      </c>
      <c r="B50" s="1">
        <v>178.67684565652809</v>
      </c>
    </row>
    <row r="51" spans="1:2" x14ac:dyDescent="0.2">
      <c r="A51">
        <v>50</v>
      </c>
      <c r="B51" s="1">
        <v>177.34358732912156</v>
      </c>
    </row>
    <row r="52" spans="1:2" x14ac:dyDescent="0.2">
      <c r="A52">
        <v>51</v>
      </c>
      <c r="B52" s="1">
        <v>155.71910710466551</v>
      </c>
    </row>
    <row r="53" spans="1:2" x14ac:dyDescent="0.2">
      <c r="A53">
        <v>52</v>
      </c>
      <c r="B53" s="1">
        <v>143.03820771311942</v>
      </c>
    </row>
    <row r="54" spans="1:2" x14ac:dyDescent="0.2">
      <c r="A54">
        <v>53</v>
      </c>
      <c r="B54" s="1">
        <v>175.03510323853828</v>
      </c>
    </row>
    <row r="55" spans="1:2" x14ac:dyDescent="0.2">
      <c r="A55">
        <v>54</v>
      </c>
      <c r="B55" s="1">
        <v>132.7599047827598</v>
      </c>
    </row>
    <row r="56" spans="1:2" x14ac:dyDescent="0.2">
      <c r="A56">
        <v>55</v>
      </c>
      <c r="B56" s="1">
        <v>160.31541290939055</v>
      </c>
    </row>
    <row r="57" spans="1:2" x14ac:dyDescent="0.2">
      <c r="A57">
        <v>56</v>
      </c>
      <c r="B57" s="1">
        <v>161.02227298568278</v>
      </c>
    </row>
    <row r="58" spans="1:2" x14ac:dyDescent="0.2">
      <c r="A58">
        <v>57</v>
      </c>
      <c r="B58" s="1">
        <v>203.20238822733381</v>
      </c>
    </row>
    <row r="59" spans="1:2" x14ac:dyDescent="0.2">
      <c r="A59">
        <v>58</v>
      </c>
      <c r="B59" s="1">
        <v>182.19112324821296</v>
      </c>
    </row>
    <row r="60" spans="1:2" x14ac:dyDescent="0.2">
      <c r="A60">
        <v>59</v>
      </c>
      <c r="B60" s="1">
        <v>175.02659717549221</v>
      </c>
    </row>
    <row r="61" spans="1:2" x14ac:dyDescent="0.2">
      <c r="A61">
        <v>60</v>
      </c>
      <c r="B61" s="1">
        <v>139.25903592635865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08CA-11D4-A343-A456-558D4C2F907B}">
  <dimension ref="A6:E9"/>
  <sheetViews>
    <sheetView workbookViewId="0">
      <selection activeCell="A6" sqref="A6:E9"/>
    </sheetView>
  </sheetViews>
  <sheetFormatPr baseColWidth="10" defaultRowHeight="15" x14ac:dyDescent="0.2"/>
  <sheetData>
    <row r="6" spans="1:5" x14ac:dyDescent="0.2">
      <c r="A6" s="7" t="s">
        <v>2</v>
      </c>
      <c r="B6" s="7"/>
      <c r="C6" s="7"/>
      <c r="D6" s="7"/>
      <c r="E6" s="7"/>
    </row>
    <row r="7" spans="1:5" x14ac:dyDescent="0.2">
      <c r="A7" s="7"/>
      <c r="B7" s="7"/>
      <c r="C7" s="7"/>
      <c r="D7" s="7"/>
      <c r="E7" s="7"/>
    </row>
    <row r="8" spans="1:5" x14ac:dyDescent="0.2">
      <c r="A8" s="7"/>
      <c r="B8" s="7"/>
      <c r="C8" s="7"/>
      <c r="D8" s="7"/>
      <c r="E8" s="7"/>
    </row>
    <row r="9" spans="1:5" x14ac:dyDescent="0.2">
      <c r="A9" s="7"/>
      <c r="B9" s="7"/>
      <c r="C9" s="7"/>
      <c r="D9" s="7"/>
      <c r="E9" s="7"/>
    </row>
  </sheetData>
  <mergeCells count="1">
    <mergeCell ref="A6:E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1D1F-D60B-3A41-BCE2-D84452166486}">
  <dimension ref="A1:E15"/>
  <sheetViews>
    <sheetView workbookViewId="0">
      <selection activeCell="A6" sqref="A6:E9"/>
    </sheetView>
  </sheetViews>
  <sheetFormatPr baseColWidth="10" defaultRowHeight="15" x14ac:dyDescent="0.2"/>
  <sheetData>
    <row r="1" spans="1:5" x14ac:dyDescent="0.2">
      <c r="A1" s="8"/>
      <c r="B1" s="8"/>
      <c r="C1" s="8"/>
      <c r="D1" s="8"/>
      <c r="E1" s="8"/>
    </row>
    <row r="2" spans="1:5" x14ac:dyDescent="0.2">
      <c r="A2" s="8"/>
      <c r="B2" s="8"/>
      <c r="C2" s="8"/>
      <c r="D2" s="8"/>
      <c r="E2" s="8"/>
    </row>
    <row r="3" spans="1:5" x14ac:dyDescent="0.2">
      <c r="A3" s="8"/>
      <c r="B3" s="8"/>
      <c r="C3" s="8"/>
      <c r="D3" s="8"/>
      <c r="E3" s="8"/>
    </row>
    <row r="4" spans="1:5" x14ac:dyDescent="0.2">
      <c r="A4" s="8"/>
      <c r="B4" s="8"/>
      <c r="C4" s="8"/>
      <c r="D4" s="8"/>
      <c r="E4" s="8"/>
    </row>
    <row r="5" spans="1:5" x14ac:dyDescent="0.2">
      <c r="A5" s="8"/>
      <c r="B5" s="8"/>
      <c r="C5" s="8"/>
      <c r="D5" s="8"/>
      <c r="E5" s="8"/>
    </row>
    <row r="6" spans="1:5" ht="15" customHeight="1" x14ac:dyDescent="0.2">
      <c r="A6" s="9" t="s">
        <v>3</v>
      </c>
      <c r="B6" s="9"/>
      <c r="C6" s="9"/>
      <c r="D6" s="9"/>
      <c r="E6" s="9"/>
    </row>
    <row r="7" spans="1:5" x14ac:dyDescent="0.2">
      <c r="A7" s="9"/>
      <c r="B7" s="9"/>
      <c r="C7" s="9"/>
      <c r="D7" s="9"/>
      <c r="E7" s="9"/>
    </row>
    <row r="8" spans="1:5" x14ac:dyDescent="0.2">
      <c r="A8" s="9"/>
      <c r="B8" s="9"/>
      <c r="C8" s="9"/>
      <c r="D8" s="9"/>
      <c r="E8" s="9"/>
    </row>
    <row r="9" spans="1:5" x14ac:dyDescent="0.2">
      <c r="A9" s="9"/>
      <c r="B9" s="9"/>
      <c r="C9" s="9"/>
      <c r="D9" s="9"/>
      <c r="E9" s="9"/>
    </row>
    <row r="10" spans="1:5" x14ac:dyDescent="0.2">
      <c r="A10" s="8"/>
      <c r="B10" s="8"/>
      <c r="C10" s="8"/>
      <c r="D10" s="8"/>
      <c r="E10" s="8"/>
    </row>
    <row r="11" spans="1:5" x14ac:dyDescent="0.2">
      <c r="A11" s="8"/>
      <c r="B11" s="8"/>
      <c r="C11" s="8"/>
      <c r="D11" s="8"/>
      <c r="E11" s="8"/>
    </row>
    <row r="12" spans="1:5" x14ac:dyDescent="0.2">
      <c r="A12" s="8"/>
      <c r="B12" s="8"/>
      <c r="C12" s="8"/>
      <c r="D12" s="8"/>
      <c r="E12" s="8"/>
    </row>
    <row r="13" spans="1:5" x14ac:dyDescent="0.2">
      <c r="A13" s="8"/>
      <c r="B13" s="8"/>
      <c r="C13" s="8"/>
      <c r="D13" s="8"/>
      <c r="E13" s="8"/>
    </row>
    <row r="14" spans="1:5" x14ac:dyDescent="0.2">
      <c r="A14" s="8"/>
      <c r="B14" s="8"/>
      <c r="C14" s="8"/>
      <c r="D14" s="8"/>
      <c r="E14" s="8"/>
    </row>
    <row r="15" spans="1:5" x14ac:dyDescent="0.2">
      <c r="A15" s="8"/>
      <c r="B15" s="8"/>
      <c r="C15" s="8"/>
      <c r="D15" s="8"/>
      <c r="E15" s="8"/>
    </row>
  </sheetData>
  <mergeCells count="1">
    <mergeCell ref="A6:E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74FF-BAAA-EC46-917F-C13EA783C4A2}">
  <dimension ref="A1:I61"/>
  <sheetViews>
    <sheetView workbookViewId="0">
      <selection activeCell="E12" sqref="E12:I15"/>
    </sheetView>
  </sheetViews>
  <sheetFormatPr baseColWidth="10" defaultRowHeight="15" x14ac:dyDescent="0.2"/>
  <cols>
    <col min="2" max="2" width="19.1640625" bestFit="1" customWidth="1"/>
    <col min="3" max="3" width="14.33203125" bestFit="1" customWidth="1"/>
    <col min="5" max="5" width="22.33203125" bestFit="1" customWidth="1"/>
  </cols>
  <sheetData>
    <row r="1" spans="1:9" x14ac:dyDescent="0.2">
      <c r="A1" s="2" t="s">
        <v>1</v>
      </c>
      <c r="B1" s="2" t="s">
        <v>0</v>
      </c>
      <c r="C1" s="10" t="s">
        <v>4</v>
      </c>
      <c r="D1" s="8"/>
      <c r="E1" s="8"/>
    </row>
    <row r="2" spans="1:9" x14ac:dyDescent="0.2">
      <c r="A2">
        <v>1</v>
      </c>
      <c r="B2" s="1">
        <v>120.74748311679954</v>
      </c>
      <c r="C2" s="8"/>
      <c r="D2" s="8"/>
      <c r="E2" s="8"/>
      <c r="G2" t="s">
        <v>7</v>
      </c>
    </row>
    <row r="3" spans="1:9" x14ac:dyDescent="0.2">
      <c r="A3">
        <v>2</v>
      </c>
      <c r="B3" s="1">
        <v>67.378679879426556</v>
      </c>
      <c r="C3" s="11">
        <f>B2</f>
        <v>120.74748311679954</v>
      </c>
      <c r="D3" s="8"/>
      <c r="E3" s="10" t="s">
        <v>5</v>
      </c>
      <c r="G3" s="13" t="s">
        <v>8</v>
      </c>
    </row>
    <row r="4" spans="1:9" x14ac:dyDescent="0.2">
      <c r="A4">
        <v>3</v>
      </c>
      <c r="B4" s="1">
        <v>74.456224249816188</v>
      </c>
      <c r="C4" s="11">
        <f t="shared" ref="C4:C61" si="0">B3</f>
        <v>67.378679879426556</v>
      </c>
      <c r="D4" s="8"/>
      <c r="E4" s="12" t="s">
        <v>6</v>
      </c>
      <c r="G4" s="13" t="s">
        <v>13</v>
      </c>
    </row>
    <row r="5" spans="1:9" x14ac:dyDescent="0.2">
      <c r="A5">
        <v>4</v>
      </c>
      <c r="B5" s="1">
        <v>160.11987468719011</v>
      </c>
      <c r="C5" s="11">
        <f t="shared" si="0"/>
        <v>74.456224249816188</v>
      </c>
      <c r="D5" s="8"/>
      <c r="E5" s="8">
        <f>CORREL(B3:B61,C3:C61)</f>
        <v>-0.38939790968618687</v>
      </c>
      <c r="G5" s="13" t="s">
        <v>9</v>
      </c>
      <c r="H5">
        <f>E5</f>
        <v>-0.38939790968618687</v>
      </c>
    </row>
    <row r="6" spans="1:9" ht="15" customHeight="1" x14ac:dyDescent="0.2">
      <c r="A6">
        <v>5</v>
      </c>
      <c r="B6" s="1">
        <v>94.002351097738838</v>
      </c>
      <c r="C6" s="11">
        <f t="shared" si="0"/>
        <v>160.11987468719011</v>
      </c>
      <c r="G6" s="13" t="s">
        <v>10</v>
      </c>
      <c r="H6">
        <f>1/SQRT(59)</f>
        <v>0.13018891098082389</v>
      </c>
    </row>
    <row r="7" spans="1:9" x14ac:dyDescent="0.2">
      <c r="A7">
        <v>6</v>
      </c>
      <c r="B7" s="1">
        <v>60.156740206609399</v>
      </c>
      <c r="C7" s="11">
        <f t="shared" si="0"/>
        <v>94.002351097738838</v>
      </c>
      <c r="G7" t="s">
        <v>11</v>
      </c>
      <c r="H7">
        <f>(H5-0)/H6</f>
        <v>-2.991022098214978</v>
      </c>
    </row>
    <row r="8" spans="1:9" x14ac:dyDescent="0.2">
      <c r="A8">
        <v>7</v>
      </c>
      <c r="B8" s="1">
        <v>118.04337294326422</v>
      </c>
      <c r="C8" s="11">
        <f t="shared" si="0"/>
        <v>60.156740206609399</v>
      </c>
      <c r="G8" s="13" t="s">
        <v>12</v>
      </c>
    </row>
    <row r="9" spans="1:9" x14ac:dyDescent="0.2">
      <c r="A9">
        <v>8</v>
      </c>
      <c r="B9" s="1">
        <v>106.52342622004343</v>
      </c>
      <c r="C9" s="11">
        <f t="shared" si="0"/>
        <v>118.04337294326422</v>
      </c>
    </row>
    <row r="10" spans="1:9" x14ac:dyDescent="0.2">
      <c r="A10">
        <v>9</v>
      </c>
      <c r="B10" s="1">
        <v>107.57286665638019</v>
      </c>
      <c r="C10" s="11">
        <f t="shared" si="0"/>
        <v>106.52342622004343</v>
      </c>
      <c r="D10" s="8"/>
      <c r="E10" s="8"/>
    </row>
    <row r="11" spans="1:9" x14ac:dyDescent="0.2">
      <c r="A11">
        <v>10</v>
      </c>
      <c r="B11" s="1">
        <v>133.98597315715836</v>
      </c>
      <c r="C11" s="11">
        <f t="shared" si="0"/>
        <v>107.57286665638019</v>
      </c>
      <c r="D11" s="8"/>
      <c r="E11" s="8"/>
    </row>
    <row r="12" spans="1:9" x14ac:dyDescent="0.2">
      <c r="A12">
        <v>11</v>
      </c>
      <c r="B12" s="1">
        <v>52.807346409739949</v>
      </c>
      <c r="C12" s="11">
        <f t="shared" si="0"/>
        <v>133.98597315715836</v>
      </c>
      <c r="D12" s="8"/>
      <c r="E12" s="9" t="s">
        <v>14</v>
      </c>
      <c r="F12" s="9"/>
      <c r="G12" s="9"/>
      <c r="H12" s="9"/>
      <c r="I12" s="9"/>
    </row>
    <row r="13" spans="1:9" x14ac:dyDescent="0.2">
      <c r="A13">
        <v>12</v>
      </c>
      <c r="B13" s="1">
        <v>104.93154709478888</v>
      </c>
      <c r="C13" s="11">
        <f t="shared" si="0"/>
        <v>52.807346409739949</v>
      </c>
      <c r="D13" s="8"/>
      <c r="E13" s="9"/>
      <c r="F13" s="9"/>
      <c r="G13" s="9"/>
      <c r="H13" s="9"/>
      <c r="I13" s="9"/>
    </row>
    <row r="14" spans="1:9" x14ac:dyDescent="0.2">
      <c r="A14">
        <v>13</v>
      </c>
      <c r="B14" s="1">
        <v>103.29584984076293</v>
      </c>
      <c r="C14" s="11">
        <f t="shared" si="0"/>
        <v>104.93154709478888</v>
      </c>
      <c r="D14" s="8"/>
      <c r="E14" s="9"/>
      <c r="F14" s="9"/>
      <c r="G14" s="9"/>
      <c r="H14" s="9"/>
      <c r="I14" s="9"/>
    </row>
    <row r="15" spans="1:9" x14ac:dyDescent="0.2">
      <c r="A15">
        <v>14</v>
      </c>
      <c r="B15" s="1">
        <v>88.965713761856691</v>
      </c>
      <c r="C15" s="11">
        <f t="shared" si="0"/>
        <v>103.29584984076293</v>
      </c>
      <c r="D15" s="8"/>
      <c r="E15" s="9"/>
      <c r="F15" s="9"/>
      <c r="G15" s="9"/>
      <c r="H15" s="9"/>
      <c r="I15" s="9"/>
    </row>
    <row r="16" spans="1:9" x14ac:dyDescent="0.2">
      <c r="A16">
        <v>15</v>
      </c>
      <c r="B16" s="1">
        <v>74.425490384232518</v>
      </c>
      <c r="C16" s="11">
        <f t="shared" si="0"/>
        <v>88.965713761856691</v>
      </c>
    </row>
    <row r="17" spans="1:3" x14ac:dyDescent="0.2">
      <c r="A17">
        <v>16</v>
      </c>
      <c r="B17" s="1">
        <v>113.00705179180927</v>
      </c>
      <c r="C17" s="11">
        <f t="shared" si="0"/>
        <v>74.425490384232518</v>
      </c>
    </row>
    <row r="18" spans="1:3" x14ac:dyDescent="0.2">
      <c r="A18">
        <v>17</v>
      </c>
      <c r="B18" s="1">
        <v>124.47729896035669</v>
      </c>
      <c r="C18" s="11">
        <f t="shared" si="0"/>
        <v>113.00705179180927</v>
      </c>
    </row>
    <row r="19" spans="1:3" x14ac:dyDescent="0.2">
      <c r="A19">
        <v>18</v>
      </c>
      <c r="B19" s="1">
        <v>76.628623366338147</v>
      </c>
      <c r="C19" s="11">
        <f t="shared" si="0"/>
        <v>124.47729896035669</v>
      </c>
    </row>
    <row r="20" spans="1:3" x14ac:dyDescent="0.2">
      <c r="A20">
        <v>19</v>
      </c>
      <c r="B20" s="1">
        <v>108.9785180494477</v>
      </c>
      <c r="C20" s="11">
        <f t="shared" si="0"/>
        <v>76.628623366338147</v>
      </c>
    </row>
    <row r="21" spans="1:3" x14ac:dyDescent="0.2">
      <c r="A21">
        <v>20</v>
      </c>
      <c r="B21" s="1">
        <v>117.36421157715105</v>
      </c>
      <c r="C21" s="11">
        <f t="shared" si="0"/>
        <v>108.9785180494477</v>
      </c>
    </row>
    <row r="22" spans="1:3" x14ac:dyDescent="0.2">
      <c r="A22">
        <v>21</v>
      </c>
      <c r="B22" s="1">
        <v>107.1148652281976</v>
      </c>
      <c r="C22" s="11">
        <f t="shared" si="0"/>
        <v>117.36421157715105</v>
      </c>
    </row>
    <row r="23" spans="1:3" x14ac:dyDescent="0.2">
      <c r="A23">
        <v>22</v>
      </c>
      <c r="B23" s="1">
        <v>75.939535676123867</v>
      </c>
      <c r="C23" s="11">
        <f t="shared" si="0"/>
        <v>107.1148652281976</v>
      </c>
    </row>
    <row r="24" spans="1:3" x14ac:dyDescent="0.2">
      <c r="A24">
        <v>23</v>
      </c>
      <c r="B24" s="1">
        <v>79.506671055452628</v>
      </c>
      <c r="C24" s="11">
        <f t="shared" si="0"/>
        <v>75.939535676123867</v>
      </c>
    </row>
    <row r="25" spans="1:3" x14ac:dyDescent="0.2">
      <c r="A25">
        <v>24</v>
      </c>
      <c r="B25" s="1">
        <v>145.59631045096333</v>
      </c>
      <c r="C25" s="11">
        <f t="shared" si="0"/>
        <v>79.506671055452628</v>
      </c>
    </row>
    <row r="26" spans="1:3" x14ac:dyDescent="0.2">
      <c r="A26">
        <v>25</v>
      </c>
      <c r="B26" s="1">
        <v>103.428342620416</v>
      </c>
      <c r="C26" s="11">
        <f t="shared" si="0"/>
        <v>145.59631045096333</v>
      </c>
    </row>
    <row r="27" spans="1:3" x14ac:dyDescent="0.2">
      <c r="A27">
        <v>26</v>
      </c>
      <c r="B27" s="1">
        <v>74.362747537659331</v>
      </c>
      <c r="C27" s="11">
        <f t="shared" si="0"/>
        <v>103.428342620416</v>
      </c>
    </row>
    <row r="28" spans="1:3" x14ac:dyDescent="0.2">
      <c r="A28">
        <v>27</v>
      </c>
      <c r="B28" s="1">
        <v>49.425427518765758</v>
      </c>
      <c r="C28" s="11">
        <f t="shared" si="0"/>
        <v>74.362747537659331</v>
      </c>
    </row>
    <row r="29" spans="1:3" x14ac:dyDescent="0.2">
      <c r="A29">
        <v>28</v>
      </c>
      <c r="B29" s="1">
        <v>151.17419562444988</v>
      </c>
      <c r="C29" s="11">
        <f t="shared" si="0"/>
        <v>49.425427518765758</v>
      </c>
    </row>
    <row r="30" spans="1:3" x14ac:dyDescent="0.2">
      <c r="A30">
        <v>29</v>
      </c>
      <c r="B30" s="1">
        <v>114.23441607225533</v>
      </c>
      <c r="C30" s="11">
        <f t="shared" si="0"/>
        <v>151.17419562444988</v>
      </c>
    </row>
    <row r="31" spans="1:3" x14ac:dyDescent="0.2">
      <c r="A31">
        <v>30</v>
      </c>
      <c r="B31" s="1">
        <v>90.081933667148775</v>
      </c>
      <c r="C31" s="11">
        <f t="shared" si="0"/>
        <v>114.23441607225533</v>
      </c>
    </row>
    <row r="32" spans="1:3" x14ac:dyDescent="0.2">
      <c r="A32">
        <v>31</v>
      </c>
      <c r="B32" s="1">
        <v>71.967269070800668</v>
      </c>
      <c r="C32" s="11">
        <f t="shared" si="0"/>
        <v>90.081933667148775</v>
      </c>
    </row>
    <row r="33" spans="1:3" x14ac:dyDescent="0.2">
      <c r="A33">
        <v>32</v>
      </c>
      <c r="B33" s="1">
        <v>115.4309240634301</v>
      </c>
      <c r="C33" s="11">
        <f t="shared" si="0"/>
        <v>71.967269070800668</v>
      </c>
    </row>
    <row r="34" spans="1:3" x14ac:dyDescent="0.2">
      <c r="A34">
        <v>33</v>
      </c>
      <c r="B34" s="1">
        <v>123.0756851249059</v>
      </c>
      <c r="C34" s="11">
        <f t="shared" si="0"/>
        <v>115.4309240634301</v>
      </c>
    </row>
    <row r="35" spans="1:3" x14ac:dyDescent="0.2">
      <c r="A35">
        <v>34</v>
      </c>
      <c r="B35" s="1">
        <v>60.437618899901224</v>
      </c>
      <c r="C35" s="11">
        <f t="shared" si="0"/>
        <v>123.0756851249059</v>
      </c>
    </row>
    <row r="36" spans="1:3" x14ac:dyDescent="0.2">
      <c r="A36">
        <v>35</v>
      </c>
      <c r="B36" s="1">
        <v>124.72149331692304</v>
      </c>
      <c r="C36" s="11">
        <f t="shared" si="0"/>
        <v>60.437618899901224</v>
      </c>
    </row>
    <row r="37" spans="1:3" x14ac:dyDescent="0.2">
      <c r="A37">
        <v>36</v>
      </c>
      <c r="B37" s="1">
        <v>98.717196024194834</v>
      </c>
      <c r="C37" s="11">
        <f t="shared" si="0"/>
        <v>124.72149331692304</v>
      </c>
    </row>
    <row r="38" spans="1:3" x14ac:dyDescent="0.2">
      <c r="A38">
        <v>37</v>
      </c>
      <c r="B38" s="1">
        <v>92.101117209145627</v>
      </c>
      <c r="C38" s="11">
        <f t="shared" si="0"/>
        <v>98.717196024194834</v>
      </c>
    </row>
    <row r="39" spans="1:3" x14ac:dyDescent="0.2">
      <c r="A39">
        <v>38</v>
      </c>
      <c r="B39" s="1">
        <v>97.038632917119116</v>
      </c>
      <c r="C39" s="11">
        <f t="shared" si="0"/>
        <v>92.101117209145627</v>
      </c>
    </row>
    <row r="40" spans="1:3" x14ac:dyDescent="0.2">
      <c r="A40">
        <v>39</v>
      </c>
      <c r="B40" s="1">
        <v>109.37603110595883</v>
      </c>
      <c r="C40" s="11">
        <f t="shared" si="0"/>
        <v>97.038632917119116</v>
      </c>
    </row>
    <row r="41" spans="1:3" x14ac:dyDescent="0.2">
      <c r="A41">
        <v>40</v>
      </c>
      <c r="B41" s="1">
        <v>115.21776475710685</v>
      </c>
      <c r="C41" s="11">
        <f t="shared" si="0"/>
        <v>109.37603110595883</v>
      </c>
    </row>
    <row r="42" spans="1:3" x14ac:dyDescent="0.2">
      <c r="A42">
        <v>41</v>
      </c>
      <c r="B42" s="1">
        <v>119.06006598160508</v>
      </c>
      <c r="C42" s="11">
        <f t="shared" si="0"/>
        <v>115.21776475710685</v>
      </c>
    </row>
    <row r="43" spans="1:3" x14ac:dyDescent="0.2">
      <c r="A43">
        <v>42</v>
      </c>
      <c r="B43" s="1">
        <v>113.27279550289512</v>
      </c>
      <c r="C43" s="11">
        <f t="shared" si="0"/>
        <v>119.06006598160508</v>
      </c>
    </row>
    <row r="44" spans="1:3" x14ac:dyDescent="0.2">
      <c r="A44">
        <v>43</v>
      </c>
      <c r="B44" s="1">
        <v>41.416764835479682</v>
      </c>
      <c r="C44" s="11">
        <f t="shared" si="0"/>
        <v>113.27279550289512</v>
      </c>
    </row>
    <row r="45" spans="1:3" x14ac:dyDescent="0.2">
      <c r="A45">
        <v>44</v>
      </c>
      <c r="B45" s="1">
        <v>135.30331843922971</v>
      </c>
      <c r="C45" s="11">
        <f t="shared" si="0"/>
        <v>41.416764835479682</v>
      </c>
    </row>
    <row r="46" spans="1:3" x14ac:dyDescent="0.2">
      <c r="A46">
        <v>45</v>
      </c>
      <c r="B46" s="1">
        <v>74.251099994822084</v>
      </c>
      <c r="C46" s="11">
        <f t="shared" si="0"/>
        <v>135.30331843922971</v>
      </c>
    </row>
    <row r="47" spans="1:3" x14ac:dyDescent="0.2">
      <c r="A47">
        <v>46</v>
      </c>
      <c r="B47" s="1">
        <v>85.327840119287046</v>
      </c>
      <c r="C47" s="11">
        <f t="shared" si="0"/>
        <v>74.251099994822084</v>
      </c>
    </row>
    <row r="48" spans="1:3" x14ac:dyDescent="0.2">
      <c r="A48">
        <v>47</v>
      </c>
      <c r="B48" s="1">
        <v>110.75223953907958</v>
      </c>
      <c r="C48" s="11">
        <f t="shared" si="0"/>
        <v>85.327840119287046</v>
      </c>
    </row>
    <row r="49" spans="1:3" x14ac:dyDescent="0.2">
      <c r="A49">
        <v>48</v>
      </c>
      <c r="B49" s="1">
        <v>103.7437383862493</v>
      </c>
      <c r="C49" s="11">
        <f t="shared" si="0"/>
        <v>110.75223953907958</v>
      </c>
    </row>
    <row r="50" spans="1:3" x14ac:dyDescent="0.2">
      <c r="A50">
        <v>49</v>
      </c>
      <c r="B50" s="1">
        <v>113.4302586568239</v>
      </c>
      <c r="C50" s="11">
        <f t="shared" si="0"/>
        <v>103.7437383862493</v>
      </c>
    </row>
    <row r="51" spans="1:3" x14ac:dyDescent="0.2">
      <c r="A51">
        <v>50</v>
      </c>
      <c r="B51" s="1">
        <v>61.222654820587877</v>
      </c>
      <c r="C51" s="11">
        <f t="shared" si="0"/>
        <v>113.4302586568239</v>
      </c>
    </row>
    <row r="52" spans="1:3" x14ac:dyDescent="0.2">
      <c r="A52">
        <v>51</v>
      </c>
      <c r="B52" s="1">
        <v>120.03947897100755</v>
      </c>
      <c r="C52" s="11">
        <f t="shared" si="0"/>
        <v>61.222654820587877</v>
      </c>
    </row>
    <row r="53" spans="1:3" x14ac:dyDescent="0.2">
      <c r="A53">
        <v>52</v>
      </c>
      <c r="B53" s="1">
        <v>97.93811386883975</v>
      </c>
      <c r="C53" s="11">
        <f t="shared" si="0"/>
        <v>120.03947897100755</v>
      </c>
    </row>
    <row r="54" spans="1:3" x14ac:dyDescent="0.2">
      <c r="A54">
        <v>53</v>
      </c>
      <c r="B54" s="1">
        <v>100.34449654426959</v>
      </c>
      <c r="C54" s="11">
        <f t="shared" si="0"/>
        <v>97.93811386883975</v>
      </c>
    </row>
    <row r="55" spans="1:3" x14ac:dyDescent="0.2">
      <c r="A55">
        <v>54</v>
      </c>
      <c r="B55" s="1">
        <v>82.385256722960364</v>
      </c>
      <c r="C55" s="11">
        <f t="shared" si="0"/>
        <v>100.34449654426959</v>
      </c>
    </row>
    <row r="56" spans="1:3" x14ac:dyDescent="0.2">
      <c r="A56">
        <v>55</v>
      </c>
      <c r="B56" s="1">
        <v>118.26892957444704</v>
      </c>
      <c r="C56" s="11">
        <f t="shared" si="0"/>
        <v>82.385256722960364</v>
      </c>
    </row>
    <row r="57" spans="1:3" x14ac:dyDescent="0.2">
      <c r="A57">
        <v>56</v>
      </c>
      <c r="B57" s="1">
        <v>80.898387985917836</v>
      </c>
      <c r="C57" s="11">
        <f t="shared" si="0"/>
        <v>118.26892957444704</v>
      </c>
    </row>
    <row r="58" spans="1:3" x14ac:dyDescent="0.2">
      <c r="A58">
        <v>57</v>
      </c>
      <c r="B58" s="1">
        <v>121.35267541730786</v>
      </c>
      <c r="C58" s="11">
        <f t="shared" si="0"/>
        <v>80.898387985917836</v>
      </c>
    </row>
    <row r="59" spans="1:3" x14ac:dyDescent="0.2">
      <c r="A59">
        <v>58</v>
      </c>
      <c r="B59" s="1">
        <v>82.463330573215984</v>
      </c>
      <c r="C59" s="11">
        <f t="shared" si="0"/>
        <v>121.35267541730786</v>
      </c>
    </row>
    <row r="60" spans="1:3" x14ac:dyDescent="0.2">
      <c r="A60">
        <v>59</v>
      </c>
      <c r="B60" s="1">
        <v>176.78655929260808</v>
      </c>
      <c r="C60" s="11">
        <f t="shared" si="0"/>
        <v>82.463330573215984</v>
      </c>
    </row>
    <row r="61" spans="1:3" x14ac:dyDescent="0.2">
      <c r="A61">
        <v>60</v>
      </c>
      <c r="B61" s="1">
        <v>56.98116479942577</v>
      </c>
      <c r="C61" s="11">
        <f t="shared" si="0"/>
        <v>176.78655929260808</v>
      </c>
    </row>
  </sheetData>
  <mergeCells count="1">
    <mergeCell ref="E12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529B-BE62-9547-B556-F96FBC8DD990}">
  <dimension ref="A2:F19"/>
  <sheetViews>
    <sheetView zoomScale="121" zoomScaleNormal="121" workbookViewId="0">
      <selection activeCell="A21" sqref="A21"/>
    </sheetView>
  </sheetViews>
  <sheetFormatPr baseColWidth="10" defaultRowHeight="15" x14ac:dyDescent="0.2"/>
  <sheetData>
    <row r="2" spans="1:6" x14ac:dyDescent="0.2">
      <c r="A2" t="s">
        <v>16</v>
      </c>
    </row>
    <row r="3" spans="1:6" x14ac:dyDescent="0.2">
      <c r="A3" t="s">
        <v>17</v>
      </c>
    </row>
    <row r="5" spans="1:6" x14ac:dyDescent="0.2">
      <c r="A5" t="s">
        <v>18</v>
      </c>
    </row>
    <row r="6" spans="1:6" x14ac:dyDescent="0.2">
      <c r="A6" t="s">
        <v>19</v>
      </c>
    </row>
    <row r="8" spans="1:6" x14ac:dyDescent="0.2">
      <c r="A8" s="19" t="s">
        <v>15</v>
      </c>
      <c r="B8" s="19"/>
      <c r="C8" s="19"/>
    </row>
    <row r="9" spans="1:6" x14ac:dyDescent="0.2">
      <c r="A9" s="6">
        <f>AVERAGE('Firm 1'!B2:B61)</f>
        <v>100.03426652363147</v>
      </c>
      <c r="B9" s="6"/>
      <c r="C9" s="6"/>
    </row>
    <row r="10" spans="1:6" x14ac:dyDescent="0.2">
      <c r="A10" s="5"/>
      <c r="B10" s="5"/>
      <c r="C10" s="5"/>
    </row>
    <row r="12" spans="1:6" x14ac:dyDescent="0.2">
      <c r="A12" t="s">
        <v>20</v>
      </c>
      <c r="E12" s="16"/>
      <c r="F12" s="15"/>
    </row>
    <row r="13" spans="1:6" x14ac:dyDescent="0.2">
      <c r="E13" s="17"/>
      <c r="F13" s="14"/>
    </row>
    <row r="14" spans="1:6" x14ac:dyDescent="0.2">
      <c r="A14" s="19" t="s">
        <v>23</v>
      </c>
      <c r="B14" s="19"/>
      <c r="C14" s="19"/>
      <c r="D14" s="19"/>
      <c r="E14" s="15"/>
      <c r="F14" s="14"/>
    </row>
    <row r="15" spans="1:6" x14ac:dyDescent="0.2">
      <c r="A15" s="6" t="s">
        <v>21</v>
      </c>
      <c r="B15" s="6"/>
      <c r="C15" s="6" t="s">
        <v>22</v>
      </c>
      <c r="D15" s="6"/>
      <c r="E15" s="16"/>
      <c r="F15" s="16"/>
    </row>
    <row r="16" spans="1:6" x14ac:dyDescent="0.2">
      <c r="A16" s="6">
        <f>A9-2*STDEV('Firm 1'!B2:B61)</f>
        <v>44.839543093785565</v>
      </c>
      <c r="B16" s="6"/>
      <c r="C16" s="6">
        <f>A9+2*STDEV('Firm 1'!B2:B61)</f>
        <v>155.22898995347737</v>
      </c>
      <c r="D16" s="6"/>
      <c r="E16" s="18"/>
      <c r="F16" s="18"/>
    </row>
    <row r="17" spans="1:6" x14ac:dyDescent="0.2">
      <c r="E17" s="15"/>
      <c r="F17" s="15"/>
    </row>
    <row r="18" spans="1:6" x14ac:dyDescent="0.2">
      <c r="E18" s="14"/>
      <c r="F18" s="15"/>
    </row>
    <row r="19" spans="1:6" x14ac:dyDescent="0.2">
      <c r="A19" t="s">
        <v>24</v>
      </c>
      <c r="E19" s="14"/>
      <c r="F19" s="15"/>
    </row>
  </sheetData>
  <mergeCells count="7">
    <mergeCell ref="A16:B16"/>
    <mergeCell ref="C16:D16"/>
    <mergeCell ref="A8:C8"/>
    <mergeCell ref="A9:C9"/>
    <mergeCell ref="A14:D14"/>
    <mergeCell ref="A15:B15"/>
    <mergeCell ref="C15:D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42BC-4F6D-0C43-BE98-9E91EFE62CD6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A1A-3A91-9447-ABA3-04705D52228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A6A0-963D-8748-95C8-DF84BADDFE75}">
  <dimension ref="A1:L89"/>
  <sheetViews>
    <sheetView workbookViewId="0">
      <selection activeCell="G3" sqref="G3:K6"/>
    </sheetView>
  </sheetViews>
  <sheetFormatPr baseColWidth="10" defaultRowHeight="15" x14ac:dyDescent="0.2"/>
  <cols>
    <col min="2" max="2" width="19.1640625" bestFit="1" customWidth="1"/>
  </cols>
  <sheetData>
    <row r="1" spans="1:11" x14ac:dyDescent="0.2">
      <c r="A1" s="2" t="s">
        <v>1</v>
      </c>
      <c r="B1" s="2" t="s">
        <v>0</v>
      </c>
    </row>
    <row r="2" spans="1:11" x14ac:dyDescent="0.2">
      <c r="A2" s="3">
        <v>1</v>
      </c>
      <c r="B2" s="4">
        <v>91.348882811260538</v>
      </c>
    </row>
    <row r="3" spans="1:11" x14ac:dyDescent="0.2">
      <c r="A3">
        <v>2</v>
      </c>
      <c r="B3" s="1">
        <v>113.51384686048021</v>
      </c>
      <c r="D3" s="2" t="s">
        <v>53</v>
      </c>
      <c r="G3" s="7" t="s">
        <v>2</v>
      </c>
      <c r="H3" s="7"/>
      <c r="I3" s="7"/>
      <c r="J3" s="7"/>
      <c r="K3" s="7"/>
    </row>
    <row r="4" spans="1:11" x14ac:dyDescent="0.2">
      <c r="A4">
        <v>3</v>
      </c>
      <c r="B4" s="1">
        <v>139.75804683832729</v>
      </c>
      <c r="G4" s="7"/>
      <c r="H4" s="7"/>
      <c r="I4" s="7"/>
      <c r="J4" s="7"/>
      <c r="K4" s="7"/>
    </row>
    <row r="5" spans="1:11" x14ac:dyDescent="0.2">
      <c r="A5">
        <v>4</v>
      </c>
      <c r="B5" s="1">
        <v>80.971683482261867</v>
      </c>
      <c r="G5" s="7"/>
      <c r="H5" s="7"/>
      <c r="I5" s="7"/>
      <c r="J5" s="7"/>
      <c r="K5" s="7"/>
    </row>
    <row r="6" spans="1:11" x14ac:dyDescent="0.2">
      <c r="A6">
        <v>5</v>
      </c>
      <c r="B6" s="1">
        <v>112.84390651659021</v>
      </c>
      <c r="D6" t="s">
        <v>25</v>
      </c>
      <c r="G6" s="7"/>
      <c r="H6" s="7"/>
      <c r="I6" s="7"/>
      <c r="J6" s="7"/>
      <c r="K6" s="7"/>
    </row>
    <row r="7" spans="1:11" ht="16" thickBot="1" x14ac:dyDescent="0.25">
      <c r="A7">
        <v>6</v>
      </c>
      <c r="B7" s="1">
        <v>115.05968843175506</v>
      </c>
    </row>
    <row r="8" spans="1:11" x14ac:dyDescent="0.2">
      <c r="A8">
        <v>7</v>
      </c>
      <c r="B8" s="1">
        <v>105.34414076375182</v>
      </c>
      <c r="D8" s="23" t="s">
        <v>26</v>
      </c>
      <c r="E8" s="23"/>
    </row>
    <row r="9" spans="1:11" x14ac:dyDescent="0.2">
      <c r="A9">
        <v>8</v>
      </c>
      <c r="B9" s="1">
        <v>120.57788584465119</v>
      </c>
      <c r="D9" s="20" t="s">
        <v>27</v>
      </c>
      <c r="E9" s="20">
        <v>0.7433730651725956</v>
      </c>
    </row>
    <row r="10" spans="1:11" x14ac:dyDescent="0.2">
      <c r="A10">
        <v>9</v>
      </c>
      <c r="B10" s="1">
        <v>87.967433008661502</v>
      </c>
      <c r="D10" s="20" t="s">
        <v>28</v>
      </c>
      <c r="E10" s="20">
        <v>0.55260351402410013</v>
      </c>
    </row>
    <row r="11" spans="1:11" x14ac:dyDescent="0.2">
      <c r="A11">
        <v>10</v>
      </c>
      <c r="B11" s="1">
        <v>98.498819854049771</v>
      </c>
      <c r="D11" s="20" t="s">
        <v>29</v>
      </c>
      <c r="E11" s="20">
        <v>0.54488978150727418</v>
      </c>
    </row>
    <row r="12" spans="1:11" x14ac:dyDescent="0.2">
      <c r="A12">
        <v>11</v>
      </c>
      <c r="B12" s="1">
        <v>97.702288481715172</v>
      </c>
      <c r="D12" s="20" t="s">
        <v>30</v>
      </c>
      <c r="E12" s="20">
        <v>18.82253647735082</v>
      </c>
    </row>
    <row r="13" spans="1:11" ht="16" thickBot="1" x14ac:dyDescent="0.25">
      <c r="A13">
        <v>12</v>
      </c>
      <c r="B13" s="1">
        <v>87.232010526818129</v>
      </c>
      <c r="D13" s="21" t="s">
        <v>31</v>
      </c>
      <c r="E13" s="21">
        <v>60</v>
      </c>
    </row>
    <row r="14" spans="1:11" x14ac:dyDescent="0.2">
      <c r="A14">
        <v>13</v>
      </c>
      <c r="B14" s="1">
        <v>112.66508949908763</v>
      </c>
    </row>
    <row r="15" spans="1:11" ht="16" thickBot="1" x14ac:dyDescent="0.25">
      <c r="A15">
        <v>14</v>
      </c>
      <c r="B15" s="1">
        <v>102.243848088953</v>
      </c>
      <c r="D15" t="s">
        <v>32</v>
      </c>
    </row>
    <row r="16" spans="1:11" x14ac:dyDescent="0.2">
      <c r="A16">
        <v>15</v>
      </c>
      <c r="B16" s="1">
        <v>137.41442125657653</v>
      </c>
      <c r="D16" s="22"/>
      <c r="E16" s="22" t="s">
        <v>37</v>
      </c>
      <c r="F16" s="22" t="s">
        <v>38</v>
      </c>
      <c r="G16" s="22" t="s">
        <v>39</v>
      </c>
      <c r="H16" s="22" t="s">
        <v>40</v>
      </c>
      <c r="I16" s="22" t="s">
        <v>41</v>
      </c>
    </row>
    <row r="17" spans="1:12" x14ac:dyDescent="0.2">
      <c r="A17">
        <v>16</v>
      </c>
      <c r="B17" s="1">
        <v>122.17640206286602</v>
      </c>
      <c r="D17" s="20" t="s">
        <v>33</v>
      </c>
      <c r="E17" s="20">
        <v>1</v>
      </c>
      <c r="F17" s="20">
        <v>25380.803227011202</v>
      </c>
      <c r="G17" s="20">
        <v>25380.803227011202</v>
      </c>
      <c r="H17" s="20">
        <v>71.638926138378991</v>
      </c>
      <c r="I17" s="20">
        <v>1.0269536894181516E-11</v>
      </c>
    </row>
    <row r="18" spans="1:12" x14ac:dyDescent="0.2">
      <c r="A18">
        <v>17</v>
      </c>
      <c r="B18" s="1">
        <v>124.38980851092565</v>
      </c>
      <c r="D18" s="20" t="s">
        <v>34</v>
      </c>
      <c r="E18" s="20">
        <v>58</v>
      </c>
      <c r="F18" s="20">
        <v>20548.697007589726</v>
      </c>
      <c r="G18" s="20">
        <v>354.28787944120216</v>
      </c>
      <c r="H18" s="20"/>
      <c r="I18" s="20"/>
    </row>
    <row r="19" spans="1:12" ht="16" thickBot="1" x14ac:dyDescent="0.25">
      <c r="A19">
        <v>18</v>
      </c>
      <c r="B19" s="1">
        <v>100.18924104189206</v>
      </c>
      <c r="D19" s="21" t="s">
        <v>35</v>
      </c>
      <c r="E19" s="21">
        <v>59</v>
      </c>
      <c r="F19" s="21">
        <v>45929.500234600928</v>
      </c>
      <c r="G19" s="21"/>
      <c r="H19" s="21"/>
      <c r="I19" s="21"/>
    </row>
    <row r="20" spans="1:12" ht="16" thickBot="1" x14ac:dyDescent="0.25">
      <c r="A20">
        <v>19</v>
      </c>
      <c r="B20" s="1">
        <v>115.37967769872887</v>
      </c>
    </row>
    <row r="21" spans="1:12" x14ac:dyDescent="0.2">
      <c r="A21">
        <v>20</v>
      </c>
      <c r="B21" s="1">
        <v>88.457077799055668</v>
      </c>
      <c r="D21" s="22"/>
      <c r="E21" s="22" t="s">
        <v>42</v>
      </c>
      <c r="F21" s="22" t="s">
        <v>30</v>
      </c>
      <c r="G21" s="22" t="s">
        <v>43</v>
      </c>
      <c r="H21" s="22" t="s">
        <v>44</v>
      </c>
      <c r="I21" s="22" t="s">
        <v>45</v>
      </c>
      <c r="J21" s="22" t="s">
        <v>46</v>
      </c>
      <c r="K21" s="22" t="s">
        <v>47</v>
      </c>
      <c r="L21" s="22" t="s">
        <v>48</v>
      </c>
    </row>
    <row r="22" spans="1:12" x14ac:dyDescent="0.2">
      <c r="A22">
        <v>21</v>
      </c>
      <c r="B22" s="1">
        <v>115.10155157651479</v>
      </c>
      <c r="D22" s="20" t="s">
        <v>36</v>
      </c>
      <c r="E22" s="20">
        <v>94.13237979065336</v>
      </c>
      <c r="F22" s="20">
        <v>4.9213493976757103</v>
      </c>
      <c r="G22" s="20">
        <v>19.127351501421717</v>
      </c>
      <c r="H22" s="20">
        <v>9.9829918620096943E-27</v>
      </c>
      <c r="I22" s="20">
        <v>84.281228655738261</v>
      </c>
      <c r="J22" s="20">
        <v>103.98353092556846</v>
      </c>
      <c r="K22" s="20">
        <v>84.281228655738261</v>
      </c>
      <c r="L22" s="20">
        <v>103.98353092556846</v>
      </c>
    </row>
    <row r="23" spans="1:12" ht="16" thickBot="1" x14ac:dyDescent="0.25">
      <c r="A23">
        <v>22</v>
      </c>
      <c r="B23" s="1">
        <v>123.37780622946849</v>
      </c>
      <c r="D23" s="21" t="s">
        <v>1</v>
      </c>
      <c r="E23" s="21">
        <v>1.1876179569267882</v>
      </c>
      <c r="F23" s="21">
        <v>0.14031439303809268</v>
      </c>
      <c r="G23" s="21">
        <v>8.4639781508684759</v>
      </c>
      <c r="H23" s="21">
        <v>1.0269536894181553E-11</v>
      </c>
      <c r="I23" s="21">
        <v>0.90674818310521155</v>
      </c>
      <c r="J23" s="21">
        <v>1.4684877307483648</v>
      </c>
      <c r="K23" s="21">
        <v>0.90674818310521155</v>
      </c>
      <c r="L23" s="21">
        <v>1.4684877307483648</v>
      </c>
    </row>
    <row r="24" spans="1:12" x14ac:dyDescent="0.2">
      <c r="A24">
        <v>23</v>
      </c>
      <c r="B24" s="1">
        <v>116.73688483338218</v>
      </c>
    </row>
    <row r="25" spans="1:12" x14ac:dyDescent="0.2">
      <c r="A25">
        <v>24</v>
      </c>
      <c r="B25" s="1">
        <v>122.69728510475171</v>
      </c>
    </row>
    <row r="26" spans="1:12" x14ac:dyDescent="0.2">
      <c r="A26">
        <v>25</v>
      </c>
      <c r="B26" s="1">
        <v>112.8931467318513</v>
      </c>
    </row>
    <row r="27" spans="1:12" x14ac:dyDescent="0.2">
      <c r="A27">
        <v>26</v>
      </c>
      <c r="B27" s="1">
        <v>121.73486379016285</v>
      </c>
      <c r="D27" t="s">
        <v>49</v>
      </c>
    </row>
    <row r="28" spans="1:12" ht="16" thickBot="1" x14ac:dyDescent="0.25">
      <c r="A28">
        <v>27</v>
      </c>
      <c r="B28" s="1">
        <v>128.98721354993336</v>
      </c>
    </row>
    <row r="29" spans="1:12" x14ac:dyDescent="0.2">
      <c r="A29">
        <v>28</v>
      </c>
      <c r="B29" s="1">
        <v>99.467231268264186</v>
      </c>
      <c r="D29" s="22" t="s">
        <v>50</v>
      </c>
      <c r="E29" s="22" t="s">
        <v>51</v>
      </c>
      <c r="F29" s="22" t="s">
        <v>52</v>
      </c>
      <c r="H29" s="22"/>
      <c r="I29" s="22"/>
    </row>
    <row r="30" spans="1:12" x14ac:dyDescent="0.2">
      <c r="A30">
        <v>29</v>
      </c>
      <c r="B30" s="1">
        <v>139.60125500398561</v>
      </c>
      <c r="D30" s="20">
        <v>1</v>
      </c>
      <c r="E30" s="20">
        <v>95.319997747580146</v>
      </c>
      <c r="F30" s="20">
        <v>-3.9711149363196085</v>
      </c>
      <c r="H30" s="20"/>
      <c r="I30" s="20"/>
    </row>
    <row r="31" spans="1:12" x14ac:dyDescent="0.2">
      <c r="A31">
        <v>30</v>
      </c>
      <c r="B31" s="1">
        <v>82.95634971277623</v>
      </c>
      <c r="D31" s="20">
        <v>2</v>
      </c>
      <c r="E31" s="20">
        <v>96.507615704506932</v>
      </c>
      <c r="F31" s="20">
        <v>17.006231155973282</v>
      </c>
      <c r="H31" s="20"/>
      <c r="I31" s="20"/>
    </row>
    <row r="32" spans="1:12" x14ac:dyDescent="0.2">
      <c r="A32">
        <v>31</v>
      </c>
      <c r="B32" s="1">
        <v>155.6704393510185</v>
      </c>
      <c r="D32" s="20">
        <v>3</v>
      </c>
      <c r="E32" s="20">
        <v>97.695233661433718</v>
      </c>
      <c r="F32" s="20">
        <v>42.06281317689357</v>
      </c>
      <c r="H32" s="20"/>
      <c r="I32" s="20"/>
    </row>
    <row r="33" spans="1:9" x14ac:dyDescent="0.2">
      <c r="A33">
        <v>32</v>
      </c>
      <c r="B33" s="1">
        <v>142.49267060392032</v>
      </c>
      <c r="D33" s="20">
        <v>4</v>
      </c>
      <c r="E33" s="20">
        <v>98.882851618360519</v>
      </c>
      <c r="F33" s="20">
        <v>-17.911168136098652</v>
      </c>
      <c r="H33" s="20"/>
      <c r="I33" s="20"/>
    </row>
    <row r="34" spans="1:9" x14ac:dyDescent="0.2">
      <c r="A34">
        <v>33</v>
      </c>
      <c r="B34" s="1">
        <v>142.43890574138544</v>
      </c>
      <c r="D34" s="20">
        <v>5</v>
      </c>
      <c r="E34" s="20">
        <v>100.07046957528731</v>
      </c>
      <c r="F34" s="20">
        <v>12.773436941302904</v>
      </c>
      <c r="H34" s="20"/>
      <c r="I34" s="20"/>
    </row>
    <row r="35" spans="1:9" x14ac:dyDescent="0.2">
      <c r="A35">
        <v>34</v>
      </c>
      <c r="B35" s="1">
        <v>151.12969981269308</v>
      </c>
      <c r="D35" s="20">
        <v>6</v>
      </c>
      <c r="E35" s="20">
        <v>101.25808753221409</v>
      </c>
      <c r="F35" s="20">
        <v>13.801600899540972</v>
      </c>
      <c r="H35" s="20"/>
      <c r="I35" s="20"/>
    </row>
    <row r="36" spans="1:9" x14ac:dyDescent="0.2">
      <c r="A36">
        <v>35</v>
      </c>
      <c r="B36" s="1">
        <v>121.06491852537151</v>
      </c>
      <c r="D36" s="20">
        <v>7</v>
      </c>
      <c r="E36" s="20">
        <v>102.44570548914088</v>
      </c>
      <c r="F36" s="20">
        <v>2.8984352746109465</v>
      </c>
      <c r="H36" s="20"/>
      <c r="I36" s="20"/>
    </row>
    <row r="37" spans="1:9" x14ac:dyDescent="0.2">
      <c r="A37">
        <v>36</v>
      </c>
      <c r="B37" s="1">
        <v>101.71392086225954</v>
      </c>
      <c r="D37" s="20">
        <v>8</v>
      </c>
      <c r="E37" s="20">
        <v>103.63332344606766</v>
      </c>
      <c r="F37" s="20">
        <v>16.944562398583528</v>
      </c>
      <c r="H37" s="20"/>
      <c r="I37" s="20"/>
    </row>
    <row r="38" spans="1:9" x14ac:dyDescent="0.2">
      <c r="A38">
        <v>37</v>
      </c>
      <c r="B38" s="1">
        <v>128.51807008685549</v>
      </c>
      <c r="D38" s="20">
        <v>9</v>
      </c>
      <c r="E38" s="20">
        <v>104.82094140299445</v>
      </c>
      <c r="F38" s="20">
        <v>-16.853508394332948</v>
      </c>
      <c r="H38" s="20"/>
      <c r="I38" s="20"/>
    </row>
    <row r="39" spans="1:9" x14ac:dyDescent="0.2">
      <c r="A39">
        <v>38</v>
      </c>
      <c r="B39" s="1">
        <v>147.79998051356739</v>
      </c>
      <c r="D39" s="20">
        <v>10</v>
      </c>
      <c r="E39" s="20">
        <v>106.00855935992124</v>
      </c>
      <c r="F39" s="20">
        <v>-7.5097395058714653</v>
      </c>
      <c r="H39" s="20"/>
      <c r="I39" s="20"/>
    </row>
    <row r="40" spans="1:9" x14ac:dyDescent="0.2">
      <c r="A40">
        <v>39</v>
      </c>
      <c r="B40" s="1">
        <v>144.07510871754479</v>
      </c>
      <c r="D40" s="20">
        <v>11</v>
      </c>
      <c r="E40" s="20">
        <v>107.19617731684804</v>
      </c>
      <c r="F40" s="20">
        <v>-9.4938888351328643</v>
      </c>
      <c r="H40" s="20"/>
      <c r="I40" s="20"/>
    </row>
    <row r="41" spans="1:9" x14ac:dyDescent="0.2">
      <c r="A41">
        <v>40</v>
      </c>
      <c r="B41" s="1">
        <v>157.27624732938187</v>
      </c>
      <c r="D41" s="20">
        <v>12</v>
      </c>
      <c r="E41" s="20">
        <v>108.38379527377482</v>
      </c>
      <c r="F41" s="20">
        <v>-21.151784746956693</v>
      </c>
      <c r="H41" s="20"/>
      <c r="I41" s="20"/>
    </row>
    <row r="42" spans="1:9" x14ac:dyDescent="0.2">
      <c r="A42">
        <v>41</v>
      </c>
      <c r="B42" s="1">
        <v>170.75016925285314</v>
      </c>
      <c r="D42" s="20">
        <v>13</v>
      </c>
      <c r="E42" s="20">
        <v>109.57141323070161</v>
      </c>
      <c r="F42" s="20">
        <v>3.0936762683860195</v>
      </c>
      <c r="H42" s="20"/>
      <c r="I42" s="20"/>
    </row>
    <row r="43" spans="1:9" x14ac:dyDescent="0.2">
      <c r="A43">
        <v>42</v>
      </c>
      <c r="B43" s="1">
        <v>115.65623410380763</v>
      </c>
      <c r="D43" s="20">
        <v>14</v>
      </c>
      <c r="E43" s="20">
        <v>110.75903118762839</v>
      </c>
      <c r="F43" s="20">
        <v>-8.5151830986753936</v>
      </c>
      <c r="H43" s="20"/>
      <c r="I43" s="20"/>
    </row>
    <row r="44" spans="1:9" x14ac:dyDescent="0.2">
      <c r="A44">
        <v>43</v>
      </c>
      <c r="B44" s="1">
        <v>160.63031133337512</v>
      </c>
      <c r="D44" s="20">
        <v>15</v>
      </c>
      <c r="E44" s="20">
        <v>111.94664914455518</v>
      </c>
      <c r="F44" s="20">
        <v>25.46777211202135</v>
      </c>
      <c r="H44" s="20"/>
      <c r="I44" s="20"/>
    </row>
    <row r="45" spans="1:9" x14ac:dyDescent="0.2">
      <c r="A45">
        <v>44</v>
      </c>
      <c r="B45" s="1">
        <v>122.98074222358699</v>
      </c>
      <c r="D45" s="20">
        <v>16</v>
      </c>
      <c r="E45" s="20">
        <v>113.13426710148197</v>
      </c>
      <c r="F45" s="20">
        <v>9.0421349613840505</v>
      </c>
      <c r="H45" s="20"/>
      <c r="I45" s="20"/>
    </row>
    <row r="46" spans="1:9" x14ac:dyDescent="0.2">
      <c r="A46">
        <v>45</v>
      </c>
      <c r="B46" s="1">
        <v>133.01174758595971</v>
      </c>
      <c r="D46" s="20">
        <v>17</v>
      </c>
      <c r="E46" s="20">
        <v>114.32188505840875</v>
      </c>
      <c r="F46" s="20">
        <v>10.067923452516894</v>
      </c>
      <c r="H46" s="20"/>
      <c r="I46" s="20"/>
    </row>
    <row r="47" spans="1:9" x14ac:dyDescent="0.2">
      <c r="A47">
        <v>46</v>
      </c>
      <c r="B47" s="1">
        <v>138.19302565261182</v>
      </c>
      <c r="D47" s="20">
        <v>18</v>
      </c>
      <c r="E47" s="20">
        <v>115.50950301533555</v>
      </c>
      <c r="F47" s="20">
        <v>-15.320261973443493</v>
      </c>
      <c r="H47" s="20"/>
      <c r="I47" s="20"/>
    </row>
    <row r="48" spans="1:9" x14ac:dyDescent="0.2">
      <c r="A48">
        <v>47</v>
      </c>
      <c r="B48" s="1">
        <v>155.29998825579668</v>
      </c>
      <c r="D48" s="20">
        <v>19</v>
      </c>
      <c r="E48" s="20">
        <v>116.69712097226234</v>
      </c>
      <c r="F48" s="20">
        <v>-1.3174432735334705</v>
      </c>
      <c r="H48" s="20"/>
      <c r="I48" s="20"/>
    </row>
    <row r="49" spans="1:9" x14ac:dyDescent="0.2">
      <c r="A49">
        <v>48</v>
      </c>
      <c r="B49" s="1">
        <v>131.70409518653133</v>
      </c>
      <c r="D49" s="20">
        <v>20</v>
      </c>
      <c r="E49" s="20">
        <v>117.88473892918913</v>
      </c>
      <c r="F49" s="20">
        <v>-29.427661130133458</v>
      </c>
      <c r="H49" s="20"/>
      <c r="I49" s="20"/>
    </row>
    <row r="50" spans="1:9" x14ac:dyDescent="0.2">
      <c r="A50">
        <v>49</v>
      </c>
      <c r="B50" s="1">
        <v>178.67684565652809</v>
      </c>
      <c r="D50" s="20">
        <v>21</v>
      </c>
      <c r="E50" s="20">
        <v>119.07235688611591</v>
      </c>
      <c r="F50" s="20">
        <v>-3.9708053096011184</v>
      </c>
      <c r="H50" s="20"/>
      <c r="I50" s="20"/>
    </row>
    <row r="51" spans="1:9" x14ac:dyDescent="0.2">
      <c r="A51">
        <v>50</v>
      </c>
      <c r="B51" s="1">
        <v>177.34358732912156</v>
      </c>
      <c r="D51" s="20">
        <v>22</v>
      </c>
      <c r="E51" s="20">
        <v>120.2599748430427</v>
      </c>
      <c r="F51" s="20">
        <v>3.1178313864257916</v>
      </c>
      <c r="H51" s="20"/>
      <c r="I51" s="20"/>
    </row>
    <row r="52" spans="1:9" x14ac:dyDescent="0.2">
      <c r="A52">
        <v>51</v>
      </c>
      <c r="B52" s="1">
        <v>155.71910710466551</v>
      </c>
      <c r="D52" s="20">
        <v>23</v>
      </c>
      <c r="E52" s="20">
        <v>121.44759279996948</v>
      </c>
      <c r="F52" s="20">
        <v>-4.7107079665873073</v>
      </c>
      <c r="H52" s="20"/>
      <c r="I52" s="20"/>
    </row>
    <row r="53" spans="1:9" x14ac:dyDescent="0.2">
      <c r="A53">
        <v>52</v>
      </c>
      <c r="B53" s="1">
        <v>143.03820771311942</v>
      </c>
      <c r="D53" s="20">
        <v>24</v>
      </c>
      <c r="E53" s="20">
        <v>122.63521075689627</v>
      </c>
      <c r="F53" s="20">
        <v>6.2074347855443079E-2</v>
      </c>
      <c r="H53" s="20"/>
      <c r="I53" s="20"/>
    </row>
    <row r="54" spans="1:9" x14ac:dyDescent="0.2">
      <c r="A54">
        <v>53</v>
      </c>
      <c r="B54" s="1">
        <v>175.03510323853828</v>
      </c>
      <c r="D54" s="20">
        <v>25</v>
      </c>
      <c r="E54" s="20">
        <v>123.82282871382307</v>
      </c>
      <c r="F54" s="20">
        <v>-10.929681981971768</v>
      </c>
      <c r="H54" s="20"/>
      <c r="I54" s="20"/>
    </row>
    <row r="55" spans="1:9" x14ac:dyDescent="0.2">
      <c r="A55">
        <v>54</v>
      </c>
      <c r="B55" s="1">
        <v>132.7599047827598</v>
      </c>
      <c r="D55" s="20">
        <v>26</v>
      </c>
      <c r="E55" s="20">
        <v>125.01044667074986</v>
      </c>
      <c r="F55" s="20">
        <v>-3.2755828805870095</v>
      </c>
      <c r="H55" s="20"/>
      <c r="I55" s="20"/>
    </row>
    <row r="56" spans="1:9" x14ac:dyDescent="0.2">
      <c r="A56">
        <v>55</v>
      </c>
      <c r="B56" s="1">
        <v>160.31541290939055</v>
      </c>
      <c r="D56" s="20">
        <v>27</v>
      </c>
      <c r="E56" s="20">
        <v>126.19806462767664</v>
      </c>
      <c r="F56" s="20">
        <v>2.7891489222567145</v>
      </c>
      <c r="H56" s="20"/>
      <c r="I56" s="20"/>
    </row>
    <row r="57" spans="1:9" x14ac:dyDescent="0.2">
      <c r="A57">
        <v>56</v>
      </c>
      <c r="B57" s="1">
        <v>161.02227298568278</v>
      </c>
      <c r="D57" s="20">
        <v>28</v>
      </c>
      <c r="E57" s="20">
        <v>127.38568258460343</v>
      </c>
      <c r="F57" s="20">
        <v>-27.918451316339244</v>
      </c>
      <c r="H57" s="20"/>
      <c r="I57" s="20"/>
    </row>
    <row r="58" spans="1:9" x14ac:dyDescent="0.2">
      <c r="A58">
        <v>57</v>
      </c>
      <c r="B58" s="1">
        <v>203.20238822733381</v>
      </c>
      <c r="D58" s="20">
        <v>29</v>
      </c>
      <c r="E58" s="20">
        <v>128.57330054153022</v>
      </c>
      <c r="F58" s="20">
        <v>11.027954462455398</v>
      </c>
      <c r="H58" s="20"/>
      <c r="I58" s="20"/>
    </row>
    <row r="59" spans="1:9" x14ac:dyDescent="0.2">
      <c r="A59">
        <v>58</v>
      </c>
      <c r="B59" s="1">
        <v>182.19112324821296</v>
      </c>
      <c r="D59" s="20">
        <v>30</v>
      </c>
      <c r="E59" s="20">
        <v>129.76091849845699</v>
      </c>
      <c r="F59" s="20">
        <v>-46.804568785680758</v>
      </c>
      <c r="H59" s="20"/>
      <c r="I59" s="20"/>
    </row>
    <row r="60" spans="1:9" x14ac:dyDescent="0.2">
      <c r="A60">
        <v>59</v>
      </c>
      <c r="B60" s="1">
        <v>175.02659717549221</v>
      </c>
      <c r="D60" s="20">
        <v>31</v>
      </c>
      <c r="E60" s="20">
        <v>130.94853645538379</v>
      </c>
      <c r="F60" s="20">
        <v>24.721902895634713</v>
      </c>
      <c r="H60" s="20"/>
      <c r="I60" s="20"/>
    </row>
    <row r="61" spans="1:9" x14ac:dyDescent="0.2">
      <c r="A61">
        <v>60</v>
      </c>
      <c r="B61" s="1">
        <v>139.25903592635865</v>
      </c>
      <c r="D61" s="20">
        <v>32</v>
      </c>
      <c r="E61" s="20">
        <v>132.13615441231059</v>
      </c>
      <c r="F61" s="20">
        <v>10.356516191609728</v>
      </c>
      <c r="H61" s="20"/>
      <c r="I61" s="20"/>
    </row>
    <row r="62" spans="1:9" x14ac:dyDescent="0.2">
      <c r="D62" s="20">
        <v>33</v>
      </c>
      <c r="E62" s="20">
        <v>133.32377236923736</v>
      </c>
      <c r="F62" s="20">
        <v>9.1151333721480796</v>
      </c>
      <c r="H62" s="20"/>
      <c r="I62" s="20"/>
    </row>
    <row r="63" spans="1:9" x14ac:dyDescent="0.2">
      <c r="D63" s="20">
        <v>34</v>
      </c>
      <c r="E63" s="20">
        <v>134.51139032616416</v>
      </c>
      <c r="F63" s="20">
        <v>16.618309486528915</v>
      </c>
      <c r="H63" s="20"/>
      <c r="I63" s="20"/>
    </row>
    <row r="64" spans="1:9" x14ac:dyDescent="0.2">
      <c r="D64" s="20">
        <v>35</v>
      </c>
      <c r="E64" s="20">
        <v>135.69900828309096</v>
      </c>
      <c r="F64" s="20">
        <v>-14.634089757719451</v>
      </c>
      <c r="H64" s="20"/>
      <c r="I64" s="20"/>
    </row>
    <row r="65" spans="4:9" x14ac:dyDescent="0.2">
      <c r="D65" s="20">
        <v>36</v>
      </c>
      <c r="E65" s="20">
        <v>136.88662624001773</v>
      </c>
      <c r="F65" s="20">
        <v>-35.172705377758192</v>
      </c>
      <c r="H65" s="20"/>
      <c r="I65" s="20"/>
    </row>
    <row r="66" spans="4:9" x14ac:dyDescent="0.2">
      <c r="D66" s="20">
        <v>37</v>
      </c>
      <c r="E66" s="20">
        <v>138.07424419694451</v>
      </c>
      <c r="F66" s="20">
        <v>-9.5561741100890174</v>
      </c>
      <c r="H66" s="20"/>
      <c r="I66" s="20"/>
    </row>
    <row r="67" spans="4:9" x14ac:dyDescent="0.2">
      <c r="D67" s="20">
        <v>38</v>
      </c>
      <c r="E67" s="20">
        <v>139.26186215387131</v>
      </c>
      <c r="F67" s="20">
        <v>8.5381183596960852</v>
      </c>
      <c r="H67" s="20"/>
      <c r="I67" s="20"/>
    </row>
    <row r="68" spans="4:9" x14ac:dyDescent="0.2">
      <c r="D68" s="20">
        <v>39</v>
      </c>
      <c r="E68" s="20">
        <v>140.44948011079811</v>
      </c>
      <c r="F68" s="20">
        <v>3.6256286067466874</v>
      </c>
      <c r="H68" s="20"/>
      <c r="I68" s="20"/>
    </row>
    <row r="69" spans="4:9" x14ac:dyDescent="0.2">
      <c r="D69" s="20">
        <v>40</v>
      </c>
      <c r="E69" s="20">
        <v>141.63709806772488</v>
      </c>
      <c r="F69" s="20">
        <v>15.639149261656996</v>
      </c>
      <c r="H69" s="20"/>
      <c r="I69" s="20"/>
    </row>
    <row r="70" spans="4:9" x14ac:dyDescent="0.2">
      <c r="D70" s="20">
        <v>41</v>
      </c>
      <c r="E70" s="20">
        <v>142.82471602465168</v>
      </c>
      <c r="F70" s="20">
        <v>27.925453228201462</v>
      </c>
      <c r="H70" s="20"/>
      <c r="I70" s="20"/>
    </row>
    <row r="71" spans="4:9" x14ac:dyDescent="0.2">
      <c r="D71" s="20">
        <v>42</v>
      </c>
      <c r="E71" s="20">
        <v>144.01233398157848</v>
      </c>
      <c r="F71" s="20">
        <v>-28.356099877770845</v>
      </c>
      <c r="H71" s="20"/>
      <c r="I71" s="20"/>
    </row>
    <row r="72" spans="4:9" x14ac:dyDescent="0.2">
      <c r="D72" s="20">
        <v>43</v>
      </c>
      <c r="E72" s="20">
        <v>145.19995193850525</v>
      </c>
      <c r="F72" s="20">
        <v>15.430359394869868</v>
      </c>
      <c r="H72" s="20"/>
      <c r="I72" s="20"/>
    </row>
    <row r="73" spans="4:9" x14ac:dyDescent="0.2">
      <c r="D73" s="20">
        <v>44</v>
      </c>
      <c r="E73" s="20">
        <v>146.38756989543202</v>
      </c>
      <c r="F73" s="20">
        <v>-23.406827671845036</v>
      </c>
      <c r="H73" s="20"/>
      <c r="I73" s="20"/>
    </row>
    <row r="74" spans="4:9" x14ac:dyDescent="0.2">
      <c r="D74" s="20">
        <v>45</v>
      </c>
      <c r="E74" s="20">
        <v>147.57518785235882</v>
      </c>
      <c r="F74" s="20">
        <v>-14.563440266399112</v>
      </c>
      <c r="H74" s="20"/>
      <c r="I74" s="20"/>
    </row>
    <row r="75" spans="4:9" x14ac:dyDescent="0.2">
      <c r="D75" s="20">
        <v>46</v>
      </c>
      <c r="E75" s="20">
        <v>148.76280580928562</v>
      </c>
      <c r="F75" s="20">
        <v>-10.569780156673801</v>
      </c>
      <c r="H75" s="20"/>
      <c r="I75" s="20"/>
    </row>
    <row r="76" spans="4:9" x14ac:dyDescent="0.2">
      <c r="D76" s="20">
        <v>47</v>
      </c>
      <c r="E76" s="20">
        <v>149.9504237662124</v>
      </c>
      <c r="F76" s="20">
        <v>5.3495644895842815</v>
      </c>
      <c r="H76" s="20"/>
      <c r="I76" s="20"/>
    </row>
    <row r="77" spans="4:9" x14ac:dyDescent="0.2">
      <c r="D77" s="20">
        <v>48</v>
      </c>
      <c r="E77" s="20">
        <v>151.1380417231392</v>
      </c>
      <c r="F77" s="20">
        <v>-19.433946536607863</v>
      </c>
      <c r="H77" s="20"/>
      <c r="I77" s="20"/>
    </row>
    <row r="78" spans="4:9" x14ac:dyDescent="0.2">
      <c r="D78" s="20">
        <v>49</v>
      </c>
      <c r="E78" s="20">
        <v>152.325659680066</v>
      </c>
      <c r="F78" s="20">
        <v>26.351185976462091</v>
      </c>
      <c r="H78" s="20"/>
      <c r="I78" s="20"/>
    </row>
    <row r="79" spans="4:9" x14ac:dyDescent="0.2">
      <c r="D79" s="20">
        <v>50</v>
      </c>
      <c r="E79" s="20">
        <v>153.51327763699277</v>
      </c>
      <c r="F79" s="20">
        <v>23.830309692128793</v>
      </c>
      <c r="H79" s="20"/>
      <c r="I79" s="20"/>
    </row>
    <row r="80" spans="4:9" x14ac:dyDescent="0.2">
      <c r="D80" s="20">
        <v>51</v>
      </c>
      <c r="E80" s="20">
        <v>154.70089559391954</v>
      </c>
      <c r="F80" s="20">
        <v>1.0182115107459708</v>
      </c>
      <c r="H80" s="20"/>
      <c r="I80" s="20"/>
    </row>
    <row r="81" spans="4:9" x14ac:dyDescent="0.2">
      <c r="D81" s="20">
        <v>52</v>
      </c>
      <c r="E81" s="20">
        <v>155.88851355084634</v>
      </c>
      <c r="F81" s="20">
        <v>-12.850305837726921</v>
      </c>
      <c r="H81" s="20"/>
      <c r="I81" s="20"/>
    </row>
    <row r="82" spans="4:9" x14ac:dyDescent="0.2">
      <c r="D82" s="20">
        <v>53</v>
      </c>
      <c r="E82" s="20">
        <v>157.07613150777314</v>
      </c>
      <c r="F82" s="20">
        <v>17.958971730765143</v>
      </c>
      <c r="H82" s="20"/>
      <c r="I82" s="20"/>
    </row>
    <row r="83" spans="4:9" x14ac:dyDescent="0.2">
      <c r="D83" s="20">
        <v>54</v>
      </c>
      <c r="E83" s="20">
        <v>158.26374946469991</v>
      </c>
      <c r="F83" s="20">
        <v>-25.503844681940109</v>
      </c>
      <c r="H83" s="20"/>
      <c r="I83" s="20"/>
    </row>
    <row r="84" spans="4:9" x14ac:dyDescent="0.2">
      <c r="D84" s="20">
        <v>55</v>
      </c>
      <c r="E84" s="20">
        <v>159.45136742162671</v>
      </c>
      <c r="F84" s="20">
        <v>0.86404548776383194</v>
      </c>
      <c r="H84" s="20"/>
      <c r="I84" s="20"/>
    </row>
    <row r="85" spans="4:9" x14ac:dyDescent="0.2">
      <c r="D85" s="20">
        <v>56</v>
      </c>
      <c r="E85" s="20">
        <v>160.63898537855351</v>
      </c>
      <c r="F85" s="20">
        <v>0.38328760712926169</v>
      </c>
      <c r="H85" s="20"/>
      <c r="I85" s="20"/>
    </row>
    <row r="86" spans="4:9" x14ac:dyDescent="0.2">
      <c r="D86" s="20">
        <v>57</v>
      </c>
      <c r="E86" s="20">
        <v>161.82660333548029</v>
      </c>
      <c r="F86" s="20">
        <v>41.375784891853527</v>
      </c>
      <c r="H86" s="20"/>
      <c r="I86" s="20"/>
    </row>
    <row r="87" spans="4:9" x14ac:dyDescent="0.2">
      <c r="D87" s="20">
        <v>58</v>
      </c>
      <c r="E87" s="20">
        <v>163.01422129240706</v>
      </c>
      <c r="F87" s="20">
        <v>19.176901955805903</v>
      </c>
      <c r="H87" s="20"/>
      <c r="I87" s="20"/>
    </row>
    <row r="88" spans="4:9" x14ac:dyDescent="0.2">
      <c r="D88" s="20">
        <v>59</v>
      </c>
      <c r="E88" s="20">
        <v>164.20183924933386</v>
      </c>
      <c r="F88" s="20">
        <v>10.824757926158355</v>
      </c>
      <c r="H88" s="20"/>
      <c r="I88" s="20"/>
    </row>
    <row r="89" spans="4:9" ht="16" thickBot="1" x14ac:dyDescent="0.25">
      <c r="D89" s="21">
        <v>60</v>
      </c>
      <c r="E89" s="21">
        <v>165.38945720626066</v>
      </c>
      <c r="F89" s="21">
        <v>-26.130421279902009</v>
      </c>
      <c r="H89" s="21"/>
      <c r="I89" s="21"/>
    </row>
  </sheetData>
  <sortState xmlns:xlrd2="http://schemas.microsoft.com/office/spreadsheetml/2017/richdata2" ref="I30:I89">
    <sortCondition ref="I30"/>
  </sortState>
  <mergeCells count="1">
    <mergeCell ref="G3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Firm 1</vt:lpstr>
      <vt:lpstr>Firm 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Chakraborty, Rohitashwa</cp:lastModifiedBy>
  <dcterms:created xsi:type="dcterms:W3CDTF">2022-03-25T10:47:09Z</dcterms:created>
  <dcterms:modified xsi:type="dcterms:W3CDTF">2022-04-02T01:35:38Z</dcterms:modified>
</cp:coreProperties>
</file>