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90" yWindow="90" windowWidth="9420" windowHeight="4665" activeTab="1"/>
  </bookViews>
  <sheets>
    <sheet name="Setup" sheetId="22" r:id="rId1"/>
    <sheet name="Folgers Coffee" sheetId="1" r:id="rId2"/>
    <sheet name="Plot - 1 series" sheetId="2" r:id="rId3"/>
    <sheet name="Plot - 4 series" sheetId="3" r:id="rId4"/>
    <sheet name="autocorr plot" sheetId="23" r:id="rId5"/>
    <sheet name="Residual DistData" sheetId="21" state="hidden" r:id="rId6"/>
  </sheets>
  <definedNames>
    <definedName name="Average" localSheetId="1">'Folgers Coffee'!#REF!</definedName>
    <definedName name="Data" localSheetId="1">'Folgers Coffee'!$A$2:$E$73</definedName>
    <definedName name="MarkWt" localSheetId="1">'Folgers Coffee'!$C$1:$C$73</definedName>
    <definedName name="MeanWeight">#REF!</definedName>
    <definedName name="MinAvWt" localSheetId="1">'Folgers Coffee'!$D$1:$D$73</definedName>
    <definedName name="Residuals">#REF!</definedName>
    <definedName name="Residuals_ChRange" localSheetId="5">'Residual DistData'!$B$3:$C$12</definedName>
    <definedName name="Residuals_UpLims" localSheetId="5">'Residual DistData'!$A$4:$A$11</definedName>
    <definedName name="TAW" localSheetId="1">'Folgers Coffee'!$E$1:$E$73</definedName>
    <definedName name="Weight" localSheetId="1">'Folgers Coffee'!$B$1:$B$73</definedName>
  </definedNames>
  <calcPr calcId="145621" concurrentCalc="0"/>
</workbook>
</file>

<file path=xl/calcChain.xml><?xml version="1.0" encoding="utf-8"?>
<calcChain xmlns="http://schemas.openxmlformats.org/spreadsheetml/2006/main">
  <c r="C4" i="23" l="1"/>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3" i="23"/>
  <c r="D3" i="1"/>
  <c r="E3" i="1"/>
  <c r="D4" i="1"/>
  <c r="E4" i="1"/>
  <c r="D5" i="1"/>
  <c r="E5" i="1"/>
  <c r="D6" i="1"/>
  <c r="E6" i="1"/>
  <c r="D7" i="1"/>
  <c r="E7" i="1"/>
  <c r="D8" i="1"/>
  <c r="E8" i="1"/>
  <c r="D9" i="1"/>
  <c r="E9" i="1"/>
  <c r="D10" i="1"/>
  <c r="E10" i="1"/>
  <c r="D11" i="1"/>
  <c r="E11" i="1"/>
  <c r="D12" i="1"/>
  <c r="E12" i="1"/>
  <c r="D13" i="1"/>
  <c r="E13" i="1"/>
  <c r="D14" i="1"/>
  <c r="E14" i="1"/>
  <c r="D15" i="1"/>
  <c r="E15" i="1"/>
  <c r="D16" i="1"/>
  <c r="E16" i="1"/>
  <c r="D17" i="1"/>
  <c r="E17" i="1"/>
  <c r="D18" i="1"/>
  <c r="E18" i="1"/>
  <c r="D19" i="1"/>
  <c r="E19" i="1"/>
  <c r="D20" i="1"/>
  <c r="E20" i="1"/>
  <c r="D21" i="1"/>
  <c r="E21" i="1"/>
  <c r="D22" i="1"/>
  <c r="E22" i="1"/>
  <c r="D23" i="1"/>
  <c r="E23" i="1"/>
  <c r="D24" i="1"/>
  <c r="E24" i="1"/>
  <c r="D25" i="1"/>
  <c r="E25" i="1"/>
  <c r="D26" i="1"/>
  <c r="E26" i="1"/>
  <c r="D27" i="1"/>
  <c r="E27" i="1"/>
  <c r="D28" i="1"/>
  <c r="E28" i="1"/>
  <c r="D29" i="1"/>
  <c r="E29" i="1"/>
  <c r="D30" i="1"/>
  <c r="E30" i="1"/>
  <c r="D31" i="1"/>
  <c r="E31" i="1"/>
  <c r="D32" i="1"/>
  <c r="E32" i="1"/>
  <c r="D33" i="1"/>
  <c r="E33" i="1"/>
  <c r="D34" i="1"/>
  <c r="E34" i="1"/>
  <c r="D35" i="1"/>
  <c r="E35" i="1"/>
  <c r="D36" i="1"/>
  <c r="E36" i="1"/>
  <c r="D37" i="1"/>
  <c r="E37" i="1"/>
  <c r="D38" i="1"/>
  <c r="E38" i="1"/>
  <c r="D39" i="1"/>
  <c r="E39" i="1"/>
  <c r="D40" i="1"/>
  <c r="E40" i="1"/>
  <c r="D41" i="1"/>
  <c r="E41" i="1"/>
  <c r="D42" i="1"/>
  <c r="E42" i="1"/>
  <c r="D43" i="1"/>
  <c r="E43" i="1"/>
  <c r="D44" i="1"/>
  <c r="E44" i="1"/>
  <c r="D45" i="1"/>
  <c r="E45" i="1"/>
  <c r="D46" i="1"/>
  <c r="E46" i="1"/>
  <c r="D47" i="1"/>
  <c r="E47" i="1"/>
  <c r="D48" i="1"/>
  <c r="E48" i="1"/>
  <c r="D49" i="1"/>
  <c r="E49" i="1"/>
  <c r="D50" i="1"/>
  <c r="E50" i="1"/>
  <c r="D51" i="1"/>
  <c r="E51" i="1"/>
  <c r="D52" i="1"/>
  <c r="E52" i="1"/>
  <c r="D53" i="1"/>
  <c r="E53" i="1"/>
  <c r="D54" i="1"/>
  <c r="E54" i="1"/>
  <c r="D55" i="1"/>
  <c r="E55" i="1"/>
  <c r="D56" i="1"/>
  <c r="E56" i="1"/>
  <c r="D57" i="1"/>
  <c r="E57" i="1"/>
  <c r="D58" i="1"/>
  <c r="E58" i="1"/>
  <c r="D59" i="1"/>
  <c r="E59" i="1"/>
  <c r="D60" i="1"/>
  <c r="E60" i="1"/>
  <c r="D61" i="1"/>
  <c r="E61" i="1"/>
  <c r="D62" i="1"/>
  <c r="E62" i="1"/>
  <c r="D63" i="1"/>
  <c r="E63" i="1"/>
  <c r="D64" i="1"/>
  <c r="E64" i="1"/>
  <c r="D65" i="1"/>
  <c r="E65" i="1"/>
  <c r="D66" i="1"/>
  <c r="E66" i="1"/>
  <c r="D67" i="1"/>
  <c r="E67" i="1"/>
  <c r="D68" i="1"/>
  <c r="E68" i="1"/>
  <c r="D69" i="1"/>
  <c r="E69" i="1"/>
  <c r="D70" i="1"/>
  <c r="E70" i="1"/>
  <c r="D71" i="1"/>
  <c r="E71" i="1"/>
  <c r="D72" i="1"/>
  <c r="E72" i="1"/>
  <c r="D73" i="1"/>
  <c r="E73" i="1"/>
  <c r="D2" i="1"/>
  <c r="E2" i="1"/>
  <c r="A11" i="21"/>
  <c r="A10" i="21"/>
  <c r="A9" i="21"/>
  <c r="A8" i="21"/>
  <c r="A7" i="21"/>
  <c r="A6" i="21"/>
  <c r="A5" i="21"/>
  <c r="A4" i="21"/>
  <c r="C4" i="21" a="1"/>
  <c r="C4" i="21"/>
  <c r="C5" i="21"/>
  <c r="C6" i="21"/>
  <c r="C7" i="21"/>
  <c r="C8" i="21"/>
  <c r="C9" i="21"/>
  <c r="C10" i="21"/>
  <c r="C11" i="21"/>
  <c r="C12" i="21"/>
  <c r="F1" i="23"/>
</calcChain>
</file>

<file path=xl/comments1.xml><?xml version="1.0" encoding="utf-8"?>
<comments xmlns="http://schemas.openxmlformats.org/spreadsheetml/2006/main">
  <authors>
    <author xml:space="preserve"> </author>
  </authors>
  <commentList>
    <comment ref="A1" authorId="0">
      <text>
        <r>
          <rPr>
            <sz val="8"/>
            <color indexed="81"/>
            <rFont val="Tahoma"/>
            <family val="2"/>
          </rPr>
          <t>Each hour a can was selected for weighing.</t>
        </r>
      </text>
    </comment>
    <comment ref="B1" authorId="0">
      <text>
        <r>
          <rPr>
            <sz val="8"/>
            <color indexed="81"/>
            <rFont val="Tahoma"/>
            <family val="2"/>
          </rPr>
          <t>Ounces</t>
        </r>
      </text>
    </comment>
    <comment ref="C1" authorId="0">
      <text>
        <r>
          <rPr>
            <sz val="8"/>
            <color indexed="81"/>
            <rFont val="Tahoma"/>
            <family val="2"/>
          </rPr>
          <t>Weight marked on can in ounces.</t>
        </r>
      </text>
    </comment>
    <comment ref="D1" authorId="0">
      <text>
        <r>
          <rPr>
            <sz val="8"/>
            <color indexed="81"/>
            <rFont val="Tahoma"/>
            <family val="2"/>
          </rPr>
          <t>FDA minimum for compliance test.</t>
        </r>
      </text>
    </comment>
    <comment ref="E1" authorId="0">
      <text>
        <r>
          <rPr>
            <sz val="8"/>
            <color indexed="81"/>
            <rFont val="Tahoma"/>
            <family val="2"/>
          </rPr>
          <t>Target weight.</t>
        </r>
      </text>
    </comment>
  </commentList>
</comments>
</file>

<file path=xl/comments2.xml><?xml version="1.0" encoding="utf-8"?>
<comments xmlns="http://schemas.openxmlformats.org/spreadsheetml/2006/main">
  <authors>
    <author xml:space="preserve"> </author>
  </authors>
  <commentList>
    <comment ref="A1" authorId="0">
      <text>
        <r>
          <rPr>
            <sz val="8"/>
            <color indexed="81"/>
            <rFont val="Tahoma"/>
            <family val="2"/>
          </rPr>
          <t>Each hour a can was selected for weighing.</t>
        </r>
      </text>
    </comment>
    <comment ref="B1" authorId="0">
      <text>
        <r>
          <rPr>
            <sz val="8"/>
            <color indexed="81"/>
            <rFont val="Tahoma"/>
            <family val="2"/>
          </rPr>
          <t>Ounces</t>
        </r>
      </text>
    </comment>
  </commentList>
</comments>
</file>

<file path=xl/sharedStrings.xml><?xml version="1.0" encoding="utf-8"?>
<sst xmlns="http://schemas.openxmlformats.org/spreadsheetml/2006/main" count="23" uniqueCount="21">
  <si>
    <t>Weight</t>
  </si>
  <si>
    <t>MarkWt</t>
  </si>
  <si>
    <t>MinAvWt</t>
  </si>
  <si>
    <t>TAW</t>
  </si>
  <si>
    <t>Upper limit</t>
  </si>
  <si>
    <t>Category</t>
  </si>
  <si>
    <t>Frequency</t>
  </si>
  <si>
    <t>Frequency table for Residuals</t>
  </si>
  <si>
    <t xml:space="preserve"> 0- .075</t>
  </si>
  <si>
    <t xml:space="preserve"> .075- .15</t>
  </si>
  <si>
    <t xml:space="preserve"> .15- .225</t>
  </si>
  <si>
    <t>&gt;0.225</t>
  </si>
  <si>
    <t>&lt;= -0.3</t>
  </si>
  <si>
    <t>-.3 to -.225</t>
  </si>
  <si>
    <t>-.225 to -.15</t>
  </si>
  <si>
    <t>-.15 to -.075</t>
  </si>
  <si>
    <t>-.075 to 0</t>
  </si>
  <si>
    <t>Hour</t>
  </si>
  <si>
    <t>lagWeight</t>
  </si>
  <si>
    <t>*</t>
  </si>
  <si>
    <t>autocorr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</si>
</sst>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0"/>
      <name val="Arial"/>
    </font>
    <font>
      <b/>
      <sz val="10"/>
      <color indexed="12"/>
      <name val="Arial"/>
      <family val="2"/>
    </font>
    <font>
      <sz val="8"/>
      <name val="Arial"/>
      <family val="2"/>
    </font>
    <font>
      <b/>
      <sz val="10"/>
      <name val="Arial"/>
      <family val="2"/>
    </font>
    <font>
      <sz val="8"/>
      <color indexed="81"/>
      <name val="Tahoma"/>
      <family val="2"/>
    </font>
    <font>
      <sz val="8"/>
      <color indexed="81"/>
      <name val="Tahoma"/>
      <family val="2"/>
    </font>
    <font>
      <sz val="10"/>
      <color indexed="10"/>
      <name val="Arial"/>
      <family val="2"/>
    </font>
    <font>
      <b/>
      <sz val="10"/>
      <color indexed="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horizontal="right"/>
    </xf>
    <xf numFmtId="0" fontId="3" fillId="0" borderId="0" xfId="0" applyFont="1"/>
    <xf numFmtId="0" fontId="0" fillId="0" borderId="0" xfId="0" applyAlignment="1">
      <alignment horizontal="right"/>
    </xf>
    <xf numFmtId="49" fontId="0" fillId="0" borderId="0" xfId="0" applyNumberFormat="1" applyAlignment="1">
      <alignment horizontal="right"/>
    </xf>
    <xf numFmtId="0" fontId="7" fillId="0" borderId="0" xfId="0" applyFont="1" applyAlignment="1">
      <alignment horizontal="right"/>
    </xf>
    <xf numFmtId="0" fontId="6"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Net Weight of Coffee Cans</a:t>
            </a:r>
          </a:p>
        </c:rich>
      </c:tx>
      <c:layout>
        <c:manualLayout>
          <c:xMode val="edge"/>
          <c:yMode val="edge"/>
          <c:x val="0.35097062212477631"/>
          <c:y val="3.8168010063830776E-2"/>
        </c:manualLayout>
      </c:layout>
      <c:overlay val="0"/>
      <c:spPr>
        <a:noFill/>
        <a:ln w="25400">
          <a:noFill/>
        </a:ln>
      </c:spPr>
    </c:title>
    <c:autoTitleDeleted val="0"/>
    <c:plotArea>
      <c:layout>
        <c:manualLayout>
          <c:layoutTarget val="inner"/>
          <c:xMode val="edge"/>
          <c:yMode val="edge"/>
          <c:x val="0.12345700275745901"/>
          <c:y val="0.12977123421702463"/>
          <c:w val="0.68959554397380673"/>
          <c:h val="0.71374178819363554"/>
        </c:manualLayout>
      </c:layout>
      <c:lineChart>
        <c:grouping val="standard"/>
        <c:varyColors val="0"/>
        <c:ser>
          <c:idx val="0"/>
          <c:order val="0"/>
          <c:tx>
            <c:strRef>
              <c:f>'Folgers Coffee'!$B$1</c:f>
              <c:strCache>
                <c:ptCount val="1"/>
                <c:pt idx="0">
                  <c:v>Weight</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'Folgers Coffee'!$B$2:$B$73</c:f>
              <c:numCache>
                <c:formatCode>0.0000</c:formatCode>
                <c:ptCount val="72"/>
                <c:pt idx="0">
                  <c:v>38.644220254682708</c:v>
                </c:pt>
                <c:pt idx="1">
                  <c:v>39.267699037003069</c:v>
                </c:pt>
                <c:pt idx="2">
                  <c:v>39.119545662986347</c:v>
                </c:pt>
                <c:pt idx="3">
                  <c:v>39.041941514691871</c:v>
                </c:pt>
                <c:pt idx="4">
                  <c:v>39.083389184803693</c:v>
                </c:pt>
                <c:pt idx="5">
                  <c:v>39.168048255670392</c:v>
                </c:pt>
                <c:pt idx="6">
                  <c:v>39.092207838018972</c:v>
                </c:pt>
                <c:pt idx="7">
                  <c:v>39.135419238773856</c:v>
                </c:pt>
                <c:pt idx="8">
                  <c:v>39.123073124272459</c:v>
                </c:pt>
                <c:pt idx="9">
                  <c:v>39.140710430703017</c:v>
                </c:pt>
                <c:pt idx="10">
                  <c:v>39.031359130833536</c:v>
                </c:pt>
                <c:pt idx="11">
                  <c:v>39.24212494267875</c:v>
                </c:pt>
                <c:pt idx="12">
                  <c:v>39.218314578997493</c:v>
                </c:pt>
                <c:pt idx="13">
                  <c:v>39.187449292744013</c:v>
                </c:pt>
                <c:pt idx="14">
                  <c:v>39.218314578997493</c:v>
                </c:pt>
                <c:pt idx="15">
                  <c:v>39.052523898550213</c:v>
                </c:pt>
                <c:pt idx="16">
                  <c:v>39.302091784542661</c:v>
                </c:pt>
                <c:pt idx="17">
                  <c:v>39.302973649864192</c:v>
                </c:pt>
                <c:pt idx="18">
                  <c:v>39.275635824896817</c:v>
                </c:pt>
                <c:pt idx="19">
                  <c:v>39.168048255670392</c:v>
                </c:pt>
                <c:pt idx="20">
                  <c:v>39.104553952520369</c:v>
                </c:pt>
                <c:pt idx="21">
                  <c:v>39.673357084905994</c:v>
                </c:pt>
                <c:pt idx="22">
                  <c:v>39.296800592613501</c:v>
                </c:pt>
                <c:pt idx="23">
                  <c:v>39.326784013545449</c:v>
                </c:pt>
                <c:pt idx="24">
                  <c:v>39.223605770926667</c:v>
                </c:pt>
                <c:pt idx="25">
                  <c:v>39.225369501569723</c:v>
                </c:pt>
                <c:pt idx="26">
                  <c:v>39.167166390348861</c:v>
                </c:pt>
                <c:pt idx="27">
                  <c:v>39.233306289463471</c:v>
                </c:pt>
                <c:pt idx="28">
                  <c:v>39.071043070302302</c:v>
                </c:pt>
                <c:pt idx="29">
                  <c:v>39.234188154785002</c:v>
                </c:pt>
                <c:pt idx="30">
                  <c:v>39.334720801439204</c:v>
                </c:pt>
                <c:pt idx="31">
                  <c:v>39.029595400190487</c:v>
                </c:pt>
                <c:pt idx="32">
                  <c:v>39.225369501569723</c:v>
                </c:pt>
                <c:pt idx="33">
                  <c:v>39.031359130833536</c:v>
                </c:pt>
                <c:pt idx="34">
                  <c:v>39.273872094253768</c:v>
                </c:pt>
                <c:pt idx="35">
                  <c:v>39.11425447105718</c:v>
                </c:pt>
                <c:pt idx="36">
                  <c:v>39.190976754030125</c:v>
                </c:pt>
                <c:pt idx="37">
                  <c:v>39.297682457935025</c:v>
                </c:pt>
                <c:pt idx="38">
                  <c:v>39.172457582278035</c:v>
                </c:pt>
                <c:pt idx="39">
                  <c:v>39.270344632967657</c:v>
                </c:pt>
                <c:pt idx="40">
                  <c:v>39.109845144449537</c:v>
                </c:pt>
                <c:pt idx="41">
                  <c:v>39.164520794384288</c:v>
                </c:pt>
                <c:pt idx="42">
                  <c:v>39.159229602455113</c:v>
                </c:pt>
                <c:pt idx="43">
                  <c:v>39.011958093759922</c:v>
                </c:pt>
                <c:pt idx="44">
                  <c:v>39.046350841299514</c:v>
                </c:pt>
                <c:pt idx="45">
                  <c:v>39.385868990087829</c:v>
                </c:pt>
                <c:pt idx="46">
                  <c:v>39.174221312921091</c:v>
                </c:pt>
                <c:pt idx="47">
                  <c:v>39.363822357049628</c:v>
                </c:pt>
                <c:pt idx="48">
                  <c:v>39.184803696779426</c:v>
                </c:pt>
                <c:pt idx="49">
                  <c:v>39.152174679882883</c:v>
                </c:pt>
                <c:pt idx="50">
                  <c:v>39.085152915446756</c:v>
                </c:pt>
                <c:pt idx="51">
                  <c:v>39.167166390348861</c:v>
                </c:pt>
                <c:pt idx="52">
                  <c:v>39.035768457441179</c:v>
                </c:pt>
                <c:pt idx="53">
                  <c:v>39.148647218596778</c:v>
                </c:pt>
                <c:pt idx="54">
                  <c:v>39.118663797664816</c:v>
                </c:pt>
                <c:pt idx="55">
                  <c:v>39.101026491234258</c:v>
                </c:pt>
                <c:pt idx="56">
                  <c:v>39.109845144449537</c:v>
                </c:pt>
                <c:pt idx="57">
                  <c:v>39.011076228438391</c:v>
                </c:pt>
                <c:pt idx="58">
                  <c:v>39.169811986313448</c:v>
                </c:pt>
                <c:pt idx="59">
                  <c:v>39.034004726798123</c:v>
                </c:pt>
                <c:pt idx="60">
                  <c:v>39.090444107375923</c:v>
                </c:pt>
                <c:pt idx="61">
                  <c:v>39.139828565381499</c:v>
                </c:pt>
                <c:pt idx="62">
                  <c:v>38.947581925288368</c:v>
                </c:pt>
                <c:pt idx="63">
                  <c:v>39.112490740414124</c:v>
                </c:pt>
                <c:pt idx="64">
                  <c:v>38.98197467282796</c:v>
                </c:pt>
                <c:pt idx="65">
                  <c:v>39.07897985819605</c:v>
                </c:pt>
                <c:pt idx="66">
                  <c:v>39.042823380013402</c:v>
                </c:pt>
                <c:pt idx="67">
                  <c:v>39.016367420367565</c:v>
                </c:pt>
                <c:pt idx="68">
                  <c:v>39.0269498042259</c:v>
                </c:pt>
                <c:pt idx="69">
                  <c:v>39.155702141169002</c:v>
                </c:pt>
                <c:pt idx="70">
                  <c:v>38.981092807506442</c:v>
                </c:pt>
                <c:pt idx="71">
                  <c:v>39.117781932343291</c:v>
                </c:pt>
              </c:numCache>
            </c:numRef>
          </c:val>
          <c:smooth val="0"/>
        </c:ser>
        <c:ser>
          <c:idx val="1"/>
          <c:order val="1"/>
          <c:tx>
            <c:strRef>
              <c:f>'Folgers Coffee'!$C$1</c:f>
              <c:strCache>
                <c:ptCount val="1"/>
                <c:pt idx="0">
                  <c:v>MarkWt</c:v>
                </c:pt>
              </c:strCache>
            </c:strRef>
          </c:tx>
          <c:spPr>
            <a:ln w="28575">
              <a:noFill/>
            </a:ln>
          </c:spPr>
          <c:marker>
            <c:symbol val="none"/>
          </c:marker>
          <c:val>
            <c:numRef>
              <c:f>'Folgers Coffee'!$C$2:$C$73</c:f>
              <c:numCache>
                <c:formatCode>General</c:formatCode>
                <c:ptCount val="72"/>
                <c:pt idx="0">
                  <c:v>39</c:v>
                </c:pt>
                <c:pt idx="1">
                  <c:v>39</c:v>
                </c:pt>
                <c:pt idx="2">
                  <c:v>39</c:v>
                </c:pt>
                <c:pt idx="3">
                  <c:v>39</c:v>
                </c:pt>
                <c:pt idx="4">
                  <c:v>39</c:v>
                </c:pt>
                <c:pt idx="5">
                  <c:v>39</c:v>
                </c:pt>
                <c:pt idx="6">
                  <c:v>39</c:v>
                </c:pt>
                <c:pt idx="7">
                  <c:v>39</c:v>
                </c:pt>
                <c:pt idx="8">
                  <c:v>39</c:v>
                </c:pt>
                <c:pt idx="9">
                  <c:v>39</c:v>
                </c:pt>
                <c:pt idx="10">
                  <c:v>39</c:v>
                </c:pt>
                <c:pt idx="11">
                  <c:v>39</c:v>
                </c:pt>
                <c:pt idx="12">
                  <c:v>39</c:v>
                </c:pt>
                <c:pt idx="13">
                  <c:v>39</c:v>
                </c:pt>
                <c:pt idx="14">
                  <c:v>39</c:v>
                </c:pt>
                <c:pt idx="15">
                  <c:v>39</c:v>
                </c:pt>
                <c:pt idx="16">
                  <c:v>39</c:v>
                </c:pt>
                <c:pt idx="17">
                  <c:v>39</c:v>
                </c:pt>
                <c:pt idx="18">
                  <c:v>39</c:v>
                </c:pt>
                <c:pt idx="19">
                  <c:v>39</c:v>
                </c:pt>
                <c:pt idx="20">
                  <c:v>39</c:v>
                </c:pt>
                <c:pt idx="21">
                  <c:v>39</c:v>
                </c:pt>
                <c:pt idx="22">
                  <c:v>39</c:v>
                </c:pt>
                <c:pt idx="23">
                  <c:v>39</c:v>
                </c:pt>
                <c:pt idx="24">
                  <c:v>39</c:v>
                </c:pt>
                <c:pt idx="25">
                  <c:v>39</c:v>
                </c:pt>
                <c:pt idx="26">
                  <c:v>39</c:v>
                </c:pt>
                <c:pt idx="27">
                  <c:v>39</c:v>
                </c:pt>
                <c:pt idx="28">
                  <c:v>39</c:v>
                </c:pt>
                <c:pt idx="29">
                  <c:v>39</c:v>
                </c:pt>
                <c:pt idx="30">
                  <c:v>39</c:v>
                </c:pt>
                <c:pt idx="31">
                  <c:v>39</c:v>
                </c:pt>
                <c:pt idx="32">
                  <c:v>39</c:v>
                </c:pt>
                <c:pt idx="33">
                  <c:v>39</c:v>
                </c:pt>
                <c:pt idx="34">
                  <c:v>39</c:v>
                </c:pt>
                <c:pt idx="35">
                  <c:v>39</c:v>
                </c:pt>
                <c:pt idx="36">
                  <c:v>39</c:v>
                </c:pt>
                <c:pt idx="37">
                  <c:v>39</c:v>
                </c:pt>
                <c:pt idx="38">
                  <c:v>39</c:v>
                </c:pt>
                <c:pt idx="39">
                  <c:v>39</c:v>
                </c:pt>
                <c:pt idx="40">
                  <c:v>39</c:v>
                </c:pt>
                <c:pt idx="41">
                  <c:v>39</c:v>
                </c:pt>
                <c:pt idx="42">
                  <c:v>39</c:v>
                </c:pt>
                <c:pt idx="43">
                  <c:v>39</c:v>
                </c:pt>
                <c:pt idx="44">
                  <c:v>39</c:v>
                </c:pt>
                <c:pt idx="45">
                  <c:v>39</c:v>
                </c:pt>
                <c:pt idx="46">
                  <c:v>39</c:v>
                </c:pt>
                <c:pt idx="47">
                  <c:v>39</c:v>
                </c:pt>
                <c:pt idx="48">
                  <c:v>39</c:v>
                </c:pt>
                <c:pt idx="49">
                  <c:v>39</c:v>
                </c:pt>
                <c:pt idx="50">
                  <c:v>39</c:v>
                </c:pt>
                <c:pt idx="51">
                  <c:v>39</c:v>
                </c:pt>
                <c:pt idx="52">
                  <c:v>39</c:v>
                </c:pt>
                <c:pt idx="53">
                  <c:v>39</c:v>
                </c:pt>
                <c:pt idx="54">
                  <c:v>39</c:v>
                </c:pt>
                <c:pt idx="55">
                  <c:v>39</c:v>
                </c:pt>
                <c:pt idx="56">
                  <c:v>39</c:v>
                </c:pt>
                <c:pt idx="57">
                  <c:v>39</c:v>
                </c:pt>
                <c:pt idx="58">
                  <c:v>39</c:v>
                </c:pt>
                <c:pt idx="59">
                  <c:v>39</c:v>
                </c:pt>
                <c:pt idx="60">
                  <c:v>39</c:v>
                </c:pt>
                <c:pt idx="61">
                  <c:v>39</c:v>
                </c:pt>
                <c:pt idx="62">
                  <c:v>39</c:v>
                </c:pt>
                <c:pt idx="63">
                  <c:v>39</c:v>
                </c:pt>
                <c:pt idx="64">
                  <c:v>39</c:v>
                </c:pt>
                <c:pt idx="65">
                  <c:v>39</c:v>
                </c:pt>
                <c:pt idx="66">
                  <c:v>39</c:v>
                </c:pt>
                <c:pt idx="67">
                  <c:v>39</c:v>
                </c:pt>
                <c:pt idx="68">
                  <c:v>39</c:v>
                </c:pt>
                <c:pt idx="69">
                  <c:v>39</c:v>
                </c:pt>
                <c:pt idx="70">
                  <c:v>39</c:v>
                </c:pt>
                <c:pt idx="71">
                  <c:v>39</c:v>
                </c:pt>
              </c:numCache>
            </c:numRef>
          </c:val>
          <c:smooth val="0"/>
        </c:ser>
        <c:ser>
          <c:idx val="2"/>
          <c:order val="2"/>
          <c:tx>
            <c:strRef>
              <c:f>'Folgers Coffee'!$D$1</c:f>
              <c:strCache>
                <c:ptCount val="1"/>
                <c:pt idx="0">
                  <c:v>MinAvWt</c:v>
                </c:pt>
              </c:strCache>
            </c:strRef>
          </c:tx>
          <c:spPr>
            <a:ln w="28575">
              <a:noFill/>
            </a:ln>
          </c:spPr>
          <c:marker>
            <c:symbol val="none"/>
          </c:marker>
          <c:val>
            <c:numRef>
              <c:f>'Folgers Coffee'!$D$2:$D$73</c:f>
              <c:numCache>
                <c:formatCode>General</c:formatCode>
                <c:ptCount val="72"/>
                <c:pt idx="0">
                  <c:v>37.83</c:v>
                </c:pt>
                <c:pt idx="1">
                  <c:v>37.83</c:v>
                </c:pt>
                <c:pt idx="2">
                  <c:v>37.83</c:v>
                </c:pt>
                <c:pt idx="3">
                  <c:v>37.83</c:v>
                </c:pt>
                <c:pt idx="4">
                  <c:v>37.83</c:v>
                </c:pt>
                <c:pt idx="5">
                  <c:v>37.83</c:v>
                </c:pt>
                <c:pt idx="6">
                  <c:v>37.83</c:v>
                </c:pt>
                <c:pt idx="7">
                  <c:v>37.83</c:v>
                </c:pt>
                <c:pt idx="8">
                  <c:v>37.83</c:v>
                </c:pt>
                <c:pt idx="9">
                  <c:v>37.83</c:v>
                </c:pt>
                <c:pt idx="10">
                  <c:v>37.83</c:v>
                </c:pt>
                <c:pt idx="11">
                  <c:v>37.83</c:v>
                </c:pt>
                <c:pt idx="12">
                  <c:v>37.83</c:v>
                </c:pt>
                <c:pt idx="13">
                  <c:v>37.83</c:v>
                </c:pt>
                <c:pt idx="14">
                  <c:v>37.83</c:v>
                </c:pt>
                <c:pt idx="15">
                  <c:v>37.83</c:v>
                </c:pt>
                <c:pt idx="16">
                  <c:v>37.83</c:v>
                </c:pt>
                <c:pt idx="17">
                  <c:v>37.83</c:v>
                </c:pt>
                <c:pt idx="18">
                  <c:v>37.83</c:v>
                </c:pt>
                <c:pt idx="19">
                  <c:v>37.83</c:v>
                </c:pt>
                <c:pt idx="20">
                  <c:v>37.83</c:v>
                </c:pt>
                <c:pt idx="21">
                  <c:v>37.83</c:v>
                </c:pt>
                <c:pt idx="22">
                  <c:v>37.83</c:v>
                </c:pt>
                <c:pt idx="23">
                  <c:v>37.83</c:v>
                </c:pt>
                <c:pt idx="24">
                  <c:v>37.83</c:v>
                </c:pt>
                <c:pt idx="25">
                  <c:v>37.83</c:v>
                </c:pt>
                <c:pt idx="26">
                  <c:v>37.83</c:v>
                </c:pt>
                <c:pt idx="27">
                  <c:v>37.83</c:v>
                </c:pt>
                <c:pt idx="28">
                  <c:v>37.83</c:v>
                </c:pt>
                <c:pt idx="29">
                  <c:v>37.83</c:v>
                </c:pt>
                <c:pt idx="30">
                  <c:v>37.83</c:v>
                </c:pt>
                <c:pt idx="31">
                  <c:v>37.83</c:v>
                </c:pt>
                <c:pt idx="32">
                  <c:v>37.83</c:v>
                </c:pt>
                <c:pt idx="33">
                  <c:v>37.83</c:v>
                </c:pt>
                <c:pt idx="34">
                  <c:v>37.83</c:v>
                </c:pt>
                <c:pt idx="35">
                  <c:v>37.83</c:v>
                </c:pt>
                <c:pt idx="36">
                  <c:v>37.83</c:v>
                </c:pt>
                <c:pt idx="37">
                  <c:v>37.83</c:v>
                </c:pt>
                <c:pt idx="38">
                  <c:v>37.83</c:v>
                </c:pt>
                <c:pt idx="39">
                  <c:v>37.83</c:v>
                </c:pt>
                <c:pt idx="40">
                  <c:v>37.83</c:v>
                </c:pt>
                <c:pt idx="41">
                  <c:v>37.83</c:v>
                </c:pt>
                <c:pt idx="42">
                  <c:v>37.83</c:v>
                </c:pt>
                <c:pt idx="43">
                  <c:v>37.83</c:v>
                </c:pt>
                <c:pt idx="44">
                  <c:v>37.83</c:v>
                </c:pt>
                <c:pt idx="45">
                  <c:v>37.83</c:v>
                </c:pt>
                <c:pt idx="46">
                  <c:v>37.83</c:v>
                </c:pt>
                <c:pt idx="47">
                  <c:v>37.83</c:v>
                </c:pt>
                <c:pt idx="48">
                  <c:v>37.83</c:v>
                </c:pt>
                <c:pt idx="49">
                  <c:v>37.83</c:v>
                </c:pt>
                <c:pt idx="50">
                  <c:v>37.83</c:v>
                </c:pt>
                <c:pt idx="51">
                  <c:v>37.83</c:v>
                </c:pt>
                <c:pt idx="52">
                  <c:v>37.83</c:v>
                </c:pt>
                <c:pt idx="53">
                  <c:v>37.83</c:v>
                </c:pt>
                <c:pt idx="54">
                  <c:v>37.83</c:v>
                </c:pt>
                <c:pt idx="55">
                  <c:v>37.83</c:v>
                </c:pt>
                <c:pt idx="56">
                  <c:v>37.83</c:v>
                </c:pt>
                <c:pt idx="57">
                  <c:v>37.83</c:v>
                </c:pt>
                <c:pt idx="58">
                  <c:v>37.83</c:v>
                </c:pt>
                <c:pt idx="59">
                  <c:v>37.83</c:v>
                </c:pt>
                <c:pt idx="60">
                  <c:v>37.83</c:v>
                </c:pt>
                <c:pt idx="61">
                  <c:v>37.83</c:v>
                </c:pt>
                <c:pt idx="62">
                  <c:v>37.83</c:v>
                </c:pt>
                <c:pt idx="63">
                  <c:v>37.83</c:v>
                </c:pt>
                <c:pt idx="64">
                  <c:v>37.83</c:v>
                </c:pt>
                <c:pt idx="65">
                  <c:v>37.83</c:v>
                </c:pt>
                <c:pt idx="66">
                  <c:v>37.83</c:v>
                </c:pt>
                <c:pt idx="67">
                  <c:v>37.83</c:v>
                </c:pt>
                <c:pt idx="68">
                  <c:v>37.83</c:v>
                </c:pt>
                <c:pt idx="69">
                  <c:v>37.83</c:v>
                </c:pt>
                <c:pt idx="70">
                  <c:v>37.83</c:v>
                </c:pt>
                <c:pt idx="71">
                  <c:v>37.83</c:v>
                </c:pt>
              </c:numCache>
            </c:numRef>
          </c:val>
          <c:smooth val="0"/>
        </c:ser>
        <c:ser>
          <c:idx val="3"/>
          <c:order val="3"/>
          <c:tx>
            <c:strRef>
              <c:f>'Folgers Coffee'!$E$1</c:f>
              <c:strCache>
                <c:ptCount val="1"/>
                <c:pt idx="0">
                  <c:v>TAW</c:v>
                </c:pt>
              </c:strCache>
            </c:strRef>
          </c:tx>
          <c:spPr>
            <a:ln w="28575">
              <a:noFill/>
            </a:ln>
          </c:spPr>
          <c:marker>
            <c:symbol val="none"/>
          </c:marker>
          <c:val>
            <c:numRef>
              <c:f>'Folgers Coffee'!$E$2:$E$73</c:f>
              <c:numCache>
                <c:formatCode>General</c:formatCode>
                <c:ptCount val="72"/>
                <c:pt idx="0">
                  <c:v>39.101796407185624</c:v>
                </c:pt>
                <c:pt idx="1">
                  <c:v>39.101796407185624</c:v>
                </c:pt>
                <c:pt idx="2">
                  <c:v>39.101796407185624</c:v>
                </c:pt>
                <c:pt idx="3">
                  <c:v>39.101796407185624</c:v>
                </c:pt>
                <c:pt idx="4">
                  <c:v>39.101796407185624</c:v>
                </c:pt>
                <c:pt idx="5">
                  <c:v>39.101796407185624</c:v>
                </c:pt>
                <c:pt idx="6">
                  <c:v>39.101796407185624</c:v>
                </c:pt>
                <c:pt idx="7">
                  <c:v>39.101796407185624</c:v>
                </c:pt>
                <c:pt idx="8">
                  <c:v>39.101796407185624</c:v>
                </c:pt>
                <c:pt idx="9">
                  <c:v>39.101796407185624</c:v>
                </c:pt>
                <c:pt idx="10">
                  <c:v>39.101796407185624</c:v>
                </c:pt>
                <c:pt idx="11">
                  <c:v>39.101796407185624</c:v>
                </c:pt>
                <c:pt idx="12">
                  <c:v>39.101796407185624</c:v>
                </c:pt>
                <c:pt idx="13">
                  <c:v>39.101796407185624</c:v>
                </c:pt>
                <c:pt idx="14">
                  <c:v>39.101796407185624</c:v>
                </c:pt>
                <c:pt idx="15">
                  <c:v>39.101796407185624</c:v>
                </c:pt>
                <c:pt idx="16">
                  <c:v>39.101796407185624</c:v>
                </c:pt>
                <c:pt idx="17">
                  <c:v>39.101796407185624</c:v>
                </c:pt>
                <c:pt idx="18">
                  <c:v>39.101796407185624</c:v>
                </c:pt>
                <c:pt idx="19">
                  <c:v>39.101796407185624</c:v>
                </c:pt>
                <c:pt idx="20">
                  <c:v>39.101796407185624</c:v>
                </c:pt>
                <c:pt idx="21">
                  <c:v>39.101796407185624</c:v>
                </c:pt>
                <c:pt idx="22">
                  <c:v>39.101796407185624</c:v>
                </c:pt>
                <c:pt idx="23">
                  <c:v>39.101796407185624</c:v>
                </c:pt>
                <c:pt idx="24">
                  <c:v>39.101796407185624</c:v>
                </c:pt>
                <c:pt idx="25">
                  <c:v>39.101796407185624</c:v>
                </c:pt>
                <c:pt idx="26">
                  <c:v>39.101796407185624</c:v>
                </c:pt>
                <c:pt idx="27">
                  <c:v>39.101796407185624</c:v>
                </c:pt>
                <c:pt idx="28">
                  <c:v>39.101796407185624</c:v>
                </c:pt>
                <c:pt idx="29">
                  <c:v>39.101796407185624</c:v>
                </c:pt>
                <c:pt idx="30">
                  <c:v>39.101796407185624</c:v>
                </c:pt>
                <c:pt idx="31">
                  <c:v>39.101796407185624</c:v>
                </c:pt>
                <c:pt idx="32">
                  <c:v>39.101796407185624</c:v>
                </c:pt>
                <c:pt idx="33">
                  <c:v>39.101796407185624</c:v>
                </c:pt>
                <c:pt idx="34">
                  <c:v>39.101796407185624</c:v>
                </c:pt>
                <c:pt idx="35">
                  <c:v>39.101796407185624</c:v>
                </c:pt>
                <c:pt idx="36">
                  <c:v>39.101796407185624</c:v>
                </c:pt>
                <c:pt idx="37">
                  <c:v>39.101796407185624</c:v>
                </c:pt>
                <c:pt idx="38">
                  <c:v>39.101796407185624</c:v>
                </c:pt>
                <c:pt idx="39">
                  <c:v>39.101796407185624</c:v>
                </c:pt>
                <c:pt idx="40">
                  <c:v>39.101796407185624</c:v>
                </c:pt>
                <c:pt idx="41">
                  <c:v>39.101796407185624</c:v>
                </c:pt>
                <c:pt idx="42">
                  <c:v>39.101796407185624</c:v>
                </c:pt>
                <c:pt idx="43">
                  <c:v>39.101796407185624</c:v>
                </c:pt>
                <c:pt idx="44">
                  <c:v>39.101796407185624</c:v>
                </c:pt>
                <c:pt idx="45">
                  <c:v>39.101796407185624</c:v>
                </c:pt>
                <c:pt idx="46">
                  <c:v>39.101796407185624</c:v>
                </c:pt>
                <c:pt idx="47">
                  <c:v>39.101796407185624</c:v>
                </c:pt>
                <c:pt idx="48">
                  <c:v>39.101796407185624</c:v>
                </c:pt>
                <c:pt idx="49">
                  <c:v>39.101796407185624</c:v>
                </c:pt>
                <c:pt idx="50">
                  <c:v>39.101796407185624</c:v>
                </c:pt>
                <c:pt idx="51">
                  <c:v>39.101796407185624</c:v>
                </c:pt>
                <c:pt idx="52">
                  <c:v>39.101796407185624</c:v>
                </c:pt>
                <c:pt idx="53">
                  <c:v>39.101796407185624</c:v>
                </c:pt>
                <c:pt idx="54">
                  <c:v>39.101796407185624</c:v>
                </c:pt>
                <c:pt idx="55">
                  <c:v>39.101796407185624</c:v>
                </c:pt>
                <c:pt idx="56">
                  <c:v>39.101796407185624</c:v>
                </c:pt>
                <c:pt idx="57">
                  <c:v>39.101796407185624</c:v>
                </c:pt>
                <c:pt idx="58">
                  <c:v>39.101796407185624</c:v>
                </c:pt>
                <c:pt idx="59">
                  <c:v>39.101796407185624</c:v>
                </c:pt>
                <c:pt idx="60">
                  <c:v>39.101796407185624</c:v>
                </c:pt>
                <c:pt idx="61">
                  <c:v>39.101796407185624</c:v>
                </c:pt>
                <c:pt idx="62">
                  <c:v>39.101796407185624</c:v>
                </c:pt>
                <c:pt idx="63">
                  <c:v>39.101796407185624</c:v>
                </c:pt>
                <c:pt idx="64">
                  <c:v>39.101796407185624</c:v>
                </c:pt>
                <c:pt idx="65">
                  <c:v>39.101796407185624</c:v>
                </c:pt>
                <c:pt idx="66">
                  <c:v>39.101796407185624</c:v>
                </c:pt>
                <c:pt idx="67">
                  <c:v>39.101796407185624</c:v>
                </c:pt>
                <c:pt idx="68">
                  <c:v>39.101796407185624</c:v>
                </c:pt>
                <c:pt idx="69">
                  <c:v>39.101796407185624</c:v>
                </c:pt>
                <c:pt idx="70">
                  <c:v>39.101796407185624</c:v>
                </c:pt>
                <c:pt idx="71">
                  <c:v>39.101796407185624</c:v>
                </c:pt>
              </c:numCache>
            </c:numRef>
          </c:val>
          <c:smooth val="0"/>
        </c:ser>
        <c:dLbls>
          <c:showLegendKey val="0"/>
          <c:showVal val="0"/>
          <c:showCatName val="0"/>
          <c:showSerName val="0"/>
          <c:showPercent val="0"/>
          <c:showBubbleSize val="0"/>
        </c:dLbls>
        <c:marker val="1"/>
        <c:smooth val="0"/>
        <c:axId val="383344640"/>
        <c:axId val="385232896"/>
      </c:lineChart>
      <c:catAx>
        <c:axId val="383344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a:t>
                </a:r>
              </a:p>
            </c:rich>
          </c:tx>
          <c:layout>
            <c:manualLayout>
              <c:xMode val="edge"/>
              <c:yMode val="edge"/>
              <c:x val="0.43915419552296131"/>
              <c:y val="0.904581838512789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85232896"/>
        <c:crossesAt val="37.75"/>
        <c:auto val="0"/>
        <c:lblAlgn val="ctr"/>
        <c:lblOffset val="100"/>
        <c:tickLblSkip val="5"/>
        <c:tickMarkSkip val="1"/>
        <c:noMultiLvlLbl val="0"/>
      </c:catAx>
      <c:valAx>
        <c:axId val="385232896"/>
        <c:scaling>
          <c:orientation val="minMax"/>
          <c:max val="39.75"/>
          <c:min val="37.75"/>
        </c:scaling>
        <c:delete val="0"/>
        <c:axPos val="l"/>
        <c:title>
          <c:tx>
            <c:rich>
              <a:bodyPr/>
              <a:lstStyle/>
              <a:p>
                <a:pPr>
                  <a:defRPr sz="800" b="1" i="0" u="none" strike="noStrike" baseline="0">
                    <a:solidFill>
                      <a:srgbClr val="000000"/>
                    </a:solidFill>
                    <a:latin typeface="Arial"/>
                    <a:ea typeface="Arial"/>
                    <a:cs typeface="Arial"/>
                  </a:defRPr>
                </a:pPr>
                <a:r>
                  <a:rPr lang="en-US"/>
                  <a:t>Weight</a:t>
                </a:r>
              </a:p>
            </c:rich>
          </c:tx>
          <c:layout>
            <c:manualLayout>
              <c:xMode val="edge"/>
              <c:yMode val="edge"/>
              <c:x val="2.1164057615564402E-2"/>
              <c:y val="0.40458090667660623"/>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83344640"/>
        <c:crosses val="autoZero"/>
        <c:crossBetween val="midCat"/>
        <c:majorUnit val="0.25"/>
      </c:valAx>
      <c:spPr>
        <a:solidFill>
          <a:srgbClr val="C0C0C0"/>
        </a:solidFill>
        <a:ln w="12700">
          <a:solidFill>
            <a:srgbClr val="808080"/>
          </a:solidFill>
          <a:prstDash val="solid"/>
        </a:ln>
      </c:spPr>
    </c:plotArea>
    <c:legend>
      <c:legendPos val="r"/>
      <c:layout>
        <c:manualLayout>
          <c:xMode val="edge"/>
          <c:yMode val="edge"/>
          <c:x val="0.84832597609053972"/>
          <c:y val="0.54198574290639701"/>
          <c:w val="0.1428573889050597"/>
          <c:h val="0.29389367749149697"/>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Net Weight of Coffee Cans</a:t>
            </a:r>
          </a:p>
        </c:rich>
      </c:tx>
      <c:layout>
        <c:manualLayout>
          <c:xMode val="edge"/>
          <c:yMode val="edge"/>
          <c:x val="0.35097062212477631"/>
          <c:y val="3.8168010063830776E-2"/>
        </c:manualLayout>
      </c:layout>
      <c:overlay val="0"/>
      <c:spPr>
        <a:noFill/>
        <a:ln w="25400">
          <a:noFill/>
        </a:ln>
      </c:spPr>
    </c:title>
    <c:autoTitleDeleted val="0"/>
    <c:plotArea>
      <c:layout>
        <c:manualLayout>
          <c:layoutTarget val="inner"/>
          <c:xMode val="edge"/>
          <c:yMode val="edge"/>
          <c:x val="0.12345700275745901"/>
          <c:y val="0.12977123421702463"/>
          <c:w val="0.68959554397380673"/>
          <c:h val="0.71374178819363554"/>
        </c:manualLayout>
      </c:layout>
      <c:lineChart>
        <c:grouping val="standard"/>
        <c:varyColors val="0"/>
        <c:ser>
          <c:idx val="0"/>
          <c:order val="0"/>
          <c:tx>
            <c:strRef>
              <c:f>'Folgers Coffee'!$B$1</c:f>
              <c:strCache>
                <c:ptCount val="1"/>
                <c:pt idx="0">
                  <c:v>Weight</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'Folgers Coffee'!$B$2:$B$73</c:f>
              <c:numCache>
                <c:formatCode>0.0000</c:formatCode>
                <c:ptCount val="72"/>
                <c:pt idx="0">
                  <c:v>38.644220254682708</c:v>
                </c:pt>
                <c:pt idx="1">
                  <c:v>39.267699037003069</c:v>
                </c:pt>
                <c:pt idx="2">
                  <c:v>39.119545662986347</c:v>
                </c:pt>
                <c:pt idx="3">
                  <c:v>39.041941514691871</c:v>
                </c:pt>
                <c:pt idx="4">
                  <c:v>39.083389184803693</c:v>
                </c:pt>
                <c:pt idx="5">
                  <c:v>39.168048255670392</c:v>
                </c:pt>
                <c:pt idx="6">
                  <c:v>39.092207838018972</c:v>
                </c:pt>
                <c:pt idx="7">
                  <c:v>39.135419238773856</c:v>
                </c:pt>
                <c:pt idx="8">
                  <c:v>39.123073124272459</c:v>
                </c:pt>
                <c:pt idx="9">
                  <c:v>39.140710430703017</c:v>
                </c:pt>
                <c:pt idx="10">
                  <c:v>39.031359130833536</c:v>
                </c:pt>
                <c:pt idx="11">
                  <c:v>39.24212494267875</c:v>
                </c:pt>
                <c:pt idx="12">
                  <c:v>39.218314578997493</c:v>
                </c:pt>
                <c:pt idx="13">
                  <c:v>39.187449292744013</c:v>
                </c:pt>
                <c:pt idx="14">
                  <c:v>39.218314578997493</c:v>
                </c:pt>
                <c:pt idx="15">
                  <c:v>39.052523898550213</c:v>
                </c:pt>
                <c:pt idx="16">
                  <c:v>39.302091784542661</c:v>
                </c:pt>
                <c:pt idx="17">
                  <c:v>39.302973649864192</c:v>
                </c:pt>
                <c:pt idx="18">
                  <c:v>39.275635824896817</c:v>
                </c:pt>
                <c:pt idx="19">
                  <c:v>39.168048255670392</c:v>
                </c:pt>
                <c:pt idx="20">
                  <c:v>39.104553952520369</c:v>
                </c:pt>
                <c:pt idx="21">
                  <c:v>39.673357084905994</c:v>
                </c:pt>
                <c:pt idx="22">
                  <c:v>39.296800592613501</c:v>
                </c:pt>
                <c:pt idx="23">
                  <c:v>39.326784013545449</c:v>
                </c:pt>
                <c:pt idx="24">
                  <c:v>39.223605770926667</c:v>
                </c:pt>
                <c:pt idx="25">
                  <c:v>39.225369501569723</c:v>
                </c:pt>
                <c:pt idx="26">
                  <c:v>39.167166390348861</c:v>
                </c:pt>
                <c:pt idx="27">
                  <c:v>39.233306289463471</c:v>
                </c:pt>
                <c:pt idx="28">
                  <c:v>39.071043070302302</c:v>
                </c:pt>
                <c:pt idx="29">
                  <c:v>39.234188154785002</c:v>
                </c:pt>
                <c:pt idx="30">
                  <c:v>39.334720801439204</c:v>
                </c:pt>
                <c:pt idx="31">
                  <c:v>39.029595400190487</c:v>
                </c:pt>
                <c:pt idx="32">
                  <c:v>39.225369501569723</c:v>
                </c:pt>
                <c:pt idx="33">
                  <c:v>39.031359130833536</c:v>
                </c:pt>
                <c:pt idx="34">
                  <c:v>39.273872094253768</c:v>
                </c:pt>
                <c:pt idx="35">
                  <c:v>39.11425447105718</c:v>
                </c:pt>
                <c:pt idx="36">
                  <c:v>39.190976754030125</c:v>
                </c:pt>
                <c:pt idx="37">
                  <c:v>39.297682457935025</c:v>
                </c:pt>
                <c:pt idx="38">
                  <c:v>39.172457582278035</c:v>
                </c:pt>
                <c:pt idx="39">
                  <c:v>39.270344632967657</c:v>
                </c:pt>
                <c:pt idx="40">
                  <c:v>39.109845144449537</c:v>
                </c:pt>
                <c:pt idx="41">
                  <c:v>39.164520794384288</c:v>
                </c:pt>
                <c:pt idx="42">
                  <c:v>39.159229602455113</c:v>
                </c:pt>
                <c:pt idx="43">
                  <c:v>39.011958093759922</c:v>
                </c:pt>
                <c:pt idx="44">
                  <c:v>39.046350841299514</c:v>
                </c:pt>
                <c:pt idx="45">
                  <c:v>39.385868990087829</c:v>
                </c:pt>
                <c:pt idx="46">
                  <c:v>39.174221312921091</c:v>
                </c:pt>
                <c:pt idx="47">
                  <c:v>39.363822357049628</c:v>
                </c:pt>
                <c:pt idx="48">
                  <c:v>39.184803696779426</c:v>
                </c:pt>
                <c:pt idx="49">
                  <c:v>39.152174679882883</c:v>
                </c:pt>
                <c:pt idx="50">
                  <c:v>39.085152915446756</c:v>
                </c:pt>
                <c:pt idx="51">
                  <c:v>39.167166390348861</c:v>
                </c:pt>
                <c:pt idx="52">
                  <c:v>39.035768457441179</c:v>
                </c:pt>
                <c:pt idx="53">
                  <c:v>39.148647218596778</c:v>
                </c:pt>
                <c:pt idx="54">
                  <c:v>39.118663797664816</c:v>
                </c:pt>
                <c:pt idx="55">
                  <c:v>39.101026491234258</c:v>
                </c:pt>
                <c:pt idx="56">
                  <c:v>39.109845144449537</c:v>
                </c:pt>
                <c:pt idx="57">
                  <c:v>39.011076228438391</c:v>
                </c:pt>
                <c:pt idx="58">
                  <c:v>39.169811986313448</c:v>
                </c:pt>
                <c:pt idx="59">
                  <c:v>39.034004726798123</c:v>
                </c:pt>
                <c:pt idx="60">
                  <c:v>39.090444107375923</c:v>
                </c:pt>
                <c:pt idx="61">
                  <c:v>39.139828565381499</c:v>
                </c:pt>
                <c:pt idx="62">
                  <c:v>38.947581925288368</c:v>
                </c:pt>
                <c:pt idx="63">
                  <c:v>39.112490740414124</c:v>
                </c:pt>
                <c:pt idx="64">
                  <c:v>38.98197467282796</c:v>
                </c:pt>
                <c:pt idx="65">
                  <c:v>39.07897985819605</c:v>
                </c:pt>
                <c:pt idx="66">
                  <c:v>39.042823380013402</c:v>
                </c:pt>
                <c:pt idx="67">
                  <c:v>39.016367420367565</c:v>
                </c:pt>
                <c:pt idx="68">
                  <c:v>39.0269498042259</c:v>
                </c:pt>
                <c:pt idx="69">
                  <c:v>39.155702141169002</c:v>
                </c:pt>
                <c:pt idx="70">
                  <c:v>38.981092807506442</c:v>
                </c:pt>
                <c:pt idx="71">
                  <c:v>39.117781932343291</c:v>
                </c:pt>
              </c:numCache>
            </c:numRef>
          </c:val>
          <c:smooth val="0"/>
        </c:ser>
        <c:ser>
          <c:idx val="1"/>
          <c:order val="1"/>
          <c:tx>
            <c:strRef>
              <c:f>'Folgers Coffee'!$C$1</c:f>
              <c:strCache>
                <c:ptCount val="1"/>
                <c:pt idx="0">
                  <c:v>MarkWt</c:v>
                </c:pt>
              </c:strCache>
            </c:strRef>
          </c:tx>
          <c:spPr>
            <a:ln w="38100">
              <a:solidFill>
                <a:srgbClr val="FFFF00"/>
              </a:solidFill>
              <a:prstDash val="solid"/>
            </a:ln>
          </c:spPr>
          <c:marker>
            <c:symbol val="none"/>
          </c:marker>
          <c:val>
            <c:numRef>
              <c:f>'Folgers Coffee'!$C$2:$C$73</c:f>
              <c:numCache>
                <c:formatCode>General</c:formatCode>
                <c:ptCount val="72"/>
                <c:pt idx="0">
                  <c:v>39</c:v>
                </c:pt>
                <c:pt idx="1">
                  <c:v>39</c:v>
                </c:pt>
                <c:pt idx="2">
                  <c:v>39</c:v>
                </c:pt>
                <c:pt idx="3">
                  <c:v>39</c:v>
                </c:pt>
                <c:pt idx="4">
                  <c:v>39</c:v>
                </c:pt>
                <c:pt idx="5">
                  <c:v>39</c:v>
                </c:pt>
                <c:pt idx="6">
                  <c:v>39</c:v>
                </c:pt>
                <c:pt idx="7">
                  <c:v>39</c:v>
                </c:pt>
                <c:pt idx="8">
                  <c:v>39</c:v>
                </c:pt>
                <c:pt idx="9">
                  <c:v>39</c:v>
                </c:pt>
                <c:pt idx="10">
                  <c:v>39</c:v>
                </c:pt>
                <c:pt idx="11">
                  <c:v>39</c:v>
                </c:pt>
                <c:pt idx="12">
                  <c:v>39</c:v>
                </c:pt>
                <c:pt idx="13">
                  <c:v>39</c:v>
                </c:pt>
                <c:pt idx="14">
                  <c:v>39</c:v>
                </c:pt>
                <c:pt idx="15">
                  <c:v>39</c:v>
                </c:pt>
                <c:pt idx="16">
                  <c:v>39</c:v>
                </c:pt>
                <c:pt idx="17">
                  <c:v>39</c:v>
                </c:pt>
                <c:pt idx="18">
                  <c:v>39</c:v>
                </c:pt>
                <c:pt idx="19">
                  <c:v>39</c:v>
                </c:pt>
                <c:pt idx="20">
                  <c:v>39</c:v>
                </c:pt>
                <c:pt idx="21">
                  <c:v>39</c:v>
                </c:pt>
                <c:pt idx="22">
                  <c:v>39</c:v>
                </c:pt>
                <c:pt idx="23">
                  <c:v>39</c:v>
                </c:pt>
                <c:pt idx="24">
                  <c:v>39</c:v>
                </c:pt>
                <c:pt idx="25">
                  <c:v>39</c:v>
                </c:pt>
                <c:pt idx="26">
                  <c:v>39</c:v>
                </c:pt>
                <c:pt idx="27">
                  <c:v>39</c:v>
                </c:pt>
                <c:pt idx="28">
                  <c:v>39</c:v>
                </c:pt>
                <c:pt idx="29">
                  <c:v>39</c:v>
                </c:pt>
                <c:pt idx="30">
                  <c:v>39</c:v>
                </c:pt>
                <c:pt idx="31">
                  <c:v>39</c:v>
                </c:pt>
                <c:pt idx="32">
                  <c:v>39</c:v>
                </c:pt>
                <c:pt idx="33">
                  <c:v>39</c:v>
                </c:pt>
                <c:pt idx="34">
                  <c:v>39</c:v>
                </c:pt>
                <c:pt idx="35">
                  <c:v>39</c:v>
                </c:pt>
                <c:pt idx="36">
                  <c:v>39</c:v>
                </c:pt>
                <c:pt idx="37">
                  <c:v>39</c:v>
                </c:pt>
                <c:pt idx="38">
                  <c:v>39</c:v>
                </c:pt>
                <c:pt idx="39">
                  <c:v>39</c:v>
                </c:pt>
                <c:pt idx="40">
                  <c:v>39</c:v>
                </c:pt>
                <c:pt idx="41">
                  <c:v>39</c:v>
                </c:pt>
                <c:pt idx="42">
                  <c:v>39</c:v>
                </c:pt>
                <c:pt idx="43">
                  <c:v>39</c:v>
                </c:pt>
                <c:pt idx="44">
                  <c:v>39</c:v>
                </c:pt>
                <c:pt idx="45">
                  <c:v>39</c:v>
                </c:pt>
                <c:pt idx="46">
                  <c:v>39</c:v>
                </c:pt>
                <c:pt idx="47">
                  <c:v>39</c:v>
                </c:pt>
                <c:pt idx="48">
                  <c:v>39</c:v>
                </c:pt>
                <c:pt idx="49">
                  <c:v>39</c:v>
                </c:pt>
                <c:pt idx="50">
                  <c:v>39</c:v>
                </c:pt>
                <c:pt idx="51">
                  <c:v>39</c:v>
                </c:pt>
                <c:pt idx="52">
                  <c:v>39</c:v>
                </c:pt>
                <c:pt idx="53">
                  <c:v>39</c:v>
                </c:pt>
                <c:pt idx="54">
                  <c:v>39</c:v>
                </c:pt>
                <c:pt idx="55">
                  <c:v>39</c:v>
                </c:pt>
                <c:pt idx="56">
                  <c:v>39</c:v>
                </c:pt>
                <c:pt idx="57">
                  <c:v>39</c:v>
                </c:pt>
                <c:pt idx="58">
                  <c:v>39</c:v>
                </c:pt>
                <c:pt idx="59">
                  <c:v>39</c:v>
                </c:pt>
                <c:pt idx="60">
                  <c:v>39</c:v>
                </c:pt>
                <c:pt idx="61">
                  <c:v>39</c:v>
                </c:pt>
                <c:pt idx="62">
                  <c:v>39</c:v>
                </c:pt>
                <c:pt idx="63">
                  <c:v>39</c:v>
                </c:pt>
                <c:pt idx="64">
                  <c:v>39</c:v>
                </c:pt>
                <c:pt idx="65">
                  <c:v>39</c:v>
                </c:pt>
                <c:pt idx="66">
                  <c:v>39</c:v>
                </c:pt>
                <c:pt idx="67">
                  <c:v>39</c:v>
                </c:pt>
                <c:pt idx="68">
                  <c:v>39</c:v>
                </c:pt>
                <c:pt idx="69">
                  <c:v>39</c:v>
                </c:pt>
                <c:pt idx="70">
                  <c:v>39</c:v>
                </c:pt>
                <c:pt idx="71">
                  <c:v>39</c:v>
                </c:pt>
              </c:numCache>
            </c:numRef>
          </c:val>
          <c:smooth val="0"/>
        </c:ser>
        <c:ser>
          <c:idx val="2"/>
          <c:order val="2"/>
          <c:tx>
            <c:strRef>
              <c:f>'Folgers Coffee'!$D$1</c:f>
              <c:strCache>
                <c:ptCount val="1"/>
                <c:pt idx="0">
                  <c:v>MinAvWt</c:v>
                </c:pt>
              </c:strCache>
            </c:strRef>
          </c:tx>
          <c:spPr>
            <a:ln w="25400">
              <a:solidFill>
                <a:srgbClr val="FF0000"/>
              </a:solidFill>
              <a:prstDash val="solid"/>
            </a:ln>
          </c:spPr>
          <c:marker>
            <c:symbol val="none"/>
          </c:marker>
          <c:val>
            <c:numRef>
              <c:f>'Folgers Coffee'!$D$2:$D$73</c:f>
              <c:numCache>
                <c:formatCode>General</c:formatCode>
                <c:ptCount val="72"/>
                <c:pt idx="0">
                  <c:v>37.83</c:v>
                </c:pt>
                <c:pt idx="1">
                  <c:v>37.83</c:v>
                </c:pt>
                <c:pt idx="2">
                  <c:v>37.83</c:v>
                </c:pt>
                <c:pt idx="3">
                  <c:v>37.83</c:v>
                </c:pt>
                <c:pt idx="4">
                  <c:v>37.83</c:v>
                </c:pt>
                <c:pt idx="5">
                  <c:v>37.83</c:v>
                </c:pt>
                <c:pt idx="6">
                  <c:v>37.83</c:v>
                </c:pt>
                <c:pt idx="7">
                  <c:v>37.83</c:v>
                </c:pt>
                <c:pt idx="8">
                  <c:v>37.83</c:v>
                </c:pt>
                <c:pt idx="9">
                  <c:v>37.83</c:v>
                </c:pt>
                <c:pt idx="10">
                  <c:v>37.83</c:v>
                </c:pt>
                <c:pt idx="11">
                  <c:v>37.83</c:v>
                </c:pt>
                <c:pt idx="12">
                  <c:v>37.83</c:v>
                </c:pt>
                <c:pt idx="13">
                  <c:v>37.83</c:v>
                </c:pt>
                <c:pt idx="14">
                  <c:v>37.83</c:v>
                </c:pt>
                <c:pt idx="15">
                  <c:v>37.83</c:v>
                </c:pt>
                <c:pt idx="16">
                  <c:v>37.83</c:v>
                </c:pt>
                <c:pt idx="17">
                  <c:v>37.83</c:v>
                </c:pt>
                <c:pt idx="18">
                  <c:v>37.83</c:v>
                </c:pt>
                <c:pt idx="19">
                  <c:v>37.83</c:v>
                </c:pt>
                <c:pt idx="20">
                  <c:v>37.83</c:v>
                </c:pt>
                <c:pt idx="21">
                  <c:v>37.83</c:v>
                </c:pt>
                <c:pt idx="22">
                  <c:v>37.83</c:v>
                </c:pt>
                <c:pt idx="23">
                  <c:v>37.83</c:v>
                </c:pt>
                <c:pt idx="24">
                  <c:v>37.83</c:v>
                </c:pt>
                <c:pt idx="25">
                  <c:v>37.83</c:v>
                </c:pt>
                <c:pt idx="26">
                  <c:v>37.83</c:v>
                </c:pt>
                <c:pt idx="27">
                  <c:v>37.83</c:v>
                </c:pt>
                <c:pt idx="28">
                  <c:v>37.83</c:v>
                </c:pt>
                <c:pt idx="29">
                  <c:v>37.83</c:v>
                </c:pt>
                <c:pt idx="30">
                  <c:v>37.83</c:v>
                </c:pt>
                <c:pt idx="31">
                  <c:v>37.83</c:v>
                </c:pt>
                <c:pt idx="32">
                  <c:v>37.83</c:v>
                </c:pt>
                <c:pt idx="33">
                  <c:v>37.83</c:v>
                </c:pt>
                <c:pt idx="34">
                  <c:v>37.83</c:v>
                </c:pt>
                <c:pt idx="35">
                  <c:v>37.83</c:v>
                </c:pt>
                <c:pt idx="36">
                  <c:v>37.83</c:v>
                </c:pt>
                <c:pt idx="37">
                  <c:v>37.83</c:v>
                </c:pt>
                <c:pt idx="38">
                  <c:v>37.83</c:v>
                </c:pt>
                <c:pt idx="39">
                  <c:v>37.83</c:v>
                </c:pt>
                <c:pt idx="40">
                  <c:v>37.83</c:v>
                </c:pt>
                <c:pt idx="41">
                  <c:v>37.83</c:v>
                </c:pt>
                <c:pt idx="42">
                  <c:v>37.83</c:v>
                </c:pt>
                <c:pt idx="43">
                  <c:v>37.83</c:v>
                </c:pt>
                <c:pt idx="44">
                  <c:v>37.83</c:v>
                </c:pt>
                <c:pt idx="45">
                  <c:v>37.83</c:v>
                </c:pt>
                <c:pt idx="46">
                  <c:v>37.83</c:v>
                </c:pt>
                <c:pt idx="47">
                  <c:v>37.83</c:v>
                </c:pt>
                <c:pt idx="48">
                  <c:v>37.83</c:v>
                </c:pt>
                <c:pt idx="49">
                  <c:v>37.83</c:v>
                </c:pt>
                <c:pt idx="50">
                  <c:v>37.83</c:v>
                </c:pt>
                <c:pt idx="51">
                  <c:v>37.83</c:v>
                </c:pt>
                <c:pt idx="52">
                  <c:v>37.83</c:v>
                </c:pt>
                <c:pt idx="53">
                  <c:v>37.83</c:v>
                </c:pt>
                <c:pt idx="54">
                  <c:v>37.83</c:v>
                </c:pt>
                <c:pt idx="55">
                  <c:v>37.83</c:v>
                </c:pt>
                <c:pt idx="56">
                  <c:v>37.83</c:v>
                </c:pt>
                <c:pt idx="57">
                  <c:v>37.83</c:v>
                </c:pt>
                <c:pt idx="58">
                  <c:v>37.83</c:v>
                </c:pt>
                <c:pt idx="59">
                  <c:v>37.83</c:v>
                </c:pt>
                <c:pt idx="60">
                  <c:v>37.83</c:v>
                </c:pt>
                <c:pt idx="61">
                  <c:v>37.83</c:v>
                </c:pt>
                <c:pt idx="62">
                  <c:v>37.83</c:v>
                </c:pt>
                <c:pt idx="63">
                  <c:v>37.83</c:v>
                </c:pt>
                <c:pt idx="64">
                  <c:v>37.83</c:v>
                </c:pt>
                <c:pt idx="65">
                  <c:v>37.83</c:v>
                </c:pt>
                <c:pt idx="66">
                  <c:v>37.83</c:v>
                </c:pt>
                <c:pt idx="67">
                  <c:v>37.83</c:v>
                </c:pt>
                <c:pt idx="68">
                  <c:v>37.83</c:v>
                </c:pt>
                <c:pt idx="69">
                  <c:v>37.83</c:v>
                </c:pt>
                <c:pt idx="70">
                  <c:v>37.83</c:v>
                </c:pt>
                <c:pt idx="71">
                  <c:v>37.83</c:v>
                </c:pt>
              </c:numCache>
            </c:numRef>
          </c:val>
          <c:smooth val="0"/>
        </c:ser>
        <c:ser>
          <c:idx val="3"/>
          <c:order val="3"/>
          <c:tx>
            <c:strRef>
              <c:f>'Folgers Coffee'!$E$1</c:f>
              <c:strCache>
                <c:ptCount val="1"/>
                <c:pt idx="0">
                  <c:v>TAW</c:v>
                </c:pt>
              </c:strCache>
            </c:strRef>
          </c:tx>
          <c:spPr>
            <a:ln w="38100">
              <a:solidFill>
                <a:srgbClr val="00FF00"/>
              </a:solidFill>
              <a:prstDash val="solid"/>
            </a:ln>
          </c:spPr>
          <c:marker>
            <c:symbol val="none"/>
          </c:marker>
          <c:val>
            <c:numRef>
              <c:f>'Folgers Coffee'!$E$2:$E$73</c:f>
              <c:numCache>
                <c:formatCode>General</c:formatCode>
                <c:ptCount val="72"/>
                <c:pt idx="0">
                  <c:v>39.101796407185624</c:v>
                </c:pt>
                <c:pt idx="1">
                  <c:v>39.101796407185624</c:v>
                </c:pt>
                <c:pt idx="2">
                  <c:v>39.101796407185624</c:v>
                </c:pt>
                <c:pt idx="3">
                  <c:v>39.101796407185624</c:v>
                </c:pt>
                <c:pt idx="4">
                  <c:v>39.101796407185624</c:v>
                </c:pt>
                <c:pt idx="5">
                  <c:v>39.101796407185624</c:v>
                </c:pt>
                <c:pt idx="6">
                  <c:v>39.101796407185624</c:v>
                </c:pt>
                <c:pt idx="7">
                  <c:v>39.101796407185624</c:v>
                </c:pt>
                <c:pt idx="8">
                  <c:v>39.101796407185624</c:v>
                </c:pt>
                <c:pt idx="9">
                  <c:v>39.101796407185624</c:v>
                </c:pt>
                <c:pt idx="10">
                  <c:v>39.101796407185624</c:v>
                </c:pt>
                <c:pt idx="11">
                  <c:v>39.101796407185624</c:v>
                </c:pt>
                <c:pt idx="12">
                  <c:v>39.101796407185624</c:v>
                </c:pt>
                <c:pt idx="13">
                  <c:v>39.101796407185624</c:v>
                </c:pt>
                <c:pt idx="14">
                  <c:v>39.101796407185624</c:v>
                </c:pt>
                <c:pt idx="15">
                  <c:v>39.101796407185624</c:v>
                </c:pt>
                <c:pt idx="16">
                  <c:v>39.101796407185624</c:v>
                </c:pt>
                <c:pt idx="17">
                  <c:v>39.101796407185624</c:v>
                </c:pt>
                <c:pt idx="18">
                  <c:v>39.101796407185624</c:v>
                </c:pt>
                <c:pt idx="19">
                  <c:v>39.101796407185624</c:v>
                </c:pt>
                <c:pt idx="20">
                  <c:v>39.101796407185624</c:v>
                </c:pt>
                <c:pt idx="21">
                  <c:v>39.101796407185624</c:v>
                </c:pt>
                <c:pt idx="22">
                  <c:v>39.101796407185624</c:v>
                </c:pt>
                <c:pt idx="23">
                  <c:v>39.101796407185624</c:v>
                </c:pt>
                <c:pt idx="24">
                  <c:v>39.101796407185624</c:v>
                </c:pt>
                <c:pt idx="25">
                  <c:v>39.101796407185624</c:v>
                </c:pt>
                <c:pt idx="26">
                  <c:v>39.101796407185624</c:v>
                </c:pt>
                <c:pt idx="27">
                  <c:v>39.101796407185624</c:v>
                </c:pt>
                <c:pt idx="28">
                  <c:v>39.101796407185624</c:v>
                </c:pt>
                <c:pt idx="29">
                  <c:v>39.101796407185624</c:v>
                </c:pt>
                <c:pt idx="30">
                  <c:v>39.101796407185624</c:v>
                </c:pt>
                <c:pt idx="31">
                  <c:v>39.101796407185624</c:v>
                </c:pt>
                <c:pt idx="32">
                  <c:v>39.101796407185624</c:v>
                </c:pt>
                <c:pt idx="33">
                  <c:v>39.101796407185624</c:v>
                </c:pt>
                <c:pt idx="34">
                  <c:v>39.101796407185624</c:v>
                </c:pt>
                <c:pt idx="35">
                  <c:v>39.101796407185624</c:v>
                </c:pt>
                <c:pt idx="36">
                  <c:v>39.101796407185624</c:v>
                </c:pt>
                <c:pt idx="37">
                  <c:v>39.101796407185624</c:v>
                </c:pt>
                <c:pt idx="38">
                  <c:v>39.101796407185624</c:v>
                </c:pt>
                <c:pt idx="39">
                  <c:v>39.101796407185624</c:v>
                </c:pt>
                <c:pt idx="40">
                  <c:v>39.101796407185624</c:v>
                </c:pt>
                <c:pt idx="41">
                  <c:v>39.101796407185624</c:v>
                </c:pt>
                <c:pt idx="42">
                  <c:v>39.101796407185624</c:v>
                </c:pt>
                <c:pt idx="43">
                  <c:v>39.101796407185624</c:v>
                </c:pt>
                <c:pt idx="44">
                  <c:v>39.101796407185624</c:v>
                </c:pt>
                <c:pt idx="45">
                  <c:v>39.101796407185624</c:v>
                </c:pt>
                <c:pt idx="46">
                  <c:v>39.101796407185624</c:v>
                </c:pt>
                <c:pt idx="47">
                  <c:v>39.101796407185624</c:v>
                </c:pt>
                <c:pt idx="48">
                  <c:v>39.101796407185624</c:v>
                </c:pt>
                <c:pt idx="49">
                  <c:v>39.101796407185624</c:v>
                </c:pt>
                <c:pt idx="50">
                  <c:v>39.101796407185624</c:v>
                </c:pt>
                <c:pt idx="51">
                  <c:v>39.101796407185624</c:v>
                </c:pt>
                <c:pt idx="52">
                  <c:v>39.101796407185624</c:v>
                </c:pt>
                <c:pt idx="53">
                  <c:v>39.101796407185624</c:v>
                </c:pt>
                <c:pt idx="54">
                  <c:v>39.101796407185624</c:v>
                </c:pt>
                <c:pt idx="55">
                  <c:v>39.101796407185624</c:v>
                </c:pt>
                <c:pt idx="56">
                  <c:v>39.101796407185624</c:v>
                </c:pt>
                <c:pt idx="57">
                  <c:v>39.101796407185624</c:v>
                </c:pt>
                <c:pt idx="58">
                  <c:v>39.101796407185624</c:v>
                </c:pt>
                <c:pt idx="59">
                  <c:v>39.101796407185624</c:v>
                </c:pt>
                <c:pt idx="60">
                  <c:v>39.101796407185624</c:v>
                </c:pt>
                <c:pt idx="61">
                  <c:v>39.101796407185624</c:v>
                </c:pt>
                <c:pt idx="62">
                  <c:v>39.101796407185624</c:v>
                </c:pt>
                <c:pt idx="63">
                  <c:v>39.101796407185624</c:v>
                </c:pt>
                <c:pt idx="64">
                  <c:v>39.101796407185624</c:v>
                </c:pt>
                <c:pt idx="65">
                  <c:v>39.101796407185624</c:v>
                </c:pt>
                <c:pt idx="66">
                  <c:v>39.101796407185624</c:v>
                </c:pt>
                <c:pt idx="67">
                  <c:v>39.101796407185624</c:v>
                </c:pt>
                <c:pt idx="68">
                  <c:v>39.101796407185624</c:v>
                </c:pt>
                <c:pt idx="69">
                  <c:v>39.101796407185624</c:v>
                </c:pt>
                <c:pt idx="70">
                  <c:v>39.101796407185624</c:v>
                </c:pt>
                <c:pt idx="71">
                  <c:v>39.101796407185624</c:v>
                </c:pt>
              </c:numCache>
            </c:numRef>
          </c:val>
          <c:smooth val="0"/>
        </c:ser>
        <c:dLbls>
          <c:showLegendKey val="0"/>
          <c:showVal val="0"/>
          <c:showCatName val="0"/>
          <c:showSerName val="0"/>
          <c:showPercent val="0"/>
          <c:showBubbleSize val="0"/>
        </c:dLbls>
        <c:marker val="1"/>
        <c:smooth val="0"/>
        <c:axId val="387737856"/>
        <c:axId val="387753856"/>
      </c:lineChart>
      <c:catAx>
        <c:axId val="3877378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a:t>
                </a:r>
              </a:p>
            </c:rich>
          </c:tx>
          <c:layout>
            <c:manualLayout>
              <c:xMode val="edge"/>
              <c:yMode val="edge"/>
              <c:x val="0.43915419552296131"/>
              <c:y val="0.904581838512789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87753856"/>
        <c:crossesAt val="37.75"/>
        <c:auto val="0"/>
        <c:lblAlgn val="ctr"/>
        <c:lblOffset val="100"/>
        <c:tickLblSkip val="5"/>
        <c:tickMarkSkip val="1"/>
        <c:noMultiLvlLbl val="0"/>
      </c:catAx>
      <c:valAx>
        <c:axId val="387753856"/>
        <c:scaling>
          <c:orientation val="minMax"/>
          <c:max val="39.75"/>
          <c:min val="37.75"/>
        </c:scaling>
        <c:delete val="0"/>
        <c:axPos val="l"/>
        <c:title>
          <c:tx>
            <c:rich>
              <a:bodyPr/>
              <a:lstStyle/>
              <a:p>
                <a:pPr>
                  <a:defRPr sz="800" b="1" i="0" u="none" strike="noStrike" baseline="0">
                    <a:solidFill>
                      <a:srgbClr val="000000"/>
                    </a:solidFill>
                    <a:latin typeface="Arial"/>
                    <a:ea typeface="Arial"/>
                    <a:cs typeface="Arial"/>
                  </a:defRPr>
                </a:pPr>
                <a:r>
                  <a:rPr lang="en-US"/>
                  <a:t>Weight</a:t>
                </a:r>
              </a:p>
            </c:rich>
          </c:tx>
          <c:layout>
            <c:manualLayout>
              <c:xMode val="edge"/>
              <c:yMode val="edge"/>
              <c:x val="2.1164057615564402E-2"/>
              <c:y val="0.40458090667660623"/>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87737856"/>
        <c:crosses val="autoZero"/>
        <c:crossBetween val="midCat"/>
        <c:majorUnit val="0.25"/>
      </c:valAx>
      <c:spPr>
        <a:solidFill>
          <a:srgbClr val="C0C0C0"/>
        </a:solidFill>
        <a:ln w="12700">
          <a:solidFill>
            <a:srgbClr val="808080"/>
          </a:solidFill>
          <a:prstDash val="solid"/>
        </a:ln>
      </c:spPr>
    </c:plotArea>
    <c:legend>
      <c:legendPos val="r"/>
      <c:layout>
        <c:manualLayout>
          <c:xMode val="edge"/>
          <c:yMode val="edge"/>
          <c:x val="0.84656230462257598"/>
          <c:y val="0.54198574290639701"/>
          <c:w val="0.1428573889050597"/>
          <c:h val="0.29389367749149697"/>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50" b="1" i="0" u="none" strike="noStrike" baseline="0">
                <a:solidFill>
                  <a:srgbClr val="000000"/>
                </a:solidFill>
                <a:latin typeface="Arial"/>
                <a:ea typeface="Arial"/>
                <a:cs typeface="Arial"/>
              </a:defRPr>
            </a:pPr>
            <a:r>
              <a:rPr lang="en-US"/>
              <a:t>Weight vs lagWeight</a:t>
            </a:r>
          </a:p>
        </c:rich>
      </c:tx>
      <c:layout>
        <c:manualLayout>
          <c:xMode val="edge"/>
          <c:yMode val="edge"/>
          <c:x val="0.25384678948014194"/>
          <c:y val="3.5971223021582732E-2"/>
        </c:manualLayout>
      </c:layout>
      <c:overlay val="0"/>
      <c:spPr>
        <a:noFill/>
        <a:ln w="25400">
          <a:noFill/>
        </a:ln>
      </c:spPr>
    </c:title>
    <c:autoTitleDeleted val="0"/>
    <c:plotArea>
      <c:layout>
        <c:manualLayout>
          <c:layoutTarget val="inner"/>
          <c:xMode val="edge"/>
          <c:yMode val="edge"/>
          <c:x val="0.16666708400211339"/>
          <c:y val="0.16187050359712229"/>
          <c:w val="0.77692502234831318"/>
          <c:h val="0.60071942446043169"/>
        </c:manualLayout>
      </c:layout>
      <c:scatterChart>
        <c:scatterStyle val="lineMarker"/>
        <c:varyColors val="0"/>
        <c:ser>
          <c:idx val="0"/>
          <c:order val="0"/>
          <c:tx>
            <c:strRef>
              <c:f>'autocorr plot'!$C$1:$C$2</c:f>
              <c:strCache>
                <c:ptCount val="1"/>
                <c:pt idx="0">
                  <c:v>lagWeight *</c:v>
                </c:pt>
              </c:strCache>
            </c:strRef>
          </c:tx>
          <c:spPr>
            <a:ln w="28575">
              <a:noFill/>
            </a:ln>
          </c:spPr>
          <c:marker>
            <c:symbol val="diamond"/>
            <c:size val="5"/>
            <c:spPr>
              <a:solidFill>
                <a:srgbClr val="000080"/>
              </a:solidFill>
              <a:ln>
                <a:solidFill>
                  <a:srgbClr val="000080"/>
                </a:solidFill>
                <a:prstDash val="solid"/>
              </a:ln>
            </c:spPr>
          </c:marker>
          <c:xVal>
            <c:numRef>
              <c:f>'autocorr plot'!$C$3:$C$73</c:f>
              <c:numCache>
                <c:formatCode>0.0000</c:formatCode>
                <c:ptCount val="71"/>
                <c:pt idx="0">
                  <c:v>38.644220254682708</c:v>
                </c:pt>
                <c:pt idx="1">
                  <c:v>39.267699037003069</c:v>
                </c:pt>
                <c:pt idx="2">
                  <c:v>39.119545662986347</c:v>
                </c:pt>
                <c:pt idx="3">
                  <c:v>39.041941514691871</c:v>
                </c:pt>
                <c:pt idx="4">
                  <c:v>39.083389184803693</c:v>
                </c:pt>
                <c:pt idx="5">
                  <c:v>39.168048255670392</c:v>
                </c:pt>
                <c:pt idx="6">
                  <c:v>39.092207838018972</c:v>
                </c:pt>
                <c:pt idx="7">
                  <c:v>39.135419238773856</c:v>
                </c:pt>
                <c:pt idx="8">
                  <c:v>39.123073124272459</c:v>
                </c:pt>
                <c:pt idx="9">
                  <c:v>39.140710430703017</c:v>
                </c:pt>
                <c:pt idx="10">
                  <c:v>39.031359130833536</c:v>
                </c:pt>
                <c:pt idx="11">
                  <c:v>39.24212494267875</c:v>
                </c:pt>
                <c:pt idx="12">
                  <c:v>39.218314578997493</c:v>
                </c:pt>
                <c:pt idx="13">
                  <c:v>39.187449292744013</c:v>
                </c:pt>
                <c:pt idx="14">
                  <c:v>39.218314578997493</c:v>
                </c:pt>
                <c:pt idx="15">
                  <c:v>39.052523898550213</c:v>
                </c:pt>
                <c:pt idx="16">
                  <c:v>39.302091784542661</c:v>
                </c:pt>
                <c:pt idx="17">
                  <c:v>39.302973649864192</c:v>
                </c:pt>
                <c:pt idx="18">
                  <c:v>39.275635824896817</c:v>
                </c:pt>
                <c:pt idx="19">
                  <c:v>39.168048255670392</c:v>
                </c:pt>
                <c:pt idx="20">
                  <c:v>39.104553952520369</c:v>
                </c:pt>
                <c:pt idx="21">
                  <c:v>39.673357084905994</c:v>
                </c:pt>
                <c:pt idx="22">
                  <c:v>39.296800592613501</c:v>
                </c:pt>
                <c:pt idx="23">
                  <c:v>39.326784013545449</c:v>
                </c:pt>
                <c:pt idx="24">
                  <c:v>39.223605770926667</c:v>
                </c:pt>
                <c:pt idx="25">
                  <c:v>39.225369501569723</c:v>
                </c:pt>
                <c:pt idx="26">
                  <c:v>39.167166390348861</c:v>
                </c:pt>
                <c:pt idx="27">
                  <c:v>39.233306289463471</c:v>
                </c:pt>
                <c:pt idx="28">
                  <c:v>39.071043070302302</c:v>
                </c:pt>
                <c:pt idx="29">
                  <c:v>39.234188154785002</c:v>
                </c:pt>
                <c:pt idx="30">
                  <c:v>39.334720801439204</c:v>
                </c:pt>
                <c:pt idx="31">
                  <c:v>39.029595400190487</c:v>
                </c:pt>
                <c:pt idx="32">
                  <c:v>39.225369501569723</c:v>
                </c:pt>
                <c:pt idx="33">
                  <c:v>39.031359130833536</c:v>
                </c:pt>
                <c:pt idx="34">
                  <c:v>39.273872094253768</c:v>
                </c:pt>
                <c:pt idx="35">
                  <c:v>39.11425447105718</c:v>
                </c:pt>
                <c:pt idx="36">
                  <c:v>39.190976754030125</c:v>
                </c:pt>
                <c:pt idx="37">
                  <c:v>39.297682457935025</c:v>
                </c:pt>
                <c:pt idx="38">
                  <c:v>39.172457582278035</c:v>
                </c:pt>
                <c:pt idx="39">
                  <c:v>39.270344632967657</c:v>
                </c:pt>
                <c:pt idx="40">
                  <c:v>39.109845144449537</c:v>
                </c:pt>
                <c:pt idx="41">
                  <c:v>39.164520794384288</c:v>
                </c:pt>
                <c:pt idx="42">
                  <c:v>39.159229602455113</c:v>
                </c:pt>
                <c:pt idx="43">
                  <c:v>39.011958093759922</c:v>
                </c:pt>
                <c:pt idx="44">
                  <c:v>39.046350841299514</c:v>
                </c:pt>
                <c:pt idx="45">
                  <c:v>39.385868990087829</c:v>
                </c:pt>
                <c:pt idx="46">
                  <c:v>39.174221312921091</c:v>
                </c:pt>
                <c:pt idx="47">
                  <c:v>39.363822357049628</c:v>
                </c:pt>
                <c:pt idx="48">
                  <c:v>39.184803696779426</c:v>
                </c:pt>
                <c:pt idx="49">
                  <c:v>39.152174679882883</c:v>
                </c:pt>
                <c:pt idx="50">
                  <c:v>39.085152915446756</c:v>
                </c:pt>
                <c:pt idx="51">
                  <c:v>39.167166390348861</c:v>
                </c:pt>
                <c:pt idx="52">
                  <c:v>39.035768457441179</c:v>
                </c:pt>
                <c:pt idx="53">
                  <c:v>39.148647218596778</c:v>
                </c:pt>
                <c:pt idx="54">
                  <c:v>39.118663797664816</c:v>
                </c:pt>
                <c:pt idx="55">
                  <c:v>39.101026491234258</c:v>
                </c:pt>
                <c:pt idx="56">
                  <c:v>39.109845144449537</c:v>
                </c:pt>
                <c:pt idx="57">
                  <c:v>39.011076228438391</c:v>
                </c:pt>
                <c:pt idx="58">
                  <c:v>39.169811986313448</c:v>
                </c:pt>
                <c:pt idx="59">
                  <c:v>39.034004726798123</c:v>
                </c:pt>
                <c:pt idx="60">
                  <c:v>39.090444107375923</c:v>
                </c:pt>
                <c:pt idx="61">
                  <c:v>39.139828565381499</c:v>
                </c:pt>
                <c:pt idx="62">
                  <c:v>38.947581925288368</c:v>
                </c:pt>
                <c:pt idx="63">
                  <c:v>39.112490740414124</c:v>
                </c:pt>
                <c:pt idx="64">
                  <c:v>38.98197467282796</c:v>
                </c:pt>
                <c:pt idx="65">
                  <c:v>39.07897985819605</c:v>
                </c:pt>
                <c:pt idx="66">
                  <c:v>39.042823380013402</c:v>
                </c:pt>
                <c:pt idx="67">
                  <c:v>39.016367420367565</c:v>
                </c:pt>
                <c:pt idx="68">
                  <c:v>39.0269498042259</c:v>
                </c:pt>
                <c:pt idx="69">
                  <c:v>39.155702141169002</c:v>
                </c:pt>
                <c:pt idx="70">
                  <c:v>38.981092807506442</c:v>
                </c:pt>
              </c:numCache>
            </c:numRef>
          </c:xVal>
          <c:yVal>
            <c:numRef>
              <c:f>'autocorr plot'!$B$3:$B$73</c:f>
              <c:numCache>
                <c:formatCode>0.0000</c:formatCode>
                <c:ptCount val="71"/>
                <c:pt idx="0">
                  <c:v>39.267699037003069</c:v>
                </c:pt>
                <c:pt idx="1">
                  <c:v>39.119545662986347</c:v>
                </c:pt>
                <c:pt idx="2">
                  <c:v>39.041941514691871</c:v>
                </c:pt>
                <c:pt idx="3">
                  <c:v>39.083389184803693</c:v>
                </c:pt>
                <c:pt idx="4">
                  <c:v>39.168048255670392</c:v>
                </c:pt>
                <c:pt idx="5">
                  <c:v>39.092207838018972</c:v>
                </c:pt>
                <c:pt idx="6">
                  <c:v>39.135419238773856</c:v>
                </c:pt>
                <c:pt idx="7">
                  <c:v>39.123073124272459</c:v>
                </c:pt>
                <c:pt idx="8">
                  <c:v>39.140710430703017</c:v>
                </c:pt>
                <c:pt idx="9">
                  <c:v>39.031359130833536</c:v>
                </c:pt>
                <c:pt idx="10">
                  <c:v>39.24212494267875</c:v>
                </c:pt>
                <c:pt idx="11">
                  <c:v>39.218314578997493</c:v>
                </c:pt>
                <c:pt idx="12">
                  <c:v>39.187449292744013</c:v>
                </c:pt>
                <c:pt idx="13">
                  <c:v>39.218314578997493</c:v>
                </c:pt>
                <c:pt idx="14">
                  <c:v>39.052523898550213</c:v>
                </c:pt>
                <c:pt idx="15">
                  <c:v>39.302091784542661</c:v>
                </c:pt>
                <c:pt idx="16">
                  <c:v>39.302973649864192</c:v>
                </c:pt>
                <c:pt idx="17">
                  <c:v>39.275635824896817</c:v>
                </c:pt>
                <c:pt idx="18">
                  <c:v>39.168048255670392</c:v>
                </c:pt>
                <c:pt idx="19">
                  <c:v>39.104553952520369</c:v>
                </c:pt>
                <c:pt idx="20">
                  <c:v>39.673357084905994</c:v>
                </c:pt>
                <c:pt idx="21">
                  <c:v>39.296800592613501</c:v>
                </c:pt>
                <c:pt idx="22">
                  <c:v>39.326784013545449</c:v>
                </c:pt>
                <c:pt idx="23">
                  <c:v>39.223605770926667</c:v>
                </c:pt>
                <c:pt idx="24">
                  <c:v>39.225369501569723</c:v>
                </c:pt>
                <c:pt idx="25">
                  <c:v>39.167166390348861</c:v>
                </c:pt>
                <c:pt idx="26">
                  <c:v>39.233306289463471</c:v>
                </c:pt>
                <c:pt idx="27">
                  <c:v>39.071043070302302</c:v>
                </c:pt>
                <c:pt idx="28">
                  <c:v>39.234188154785002</c:v>
                </c:pt>
                <c:pt idx="29">
                  <c:v>39.334720801439204</c:v>
                </c:pt>
                <c:pt idx="30">
                  <c:v>39.029595400190487</c:v>
                </c:pt>
                <c:pt idx="31">
                  <c:v>39.225369501569723</c:v>
                </c:pt>
                <c:pt idx="32">
                  <c:v>39.031359130833536</c:v>
                </c:pt>
                <c:pt idx="33">
                  <c:v>39.273872094253768</c:v>
                </c:pt>
                <c:pt idx="34">
                  <c:v>39.11425447105718</c:v>
                </c:pt>
                <c:pt idx="35">
                  <c:v>39.190976754030125</c:v>
                </c:pt>
                <c:pt idx="36">
                  <c:v>39.297682457935025</c:v>
                </c:pt>
                <c:pt idx="37">
                  <c:v>39.172457582278035</c:v>
                </c:pt>
                <c:pt idx="38">
                  <c:v>39.270344632967657</c:v>
                </c:pt>
                <c:pt idx="39">
                  <c:v>39.109845144449537</c:v>
                </c:pt>
                <c:pt idx="40">
                  <c:v>39.164520794384288</c:v>
                </c:pt>
                <c:pt idx="41">
                  <c:v>39.159229602455113</c:v>
                </c:pt>
                <c:pt idx="42">
                  <c:v>39.011958093759922</c:v>
                </c:pt>
                <c:pt idx="43">
                  <c:v>39.046350841299514</c:v>
                </c:pt>
                <c:pt idx="44">
                  <c:v>39.385868990087829</c:v>
                </c:pt>
                <c:pt idx="45">
                  <c:v>39.174221312921091</c:v>
                </c:pt>
                <c:pt idx="46">
                  <c:v>39.363822357049628</c:v>
                </c:pt>
                <c:pt idx="47">
                  <c:v>39.184803696779426</c:v>
                </c:pt>
                <c:pt idx="48">
                  <c:v>39.152174679882883</c:v>
                </c:pt>
                <c:pt idx="49">
                  <c:v>39.085152915446756</c:v>
                </c:pt>
                <c:pt idx="50">
                  <c:v>39.167166390348861</c:v>
                </c:pt>
                <c:pt idx="51">
                  <c:v>39.035768457441179</c:v>
                </c:pt>
                <c:pt idx="52">
                  <c:v>39.148647218596778</c:v>
                </c:pt>
                <c:pt idx="53">
                  <c:v>39.118663797664816</c:v>
                </c:pt>
                <c:pt idx="54">
                  <c:v>39.101026491234258</c:v>
                </c:pt>
                <c:pt idx="55">
                  <c:v>39.109845144449537</c:v>
                </c:pt>
                <c:pt idx="56">
                  <c:v>39.011076228438391</c:v>
                </c:pt>
                <c:pt idx="57">
                  <c:v>39.169811986313448</c:v>
                </c:pt>
                <c:pt idx="58">
                  <c:v>39.034004726798123</c:v>
                </c:pt>
                <c:pt idx="59">
                  <c:v>39.090444107375923</c:v>
                </c:pt>
                <c:pt idx="60">
                  <c:v>39.139828565381499</c:v>
                </c:pt>
                <c:pt idx="61">
                  <c:v>38.947581925288368</c:v>
                </c:pt>
                <c:pt idx="62">
                  <c:v>39.112490740414124</c:v>
                </c:pt>
                <c:pt idx="63">
                  <c:v>38.98197467282796</c:v>
                </c:pt>
                <c:pt idx="64">
                  <c:v>39.07897985819605</c:v>
                </c:pt>
                <c:pt idx="65">
                  <c:v>39.042823380013402</c:v>
                </c:pt>
                <c:pt idx="66">
                  <c:v>39.016367420367565</c:v>
                </c:pt>
                <c:pt idx="67">
                  <c:v>39.0269498042259</c:v>
                </c:pt>
                <c:pt idx="68">
                  <c:v>39.155702141169002</c:v>
                </c:pt>
                <c:pt idx="69">
                  <c:v>38.981092807506442</c:v>
                </c:pt>
                <c:pt idx="70">
                  <c:v>39.117781932343291</c:v>
                </c:pt>
              </c:numCache>
            </c:numRef>
          </c:yVal>
          <c:smooth val="0"/>
        </c:ser>
        <c:dLbls>
          <c:showLegendKey val="0"/>
          <c:showVal val="0"/>
          <c:showCatName val="0"/>
          <c:showSerName val="0"/>
          <c:showPercent val="0"/>
          <c:showBubbleSize val="0"/>
        </c:dLbls>
        <c:axId val="381771776"/>
        <c:axId val="381833600"/>
      </c:scatterChart>
      <c:valAx>
        <c:axId val="381771776"/>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lagWeight</a:t>
                </a:r>
              </a:p>
            </c:rich>
          </c:tx>
          <c:layout>
            <c:manualLayout>
              <c:xMode val="edge"/>
              <c:yMode val="edge"/>
              <c:x val="0.44871907231338221"/>
              <c:y val="0.88129496402877694"/>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81833600"/>
        <c:crosses val="autoZero"/>
        <c:crossBetween val="midCat"/>
        <c:majorUnit val="0.3"/>
      </c:valAx>
      <c:valAx>
        <c:axId val="381833600"/>
        <c:scaling>
          <c:orientation val="minMax"/>
        </c:scaling>
        <c:delete val="0"/>
        <c:axPos val="l"/>
        <c:majorGridlines>
          <c:spPr>
            <a:ln w="3175">
              <a:solidFill>
                <a:srgbClr val="000000"/>
              </a:solidFill>
              <a:prstDash val="solid"/>
            </a:ln>
          </c:spPr>
        </c:majorGridlines>
        <c:numFmt formatCode="0.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81771776"/>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28575</xdr:rowOff>
    </xdr:from>
    <xdr:to>
      <xdr:col>11</xdr:col>
      <xdr:colOff>66675</xdr:colOff>
      <xdr:row>22</xdr:row>
      <xdr:rowOff>76200</xdr:rowOff>
    </xdr:to>
    <xdr:sp macro="" textlink="">
      <xdr:nvSpPr>
        <xdr:cNvPr id="12289" name="Text Box 1"/>
        <xdr:cNvSpPr txBox="1">
          <a:spLocks noChangeArrowheads="1"/>
        </xdr:cNvSpPr>
      </xdr:nvSpPr>
      <xdr:spPr bwMode="auto">
        <a:xfrm>
          <a:off x="161925" y="28575"/>
          <a:ext cx="6610350" cy="3609975"/>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FF0000"/>
              </a:solidFill>
              <a:latin typeface="Arial"/>
              <a:cs typeface="Arial"/>
            </a:rPr>
            <a:t>Issue: Are Folgers coffee cans being filled to the proper level?</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Folgers coffee plant in New Orleans produces millions of cans, bags, boxes of coffee per year.  Management would like its cans to contain at least the net weight marked on the side.  This is an both an ethical and a consumer relations goal.  But the mechanism that fills the cans is not perfect.  The amount of coffee that the filler drops into each can varies from one can to another.  If the filler were set at the marked weight, then many cans would have slightly less than promised.  A solution is to set the filler slightly above the marked weight.  But overfilling can be expensive.  Even 0.1 ounce per can of overfilling extended to millions of cans can add up to $100,000's of cost.  So management is willing to overfill -- but as little as possible.  Moreover, even if set to overfill, the filler can drift out of calibration and still underfill -- or overfill more than necessary.  So the filler requires monitoring.  </a:t>
          </a:r>
        </a:p>
        <a:p>
          <a:pPr algn="l" rtl="0">
            <a:defRPr sz="1000"/>
          </a:pPr>
          <a:r>
            <a:rPr lang="en-US" sz="1000" b="0" i="0" u="none" strike="noStrike" baseline="0">
              <a:solidFill>
                <a:srgbClr val="000000"/>
              </a:solidFill>
              <a:latin typeface="Arial"/>
              <a:cs typeface="Arial"/>
            </a:rPr>
            <a:t>  The next worksheet contains some monitoring data.  During a 72-hour period in May, 1995, 72 cans were randomly selected from the 39-ounce production line, approximately one can per hour.  The cans were opened and the weight of coffee in each was accurately measured.  The filler had been set at 39.1018 ounces throughout the run.</a:t>
          </a:r>
        </a:p>
        <a:p>
          <a:pPr algn="l" rtl="0">
            <a:defRPr sz="1000"/>
          </a:pPr>
          <a:r>
            <a:rPr lang="en-US" sz="1000" b="0" i="0" u="none" strike="noStrike" baseline="0">
              <a:solidFill>
                <a:srgbClr val="000000"/>
              </a:solidFill>
              <a:latin typeface="Arial"/>
              <a:cs typeface="Arial"/>
            </a:rPr>
            <a:t>  What do these data tell us about whether management's goals are being achieved?  Here are some relevant questions:</a:t>
          </a:r>
        </a:p>
        <a:p>
          <a:pPr algn="l" rtl="0">
            <a:defRPr sz="1000"/>
          </a:pPr>
          <a:r>
            <a:rPr lang="en-US" sz="1000" b="0" i="0" u="none" strike="noStrike" baseline="0">
              <a:solidFill>
                <a:srgbClr val="000000"/>
              </a:solidFill>
              <a:latin typeface="Arial"/>
              <a:cs typeface="Arial"/>
            </a:rPr>
            <a:t>  </a:t>
          </a:r>
          <a:r>
            <a:rPr lang="en-US" sz="1000" b="0" i="1" u="none" strike="noStrike" baseline="0">
              <a:solidFill>
                <a:srgbClr val="000000"/>
              </a:solidFill>
              <a:latin typeface="Arial"/>
              <a:cs typeface="Arial"/>
            </a:rPr>
            <a:t>What was the weight of a typical can during this period?</a:t>
          </a:r>
        </a:p>
        <a:p>
          <a:pPr algn="l" rtl="0">
            <a:defRPr sz="1000"/>
          </a:pPr>
          <a:r>
            <a:rPr lang="en-US" sz="1000" b="0" i="1" u="none" strike="noStrike" baseline="0">
              <a:solidFill>
                <a:srgbClr val="000000"/>
              </a:solidFill>
              <a:latin typeface="Arial"/>
              <a:cs typeface="Arial"/>
            </a:rPr>
            <a:t>  How much variation was there in the weights?</a:t>
          </a:r>
        </a:p>
        <a:p>
          <a:pPr algn="l" rtl="0">
            <a:defRPr sz="1000"/>
          </a:pPr>
          <a:r>
            <a:rPr lang="en-US" sz="1000" b="0" i="1" u="none" strike="noStrike" baseline="0">
              <a:solidFill>
                <a:srgbClr val="000000"/>
              </a:solidFill>
              <a:latin typeface="Arial"/>
              <a:cs typeface="Arial"/>
            </a:rPr>
            <a:t>  What proportion of cans were underfilled?</a:t>
          </a:r>
        </a:p>
        <a:p>
          <a:pPr algn="l" rtl="0">
            <a:defRPr sz="1000"/>
          </a:pPr>
          <a:r>
            <a:rPr lang="en-US" sz="1000" b="0" i="1" u="none" strike="noStrike" baseline="0">
              <a:solidFill>
                <a:srgbClr val="000000"/>
              </a:solidFill>
              <a:latin typeface="Arial"/>
              <a:cs typeface="Arial"/>
            </a:rPr>
            <a:t>  Is the filler properly calibrated?  Or do we need to adjust it?</a:t>
          </a:r>
        </a:p>
        <a:p>
          <a:pPr algn="l" rtl="0">
            <a:defRPr sz="1000"/>
          </a:pPr>
          <a:r>
            <a:rPr lang="en-US" sz="1000" b="0" i="1" u="none" strike="noStrike" baseline="0">
              <a:solidFill>
                <a:srgbClr val="000000"/>
              </a:solidFill>
              <a:latin typeface="Arial"/>
              <a:cs typeface="Arial"/>
            </a:rPr>
            <a:t>  Is this sample representative?</a:t>
          </a:r>
        </a:p>
        <a:p>
          <a:pPr algn="l" rtl="0">
            <a:defRPr sz="1000"/>
          </a:pPr>
          <a:r>
            <a:rPr lang="en-US" sz="1000" b="0" i="1" u="none" strike="noStrike" baseline="0">
              <a:solidFill>
                <a:srgbClr val="000000"/>
              </a:solidFill>
              <a:latin typeface="Arial"/>
              <a:cs typeface="Arial"/>
            </a:rPr>
            <a:t>  Can we expect the filler to continue to perform like this in the immediate future?</a:t>
          </a:r>
        </a:p>
        <a:p>
          <a:pPr algn="l" rtl="0">
            <a:defRPr sz="1000"/>
          </a:pPr>
          <a:r>
            <a:rPr lang="en-US" sz="1000" b="0" i="1" u="none" strike="noStrike" baseline="0">
              <a:solidFill>
                <a:srgbClr val="000000"/>
              </a:solidFill>
              <a:latin typeface="Arial"/>
              <a:cs typeface="Arial"/>
            </a:rPr>
            <a:t>  What is a reasonable estimate of the weight of the next can?</a:t>
          </a:r>
        </a:p>
        <a:p>
          <a:pPr algn="l" rtl="0">
            <a:defRPr sz="1000"/>
          </a:pPr>
          <a:r>
            <a:rPr lang="en-US" sz="1000" b="0" i="1" u="none" strike="noStrike" baseline="0">
              <a:solidFill>
                <a:srgbClr val="000000"/>
              </a:solidFill>
              <a:latin typeface="Arial"/>
              <a:cs typeface="Arial"/>
            </a:rPr>
            <a:t>  How much should we expect the actual weight of the next can to differ from this estimate?</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47625</xdr:rowOff>
    </xdr:from>
    <xdr:to>
      <xdr:col>8</xdr:col>
      <xdr:colOff>581025</xdr:colOff>
      <xdr:row>15</xdr:row>
      <xdr:rowOff>114300</xdr:rowOff>
    </xdr:to>
    <xdr:graphicFrame macro="">
      <xdr:nvGraphicFramePr>
        <xdr:cNvPr id="102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0</xdr:row>
      <xdr:rowOff>66675</xdr:rowOff>
    </xdr:from>
    <xdr:to>
      <xdr:col>8</xdr:col>
      <xdr:colOff>581025</xdr:colOff>
      <xdr:row>15</xdr:row>
      <xdr:rowOff>133350</xdr:rowOff>
    </xdr:to>
    <xdr:graphicFrame macro="">
      <xdr:nvGraphicFramePr>
        <xdr:cNvPr id="20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447675</xdr:colOff>
      <xdr:row>2</xdr:row>
      <xdr:rowOff>152400</xdr:rowOff>
    </xdr:from>
    <xdr:to>
      <xdr:col>9</xdr:col>
      <xdr:colOff>504825</xdr:colOff>
      <xdr:row>19</xdr:row>
      <xdr:rowOff>47625</xdr:rowOff>
    </xdr:to>
    <xdr:graphicFrame macro="">
      <xdr:nvGraphicFramePr>
        <xdr:cNvPr id="13315"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35" workbookViewId="0"/>
  </sheetViews>
  <sheetFormatPr defaultRowHeight="12.75" x14ac:dyDescent="0.2"/>
  <sheetData/>
  <phoneticPr fontId="2"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3"/>
  <sheetViews>
    <sheetView tabSelected="1" zoomScale="150" workbookViewId="0"/>
  </sheetViews>
  <sheetFormatPr defaultRowHeight="12.75" x14ac:dyDescent="0.2"/>
  <sheetData>
    <row r="1" spans="1:5" x14ac:dyDescent="0.2">
      <c r="A1" s="2" t="s">
        <v>17</v>
      </c>
      <c r="B1" s="2" t="s">
        <v>0</v>
      </c>
      <c r="C1" s="2" t="s">
        <v>1</v>
      </c>
      <c r="D1" s="2" t="s">
        <v>2</v>
      </c>
      <c r="E1" s="2" t="s">
        <v>3</v>
      </c>
    </row>
    <row r="2" spans="1:5" x14ac:dyDescent="0.2">
      <c r="A2">
        <v>1</v>
      </c>
      <c r="B2" s="1">
        <v>38.644220254682708</v>
      </c>
      <c r="C2">
        <v>39</v>
      </c>
      <c r="D2">
        <f>39*0.97</f>
        <v>37.83</v>
      </c>
      <c r="E2">
        <f>1110.1/28.39</f>
        <v>39.101796407185624</v>
      </c>
    </row>
    <row r="3" spans="1:5" x14ac:dyDescent="0.2">
      <c r="A3">
        <v>2</v>
      </c>
      <c r="B3" s="1">
        <v>39.267699037003069</v>
      </c>
      <c r="C3">
        <v>39</v>
      </c>
      <c r="D3">
        <f t="shared" ref="D3:D18" si="0">39*0.97</f>
        <v>37.83</v>
      </c>
      <c r="E3">
        <f t="shared" ref="E3:E18" si="1">1110.1/28.39</f>
        <v>39.101796407185624</v>
      </c>
    </row>
    <row r="4" spans="1:5" x14ac:dyDescent="0.2">
      <c r="A4">
        <v>3</v>
      </c>
      <c r="B4" s="1">
        <v>39.119545662986347</v>
      </c>
      <c r="C4">
        <v>39</v>
      </c>
      <c r="D4">
        <f t="shared" si="0"/>
        <v>37.83</v>
      </c>
      <c r="E4">
        <f t="shared" si="1"/>
        <v>39.101796407185624</v>
      </c>
    </row>
    <row r="5" spans="1:5" x14ac:dyDescent="0.2">
      <c r="A5">
        <v>4</v>
      </c>
      <c r="B5" s="1">
        <v>39.041941514691871</v>
      </c>
      <c r="C5">
        <v>39</v>
      </c>
      <c r="D5">
        <f t="shared" si="0"/>
        <v>37.83</v>
      </c>
      <c r="E5">
        <f t="shared" si="1"/>
        <v>39.101796407185624</v>
      </c>
    </row>
    <row r="6" spans="1:5" x14ac:dyDescent="0.2">
      <c r="A6">
        <v>5</v>
      </c>
      <c r="B6" s="1">
        <v>39.083389184803693</v>
      </c>
      <c r="C6">
        <v>39</v>
      </c>
      <c r="D6">
        <f t="shared" si="0"/>
        <v>37.83</v>
      </c>
      <c r="E6">
        <f t="shared" si="1"/>
        <v>39.101796407185624</v>
      </c>
    </row>
    <row r="7" spans="1:5" x14ac:dyDescent="0.2">
      <c r="A7">
        <v>6</v>
      </c>
      <c r="B7" s="1">
        <v>39.168048255670392</v>
      </c>
      <c r="C7">
        <v>39</v>
      </c>
      <c r="D7">
        <f t="shared" si="0"/>
        <v>37.83</v>
      </c>
      <c r="E7">
        <f t="shared" si="1"/>
        <v>39.101796407185624</v>
      </c>
    </row>
    <row r="8" spans="1:5" x14ac:dyDescent="0.2">
      <c r="A8">
        <v>7</v>
      </c>
      <c r="B8" s="1">
        <v>39.092207838018972</v>
      </c>
      <c r="C8">
        <v>39</v>
      </c>
      <c r="D8">
        <f t="shared" si="0"/>
        <v>37.83</v>
      </c>
      <c r="E8">
        <f t="shared" si="1"/>
        <v>39.101796407185624</v>
      </c>
    </row>
    <row r="9" spans="1:5" x14ac:dyDescent="0.2">
      <c r="A9">
        <v>8</v>
      </c>
      <c r="B9" s="1">
        <v>39.135419238773856</v>
      </c>
      <c r="C9">
        <v>39</v>
      </c>
      <c r="D9">
        <f t="shared" si="0"/>
        <v>37.83</v>
      </c>
      <c r="E9">
        <f t="shared" si="1"/>
        <v>39.101796407185624</v>
      </c>
    </row>
    <row r="10" spans="1:5" x14ac:dyDescent="0.2">
      <c r="A10">
        <v>9</v>
      </c>
      <c r="B10" s="1">
        <v>39.123073124272459</v>
      </c>
      <c r="C10">
        <v>39</v>
      </c>
      <c r="D10">
        <f t="shared" si="0"/>
        <v>37.83</v>
      </c>
      <c r="E10">
        <f t="shared" si="1"/>
        <v>39.101796407185624</v>
      </c>
    </row>
    <row r="11" spans="1:5" x14ac:dyDescent="0.2">
      <c r="A11">
        <v>10</v>
      </c>
      <c r="B11" s="1">
        <v>39.140710430703017</v>
      </c>
      <c r="C11">
        <v>39</v>
      </c>
      <c r="D11">
        <f t="shared" si="0"/>
        <v>37.83</v>
      </c>
      <c r="E11">
        <f t="shared" si="1"/>
        <v>39.101796407185624</v>
      </c>
    </row>
    <row r="12" spans="1:5" x14ac:dyDescent="0.2">
      <c r="A12">
        <v>11</v>
      </c>
      <c r="B12" s="1">
        <v>39.031359130833536</v>
      </c>
      <c r="C12">
        <v>39</v>
      </c>
      <c r="D12">
        <f t="shared" si="0"/>
        <v>37.83</v>
      </c>
      <c r="E12">
        <f t="shared" si="1"/>
        <v>39.101796407185624</v>
      </c>
    </row>
    <row r="13" spans="1:5" x14ac:dyDescent="0.2">
      <c r="A13">
        <v>12</v>
      </c>
      <c r="B13" s="1">
        <v>39.24212494267875</v>
      </c>
      <c r="C13">
        <v>39</v>
      </c>
      <c r="D13">
        <f t="shared" si="0"/>
        <v>37.83</v>
      </c>
      <c r="E13">
        <f t="shared" si="1"/>
        <v>39.101796407185624</v>
      </c>
    </row>
    <row r="14" spans="1:5" x14ac:dyDescent="0.2">
      <c r="A14">
        <v>13</v>
      </c>
      <c r="B14" s="1">
        <v>39.218314578997493</v>
      </c>
      <c r="C14">
        <v>39</v>
      </c>
      <c r="D14">
        <f t="shared" si="0"/>
        <v>37.83</v>
      </c>
      <c r="E14">
        <f t="shared" si="1"/>
        <v>39.101796407185624</v>
      </c>
    </row>
    <row r="15" spans="1:5" x14ac:dyDescent="0.2">
      <c r="A15">
        <v>14</v>
      </c>
      <c r="B15" s="1">
        <v>39.187449292744013</v>
      </c>
      <c r="C15">
        <v>39</v>
      </c>
      <c r="D15">
        <f t="shared" si="0"/>
        <v>37.83</v>
      </c>
      <c r="E15">
        <f t="shared" si="1"/>
        <v>39.101796407185624</v>
      </c>
    </row>
    <row r="16" spans="1:5" x14ac:dyDescent="0.2">
      <c r="A16">
        <v>15</v>
      </c>
      <c r="B16" s="1">
        <v>39.218314578997493</v>
      </c>
      <c r="C16">
        <v>39</v>
      </c>
      <c r="D16">
        <f t="shared" si="0"/>
        <v>37.83</v>
      </c>
      <c r="E16">
        <f t="shared" si="1"/>
        <v>39.101796407185624</v>
      </c>
    </row>
    <row r="17" spans="1:5" x14ac:dyDescent="0.2">
      <c r="A17">
        <v>16</v>
      </c>
      <c r="B17" s="1">
        <v>39.052523898550213</v>
      </c>
      <c r="C17">
        <v>39</v>
      </c>
      <c r="D17">
        <f t="shared" si="0"/>
        <v>37.83</v>
      </c>
      <c r="E17">
        <f t="shared" si="1"/>
        <v>39.101796407185624</v>
      </c>
    </row>
    <row r="18" spans="1:5" x14ac:dyDescent="0.2">
      <c r="A18">
        <v>17</v>
      </c>
      <c r="B18" s="1">
        <v>39.302091784542661</v>
      </c>
      <c r="C18">
        <v>39</v>
      </c>
      <c r="D18">
        <f t="shared" si="0"/>
        <v>37.83</v>
      </c>
      <c r="E18">
        <f t="shared" si="1"/>
        <v>39.101796407185624</v>
      </c>
    </row>
    <row r="19" spans="1:5" x14ac:dyDescent="0.2">
      <c r="A19">
        <v>18</v>
      </c>
      <c r="B19" s="1">
        <v>39.302973649864192</v>
      </c>
      <c r="C19">
        <v>39</v>
      </c>
      <c r="D19">
        <f t="shared" ref="D19:D34" si="2">39*0.97</f>
        <v>37.83</v>
      </c>
      <c r="E19">
        <f t="shared" ref="E19:E34" si="3">1110.1/28.39</f>
        <v>39.101796407185624</v>
      </c>
    </row>
    <row r="20" spans="1:5" x14ac:dyDescent="0.2">
      <c r="A20">
        <v>19</v>
      </c>
      <c r="B20" s="1">
        <v>39.275635824896817</v>
      </c>
      <c r="C20">
        <v>39</v>
      </c>
      <c r="D20">
        <f t="shared" si="2"/>
        <v>37.83</v>
      </c>
      <c r="E20">
        <f t="shared" si="3"/>
        <v>39.101796407185624</v>
      </c>
    </row>
    <row r="21" spans="1:5" x14ac:dyDescent="0.2">
      <c r="A21">
        <v>20</v>
      </c>
      <c r="B21" s="1">
        <v>39.168048255670392</v>
      </c>
      <c r="C21">
        <v>39</v>
      </c>
      <c r="D21">
        <f t="shared" si="2"/>
        <v>37.83</v>
      </c>
      <c r="E21">
        <f t="shared" si="3"/>
        <v>39.101796407185624</v>
      </c>
    </row>
    <row r="22" spans="1:5" x14ac:dyDescent="0.2">
      <c r="A22">
        <v>21</v>
      </c>
      <c r="B22" s="1">
        <v>39.104553952520369</v>
      </c>
      <c r="C22">
        <v>39</v>
      </c>
      <c r="D22">
        <f t="shared" si="2"/>
        <v>37.83</v>
      </c>
      <c r="E22">
        <f t="shared" si="3"/>
        <v>39.101796407185624</v>
      </c>
    </row>
    <row r="23" spans="1:5" x14ac:dyDescent="0.2">
      <c r="A23">
        <v>22</v>
      </c>
      <c r="B23" s="1">
        <v>39.673357084905994</v>
      </c>
      <c r="C23">
        <v>39</v>
      </c>
      <c r="D23">
        <f t="shared" si="2"/>
        <v>37.83</v>
      </c>
      <c r="E23">
        <f t="shared" si="3"/>
        <v>39.101796407185624</v>
      </c>
    </row>
    <row r="24" spans="1:5" x14ac:dyDescent="0.2">
      <c r="A24">
        <v>23</v>
      </c>
      <c r="B24" s="1">
        <v>39.296800592613501</v>
      </c>
      <c r="C24">
        <v>39</v>
      </c>
      <c r="D24">
        <f t="shared" si="2"/>
        <v>37.83</v>
      </c>
      <c r="E24">
        <f t="shared" si="3"/>
        <v>39.101796407185624</v>
      </c>
    </row>
    <row r="25" spans="1:5" x14ac:dyDescent="0.2">
      <c r="A25">
        <v>24</v>
      </c>
      <c r="B25" s="1">
        <v>39.326784013545449</v>
      </c>
      <c r="C25">
        <v>39</v>
      </c>
      <c r="D25">
        <f t="shared" si="2"/>
        <v>37.83</v>
      </c>
      <c r="E25">
        <f t="shared" si="3"/>
        <v>39.101796407185624</v>
      </c>
    </row>
    <row r="26" spans="1:5" x14ac:dyDescent="0.2">
      <c r="A26">
        <v>25</v>
      </c>
      <c r="B26" s="1">
        <v>39.223605770926667</v>
      </c>
      <c r="C26">
        <v>39</v>
      </c>
      <c r="D26">
        <f t="shared" si="2"/>
        <v>37.83</v>
      </c>
      <c r="E26">
        <f t="shared" si="3"/>
        <v>39.101796407185624</v>
      </c>
    </row>
    <row r="27" spans="1:5" x14ac:dyDescent="0.2">
      <c r="A27">
        <v>26</v>
      </c>
      <c r="B27" s="1">
        <v>39.225369501569723</v>
      </c>
      <c r="C27">
        <v>39</v>
      </c>
      <c r="D27">
        <f t="shared" si="2"/>
        <v>37.83</v>
      </c>
      <c r="E27">
        <f t="shared" si="3"/>
        <v>39.101796407185624</v>
      </c>
    </row>
    <row r="28" spans="1:5" x14ac:dyDescent="0.2">
      <c r="A28">
        <v>27</v>
      </c>
      <c r="B28" s="1">
        <v>39.167166390348861</v>
      </c>
      <c r="C28">
        <v>39</v>
      </c>
      <c r="D28">
        <f t="shared" si="2"/>
        <v>37.83</v>
      </c>
      <c r="E28">
        <f t="shared" si="3"/>
        <v>39.101796407185624</v>
      </c>
    </row>
    <row r="29" spans="1:5" x14ac:dyDescent="0.2">
      <c r="A29">
        <v>28</v>
      </c>
      <c r="B29" s="1">
        <v>39.233306289463471</v>
      </c>
      <c r="C29">
        <v>39</v>
      </c>
      <c r="D29">
        <f t="shared" si="2"/>
        <v>37.83</v>
      </c>
      <c r="E29">
        <f t="shared" si="3"/>
        <v>39.101796407185624</v>
      </c>
    </row>
    <row r="30" spans="1:5" x14ac:dyDescent="0.2">
      <c r="A30">
        <v>29</v>
      </c>
      <c r="B30" s="1">
        <v>39.071043070302302</v>
      </c>
      <c r="C30">
        <v>39</v>
      </c>
      <c r="D30">
        <f t="shared" si="2"/>
        <v>37.83</v>
      </c>
      <c r="E30">
        <f t="shared" si="3"/>
        <v>39.101796407185624</v>
      </c>
    </row>
    <row r="31" spans="1:5" x14ac:dyDescent="0.2">
      <c r="A31">
        <v>30</v>
      </c>
      <c r="B31" s="1">
        <v>39.234188154785002</v>
      </c>
      <c r="C31">
        <v>39</v>
      </c>
      <c r="D31">
        <f t="shared" si="2"/>
        <v>37.83</v>
      </c>
      <c r="E31">
        <f t="shared" si="3"/>
        <v>39.101796407185624</v>
      </c>
    </row>
    <row r="32" spans="1:5" x14ac:dyDescent="0.2">
      <c r="A32">
        <v>31</v>
      </c>
      <c r="B32" s="1">
        <v>39.334720801439204</v>
      </c>
      <c r="C32">
        <v>39</v>
      </c>
      <c r="D32">
        <f t="shared" si="2"/>
        <v>37.83</v>
      </c>
      <c r="E32">
        <f t="shared" si="3"/>
        <v>39.101796407185624</v>
      </c>
    </row>
    <row r="33" spans="1:5" x14ac:dyDescent="0.2">
      <c r="A33">
        <v>32</v>
      </c>
      <c r="B33" s="1">
        <v>39.029595400190487</v>
      </c>
      <c r="C33">
        <v>39</v>
      </c>
      <c r="D33">
        <f t="shared" si="2"/>
        <v>37.83</v>
      </c>
      <c r="E33">
        <f t="shared" si="3"/>
        <v>39.101796407185624</v>
      </c>
    </row>
    <row r="34" spans="1:5" x14ac:dyDescent="0.2">
      <c r="A34">
        <v>33</v>
      </c>
      <c r="B34" s="1">
        <v>39.225369501569723</v>
      </c>
      <c r="C34">
        <v>39</v>
      </c>
      <c r="D34">
        <f t="shared" si="2"/>
        <v>37.83</v>
      </c>
      <c r="E34">
        <f t="shared" si="3"/>
        <v>39.101796407185624</v>
      </c>
    </row>
    <row r="35" spans="1:5" x14ac:dyDescent="0.2">
      <c r="A35">
        <v>34</v>
      </c>
      <c r="B35" s="1">
        <v>39.031359130833536</v>
      </c>
      <c r="C35">
        <v>39</v>
      </c>
      <c r="D35">
        <f t="shared" ref="D35:D50" si="4">39*0.97</f>
        <v>37.83</v>
      </c>
      <c r="E35">
        <f t="shared" ref="E35:E50" si="5">1110.1/28.39</f>
        <v>39.101796407185624</v>
      </c>
    </row>
    <row r="36" spans="1:5" x14ac:dyDescent="0.2">
      <c r="A36">
        <v>35</v>
      </c>
      <c r="B36" s="1">
        <v>39.273872094253768</v>
      </c>
      <c r="C36">
        <v>39</v>
      </c>
      <c r="D36">
        <f t="shared" si="4"/>
        <v>37.83</v>
      </c>
      <c r="E36">
        <f t="shared" si="5"/>
        <v>39.101796407185624</v>
      </c>
    </row>
    <row r="37" spans="1:5" x14ac:dyDescent="0.2">
      <c r="A37">
        <v>36</v>
      </c>
      <c r="B37" s="1">
        <v>39.11425447105718</v>
      </c>
      <c r="C37">
        <v>39</v>
      </c>
      <c r="D37">
        <f t="shared" si="4"/>
        <v>37.83</v>
      </c>
      <c r="E37">
        <f t="shared" si="5"/>
        <v>39.101796407185624</v>
      </c>
    </row>
    <row r="38" spans="1:5" x14ac:dyDescent="0.2">
      <c r="A38">
        <v>37</v>
      </c>
      <c r="B38" s="1">
        <v>39.190976754030125</v>
      </c>
      <c r="C38">
        <v>39</v>
      </c>
      <c r="D38">
        <f t="shared" si="4"/>
        <v>37.83</v>
      </c>
      <c r="E38">
        <f t="shared" si="5"/>
        <v>39.101796407185624</v>
      </c>
    </row>
    <row r="39" spans="1:5" x14ac:dyDescent="0.2">
      <c r="A39">
        <v>38</v>
      </c>
      <c r="B39" s="1">
        <v>39.297682457935025</v>
      </c>
      <c r="C39">
        <v>39</v>
      </c>
      <c r="D39">
        <f t="shared" si="4"/>
        <v>37.83</v>
      </c>
      <c r="E39">
        <f t="shared" si="5"/>
        <v>39.101796407185624</v>
      </c>
    </row>
    <row r="40" spans="1:5" x14ac:dyDescent="0.2">
      <c r="A40">
        <v>39</v>
      </c>
      <c r="B40" s="1">
        <v>39.172457582278035</v>
      </c>
      <c r="C40">
        <v>39</v>
      </c>
      <c r="D40">
        <f t="shared" si="4"/>
        <v>37.83</v>
      </c>
      <c r="E40">
        <f t="shared" si="5"/>
        <v>39.101796407185624</v>
      </c>
    </row>
    <row r="41" spans="1:5" x14ac:dyDescent="0.2">
      <c r="A41">
        <v>40</v>
      </c>
      <c r="B41" s="1">
        <v>39.270344632967657</v>
      </c>
      <c r="C41">
        <v>39</v>
      </c>
      <c r="D41">
        <f t="shared" si="4"/>
        <v>37.83</v>
      </c>
      <c r="E41">
        <f t="shared" si="5"/>
        <v>39.101796407185624</v>
      </c>
    </row>
    <row r="42" spans="1:5" x14ac:dyDescent="0.2">
      <c r="A42">
        <v>41</v>
      </c>
      <c r="B42" s="1">
        <v>39.109845144449537</v>
      </c>
      <c r="C42">
        <v>39</v>
      </c>
      <c r="D42">
        <f t="shared" si="4"/>
        <v>37.83</v>
      </c>
      <c r="E42">
        <f t="shared" si="5"/>
        <v>39.101796407185624</v>
      </c>
    </row>
    <row r="43" spans="1:5" x14ac:dyDescent="0.2">
      <c r="A43">
        <v>42</v>
      </c>
      <c r="B43" s="1">
        <v>39.164520794384288</v>
      </c>
      <c r="C43">
        <v>39</v>
      </c>
      <c r="D43">
        <f t="shared" si="4"/>
        <v>37.83</v>
      </c>
      <c r="E43">
        <f t="shared" si="5"/>
        <v>39.101796407185624</v>
      </c>
    </row>
    <row r="44" spans="1:5" x14ac:dyDescent="0.2">
      <c r="A44">
        <v>43</v>
      </c>
      <c r="B44" s="1">
        <v>39.159229602455113</v>
      </c>
      <c r="C44">
        <v>39</v>
      </c>
      <c r="D44">
        <f t="shared" si="4"/>
        <v>37.83</v>
      </c>
      <c r="E44">
        <f t="shared" si="5"/>
        <v>39.101796407185624</v>
      </c>
    </row>
    <row r="45" spans="1:5" x14ac:dyDescent="0.2">
      <c r="A45">
        <v>44</v>
      </c>
      <c r="B45" s="1">
        <v>39.011958093759922</v>
      </c>
      <c r="C45">
        <v>39</v>
      </c>
      <c r="D45">
        <f t="shared" si="4"/>
        <v>37.83</v>
      </c>
      <c r="E45">
        <f t="shared" si="5"/>
        <v>39.101796407185624</v>
      </c>
    </row>
    <row r="46" spans="1:5" x14ac:dyDescent="0.2">
      <c r="A46">
        <v>45</v>
      </c>
      <c r="B46" s="1">
        <v>39.046350841299514</v>
      </c>
      <c r="C46">
        <v>39</v>
      </c>
      <c r="D46">
        <f t="shared" si="4"/>
        <v>37.83</v>
      </c>
      <c r="E46">
        <f t="shared" si="5"/>
        <v>39.101796407185624</v>
      </c>
    </row>
    <row r="47" spans="1:5" x14ac:dyDescent="0.2">
      <c r="A47">
        <v>46</v>
      </c>
      <c r="B47" s="1">
        <v>39.385868990087829</v>
      </c>
      <c r="C47">
        <v>39</v>
      </c>
      <c r="D47">
        <f t="shared" si="4"/>
        <v>37.83</v>
      </c>
      <c r="E47">
        <f t="shared" si="5"/>
        <v>39.101796407185624</v>
      </c>
    </row>
    <row r="48" spans="1:5" x14ac:dyDescent="0.2">
      <c r="A48">
        <v>47</v>
      </c>
      <c r="B48" s="1">
        <v>39.174221312921091</v>
      </c>
      <c r="C48">
        <v>39</v>
      </c>
      <c r="D48">
        <f t="shared" si="4"/>
        <v>37.83</v>
      </c>
      <c r="E48">
        <f t="shared" si="5"/>
        <v>39.101796407185624</v>
      </c>
    </row>
    <row r="49" spans="1:5" x14ac:dyDescent="0.2">
      <c r="A49">
        <v>48</v>
      </c>
      <c r="B49" s="1">
        <v>39.363822357049628</v>
      </c>
      <c r="C49">
        <v>39</v>
      </c>
      <c r="D49">
        <f t="shared" si="4"/>
        <v>37.83</v>
      </c>
      <c r="E49">
        <f t="shared" si="5"/>
        <v>39.101796407185624</v>
      </c>
    </row>
    <row r="50" spans="1:5" x14ac:dyDescent="0.2">
      <c r="A50">
        <v>49</v>
      </c>
      <c r="B50" s="1">
        <v>39.184803696779426</v>
      </c>
      <c r="C50">
        <v>39</v>
      </c>
      <c r="D50">
        <f t="shared" si="4"/>
        <v>37.83</v>
      </c>
      <c r="E50">
        <f t="shared" si="5"/>
        <v>39.101796407185624</v>
      </c>
    </row>
    <row r="51" spans="1:5" x14ac:dyDescent="0.2">
      <c r="A51">
        <v>50</v>
      </c>
      <c r="B51" s="1">
        <v>39.152174679882883</v>
      </c>
      <c r="C51">
        <v>39</v>
      </c>
      <c r="D51">
        <f t="shared" ref="D51:D66" si="6">39*0.97</f>
        <v>37.83</v>
      </c>
      <c r="E51">
        <f t="shared" ref="E51:E66" si="7">1110.1/28.39</f>
        <v>39.101796407185624</v>
      </c>
    </row>
    <row r="52" spans="1:5" x14ac:dyDescent="0.2">
      <c r="A52">
        <v>51</v>
      </c>
      <c r="B52" s="1">
        <v>39.085152915446756</v>
      </c>
      <c r="C52">
        <v>39</v>
      </c>
      <c r="D52">
        <f t="shared" si="6"/>
        <v>37.83</v>
      </c>
      <c r="E52">
        <f t="shared" si="7"/>
        <v>39.101796407185624</v>
      </c>
    </row>
    <row r="53" spans="1:5" x14ac:dyDescent="0.2">
      <c r="A53">
        <v>52</v>
      </c>
      <c r="B53" s="1">
        <v>39.167166390348861</v>
      </c>
      <c r="C53">
        <v>39</v>
      </c>
      <c r="D53">
        <f t="shared" si="6"/>
        <v>37.83</v>
      </c>
      <c r="E53">
        <f t="shared" si="7"/>
        <v>39.101796407185624</v>
      </c>
    </row>
    <row r="54" spans="1:5" x14ac:dyDescent="0.2">
      <c r="A54">
        <v>53</v>
      </c>
      <c r="B54" s="1">
        <v>39.035768457441179</v>
      </c>
      <c r="C54">
        <v>39</v>
      </c>
      <c r="D54">
        <f t="shared" si="6"/>
        <v>37.83</v>
      </c>
      <c r="E54">
        <f t="shared" si="7"/>
        <v>39.101796407185624</v>
      </c>
    </row>
    <row r="55" spans="1:5" x14ac:dyDescent="0.2">
      <c r="A55">
        <v>54</v>
      </c>
      <c r="B55" s="1">
        <v>39.148647218596778</v>
      </c>
      <c r="C55">
        <v>39</v>
      </c>
      <c r="D55">
        <f t="shared" si="6"/>
        <v>37.83</v>
      </c>
      <c r="E55">
        <f t="shared" si="7"/>
        <v>39.101796407185624</v>
      </c>
    </row>
    <row r="56" spans="1:5" x14ac:dyDescent="0.2">
      <c r="A56">
        <v>55</v>
      </c>
      <c r="B56" s="1">
        <v>39.118663797664816</v>
      </c>
      <c r="C56">
        <v>39</v>
      </c>
      <c r="D56">
        <f t="shared" si="6"/>
        <v>37.83</v>
      </c>
      <c r="E56">
        <f t="shared" si="7"/>
        <v>39.101796407185624</v>
      </c>
    </row>
    <row r="57" spans="1:5" x14ac:dyDescent="0.2">
      <c r="A57">
        <v>56</v>
      </c>
      <c r="B57" s="1">
        <v>39.101026491234258</v>
      </c>
      <c r="C57">
        <v>39</v>
      </c>
      <c r="D57">
        <f t="shared" si="6"/>
        <v>37.83</v>
      </c>
      <c r="E57">
        <f t="shared" si="7"/>
        <v>39.101796407185624</v>
      </c>
    </row>
    <row r="58" spans="1:5" x14ac:dyDescent="0.2">
      <c r="A58">
        <v>57</v>
      </c>
      <c r="B58" s="1">
        <v>39.109845144449537</v>
      </c>
      <c r="C58">
        <v>39</v>
      </c>
      <c r="D58">
        <f t="shared" si="6"/>
        <v>37.83</v>
      </c>
      <c r="E58">
        <f t="shared" si="7"/>
        <v>39.101796407185624</v>
      </c>
    </row>
    <row r="59" spans="1:5" x14ac:dyDescent="0.2">
      <c r="A59">
        <v>58</v>
      </c>
      <c r="B59" s="1">
        <v>39.011076228438391</v>
      </c>
      <c r="C59">
        <v>39</v>
      </c>
      <c r="D59">
        <f t="shared" si="6"/>
        <v>37.83</v>
      </c>
      <c r="E59">
        <f t="shared" si="7"/>
        <v>39.101796407185624</v>
      </c>
    </row>
    <row r="60" spans="1:5" x14ac:dyDescent="0.2">
      <c r="A60">
        <v>59</v>
      </c>
      <c r="B60" s="1">
        <v>39.169811986313448</v>
      </c>
      <c r="C60">
        <v>39</v>
      </c>
      <c r="D60">
        <f t="shared" si="6"/>
        <v>37.83</v>
      </c>
      <c r="E60">
        <f t="shared" si="7"/>
        <v>39.101796407185624</v>
      </c>
    </row>
    <row r="61" spans="1:5" x14ac:dyDescent="0.2">
      <c r="A61">
        <v>60</v>
      </c>
      <c r="B61" s="1">
        <v>39.034004726798123</v>
      </c>
      <c r="C61">
        <v>39</v>
      </c>
      <c r="D61">
        <f t="shared" si="6"/>
        <v>37.83</v>
      </c>
      <c r="E61">
        <f t="shared" si="7"/>
        <v>39.101796407185624</v>
      </c>
    </row>
    <row r="62" spans="1:5" x14ac:dyDescent="0.2">
      <c r="A62">
        <v>61</v>
      </c>
      <c r="B62" s="1">
        <v>39.090444107375923</v>
      </c>
      <c r="C62">
        <v>39</v>
      </c>
      <c r="D62">
        <f t="shared" si="6"/>
        <v>37.83</v>
      </c>
      <c r="E62">
        <f t="shared" si="7"/>
        <v>39.101796407185624</v>
      </c>
    </row>
    <row r="63" spans="1:5" x14ac:dyDescent="0.2">
      <c r="A63">
        <v>62</v>
      </c>
      <c r="B63" s="1">
        <v>39.139828565381499</v>
      </c>
      <c r="C63">
        <v>39</v>
      </c>
      <c r="D63">
        <f t="shared" si="6"/>
        <v>37.83</v>
      </c>
      <c r="E63">
        <f t="shared" si="7"/>
        <v>39.101796407185624</v>
      </c>
    </row>
    <row r="64" spans="1:5" x14ac:dyDescent="0.2">
      <c r="A64">
        <v>63</v>
      </c>
      <c r="B64" s="1">
        <v>38.947581925288368</v>
      </c>
      <c r="C64">
        <v>39</v>
      </c>
      <c r="D64">
        <f t="shared" si="6"/>
        <v>37.83</v>
      </c>
      <c r="E64">
        <f t="shared" si="7"/>
        <v>39.101796407185624</v>
      </c>
    </row>
    <row r="65" spans="1:5" x14ac:dyDescent="0.2">
      <c r="A65">
        <v>64</v>
      </c>
      <c r="B65" s="1">
        <v>39.112490740414124</v>
      </c>
      <c r="C65">
        <v>39</v>
      </c>
      <c r="D65">
        <f t="shared" si="6"/>
        <v>37.83</v>
      </c>
      <c r="E65">
        <f t="shared" si="7"/>
        <v>39.101796407185624</v>
      </c>
    </row>
    <row r="66" spans="1:5" x14ac:dyDescent="0.2">
      <c r="A66">
        <v>65</v>
      </c>
      <c r="B66" s="1">
        <v>38.98197467282796</v>
      </c>
      <c r="C66">
        <v>39</v>
      </c>
      <c r="D66">
        <f t="shared" si="6"/>
        <v>37.83</v>
      </c>
      <c r="E66">
        <f t="shared" si="7"/>
        <v>39.101796407185624</v>
      </c>
    </row>
    <row r="67" spans="1:5" x14ac:dyDescent="0.2">
      <c r="A67">
        <v>66</v>
      </c>
      <c r="B67" s="1">
        <v>39.07897985819605</v>
      </c>
      <c r="C67">
        <v>39</v>
      </c>
      <c r="D67">
        <f t="shared" ref="D67:D73" si="8">39*0.97</f>
        <v>37.83</v>
      </c>
      <c r="E67">
        <f t="shared" ref="E67:E73" si="9">1110.1/28.39</f>
        <v>39.101796407185624</v>
      </c>
    </row>
    <row r="68" spans="1:5" x14ac:dyDescent="0.2">
      <c r="A68">
        <v>67</v>
      </c>
      <c r="B68" s="1">
        <v>39.042823380013402</v>
      </c>
      <c r="C68">
        <v>39</v>
      </c>
      <c r="D68">
        <f t="shared" si="8"/>
        <v>37.83</v>
      </c>
      <c r="E68">
        <f t="shared" si="9"/>
        <v>39.101796407185624</v>
      </c>
    </row>
    <row r="69" spans="1:5" x14ac:dyDescent="0.2">
      <c r="A69">
        <v>68</v>
      </c>
      <c r="B69" s="1">
        <v>39.016367420367565</v>
      </c>
      <c r="C69">
        <v>39</v>
      </c>
      <c r="D69">
        <f t="shared" si="8"/>
        <v>37.83</v>
      </c>
      <c r="E69">
        <f t="shared" si="9"/>
        <v>39.101796407185624</v>
      </c>
    </row>
    <row r="70" spans="1:5" x14ac:dyDescent="0.2">
      <c r="A70">
        <v>69</v>
      </c>
      <c r="B70" s="1">
        <v>39.0269498042259</v>
      </c>
      <c r="C70">
        <v>39</v>
      </c>
      <c r="D70">
        <f t="shared" si="8"/>
        <v>37.83</v>
      </c>
      <c r="E70">
        <f t="shared" si="9"/>
        <v>39.101796407185624</v>
      </c>
    </row>
    <row r="71" spans="1:5" x14ac:dyDescent="0.2">
      <c r="A71">
        <v>70</v>
      </c>
      <c r="B71" s="1">
        <v>39.155702141169002</v>
      </c>
      <c r="C71">
        <v>39</v>
      </c>
      <c r="D71">
        <f t="shared" si="8"/>
        <v>37.83</v>
      </c>
      <c r="E71">
        <f t="shared" si="9"/>
        <v>39.101796407185624</v>
      </c>
    </row>
    <row r="72" spans="1:5" x14ac:dyDescent="0.2">
      <c r="A72">
        <v>71</v>
      </c>
      <c r="B72" s="1">
        <v>38.981092807506442</v>
      </c>
      <c r="C72">
        <v>39</v>
      </c>
      <c r="D72">
        <f t="shared" si="8"/>
        <v>37.83</v>
      </c>
      <c r="E72">
        <f t="shared" si="9"/>
        <v>39.101796407185624</v>
      </c>
    </row>
    <row r="73" spans="1:5" x14ac:dyDescent="0.2">
      <c r="A73">
        <v>72</v>
      </c>
      <c r="B73" s="1">
        <v>39.117781932343291</v>
      </c>
      <c r="C73">
        <v>39</v>
      </c>
      <c r="D73">
        <f t="shared" si="8"/>
        <v>37.83</v>
      </c>
      <c r="E73">
        <f t="shared" si="9"/>
        <v>39.101796407185624</v>
      </c>
    </row>
  </sheetData>
  <phoneticPr fontId="2" type="noConversion"/>
  <printOptions gridLines="1" gridLinesSet="0"/>
  <pageMargins left="0.75" right="0.75" top="1" bottom="1" header="0.5" footer="0.5"/>
  <headerFooter alignWithMargins="0">
    <oddHeader>&amp;A</oddHeader>
    <oddFooter>Page &amp;P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200" workbookViewId="0"/>
  </sheetViews>
  <sheetFormatPr defaultRowHeight="12.75" x14ac:dyDescent="0.2"/>
  <sheetData/>
  <phoneticPr fontId="2" type="noConversion"/>
  <printOptions gridLines="1" gridLinesSet="0"/>
  <pageMargins left="0.75" right="0.75" top="1" bottom="1" header="0.5" footer="0.5"/>
  <headerFooter alignWithMargins="0">
    <oddHeader>&amp;A</oddHeader>
    <oddFooter>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workbookViewId="0"/>
  </sheetViews>
  <sheetFormatPr defaultRowHeight="12.75" x14ac:dyDescent="0.2"/>
  <sheetData/>
  <phoneticPr fontId="2" type="noConversion"/>
  <printOptions gridLines="1" gridLinesSet="0"/>
  <pageMargins left="0.75" right="0.75" top="1" bottom="1" header="0.5" footer="0.5"/>
  <headerFooter alignWithMargins="0">
    <oddHeader>&amp;A</oddHeader>
    <oddFooter>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3"/>
  <sheetViews>
    <sheetView zoomScale="150" workbookViewId="0"/>
  </sheetViews>
  <sheetFormatPr defaultRowHeight="12.75" x14ac:dyDescent="0.2"/>
  <cols>
    <col min="3" max="3" width="10.140625" customWidth="1"/>
  </cols>
  <sheetData>
    <row r="1" spans="1:6" x14ac:dyDescent="0.2">
      <c r="A1" s="2" t="s">
        <v>17</v>
      </c>
      <c r="B1" s="2" t="s">
        <v>0</v>
      </c>
      <c r="C1" s="2" t="s">
        <v>18</v>
      </c>
      <c r="E1" s="6" t="s">
        <v>20</v>
      </c>
      <c r="F1" s="7">
        <f>CORREL(B3:B73,C3:C73)</f>
        <v>9.6520353651442584E-2</v>
      </c>
    </row>
    <row r="2" spans="1:6" x14ac:dyDescent="0.2">
      <c r="A2">
        <v>1</v>
      </c>
      <c r="B2" s="1">
        <v>38.644220254682708</v>
      </c>
      <c r="C2" t="s">
        <v>19</v>
      </c>
    </row>
    <row r="3" spans="1:6" x14ac:dyDescent="0.2">
      <c r="A3">
        <v>2</v>
      </c>
      <c r="B3" s="1">
        <v>39.267699037003069</v>
      </c>
      <c r="C3" s="1">
        <f>B2</f>
        <v>38.644220254682708</v>
      </c>
    </row>
    <row r="4" spans="1:6" x14ac:dyDescent="0.2">
      <c r="A4">
        <v>3</v>
      </c>
      <c r="B4" s="1">
        <v>39.119545662986347</v>
      </c>
      <c r="C4" s="1">
        <f t="shared" ref="C4:C67" si="0">B3</f>
        <v>39.267699037003069</v>
      </c>
    </row>
    <row r="5" spans="1:6" x14ac:dyDescent="0.2">
      <c r="A5">
        <v>4</v>
      </c>
      <c r="B5" s="1">
        <v>39.041941514691871</v>
      </c>
      <c r="C5" s="1">
        <f t="shared" si="0"/>
        <v>39.119545662986347</v>
      </c>
    </row>
    <row r="6" spans="1:6" x14ac:dyDescent="0.2">
      <c r="A6">
        <v>5</v>
      </c>
      <c r="B6" s="1">
        <v>39.083389184803693</v>
      </c>
      <c r="C6" s="1">
        <f t="shared" si="0"/>
        <v>39.041941514691871</v>
      </c>
    </row>
    <row r="7" spans="1:6" x14ac:dyDescent="0.2">
      <c r="A7">
        <v>6</v>
      </c>
      <c r="B7" s="1">
        <v>39.168048255670392</v>
      </c>
      <c r="C7" s="1">
        <f t="shared" si="0"/>
        <v>39.083389184803693</v>
      </c>
    </row>
    <row r="8" spans="1:6" x14ac:dyDescent="0.2">
      <c r="A8">
        <v>7</v>
      </c>
      <c r="B8" s="1">
        <v>39.092207838018972</v>
      </c>
      <c r="C8" s="1">
        <f t="shared" si="0"/>
        <v>39.168048255670392</v>
      </c>
    </row>
    <row r="9" spans="1:6" x14ac:dyDescent="0.2">
      <c r="A9">
        <v>8</v>
      </c>
      <c r="B9" s="1">
        <v>39.135419238773856</v>
      </c>
      <c r="C9" s="1">
        <f t="shared" si="0"/>
        <v>39.092207838018972</v>
      </c>
    </row>
    <row r="10" spans="1:6" x14ac:dyDescent="0.2">
      <c r="A10">
        <v>9</v>
      </c>
      <c r="B10" s="1">
        <v>39.123073124272459</v>
      </c>
      <c r="C10" s="1">
        <f t="shared" si="0"/>
        <v>39.135419238773856</v>
      </c>
    </row>
    <row r="11" spans="1:6" x14ac:dyDescent="0.2">
      <c r="A11">
        <v>10</v>
      </c>
      <c r="B11" s="1">
        <v>39.140710430703017</v>
      </c>
      <c r="C11" s="1">
        <f t="shared" si="0"/>
        <v>39.123073124272459</v>
      </c>
    </row>
    <row r="12" spans="1:6" x14ac:dyDescent="0.2">
      <c r="A12">
        <v>11</v>
      </c>
      <c r="B12" s="1">
        <v>39.031359130833536</v>
      </c>
      <c r="C12" s="1">
        <f t="shared" si="0"/>
        <v>39.140710430703017</v>
      </c>
    </row>
    <row r="13" spans="1:6" x14ac:dyDescent="0.2">
      <c r="A13">
        <v>12</v>
      </c>
      <c r="B13" s="1">
        <v>39.24212494267875</v>
      </c>
      <c r="C13" s="1">
        <f t="shared" si="0"/>
        <v>39.031359130833536</v>
      </c>
    </row>
    <row r="14" spans="1:6" x14ac:dyDescent="0.2">
      <c r="A14">
        <v>13</v>
      </c>
      <c r="B14" s="1">
        <v>39.218314578997493</v>
      </c>
      <c r="C14" s="1">
        <f t="shared" si="0"/>
        <v>39.24212494267875</v>
      </c>
    </row>
    <row r="15" spans="1:6" x14ac:dyDescent="0.2">
      <c r="A15">
        <v>14</v>
      </c>
      <c r="B15" s="1">
        <v>39.187449292744013</v>
      </c>
      <c r="C15" s="1">
        <f t="shared" si="0"/>
        <v>39.218314578997493</v>
      </c>
    </row>
    <row r="16" spans="1:6" x14ac:dyDescent="0.2">
      <c r="A16">
        <v>15</v>
      </c>
      <c r="B16" s="1">
        <v>39.218314578997493</v>
      </c>
      <c r="C16" s="1">
        <f t="shared" si="0"/>
        <v>39.187449292744013</v>
      </c>
    </row>
    <row r="17" spans="1:3" x14ac:dyDescent="0.2">
      <c r="A17">
        <v>16</v>
      </c>
      <c r="B17" s="1">
        <v>39.052523898550213</v>
      </c>
      <c r="C17" s="1">
        <f t="shared" si="0"/>
        <v>39.218314578997493</v>
      </c>
    </row>
    <row r="18" spans="1:3" x14ac:dyDescent="0.2">
      <c r="A18">
        <v>17</v>
      </c>
      <c r="B18" s="1">
        <v>39.302091784542661</v>
      </c>
      <c r="C18" s="1">
        <f t="shared" si="0"/>
        <v>39.052523898550213</v>
      </c>
    </row>
    <row r="19" spans="1:3" x14ac:dyDescent="0.2">
      <c r="A19">
        <v>18</v>
      </c>
      <c r="B19" s="1">
        <v>39.302973649864192</v>
      </c>
      <c r="C19" s="1">
        <f t="shared" si="0"/>
        <v>39.302091784542661</v>
      </c>
    </row>
    <row r="20" spans="1:3" x14ac:dyDescent="0.2">
      <c r="A20">
        <v>19</v>
      </c>
      <c r="B20" s="1">
        <v>39.275635824896817</v>
      </c>
      <c r="C20" s="1">
        <f t="shared" si="0"/>
        <v>39.302973649864192</v>
      </c>
    </row>
    <row r="21" spans="1:3" x14ac:dyDescent="0.2">
      <c r="A21">
        <v>20</v>
      </c>
      <c r="B21" s="1">
        <v>39.168048255670392</v>
      </c>
      <c r="C21" s="1">
        <f t="shared" si="0"/>
        <v>39.275635824896817</v>
      </c>
    </row>
    <row r="22" spans="1:3" x14ac:dyDescent="0.2">
      <c r="A22">
        <v>21</v>
      </c>
      <c r="B22" s="1">
        <v>39.104553952520369</v>
      </c>
      <c r="C22" s="1">
        <f t="shared" si="0"/>
        <v>39.168048255670392</v>
      </c>
    </row>
    <row r="23" spans="1:3" x14ac:dyDescent="0.2">
      <c r="A23">
        <v>22</v>
      </c>
      <c r="B23" s="1">
        <v>39.673357084905994</v>
      </c>
      <c r="C23" s="1">
        <f t="shared" si="0"/>
        <v>39.104553952520369</v>
      </c>
    </row>
    <row r="24" spans="1:3" x14ac:dyDescent="0.2">
      <c r="A24">
        <v>23</v>
      </c>
      <c r="B24" s="1">
        <v>39.296800592613501</v>
      </c>
      <c r="C24" s="1">
        <f t="shared" si="0"/>
        <v>39.673357084905994</v>
      </c>
    </row>
    <row r="25" spans="1:3" x14ac:dyDescent="0.2">
      <c r="A25">
        <v>24</v>
      </c>
      <c r="B25" s="1">
        <v>39.326784013545449</v>
      </c>
      <c r="C25" s="1">
        <f t="shared" si="0"/>
        <v>39.296800592613501</v>
      </c>
    </row>
    <row r="26" spans="1:3" x14ac:dyDescent="0.2">
      <c r="A26">
        <v>25</v>
      </c>
      <c r="B26" s="1">
        <v>39.223605770926667</v>
      </c>
      <c r="C26" s="1">
        <f t="shared" si="0"/>
        <v>39.326784013545449</v>
      </c>
    </row>
    <row r="27" spans="1:3" x14ac:dyDescent="0.2">
      <c r="A27">
        <v>26</v>
      </c>
      <c r="B27" s="1">
        <v>39.225369501569723</v>
      </c>
      <c r="C27" s="1">
        <f t="shared" si="0"/>
        <v>39.223605770926667</v>
      </c>
    </row>
    <row r="28" spans="1:3" x14ac:dyDescent="0.2">
      <c r="A28">
        <v>27</v>
      </c>
      <c r="B28" s="1">
        <v>39.167166390348861</v>
      </c>
      <c r="C28" s="1">
        <f t="shared" si="0"/>
        <v>39.225369501569723</v>
      </c>
    </row>
    <row r="29" spans="1:3" x14ac:dyDescent="0.2">
      <c r="A29">
        <v>28</v>
      </c>
      <c r="B29" s="1">
        <v>39.233306289463471</v>
      </c>
      <c r="C29" s="1">
        <f t="shared" si="0"/>
        <v>39.167166390348861</v>
      </c>
    </row>
    <row r="30" spans="1:3" x14ac:dyDescent="0.2">
      <c r="A30">
        <v>29</v>
      </c>
      <c r="B30" s="1">
        <v>39.071043070302302</v>
      </c>
      <c r="C30" s="1">
        <f t="shared" si="0"/>
        <v>39.233306289463471</v>
      </c>
    </row>
    <row r="31" spans="1:3" x14ac:dyDescent="0.2">
      <c r="A31">
        <v>30</v>
      </c>
      <c r="B31" s="1">
        <v>39.234188154785002</v>
      </c>
      <c r="C31" s="1">
        <f t="shared" si="0"/>
        <v>39.071043070302302</v>
      </c>
    </row>
    <row r="32" spans="1:3" x14ac:dyDescent="0.2">
      <c r="A32">
        <v>31</v>
      </c>
      <c r="B32" s="1">
        <v>39.334720801439204</v>
      </c>
      <c r="C32" s="1">
        <f t="shared" si="0"/>
        <v>39.234188154785002</v>
      </c>
    </row>
    <row r="33" spans="1:3" x14ac:dyDescent="0.2">
      <c r="A33">
        <v>32</v>
      </c>
      <c r="B33" s="1">
        <v>39.029595400190487</v>
      </c>
      <c r="C33" s="1">
        <f t="shared" si="0"/>
        <v>39.334720801439204</v>
      </c>
    </row>
    <row r="34" spans="1:3" x14ac:dyDescent="0.2">
      <c r="A34">
        <v>33</v>
      </c>
      <c r="B34" s="1">
        <v>39.225369501569723</v>
      </c>
      <c r="C34" s="1">
        <f t="shared" si="0"/>
        <v>39.029595400190487</v>
      </c>
    </row>
    <row r="35" spans="1:3" x14ac:dyDescent="0.2">
      <c r="A35">
        <v>34</v>
      </c>
      <c r="B35" s="1">
        <v>39.031359130833536</v>
      </c>
      <c r="C35" s="1">
        <f t="shared" si="0"/>
        <v>39.225369501569723</v>
      </c>
    </row>
    <row r="36" spans="1:3" x14ac:dyDescent="0.2">
      <c r="A36">
        <v>35</v>
      </c>
      <c r="B36" s="1">
        <v>39.273872094253768</v>
      </c>
      <c r="C36" s="1">
        <f t="shared" si="0"/>
        <v>39.031359130833536</v>
      </c>
    </row>
    <row r="37" spans="1:3" x14ac:dyDescent="0.2">
      <c r="A37">
        <v>36</v>
      </c>
      <c r="B37" s="1">
        <v>39.11425447105718</v>
      </c>
      <c r="C37" s="1">
        <f t="shared" si="0"/>
        <v>39.273872094253768</v>
      </c>
    </row>
    <row r="38" spans="1:3" x14ac:dyDescent="0.2">
      <c r="A38">
        <v>37</v>
      </c>
      <c r="B38" s="1">
        <v>39.190976754030125</v>
      </c>
      <c r="C38" s="1">
        <f t="shared" si="0"/>
        <v>39.11425447105718</v>
      </c>
    </row>
    <row r="39" spans="1:3" x14ac:dyDescent="0.2">
      <c r="A39">
        <v>38</v>
      </c>
      <c r="B39" s="1">
        <v>39.297682457935025</v>
      </c>
      <c r="C39" s="1">
        <f t="shared" si="0"/>
        <v>39.190976754030125</v>
      </c>
    </row>
    <row r="40" spans="1:3" x14ac:dyDescent="0.2">
      <c r="A40">
        <v>39</v>
      </c>
      <c r="B40" s="1">
        <v>39.172457582278035</v>
      </c>
      <c r="C40" s="1">
        <f t="shared" si="0"/>
        <v>39.297682457935025</v>
      </c>
    </row>
    <row r="41" spans="1:3" x14ac:dyDescent="0.2">
      <c r="A41">
        <v>40</v>
      </c>
      <c r="B41" s="1">
        <v>39.270344632967657</v>
      </c>
      <c r="C41" s="1">
        <f t="shared" si="0"/>
        <v>39.172457582278035</v>
      </c>
    </row>
    <row r="42" spans="1:3" x14ac:dyDescent="0.2">
      <c r="A42">
        <v>41</v>
      </c>
      <c r="B42" s="1">
        <v>39.109845144449537</v>
      </c>
      <c r="C42" s="1">
        <f t="shared" si="0"/>
        <v>39.270344632967657</v>
      </c>
    </row>
    <row r="43" spans="1:3" x14ac:dyDescent="0.2">
      <c r="A43">
        <v>42</v>
      </c>
      <c r="B43" s="1">
        <v>39.164520794384288</v>
      </c>
      <c r="C43" s="1">
        <f t="shared" si="0"/>
        <v>39.109845144449537</v>
      </c>
    </row>
    <row r="44" spans="1:3" x14ac:dyDescent="0.2">
      <c r="A44">
        <v>43</v>
      </c>
      <c r="B44" s="1">
        <v>39.159229602455113</v>
      </c>
      <c r="C44" s="1">
        <f t="shared" si="0"/>
        <v>39.164520794384288</v>
      </c>
    </row>
    <row r="45" spans="1:3" x14ac:dyDescent="0.2">
      <c r="A45">
        <v>44</v>
      </c>
      <c r="B45" s="1">
        <v>39.011958093759922</v>
      </c>
      <c r="C45" s="1">
        <f t="shared" si="0"/>
        <v>39.159229602455113</v>
      </c>
    </row>
    <row r="46" spans="1:3" x14ac:dyDescent="0.2">
      <c r="A46">
        <v>45</v>
      </c>
      <c r="B46" s="1">
        <v>39.046350841299514</v>
      </c>
      <c r="C46" s="1">
        <f t="shared" si="0"/>
        <v>39.011958093759922</v>
      </c>
    </row>
    <row r="47" spans="1:3" x14ac:dyDescent="0.2">
      <c r="A47">
        <v>46</v>
      </c>
      <c r="B47" s="1">
        <v>39.385868990087829</v>
      </c>
      <c r="C47" s="1">
        <f t="shared" si="0"/>
        <v>39.046350841299514</v>
      </c>
    </row>
    <row r="48" spans="1:3" x14ac:dyDescent="0.2">
      <c r="A48">
        <v>47</v>
      </c>
      <c r="B48" s="1">
        <v>39.174221312921091</v>
      </c>
      <c r="C48" s="1">
        <f t="shared" si="0"/>
        <v>39.385868990087829</v>
      </c>
    </row>
    <row r="49" spans="1:3" x14ac:dyDescent="0.2">
      <c r="A49">
        <v>48</v>
      </c>
      <c r="B49" s="1">
        <v>39.363822357049628</v>
      </c>
      <c r="C49" s="1">
        <f t="shared" si="0"/>
        <v>39.174221312921091</v>
      </c>
    </row>
    <row r="50" spans="1:3" x14ac:dyDescent="0.2">
      <c r="A50">
        <v>49</v>
      </c>
      <c r="B50" s="1">
        <v>39.184803696779426</v>
      </c>
      <c r="C50" s="1">
        <f t="shared" si="0"/>
        <v>39.363822357049628</v>
      </c>
    </row>
    <row r="51" spans="1:3" x14ac:dyDescent="0.2">
      <c r="A51">
        <v>50</v>
      </c>
      <c r="B51" s="1">
        <v>39.152174679882883</v>
      </c>
      <c r="C51" s="1">
        <f t="shared" si="0"/>
        <v>39.184803696779426</v>
      </c>
    </row>
    <row r="52" spans="1:3" x14ac:dyDescent="0.2">
      <c r="A52">
        <v>51</v>
      </c>
      <c r="B52" s="1">
        <v>39.085152915446756</v>
      </c>
      <c r="C52" s="1">
        <f t="shared" si="0"/>
        <v>39.152174679882883</v>
      </c>
    </row>
    <row r="53" spans="1:3" x14ac:dyDescent="0.2">
      <c r="A53">
        <v>52</v>
      </c>
      <c r="B53" s="1">
        <v>39.167166390348861</v>
      </c>
      <c r="C53" s="1">
        <f t="shared" si="0"/>
        <v>39.085152915446756</v>
      </c>
    </row>
    <row r="54" spans="1:3" x14ac:dyDescent="0.2">
      <c r="A54">
        <v>53</v>
      </c>
      <c r="B54" s="1">
        <v>39.035768457441179</v>
      </c>
      <c r="C54" s="1">
        <f t="shared" si="0"/>
        <v>39.167166390348861</v>
      </c>
    </row>
    <row r="55" spans="1:3" x14ac:dyDescent="0.2">
      <c r="A55">
        <v>54</v>
      </c>
      <c r="B55" s="1">
        <v>39.148647218596778</v>
      </c>
      <c r="C55" s="1">
        <f t="shared" si="0"/>
        <v>39.035768457441179</v>
      </c>
    </row>
    <row r="56" spans="1:3" x14ac:dyDescent="0.2">
      <c r="A56">
        <v>55</v>
      </c>
      <c r="B56" s="1">
        <v>39.118663797664816</v>
      </c>
      <c r="C56" s="1">
        <f t="shared" si="0"/>
        <v>39.148647218596778</v>
      </c>
    </row>
    <row r="57" spans="1:3" x14ac:dyDescent="0.2">
      <c r="A57">
        <v>56</v>
      </c>
      <c r="B57" s="1">
        <v>39.101026491234258</v>
      </c>
      <c r="C57" s="1">
        <f t="shared" si="0"/>
        <v>39.118663797664816</v>
      </c>
    </row>
    <row r="58" spans="1:3" x14ac:dyDescent="0.2">
      <c r="A58">
        <v>57</v>
      </c>
      <c r="B58" s="1">
        <v>39.109845144449537</v>
      </c>
      <c r="C58" s="1">
        <f t="shared" si="0"/>
        <v>39.101026491234258</v>
      </c>
    </row>
    <row r="59" spans="1:3" x14ac:dyDescent="0.2">
      <c r="A59">
        <v>58</v>
      </c>
      <c r="B59" s="1">
        <v>39.011076228438391</v>
      </c>
      <c r="C59" s="1">
        <f t="shared" si="0"/>
        <v>39.109845144449537</v>
      </c>
    </row>
    <row r="60" spans="1:3" x14ac:dyDescent="0.2">
      <c r="A60">
        <v>59</v>
      </c>
      <c r="B60" s="1">
        <v>39.169811986313448</v>
      </c>
      <c r="C60" s="1">
        <f t="shared" si="0"/>
        <v>39.011076228438391</v>
      </c>
    </row>
    <row r="61" spans="1:3" x14ac:dyDescent="0.2">
      <c r="A61">
        <v>60</v>
      </c>
      <c r="B61" s="1">
        <v>39.034004726798123</v>
      </c>
      <c r="C61" s="1">
        <f t="shared" si="0"/>
        <v>39.169811986313448</v>
      </c>
    </row>
    <row r="62" spans="1:3" x14ac:dyDescent="0.2">
      <c r="A62">
        <v>61</v>
      </c>
      <c r="B62" s="1">
        <v>39.090444107375923</v>
      </c>
      <c r="C62" s="1">
        <f t="shared" si="0"/>
        <v>39.034004726798123</v>
      </c>
    </row>
    <row r="63" spans="1:3" x14ac:dyDescent="0.2">
      <c r="A63">
        <v>62</v>
      </c>
      <c r="B63" s="1">
        <v>39.139828565381499</v>
      </c>
      <c r="C63" s="1">
        <f t="shared" si="0"/>
        <v>39.090444107375923</v>
      </c>
    </row>
    <row r="64" spans="1:3" x14ac:dyDescent="0.2">
      <c r="A64">
        <v>63</v>
      </c>
      <c r="B64" s="1">
        <v>38.947581925288368</v>
      </c>
      <c r="C64" s="1">
        <f t="shared" si="0"/>
        <v>39.139828565381499</v>
      </c>
    </row>
    <row r="65" spans="1:3" x14ac:dyDescent="0.2">
      <c r="A65">
        <v>64</v>
      </c>
      <c r="B65" s="1">
        <v>39.112490740414124</v>
      </c>
      <c r="C65" s="1">
        <f t="shared" si="0"/>
        <v>38.947581925288368</v>
      </c>
    </row>
    <row r="66" spans="1:3" x14ac:dyDescent="0.2">
      <c r="A66">
        <v>65</v>
      </c>
      <c r="B66" s="1">
        <v>38.98197467282796</v>
      </c>
      <c r="C66" s="1">
        <f t="shared" si="0"/>
        <v>39.112490740414124</v>
      </c>
    </row>
    <row r="67" spans="1:3" x14ac:dyDescent="0.2">
      <c r="A67">
        <v>66</v>
      </c>
      <c r="B67" s="1">
        <v>39.07897985819605</v>
      </c>
      <c r="C67" s="1">
        <f t="shared" si="0"/>
        <v>38.98197467282796</v>
      </c>
    </row>
    <row r="68" spans="1:3" x14ac:dyDescent="0.2">
      <c r="A68">
        <v>67</v>
      </c>
      <c r="B68" s="1">
        <v>39.042823380013402</v>
      </c>
      <c r="C68" s="1">
        <f t="shared" ref="C68:C73" si="1">B67</f>
        <v>39.07897985819605</v>
      </c>
    </row>
    <row r="69" spans="1:3" x14ac:dyDescent="0.2">
      <c r="A69">
        <v>68</v>
      </c>
      <c r="B69" s="1">
        <v>39.016367420367565</v>
      </c>
      <c r="C69" s="1">
        <f t="shared" si="1"/>
        <v>39.042823380013402</v>
      </c>
    </row>
    <row r="70" spans="1:3" x14ac:dyDescent="0.2">
      <c r="A70">
        <v>69</v>
      </c>
      <c r="B70" s="1">
        <v>39.0269498042259</v>
      </c>
      <c r="C70" s="1">
        <f t="shared" si="1"/>
        <v>39.016367420367565</v>
      </c>
    </row>
    <row r="71" spans="1:3" x14ac:dyDescent="0.2">
      <c r="A71">
        <v>70</v>
      </c>
      <c r="B71" s="1">
        <v>39.155702141169002</v>
      </c>
      <c r="C71" s="1">
        <f t="shared" si="1"/>
        <v>39.0269498042259</v>
      </c>
    </row>
    <row r="72" spans="1:3" x14ac:dyDescent="0.2">
      <c r="A72">
        <v>71</v>
      </c>
      <c r="B72" s="1">
        <v>38.981092807506442</v>
      </c>
      <c r="C72" s="1">
        <f t="shared" si="1"/>
        <v>39.155702141169002</v>
      </c>
    </row>
    <row r="73" spans="1:3" x14ac:dyDescent="0.2">
      <c r="A73">
        <v>72</v>
      </c>
      <c r="B73" s="1">
        <v>39.117781932343291</v>
      </c>
      <c r="C73" s="1">
        <f t="shared" si="1"/>
        <v>38.981092807506442</v>
      </c>
    </row>
  </sheetData>
  <phoneticPr fontId="2" type="noConversion"/>
  <pageMargins left="0.75" right="0.75" top="1" bottom="1" header="0.5" footer="0.5"/>
  <headerFooter alignWithMargins="0"/>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2.75" x14ac:dyDescent="0.2"/>
  <cols>
    <col min="1" max="1" width="9.85546875" bestFit="1" customWidth="1"/>
    <col min="2" max="2" width="11.140625" style="4" bestFit="1" customWidth="1"/>
  </cols>
  <sheetData>
    <row r="1" spans="1:5" x14ac:dyDescent="0.2">
      <c r="A1" s="3" t="s">
        <v>7</v>
      </c>
    </row>
    <row r="3" spans="1:5" x14ac:dyDescent="0.2">
      <c r="A3" s="4" t="s">
        <v>4</v>
      </c>
      <c r="B3" s="4" t="s">
        <v>5</v>
      </c>
      <c r="C3" s="4" t="s">
        <v>6</v>
      </c>
      <c r="D3" s="4"/>
      <c r="E3" s="4"/>
    </row>
    <row r="4" spans="1:5" x14ac:dyDescent="0.2">
      <c r="A4">
        <f>-0.3</f>
        <v>-0.3</v>
      </c>
      <c r="B4" s="5" t="s">
        <v>12</v>
      </c>
      <c r="C4" t="e">
        <f t="array" ref="C4:C12">FREQUENCY([0]!Residuals,'Residual DistData'!Residuals_UpLims)</f>
        <v>#REF!</v>
      </c>
    </row>
    <row r="5" spans="1:5" x14ac:dyDescent="0.2">
      <c r="A5">
        <f>-0.225</f>
        <v>-0.22500000000000001</v>
      </c>
      <c r="B5" s="5" t="s">
        <v>13</v>
      </c>
      <c r="C5" t="e">
        <v>#REF!</v>
      </c>
    </row>
    <row r="6" spans="1:5" x14ac:dyDescent="0.2">
      <c r="A6">
        <f>-0.15</f>
        <v>-0.15</v>
      </c>
      <c r="B6" s="5" t="s">
        <v>14</v>
      </c>
      <c r="C6" t="e">
        <v>#REF!</v>
      </c>
    </row>
    <row r="7" spans="1:5" x14ac:dyDescent="0.2">
      <c r="A7">
        <f>-0.075</f>
        <v>-7.4999999999999997E-2</v>
      </c>
      <c r="B7" s="5" t="s">
        <v>15</v>
      </c>
      <c r="C7" t="e">
        <v>#REF!</v>
      </c>
    </row>
    <row r="8" spans="1:5" x14ac:dyDescent="0.2">
      <c r="A8">
        <f>0</f>
        <v>0</v>
      </c>
      <c r="B8" s="5" t="s">
        <v>16</v>
      </c>
      <c r="C8" t="e">
        <v>#REF!</v>
      </c>
    </row>
    <row r="9" spans="1:5" x14ac:dyDescent="0.2">
      <c r="A9">
        <f>0.075</f>
        <v>7.4999999999999997E-2</v>
      </c>
      <c r="B9" s="5" t="s">
        <v>8</v>
      </c>
      <c r="C9" t="e">
        <v>#REF!</v>
      </c>
    </row>
    <row r="10" spans="1:5" x14ac:dyDescent="0.2">
      <c r="A10">
        <f>0.15</f>
        <v>0.15</v>
      </c>
      <c r="B10" s="5" t="s">
        <v>9</v>
      </c>
      <c r="C10" t="e">
        <v>#REF!</v>
      </c>
    </row>
    <row r="11" spans="1:5" x14ac:dyDescent="0.2">
      <c r="A11">
        <f>0.225</f>
        <v>0.22500000000000001</v>
      </c>
      <c r="B11" s="5" t="s">
        <v>10</v>
      </c>
      <c r="C11" t="e">
        <v>#REF!</v>
      </c>
    </row>
    <row r="12" spans="1:5" x14ac:dyDescent="0.2">
      <c r="B12" s="5" t="s">
        <v>11</v>
      </c>
      <c r="C12" t="e">
        <v>#REF!</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Setup</vt:lpstr>
      <vt:lpstr>Folgers Coffee</vt:lpstr>
      <vt:lpstr>Plot - 1 series</vt:lpstr>
      <vt:lpstr>Plot - 4 series</vt:lpstr>
      <vt:lpstr>autocorr plot</vt:lpstr>
      <vt:lpstr>Residual DistData</vt:lpstr>
      <vt:lpstr>'Folgers Coffee'!Data</vt:lpstr>
      <vt:lpstr>'Folgers Coffee'!MarkWt</vt:lpstr>
      <vt:lpstr>'Folgers Coffee'!MinAvWt</vt:lpstr>
      <vt:lpstr>'Residual DistData'!Residuals_ChRange</vt:lpstr>
      <vt:lpstr>'Residual DistData'!Residuals_UpLims</vt:lpstr>
      <vt:lpstr>'Folgers Coffee'!TAW</vt:lpstr>
      <vt:lpstr>'Folgers Coffee'!Weight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Folger's Coffee analysis</dc:title>
  <dc:creator>Tom Sager</dc:creator>
  <cp:lastModifiedBy> </cp:lastModifiedBy>
  <dcterms:created xsi:type="dcterms:W3CDTF">1999-09-04T19:23:06Z</dcterms:created>
  <dcterms:modified xsi:type="dcterms:W3CDTF">2013-07-29T05:31:10Z</dcterms:modified>
</cp:coreProperties>
</file>