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ck\ZAP_DEV\git\wstg\checklist\"/>
    </mc:Choice>
  </mc:AlternateContent>
  <xr:revisionPtr revIDLastSave="0" documentId="13_ncr:1_{C7151F74-2795-4429-83E1-1D0456CCF4F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esting Checklist" sheetId="1" r:id="rId1"/>
    <sheet name="Summary Findings" sheetId="2" r:id="rId2"/>
    <sheet name="Risk Assessment Calculator" sheetId="3" r:id="rId3"/>
    <sheet name="References" sheetId="4" r:id="rId4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'Testing Checklist'!$A$125:$A$127</definedName>
    <definedName name="SkillRequired">References!$A$3:$A$8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4" i="3" l="1"/>
  <c r="E14" i="3"/>
  <c r="H13" i="3"/>
  <c r="E13" i="3"/>
  <c r="H12" i="3"/>
  <c r="E12" i="3"/>
  <c r="H11" i="3"/>
  <c r="E11" i="3"/>
  <c r="H8" i="3"/>
  <c r="E8" i="3"/>
  <c r="H7" i="3"/>
  <c r="E7" i="3"/>
  <c r="H6" i="3"/>
  <c r="E6" i="3"/>
  <c r="H5" i="3"/>
  <c r="G16" i="3" s="1"/>
  <c r="E5" i="3"/>
  <c r="B16" i="3" s="1"/>
  <c r="D26" i="3" l="1"/>
  <c r="D24" i="3"/>
  <c r="C26" i="3"/>
  <c r="C24" i="3"/>
  <c r="B26" i="3"/>
  <c r="B24" i="3"/>
  <c r="A26" i="3"/>
  <c r="A24" i="3"/>
  <c r="D25" i="3"/>
  <c r="C25" i="3"/>
  <c r="B25" i="3"/>
  <c r="A25" i="3"/>
  <c r="E20" i="3"/>
  <c r="D23" i="3"/>
  <c r="C23" i="3"/>
  <c r="B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200-000001000000}">
      <text>
        <r>
          <rPr>
            <sz val="10"/>
            <color rgb="FF000000"/>
            <rFont val="Arial"/>
            <charset val="1"/>
          </rPr>
          <t xml:space="preserve">How technically skilled is this group of threat agents? </t>
        </r>
      </text>
    </comment>
    <comment ref="F5" authorId="0" shapeId="0" xr:uid="{00000000-0006-0000-0200-000009000000}">
      <text>
        <r>
          <rPr>
            <sz val="10"/>
            <color rgb="FF000000"/>
            <rFont val="Arial"/>
            <charset val="1"/>
          </rPr>
          <t>How much data could be disclosed and how sensitive is it?</t>
        </r>
      </text>
    </comment>
    <comment ref="A6" authorId="0" shapeId="0" xr:uid="{00000000-0006-0000-0200-000002000000}">
      <text>
        <r>
          <rPr>
            <sz val="10"/>
            <color rgb="FF000000"/>
            <rFont val="Arial"/>
            <charset val="1"/>
          </rPr>
          <t>How motivated is this group of threat agents to find and exploit this vulnerability?</t>
        </r>
      </text>
    </comment>
    <comment ref="F6" authorId="0" shapeId="0" xr:uid="{00000000-0006-0000-0200-00000A000000}">
      <text>
        <r>
          <rPr>
            <sz val="10"/>
            <color rgb="FF000000"/>
            <rFont val="Arial"/>
            <charset val="1"/>
          </rPr>
          <t>How much data could be corrupted and how damaged is it?</t>
        </r>
      </text>
    </comment>
    <comment ref="A7" authorId="0" shapeId="0" xr:uid="{00000000-0006-0000-0200-000003000000}">
      <text>
        <r>
          <rPr>
            <sz val="10"/>
            <color rgb="FF000000"/>
            <rFont val="Arial"/>
            <charset val="1"/>
          </rPr>
          <t>What resources and opportunities are required for this group of threat agents to find and exploit this vulnerability?</t>
        </r>
      </text>
    </comment>
    <comment ref="F7" authorId="0" shapeId="0" xr:uid="{00000000-0006-0000-0200-00000B000000}">
      <text>
        <r>
          <rPr>
            <sz val="10"/>
            <color rgb="FF000000"/>
            <rFont val="Arial"/>
            <charset val="1"/>
          </rPr>
          <t>How much service could be lost and how vital is it?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  <charset val="1"/>
          </rPr>
          <t>How large is this group of threat agents?</t>
        </r>
      </text>
    </comment>
    <comment ref="F8" authorId="0" shapeId="0" xr:uid="{00000000-0006-0000-0200-00000C000000}">
      <text>
        <r>
          <rPr>
            <sz val="10"/>
            <color rgb="FF000000"/>
            <rFont val="Arial"/>
            <charset val="1"/>
          </rPr>
          <t>Are the threat agents' actions traceable to an individual?</t>
        </r>
      </text>
    </comment>
    <comment ref="A11" authorId="0" shapeId="0" xr:uid="{00000000-0006-0000-0200-000005000000}">
      <text>
        <r>
          <rPr>
            <sz val="10"/>
            <color rgb="FF000000"/>
            <rFont val="Arial"/>
            <charset val="1"/>
          </rPr>
          <t>How easy is it for this group of threat agents to discover this vulnerability?</t>
        </r>
      </text>
    </comment>
    <comment ref="F11" authorId="0" shapeId="0" xr:uid="{00000000-0006-0000-0200-00000D000000}">
      <text>
        <r>
          <rPr>
            <sz val="10"/>
            <color rgb="FF000000"/>
            <rFont val="Arial"/>
            <charset val="1"/>
          </rPr>
          <t>How much financial damage will result from an exploit?</t>
        </r>
      </text>
    </comment>
    <comment ref="A12" authorId="0" shapeId="0" xr:uid="{00000000-0006-0000-0200-000006000000}">
      <text>
        <r>
          <rPr>
            <sz val="10"/>
            <color rgb="FF000000"/>
            <rFont val="Arial"/>
            <charset val="1"/>
          </rPr>
          <t>How easy is it for this group of threat agents to actually exploit this vulnerability?</t>
        </r>
      </text>
    </comment>
    <comment ref="F12" authorId="0" shapeId="0" xr:uid="{00000000-0006-0000-0200-00000E000000}">
      <text>
        <r>
          <rPr>
            <sz val="10"/>
            <color rgb="FF000000"/>
            <rFont val="Arial"/>
            <charset val="1"/>
          </rPr>
          <t>Would an exploit result in reputation damage that would harm the business?</t>
        </r>
      </text>
    </comment>
    <comment ref="A13" authorId="0" shapeId="0" xr:uid="{00000000-0006-0000-0200-000007000000}">
      <text>
        <r>
          <rPr>
            <sz val="10"/>
            <color rgb="FF000000"/>
            <rFont val="Arial"/>
            <charset val="1"/>
          </rPr>
          <t>How well known is this vulnerability to this group of threat agents?</t>
        </r>
      </text>
    </comment>
    <comment ref="F13" authorId="0" shapeId="0" xr:uid="{00000000-0006-0000-0200-00000F000000}">
      <text>
        <r>
          <rPr>
            <sz val="10"/>
            <color rgb="FF000000"/>
            <rFont val="Arial"/>
            <charset val="1"/>
          </rPr>
          <t>How much exposure does non-compliance introduce?</t>
        </r>
      </text>
    </comment>
    <comment ref="A14" authorId="0" shapeId="0" xr:uid="{00000000-0006-0000-0200-000008000000}">
      <text>
        <r>
          <rPr>
            <sz val="10"/>
            <color rgb="FF000000"/>
            <rFont val="Arial"/>
            <charset val="1"/>
          </rPr>
          <t>How likely is an exploit to be detected?</t>
        </r>
      </text>
    </comment>
    <comment ref="F14" authorId="0" shapeId="0" xr:uid="{00000000-0006-0000-0200-000010000000}">
      <text>
        <r>
          <rPr>
            <sz val="10"/>
            <color rgb="FF000000"/>
            <rFont val="Arial"/>
            <charset val="1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<sst xmlns="http://schemas.openxmlformats.org/spreadsheetml/2006/main" count="638" uniqueCount="415">
  <si>
    <t>Information Gathering</t>
  </si>
  <si>
    <t>Test Name</t>
  </si>
  <si>
    <t>Objectives</t>
  </si>
  <si>
    <t>Status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</si>
  <si>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</si>
  <si>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</si>
  <si>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</si>
  <si>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website) or indirectly (via third-party services).</t>
  </si>
  <si>
    <t>Not Started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</si>
  <si>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</si>
  <si>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</si>
  <si>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</si>
  <si>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</si>
  <si>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</si>
  <si>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
- Extract and map other information that could lead to better understanding of the systems at hand.</t>
  </si>
  <si>
    <t>WSTG-INFO-04</t>
  </si>
  <si>
    <t>Enumerate Applications on Webserver</t>
  </si>
  <si>
    <t>- Enumerate the applications within scope that exist on a web server.</t>
  </si>
  <si>
    <t>WSTG-INFO-05</t>
  </si>
  <si>
    <t>Review Webpage Content for Information Leakage</t>
  </si>
  <si>
    <t>- Review webpage comments and metadata to find any information leakage.
- Gather JavaScript files and review the JS code to better understand the application and to find any information leakage.
- Identify if source map files or other front-end debug files exist.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</si>
  <si>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</si>
  <si>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</si>
  <si>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</si>
  <si>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</si>
  <si>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</si>
  <si>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</si>
  <si>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</si>
  <si>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</si>
  <si>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</si>
  <si>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</si>
  <si>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</si>
  <si>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WSTG-INFO-10</t>
  </si>
  <si>
    <t>Map Application Architecture</t>
  </si>
  <si>
    <t>- Generate a map of the application at hand based on the research conducted.</t>
  </si>
  <si>
    <t>Configuration and Deploy Management Testing</t>
  </si>
  <si>
    <t>WSTG-CONF-01</t>
  </si>
  <si>
    <t>Test Network Infrastructure Configuration</t>
  </si>
  <si>
    <t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</si>
  <si>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</si>
  <si>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</si>
  <si>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
- Validate that no debugging code or extensions are left in the production environments.
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</si>
  <si>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</si>
  <si>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</si>
  <si>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
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</si>
  <si>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</si>
  <si>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</si>
  <si>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</si>
  <si>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</si>
  <si>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</si>
  <si>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</si>
  <si>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</si>
  <si>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</si>
  <si>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
- Test for access control bypass.
- Test XST vulnerabilities.
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</si>
  <si>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</si>
  <si>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</si>
  <si>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</si>
  <si>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</si>
  <si>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</si>
  <si>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- Review and validate the policy files.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</si>
  <si>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</si>
  <si>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</si>
  <si>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</si>
  <si>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</si>
  <si>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</si>
  <si>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
- Identify forgotten or misconfigured domains.</t>
  </si>
  <si>
    <t>WSTG-CONF-11</t>
  </si>
  <si>
    <t>Test Cloud Storage</t>
  </si>
  <si>
    <t>- Assess that the access control configuration for the storage services is properly in place.</t>
  </si>
  <si>
    <t>Identity Management Testing</t>
  </si>
  <si>
    <t>WSTG-IDNT-01</t>
  </si>
  <si>
    <t>Test Role Definitions</t>
  </si>
  <si>
    <t>- Identify and document roles used by the application.
- Attempt to switch, change, or access another role.
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</si>
  <si>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</si>
  <si>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</si>
  <si>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
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</si>
  <si>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</si>
  <si>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</si>
  <si>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</si>
  <si>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</si>
  <si>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</si>
  <si>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
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</si>
  <si>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</si>
  <si>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</si>
  <si>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
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</si>
  <si>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</si>
  <si>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</si>
  <si>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</si>
  <si>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- Assess whether any use case of the web site or application causes the server or the client to exchange credentials without encryption.</t>
  </si>
  <si>
    <t>WSTG-ATHN-02</t>
  </si>
  <si>
    <t>Testing for Default Credentials</t>
  </si>
  <si>
    <t>- Enumerate the applications for default credentials and validate if they still exist.
- Review and assess new user accounts and if they are created with any defaults or identifiable patterns.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</si>
  <si>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</si>
  <si>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</si>
  <si>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</si>
  <si>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</si>
  <si>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</si>
  <si>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</si>
  <si>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</si>
  <si>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</si>
  <si>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</si>
  <si>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</si>
  <si>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</si>
  <si>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 side.
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</si>
  <si>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</si>
  <si>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</si>
  <si>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</si>
  <si>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</si>
  <si>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</si>
  <si>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
- Assess possible user answers and brute force capabilities.</t>
  </si>
  <si>
    <t>WSTG-ATHN-09</t>
  </si>
  <si>
    <t>Testing for Weak Password Change or Reset Functionalities</t>
  </si>
  <si>
    <t>- Determine the resistance of the application to subversion of the account change process allowing someone to change the password of an account.
- Determine the resistance of the passwords reset functionality against guessing or bypassing.</t>
  </si>
  <si>
    <t>WSTG-ATHN-10</t>
  </si>
  <si>
    <t>Testing for Weaker Authentication in Alternative Channel</t>
  </si>
  <si>
    <t>- Identify alternative authentication channels.
- Assess the security measures used and if any bypasses exists on the alternative channels.</t>
  </si>
  <si>
    <t xml:space="preserve">Authorization Testing </t>
  </si>
  <si>
    <t>WSTG-ATHZ-01</t>
  </si>
  <si>
    <t>Testing Directory Traversal File Include</t>
  </si>
  <si>
    <t>- Identify injection points that pertain to path traversal.
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</si>
  <si>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</si>
  <si>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</si>
  <si>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</si>
  <si>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</si>
  <si>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</si>
  <si>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
- Fuzz or otherwise attempt to bypass security measures.</t>
  </si>
  <si>
    <t>WSTG-ATHZ-04</t>
  </si>
  <si>
    <t>Testing for Insecure Direct Object References</t>
  </si>
  <si>
    <t>- Identify points where object references may occur.
- Assess the access control measures and if they're vulnerable to IDOR.</t>
  </si>
  <si>
    <t>Session Management Testing</t>
  </si>
  <si>
    <t>WSTG-SESS-01</t>
  </si>
  <si>
    <t>Testing for Session Management Schema</t>
  </si>
  <si>
    <t>- Gather session tokens, for the same user and for different users where possible.
- Analyze and ensure that enough randomness exists to stop session forging attacks.
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</si>
  <si>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</si>
  <si>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</si>
  <si>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</si>
  <si>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</si>
  <si>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</si>
  <si>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
- Force cookies and assess the impact.</t>
  </si>
  <si>
    <t>WSTG-SESS-04</t>
  </si>
  <si>
    <t>Testing for Exposed Session Variables</t>
  </si>
  <si>
    <t>- Ensure that proper encryption is implemented.
- Review the caching configuration.
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</si>
  <si>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</si>
  <si>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</si>
  <si>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</si>
  <si>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</si>
  <si>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</si>
  <si>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
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</si>
  <si>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</si>
  <si>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</si>
  <si>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</si>
  <si>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</si>
  <si>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</si>
  <si>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
- Break the logical flow of session generation.</t>
  </si>
  <si>
    <t>WSTG-SESS-09</t>
  </si>
  <si>
    <t>Testing for Session Hijacking</t>
  </si>
  <si>
    <t>- Identify vulnerable session cookies.
- Hijack vulnerable cookies and assess the risk level.</t>
  </si>
  <si>
    <t>Data Validation Testing</t>
  </si>
  <si>
    <t>WSTG-INPV-01</t>
  </si>
  <si>
    <t>Testing for Reflected Cross Site Scripting</t>
  </si>
  <si>
    <t>- Identify variables that are reflected in responses.
- Assess the input they accept and the encoding that gets applied on return (if any).</t>
  </si>
  <si>
    <t>WSTG-INPV-02</t>
  </si>
  <si>
    <t>Testing for Stored Cross Site Scripting</t>
  </si>
  <si>
    <t>- Identify stored input that is reflected on the client-side.
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</si>
  <si>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</si>
  <si>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</si>
  <si>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</si>
  <si>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</si>
  <si>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
- Assess injection points and try bypassing input filters using HPP.</t>
  </si>
  <si>
    <t>WSTG-INPV-05</t>
  </si>
  <si>
    <t>Testing for SQL Injection</t>
  </si>
  <si>
    <t>- Identify SQL injection points.
- Assess the severity of the injection and the level of access that can be achieved through it.</t>
  </si>
  <si>
    <t>WSTG-INPV-06</t>
  </si>
  <si>
    <t>Testing for LDAP Injection</t>
  </si>
  <si>
    <t>- Identify LDAP injection points.
- Assess the severity of the injection.</t>
  </si>
  <si>
    <t>WSTG-INPV-07</t>
  </si>
  <si>
    <t>Testing for XML Injection</t>
  </si>
  <si>
    <t>- Identify XML injection points.
- Assess the types of exploits that can be attained and their severities.</t>
  </si>
  <si>
    <t>WSTG-INPV-08</t>
  </si>
  <si>
    <t>Testing for SSI Injection</t>
  </si>
  <si>
    <t>- Identify SSI injection points.
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</si>
  <si>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</si>
  <si>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</si>
  <si>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</si>
  <si>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</si>
  <si>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</si>
  <si>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
- Understand the data flow and deployment structure of the system.
- Assess the injection impacts.</t>
  </si>
  <si>
    <t>WSTG-INPV-11</t>
  </si>
  <si>
    <t>Testing for Code Injection</t>
  </si>
  <si>
    <t>- Identify injection points where you can inject code into the application.
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</si>
  <si>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</si>
  <si>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</si>
  <si>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</si>
  <si>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</si>
  <si>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Format String Injection</t>
  </si>
  <si>
    <t>- Assess whether injecting format string conversion specifiers into user-controlled fields causes undesired behaviour from the application.</t>
  </si>
  <si>
    <t>WSTG-INPV-14</t>
  </si>
  <si>
    <t>Testing for Incubated Vulnerability</t>
  </si>
  <si>
    <t>- Identify injections that are stored and require a recall step to the stored injection.
- Understand how a recall step could occur.
- Set listeners or activate the recall step if possible.</t>
  </si>
  <si>
    <t>WSTG-INPV-15</t>
  </si>
  <si>
    <t>Testing for HTTP Splitting Smuggling</t>
  </si>
  <si>
    <t>- Assess if the application is vulnerable to splitting, identifying what possible attacks are achievable.
- Assess if the chain of communication is vulnerable to smuggling, identifying what possible attacks are achievable.</t>
  </si>
  <si>
    <t>WSTG-INPV-16</t>
  </si>
  <si>
    <t>Testing for HTTP Incoming Requests</t>
  </si>
  <si>
    <t>- Monitor all incoming and outgoing HTTP requests to the Web Server to inspect any suspicious requests.
- Monitor HTTP traffic without changes of end user Browser proxy or client-side application.</t>
  </si>
  <si>
    <t>WSTG-INPV-17</t>
  </si>
  <si>
    <t>Testing for Host Header Injection</t>
  </si>
  <si>
    <t>- Assess if the Host header is being parsed dynamically in the application.
- Bypass security controls that rely on the header.</t>
  </si>
  <si>
    <t>WSTG-INPV-18</t>
  </si>
  <si>
    <t>Testing for Server-side Template Injection</t>
  </si>
  <si>
    <t>- Detect template injection vulnerability points.
- Identify the templating engine.
- Build the exploit.</t>
  </si>
  <si>
    <t>WSTG-INPV-19</t>
  </si>
  <si>
    <t>Testing for Server-Side Request Forgery</t>
  </si>
  <si>
    <t>- Identify SSRF injection points.
- Test if the injection points are exploitable.
- Assess the severity of the vulnerability.</t>
  </si>
  <si>
    <t>Error Handling</t>
  </si>
  <si>
    <t>WSTG-ERRH-01</t>
  </si>
  <si>
    <t>Testing for Improper Error Handling</t>
  </si>
  <si>
    <t>- Identify existing error output.
- Analyze the different output returned.</t>
  </si>
  <si>
    <t>WSTG-ERRH-02</t>
  </si>
  <si>
    <t>Testing for Stack Traces</t>
  </si>
  <si>
    <t>Cryptography</t>
  </si>
  <si>
    <t>WSTG-CRYP-01</t>
  </si>
  <si>
    <t>Testing for Weak Transport Layer Security</t>
  </si>
  <si>
    <t>- Validate the service configuration.
- Review the digital certificate's cryptographic strength and validity.
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</si>
  <si>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</si>
  <si>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</si>
  <si>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</si>
  <si>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</si>
  <si>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</si>
  <si>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
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</si>
  <si>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</si>
  <si>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</si>
  <si>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</si>
  <si>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</si>
  <si>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</si>
  <si>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</si>
  <si>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
- Validate that all checks are occurring on the back end and can't be bypassed.
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</si>
  <si>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</si>
  <si>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</si>
  <si>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
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</si>
  <si>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</si>
  <si>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</si>
  <si>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</si>
  <si>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</si>
  <si>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</si>
  <si>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
- Develop and execute misuse cases.</t>
  </si>
  <si>
    <t>WSTG-BUSL-05</t>
  </si>
  <si>
    <t>Test Number of Times a Function Can be Used Limits</t>
  </si>
  <si>
    <t>- Identify functions that must set limits to the times they can be called.
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</si>
  <si>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</si>
  <si>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</si>
  <si>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
- Develop a misuse case and try to circumvent every logic flow identified.</t>
  </si>
  <si>
    <t>WSTG-BUSL-07</t>
  </si>
  <si>
    <t>Test Defenses Against Application Mis-use</t>
  </si>
  <si>
    <t>- Generate notes from all tests conducted against the system.
- Review which tests had a different functionality based on aggressive input.
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</si>
  <si>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</si>
  <si>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</si>
  <si>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
- Verify that the unwelcomed file types are rejected and handled safely.
- Verify that file batch uploads are secure and do not allow any bypass against the set security measures.</t>
  </si>
  <si>
    <t>WSTG-BUSL-09</t>
  </si>
  <si>
    <t>Test Upload of Malicious Files</t>
  </si>
  <si>
    <t>- Identify the file upload functionality.
- Review the project documentation to identify what file types are considered acceptable, and what types would be considered dangerous or malicious.
- Determine how the uploaded files are processed.
- Obtain or create a set of malicious files for testing.
- Try to upload the malicious files to the application and determine whether it is accepted and processed.</t>
  </si>
  <si>
    <t>Client Side Testing</t>
  </si>
  <si>
    <t>WSTG-CLNT-01</t>
  </si>
  <si>
    <t>Testing for DOM-Based Cross Site Scripting</t>
  </si>
  <si>
    <t>- Identify DOM sinks.
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</si>
  <si>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</si>
  <si>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</si>
  <si>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</si>
  <si>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</si>
  <si>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</si>
  <si>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</si>
  <si>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</si>
  <si>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 Side URL Redirect</t>
  </si>
  <si>
    <t>- Identify injection points that handle URLs or paths.
- Assess the locations that the system could redirect to.</t>
  </si>
  <si>
    <t>WSTG-CLNT-05</t>
  </si>
  <si>
    <t>Testing for CSS Injection</t>
  </si>
  <si>
    <t>- Identify CSS injection points.
- Assess the impact of the injection.</t>
  </si>
  <si>
    <t>WSTG-CLNT-06</t>
  </si>
  <si>
    <t>Testing for Client Side Resource Manipulation</t>
  </si>
  <si>
    <t>- Identify sinks with weak input validation.
- Assess the impact of the resource manipulation.</t>
  </si>
  <si>
    <t>WSTG-CLNT-07</t>
  </si>
  <si>
    <t>Test Cross Origin Resource Sharing</t>
  </si>
  <si>
    <t>- Identify endpoints that implement CORS.
- Ensure that the CORS configuration is secure or harmless.</t>
  </si>
  <si>
    <t>WSTG-CLNT-08</t>
  </si>
  <si>
    <t>Testing for Cross Site Flashing</t>
  </si>
  <si>
    <t>- Decompile and analyze the application's code.
- Assess sinks inputs and unsafe method usages.</t>
  </si>
  <si>
    <t>WSTG-CLNT-09</t>
  </si>
  <si>
    <t>Testing for Clickjacking</t>
  </si>
  <si>
    <t>- Understand security measures in place.
- Assess how strict the security measures are and if they are bypassable.</t>
  </si>
  <si>
    <t>WSTG-CLNT-10</t>
  </si>
  <si>
    <t>Testing WebSockets</t>
  </si>
  <si>
    <t>- Identify the usage of WebSockets.
- Assess its implementation by using the same tests on normal HTTP channels.</t>
  </si>
  <si>
    <t>WSTG-CLNT-11</t>
  </si>
  <si>
    <t>Test Web Messaging</t>
  </si>
  <si>
    <t>- Assess the security of the message's origin.
- Validate that it's using safe methods and validating its input.</t>
  </si>
  <si>
    <t>WSTG-CLNT-12</t>
  </si>
  <si>
    <t>Testing Browser Storage</t>
  </si>
  <si>
    <t>- Determine whether the website is storing sensitive data in client-side storage.
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</si>
  <si>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</si>
  <si>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</si>
  <si>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
- Assess the leakage of sensitive data through various techniques.</t>
  </si>
  <si>
    <t>API Testing</t>
  </si>
  <si>
    <t>WSTG-APIT-01</t>
  </si>
  <si>
    <t>Testing GraphQL</t>
  </si>
  <si>
    <t>- Assess that a secure and production-ready configuration is deployed.
- Validate all input fields against generic attacks.
- Ensure that proper access controls are applied.</t>
  </si>
  <si>
    <t>Pass</t>
  </si>
  <si>
    <t>Issues</t>
  </si>
  <si>
    <t>N/A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</si>
  <si>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</si>
  <si>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</si>
  <si>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</si>
  <si>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</si>
  <si>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</si>
  <si>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</si>
  <si>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</si>
  <si>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</si>
  <si>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</si>
  <si>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</si>
  <si>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</si>
  <si>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www.example.com/news.php (id,page)</t>
  </si>
  <si>
    <t>High</t>
  </si>
  <si>
    <t>Moderate</t>
  </si>
  <si>
    <t>xxx-1</t>
  </si>
  <si>
    <t>OWASP Risk Assessment Calculator
Risk Assessment Calculator</t>
  </si>
  <si>
    <t>Likelihood factors</t>
  </si>
  <si>
    <t>Impact factors</t>
  </si>
  <si>
    <t>Threat Agent Factors</t>
  </si>
  <si>
    <t>Technical Impact Factors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</si>
  <si>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</si>
  <si>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</si>
  <si>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</si>
  <si>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</si>
  <si>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</si>
  <si>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</si>
  <si>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</si>
  <si>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</si>
  <si>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</si>
  <si>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Full access or expensive resources required [0]</t>
  </si>
  <si>
    <t>Loss of Availability</t>
  </si>
  <si>
    <t>Minimal secondary services interrupted [1]</t>
  </si>
  <si>
    <t>Population Size</t>
  </si>
  <si>
    <t>System Administrators [2]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</si>
  <si>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</si>
  <si>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</si>
  <si>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</si>
  <si>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</si>
  <si>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</si>
  <si>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</si>
  <si>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</si>
  <si>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</si>
  <si>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</si>
  <si>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Easy [5]</t>
  </si>
  <si>
    <t>Reputation damage</t>
  </si>
  <si>
    <t>Loss of major accounts [4]</t>
  </si>
  <si>
    <t>Awareness</t>
  </si>
  <si>
    <t>Hidden [4]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</si>
  <si>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</si>
  <si>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</si>
  <si>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</si>
  <si>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</si>
  <si>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</si>
  <si>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</si>
  <si>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</si>
  <si>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</si>
  <si>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</si>
  <si>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</si>
  <si>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</si>
  <si>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No technical skills [1]</t>
  </si>
  <si>
    <t>Low or no reward [1]</t>
  </si>
  <si>
    <t>Special access or resources required [4]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</si>
  <si>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</si>
  <si>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</si>
  <si>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</si>
  <si>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</si>
  <si>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</si>
  <si>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</si>
  <si>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Advanced computer user [5]</t>
  </si>
  <si>
    <t>High reward [9]</t>
  </si>
  <si>
    <t>No access or resources required [9]</t>
  </si>
  <si>
    <t>Partners [5]</t>
  </si>
  <si>
    <t>Easy [7]</t>
  </si>
  <si>
    <t>Obvious [6]</t>
  </si>
  <si>
    <t>Logged without review [8]</t>
  </si>
  <si>
    <t>Network and programming skills [6]</t>
  </si>
  <si>
    <t>Authenticated users [6]</t>
  </si>
  <si>
    <t>Automated tools available [9]</t>
  </si>
  <si>
    <t>Public knowledge [9]</t>
  </si>
  <si>
    <t>Not logged [9]</t>
  </si>
  <si>
    <t>Security penetration skills [9]</t>
  </si>
  <si>
    <t>Anonymous Internet users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</si>
  <si>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</si>
  <si>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</si>
  <si>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</si>
  <si>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</si>
  <si>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</si>
  <si>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</si>
  <si>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</si>
  <si>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</si>
  <si>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</si>
  <si>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</si>
  <si>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</si>
  <si>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</si>
  <si>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</si>
  <si>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</si>
  <si>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</si>
  <si>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</si>
  <si>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</si>
  <si>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</si>
  <si>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</si>
  <si>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</si>
  <si>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</si>
  <si>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</si>
  <si>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</si>
  <si>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</si>
  <si>
    <t>OWASP: Testing Guide v4.2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</si>
</sst>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charset val="1"/>
    </font>
    <font>
      <b/>
      <sz val="14"/>
      <color rgb="FF000000"/>
      <name val="Arial"/>
      <charset val="1"/>
    </font>
    <font>
      <sz val="9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9"/>
      <name val="Arial"/>
      <charset val="1"/>
    </font>
    <font>
      <i/>
      <sz val="9"/>
      <color rgb="FF7F7F7F"/>
      <name val="Arial"/>
      <charset val="1"/>
    </font>
    <font>
      <i/>
      <sz val="10"/>
      <color rgb="FF7F7F7F"/>
      <name val="Arial"/>
      <charset val="1"/>
    </font>
    <font>
      <i/>
      <sz val="9"/>
      <color rgb="FF808080"/>
      <name val="Arial"/>
      <charset val="1"/>
    </font>
    <font>
      <b/>
      <sz val="11"/>
      <color rgb="FF000000"/>
      <name val="Calibri"/>
      <charset val="1"/>
    </font>
    <font>
      <b/>
      <sz val="16"/>
      <color rgb="FFFFFFFF"/>
      <name val="Calibri"/>
      <charset val="1"/>
    </font>
    <font>
      <b/>
      <i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sz val="20"/>
      <color rgb="FF000000"/>
      <name val="Calibri"/>
      <charset val="1"/>
    </font>
    <font>
      <b/>
      <sz val="11"/>
      <color rgb="FF333333"/>
      <name val="Calibri"/>
      <charset val="1"/>
    </font>
    <font>
      <b/>
      <sz val="12"/>
      <color rgb="FF333333"/>
      <name val="Calibri"/>
      <charset val="1"/>
    </font>
    <font>
      <b/>
      <sz val="14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C6D9F0"/>
        <bgColor rgb="FFC6EFCE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2" fillId="7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/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/>
    <xf numFmtId="0" fontId="0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41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color rgb="FF92D050"/>
      </font>
      <fill>
        <patternFill>
          <bgColor rgb="FFFFFFFF"/>
        </patternFill>
      </fill>
    </dxf>
    <dxf>
      <font>
        <color rgb="FFFFFF00"/>
      </font>
      <fill>
        <patternFill>
          <bgColor rgb="FFFFFFFF"/>
        </patternFill>
      </fill>
    </dxf>
    <dxf>
      <font>
        <color rgb="FFFFC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7030A0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EECE1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DB3E2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0:E93" totalsRowShown="0">
  <tableColumns count="5">
    <tableColumn id="1" xr3:uid="{00000000-0010-0000-0000-000001000000}" name="Cryptography"/>
    <tableColumn id="2" xr3:uid="{00000000-0010-0000-0000-000002000000}" name="Test Name" dataDxfId="6"/>
    <tableColumn id="3" xr3:uid="{00000000-0010-0000-0000-000003000000}" name="Objectives" dataDxfId="4"/>
    <tableColumn id="4" xr3:uid="{00000000-0010-0000-0000-000004000000}" name="Status" dataDxfId="5"/>
    <tableColumn id="5" xr3:uid="{00000000-0010-0000-0000-000005000000}" name="Not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8" displayName="Table_8" ref="A65:E80" totalsRowShown="0">
  <tableColumns count="5">
    <tableColumn id="1" xr3:uid="{00000000-0010-0000-0900-000001000000}" name="Data Validation Testing"/>
    <tableColumn id="2" xr3:uid="{00000000-0010-0000-0900-000002000000}" name="Test Name" dataDxfId="9"/>
    <tableColumn id="3" xr3:uid="{00000000-0010-0000-0900-000003000000}" name="Objectives" dataDxfId="7"/>
    <tableColumn id="4" xr3:uid="{00000000-0010-0000-0900-000004000000}" name="Status" dataDxfId="8"/>
    <tableColumn id="5" xr3:uid="{00000000-0010-0000-0900-000005000000}" name="Note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9" displayName="Table_9" ref="A4:E14" totalsRowShown="0">
  <tableColumns count="5">
    <tableColumn id="1" xr3:uid="{00000000-0010-0000-0A00-000001000000}" name="Information Gathering"/>
    <tableColumn id="2" xr3:uid="{00000000-0010-0000-0A00-000002000000}" name="Test Name" dataDxfId="21"/>
    <tableColumn id="3" xr3:uid="{00000000-0010-0000-0A00-000003000000}" name="Objectives" dataDxfId="19"/>
    <tableColumn id="4" xr3:uid="{00000000-0010-0000-0A00-000004000000}" name="Status" dataDxfId="20"/>
    <tableColumn id="5" xr3:uid="{00000000-0010-0000-0A00-000005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0" displayName="Table_10" ref="A29:E34" totalsRowShown="0">
  <tableColumns count="5">
    <tableColumn id="1" xr3:uid="{00000000-0010-0000-0100-000001000000}" name="Identity Management Testing"/>
    <tableColumn id="2" xr3:uid="{00000000-0010-0000-0100-000002000000}" name="Test Name"/>
    <tableColumn id="3" xr3:uid="{00000000-0010-0000-0100-000003000000}" name="Objectives"/>
    <tableColumn id="4" xr3:uid="{00000000-0010-0000-0100-000004000000}" name="Status"/>
    <tableColumn id="5" xr3:uid="{00000000-0010-0000-0100-000005000000}" name="No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1" displayName="Table_11" ref="A16:E27" totalsRowShown="0">
  <tableColumns count="5">
    <tableColumn id="1" xr3:uid="{00000000-0010-0000-0200-000001000000}" name="Configuration and Deploy Management Testing"/>
    <tableColumn id="2" xr3:uid="{00000000-0010-0000-0200-000002000000}" name="Test Name" dataDxfId="18"/>
    <tableColumn id="3" xr3:uid="{00000000-0010-0000-0200-000003000000}" name="Objectives" dataDxfId="16"/>
    <tableColumn id="4" xr3:uid="{00000000-0010-0000-0200-000004000000}" name="Status" dataDxfId="17"/>
    <tableColumn id="5" xr3:uid="{00000000-0010-0000-0200-000005000000}" name="No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A86:E88" totalsRowShown="0">
  <tableColumns count="5">
    <tableColumn id="1" xr3:uid="{00000000-0010-0000-0300-000001000000}" name="Error Handling"/>
    <tableColumn id="2" xr3:uid="{00000000-0010-0000-0300-000002000000}" name="Test Name"/>
    <tableColumn id="3" xr3:uid="{00000000-0010-0000-0300-000003000000}" name="Objectives"/>
    <tableColumn id="4" xr3:uid="{00000000-0010-0000-0300-000004000000}" name="Status"/>
    <tableColumn id="5" xr3:uid="{00000000-0010-0000-0300-000005000000}" name="Not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3" displayName="Table_3" ref="A48:E52" totalsRowShown="0">
  <tableColumns count="5">
    <tableColumn id="1" xr3:uid="{00000000-0010-0000-0400-000001000000}" name="Authorization Testing "/>
    <tableColumn id="2" xr3:uid="{00000000-0010-0000-0400-000002000000}" name="Test Name" dataDxfId="15"/>
    <tableColumn id="3" xr3:uid="{00000000-0010-0000-0400-000003000000}" name="Objectives" dataDxfId="13"/>
    <tableColumn id="4" xr3:uid="{00000000-0010-0000-0400-000004000000}" name="Status" dataDxfId="14"/>
    <tableColumn id="5" xr3:uid="{00000000-0010-0000-0400-000005000000}" name="Not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4" displayName="Table_4" ref="A54:E62" totalsRowShown="0">
  <tableColumns count="5">
    <tableColumn id="1" xr3:uid="{00000000-0010-0000-0500-000001000000}" name="Session Management Testing"/>
    <tableColumn id="2" xr3:uid="{00000000-0010-0000-0500-000002000000}" name="Test Name" dataDxfId="12"/>
    <tableColumn id="3" xr3:uid="{00000000-0010-0000-0500-000003000000}" name="Objectives" dataDxfId="10"/>
    <tableColumn id="4" xr3:uid="{00000000-0010-0000-0500-000004000000}" name="Status" dataDxfId="11"/>
    <tableColumn id="5" xr3:uid="{00000000-0010-0000-0500-000005000000}" name="Note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A107:E120" totalsRowShown="0">
  <tableColumns count="5">
    <tableColumn id="1" xr3:uid="{00000000-0010-0000-0600-000001000000}" name="Client Side Testing"/>
    <tableColumn id="2" xr3:uid="{00000000-0010-0000-0600-000002000000}" name="Test Name"/>
    <tableColumn id="3" xr3:uid="{00000000-0010-0000-0600-000003000000}" name="Objectives" dataDxfId="0"/>
    <tableColumn id="4" xr3:uid="{00000000-0010-0000-0600-000004000000}" name="Status"/>
    <tableColumn id="5" xr3:uid="{00000000-0010-0000-0600-000005000000}" name="Not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6" displayName="Table_6" ref="A36:E46" totalsRowShown="0">
  <tableColumns count="5">
    <tableColumn id="1" xr3:uid="{00000000-0010-0000-0700-000001000000}" name="Authentication Testing"/>
    <tableColumn id="2" xr3:uid="{00000000-0010-0000-0700-000002000000}" name="Test Name" dataDxfId="24"/>
    <tableColumn id="3" xr3:uid="{00000000-0010-0000-0700-000003000000}" name="Objectives" dataDxfId="22"/>
    <tableColumn id="4" xr3:uid="{00000000-0010-0000-0700-000004000000}" name="Status" dataDxfId="23"/>
    <tableColumn id="5" xr3:uid="{00000000-0010-0000-0700-000005000000}" name="Note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7" displayName="Table_7" ref="A96:E105" totalsRowShown="0">
  <tableColumns count="5">
    <tableColumn id="1" xr3:uid="{00000000-0010-0000-0800-000001000000}" name="Business logic Testing"/>
    <tableColumn id="2" xr3:uid="{00000000-0010-0000-0800-000002000000}" name="Test Name" dataDxfId="3"/>
    <tableColumn id="3" xr3:uid="{00000000-0010-0000-0800-000003000000}" name="Objectives" dataDxfId="1"/>
    <tableColumn id="4" xr3:uid="{00000000-0010-0000-0800-000004000000}" name="Status" dataDxfId="2"/>
    <tableColumn id="5" xr3:uid="{00000000-0010-0000-0800-000005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7"/>
  <sheetViews>
    <sheetView showGridLines="0" tabSelected="1" zoomScaleNormal="100" workbookViewId="0">
      <selection activeCell="E1" sqref="E1"/>
    </sheetView>
  </sheetViews>
  <sheetFormatPr defaultColWidth="14.42578125" defaultRowHeight="12.75" x14ac:dyDescent="0.2"/>
  <cols>
    <col min="1" max="1" width="20.85546875" customWidth="1"/>
    <col min="2" max="2" width="51.28515625" customWidth="1"/>
    <col min="3" max="3" width="53.7109375" customWidth="1"/>
    <col min="4" max="4" width="10.85546875" customWidth="1"/>
    <col min="5" max="25" width="8.85546875" customWidth="1"/>
    <col min="1024" max="1024" width="11.5703125" customWidth="1"/>
  </cols>
  <sheetData>
    <row r="1" spans="1:25" ht="18" x14ac:dyDescent="0.2">
      <c r="A1" s="13" t="s">
        <v>414</v>
      </c>
      <c r="B1" s="13"/>
      <c r="C1" s="14"/>
      <c r="D1" s="15"/>
    </row>
    <row r="2" spans="1:25" x14ac:dyDescent="0.2">
      <c r="A2" s="12"/>
      <c r="B2" s="12"/>
      <c r="C2" s="14"/>
    </row>
    <row r="3" spans="1:25" x14ac:dyDescent="0.2">
      <c r="A3" s="16"/>
      <c r="B3" s="16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25.5" x14ac:dyDescent="0.2">
      <c r="A4" s="17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51" x14ac:dyDescent="0.25">
      <c r="A5" s="20" t="s">
        <v>5</v>
      </c>
      <c r="B5" s="21" t="s">
        <v>6</v>
      </c>
      <c r="C5" s="58" t="s">
        <v>7</v>
      </c>
      <c r="D5" s="23" t="s">
        <v>8</v>
      </c>
      <c r="E5" s="24"/>
    </row>
    <row r="6" spans="1:25" ht="25.5" x14ac:dyDescent="0.25">
      <c r="A6" s="25" t="s">
        <v>9</v>
      </c>
      <c r="B6" s="21" t="s">
        <v>10</v>
      </c>
      <c r="C6" s="58" t="s">
        <v>11</v>
      </c>
      <c r="D6" s="23" t="s">
        <v>8</v>
      </c>
      <c r="E6" s="26"/>
    </row>
    <row r="7" spans="1:25" ht="51" x14ac:dyDescent="0.25">
      <c r="A7" s="20" t="s">
        <v>12</v>
      </c>
      <c r="B7" s="27" t="s">
        <v>13</v>
      </c>
      <c r="C7" s="58" t="s">
        <v>14</v>
      </c>
      <c r="D7" s="23" t="s">
        <v>8</v>
      </c>
      <c r="E7" s="24"/>
    </row>
    <row r="8" spans="1:25" ht="25.5" x14ac:dyDescent="0.25">
      <c r="A8" s="20" t="s">
        <v>15</v>
      </c>
      <c r="B8" s="27" t="s">
        <v>16</v>
      </c>
      <c r="C8" s="58" t="s">
        <v>17</v>
      </c>
      <c r="D8" s="23" t="s">
        <v>8</v>
      </c>
      <c r="E8" s="24"/>
    </row>
    <row r="9" spans="1:25" ht="60" x14ac:dyDescent="0.25">
      <c r="A9" s="20" t="s">
        <v>18</v>
      </c>
      <c r="B9" s="27" t="s">
        <v>19</v>
      </c>
      <c r="C9" s="28" t="s">
        <v>20</v>
      </c>
      <c r="D9" s="23" t="s">
        <v>8</v>
      </c>
      <c r="E9" s="24"/>
    </row>
    <row r="10" spans="1:25" ht="24" x14ac:dyDescent="0.25">
      <c r="A10" s="20" t="s">
        <v>21</v>
      </c>
      <c r="B10" s="27" t="s">
        <v>22</v>
      </c>
      <c r="C10" s="28" t="s">
        <v>23</v>
      </c>
      <c r="D10" s="23" t="s">
        <v>8</v>
      </c>
      <c r="E10" s="24"/>
    </row>
    <row r="11" spans="1:25" ht="24" x14ac:dyDescent="0.25">
      <c r="A11" s="20" t="s">
        <v>24</v>
      </c>
      <c r="B11" s="27" t="s">
        <v>25</v>
      </c>
      <c r="C11" s="28" t="s">
        <v>26</v>
      </c>
      <c r="D11" s="23" t="s">
        <v>8</v>
      </c>
      <c r="E11" s="24"/>
    </row>
    <row r="12" spans="1:25" x14ac:dyDescent="0.2">
      <c r="A12" s="20" t="s">
        <v>27</v>
      </c>
      <c r="B12" s="27" t="s">
        <v>28</v>
      </c>
      <c r="C12" s="28" t="s">
        <v>29</v>
      </c>
      <c r="D12" s="23" t="s">
        <v>8</v>
      </c>
      <c r="E12" s="2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x14ac:dyDescent="0.2">
      <c r="A13" s="20" t="s">
        <v>30</v>
      </c>
      <c r="B13" s="27" t="s">
        <v>31</v>
      </c>
      <c r="C13" s="28"/>
      <c r="D13" s="23" t="s">
        <v>8</v>
      </c>
      <c r="E13" s="29"/>
    </row>
    <row r="14" spans="1:25" ht="24" x14ac:dyDescent="0.2">
      <c r="A14" s="20" t="s">
        <v>32</v>
      </c>
      <c r="B14" s="27" t="s">
        <v>33</v>
      </c>
      <c r="C14" s="28" t="s">
        <v>34</v>
      </c>
      <c r="D14" s="23" t="s">
        <v>8</v>
      </c>
      <c r="E14" s="29"/>
    </row>
    <row r="15" spans="1:25" x14ac:dyDescent="0.2">
      <c r="A15" s="19"/>
      <c r="B15" s="30"/>
      <c r="C15" s="31"/>
      <c r="D15" s="3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38.25" x14ac:dyDescent="0.2">
      <c r="A16" s="17" t="s">
        <v>35</v>
      </c>
      <c r="B16" s="18" t="s">
        <v>1</v>
      </c>
      <c r="C16" s="18" t="s">
        <v>2</v>
      </c>
      <c r="D16" s="18" t="s">
        <v>3</v>
      </c>
      <c r="E16" s="18" t="s">
        <v>4</v>
      </c>
    </row>
    <row r="17" spans="1:25" ht="63.75" x14ac:dyDescent="0.25">
      <c r="A17" s="20" t="s">
        <v>36</v>
      </c>
      <c r="B17" s="27" t="s">
        <v>37</v>
      </c>
      <c r="C17" s="58" t="s">
        <v>38</v>
      </c>
      <c r="D17" s="23" t="s">
        <v>8</v>
      </c>
      <c r="E17" s="24"/>
    </row>
    <row r="18" spans="1:25" ht="63.75" x14ac:dyDescent="0.25">
      <c r="A18" s="20" t="s">
        <v>39</v>
      </c>
      <c r="B18" s="27" t="s">
        <v>40</v>
      </c>
      <c r="C18" s="58" t="s">
        <v>41</v>
      </c>
      <c r="D18" s="23" t="s">
        <v>8</v>
      </c>
      <c r="E18" s="24"/>
    </row>
    <row r="19" spans="1:25" ht="51" x14ac:dyDescent="0.25">
      <c r="A19" s="20" t="s">
        <v>42</v>
      </c>
      <c r="B19" s="27" t="s">
        <v>43</v>
      </c>
      <c r="C19" s="58" t="s">
        <v>44</v>
      </c>
      <c r="D19" s="23" t="s">
        <v>8</v>
      </c>
      <c r="E19" s="24"/>
    </row>
    <row r="20" spans="1:25" ht="25.5" x14ac:dyDescent="0.25">
      <c r="A20" s="20" t="s">
        <v>45</v>
      </c>
      <c r="B20" s="27" t="s">
        <v>46</v>
      </c>
      <c r="C20" s="58" t="s">
        <v>47</v>
      </c>
      <c r="D20" s="23" t="s">
        <v>8</v>
      </c>
      <c r="E20" s="24"/>
    </row>
    <row r="21" spans="1:25" ht="15" x14ac:dyDescent="0.25">
      <c r="A21" s="20" t="s">
        <v>48</v>
      </c>
      <c r="B21" s="27" t="s">
        <v>49</v>
      </c>
      <c r="C21" s="58" t="s">
        <v>50</v>
      </c>
      <c r="D21" s="23" t="s">
        <v>8</v>
      </c>
      <c r="E21" s="24"/>
    </row>
    <row r="22" spans="1:25" ht="51" x14ac:dyDescent="0.25">
      <c r="A22" s="20" t="s">
        <v>51</v>
      </c>
      <c r="B22" s="27" t="s">
        <v>52</v>
      </c>
      <c r="C22" s="58" t="s">
        <v>53</v>
      </c>
      <c r="D22" s="23" t="s">
        <v>8</v>
      </c>
      <c r="E22" s="24"/>
    </row>
    <row r="23" spans="1:25" ht="15" x14ac:dyDescent="0.25">
      <c r="A23" s="20" t="s">
        <v>54</v>
      </c>
      <c r="B23" s="27" t="s">
        <v>55</v>
      </c>
      <c r="C23" s="58" t="s">
        <v>56</v>
      </c>
      <c r="D23" s="23" t="s">
        <v>8</v>
      </c>
      <c r="E23" s="24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x14ac:dyDescent="0.2">
      <c r="A24" s="20" t="s">
        <v>57</v>
      </c>
      <c r="B24" s="27" t="s">
        <v>58</v>
      </c>
      <c r="C24" s="58" t="s">
        <v>59</v>
      </c>
      <c r="D24" s="23" t="s">
        <v>8</v>
      </c>
      <c r="E24" s="2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x14ac:dyDescent="0.2">
      <c r="A25" s="20" t="s">
        <v>60</v>
      </c>
      <c r="B25" s="27" t="s">
        <v>61</v>
      </c>
      <c r="C25" s="58" t="s">
        <v>62</v>
      </c>
      <c r="D25" s="23" t="s">
        <v>8</v>
      </c>
      <c r="E25" s="29"/>
    </row>
    <row r="26" spans="1:25" ht="25.5" x14ac:dyDescent="0.2">
      <c r="A26" s="20" t="s">
        <v>63</v>
      </c>
      <c r="B26" s="27" t="s">
        <v>64</v>
      </c>
      <c r="C26" s="58" t="s">
        <v>65</v>
      </c>
      <c r="D26" s="23" t="s">
        <v>8</v>
      </c>
      <c r="E26" s="29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25.5" x14ac:dyDescent="0.25">
      <c r="A27" s="20" t="s">
        <v>66</v>
      </c>
      <c r="B27" s="27" t="s">
        <v>67</v>
      </c>
      <c r="C27" s="58" t="s">
        <v>68</v>
      </c>
      <c r="D27" s="23" t="s">
        <v>8</v>
      </c>
      <c r="E27" s="2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x14ac:dyDescent="0.2">
      <c r="A28" s="19"/>
      <c r="B28" s="30"/>
      <c r="C28" s="31"/>
      <c r="D28" s="3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25.5" x14ac:dyDescent="0.2">
      <c r="A29" s="17" t="s">
        <v>69</v>
      </c>
      <c r="B29" s="18" t="s">
        <v>1</v>
      </c>
      <c r="C29" s="18" t="s">
        <v>2</v>
      </c>
      <c r="D29" s="18" t="s">
        <v>3</v>
      </c>
      <c r="E29" s="18" t="s">
        <v>4</v>
      </c>
    </row>
    <row r="30" spans="1:25" ht="51" x14ac:dyDescent="0.2">
      <c r="A30" s="20" t="s">
        <v>70</v>
      </c>
      <c r="B30" s="27" t="s">
        <v>71</v>
      </c>
      <c r="C30" s="22" t="s">
        <v>72</v>
      </c>
      <c r="D30" s="23" t="s">
        <v>8</v>
      </c>
      <c r="E30" s="29"/>
    </row>
    <row r="31" spans="1:25" ht="38.25" x14ac:dyDescent="0.2">
      <c r="A31" s="20" t="s">
        <v>73</v>
      </c>
      <c r="B31" s="27" t="s">
        <v>74</v>
      </c>
      <c r="C31" s="22" t="s">
        <v>75</v>
      </c>
      <c r="D31" s="23" t="s">
        <v>8</v>
      </c>
      <c r="E31" s="29"/>
    </row>
    <row r="32" spans="1:25" ht="24" x14ac:dyDescent="0.2">
      <c r="A32" s="20" t="s">
        <v>76</v>
      </c>
      <c r="B32" s="27" t="s">
        <v>77</v>
      </c>
      <c r="C32" s="33" t="s">
        <v>78</v>
      </c>
      <c r="D32" s="23" t="s">
        <v>8</v>
      </c>
      <c r="E32" s="29"/>
    </row>
    <row r="33" spans="1:25" ht="38.25" x14ac:dyDescent="0.2">
      <c r="A33" s="20" t="s">
        <v>79</v>
      </c>
      <c r="B33" s="27" t="s">
        <v>80</v>
      </c>
      <c r="C33" s="22" t="s">
        <v>81</v>
      </c>
      <c r="D33" s="23" t="s">
        <v>8</v>
      </c>
      <c r="E33" s="29"/>
    </row>
    <row r="34" spans="1:25" ht="51" x14ac:dyDescent="0.2">
      <c r="A34" s="20" t="s">
        <v>82</v>
      </c>
      <c r="B34" s="27" t="s">
        <v>83</v>
      </c>
      <c r="C34" s="34" t="s">
        <v>84</v>
      </c>
      <c r="D34" s="23" t="s">
        <v>8</v>
      </c>
      <c r="E34" s="29"/>
    </row>
    <row r="35" spans="1:25" x14ac:dyDescent="0.2">
      <c r="A35" s="19"/>
      <c r="B35" s="30"/>
      <c r="C35" s="31"/>
      <c r="D35" s="32"/>
      <c r="E35" s="15"/>
    </row>
    <row r="36" spans="1:25" ht="25.5" x14ac:dyDescent="0.2">
      <c r="A36" s="17" t="s">
        <v>85</v>
      </c>
      <c r="B36" s="18" t="s">
        <v>1</v>
      </c>
      <c r="C36" s="18" t="s">
        <v>2</v>
      </c>
      <c r="D36" s="18" t="s">
        <v>3</v>
      </c>
      <c r="E36" s="18" t="s">
        <v>4</v>
      </c>
    </row>
    <row r="37" spans="1:25" ht="38.25" x14ac:dyDescent="0.25">
      <c r="A37" s="20" t="s">
        <v>86</v>
      </c>
      <c r="B37" s="57" t="s">
        <v>87</v>
      </c>
      <c r="C37" s="58" t="s">
        <v>88</v>
      </c>
      <c r="D37" s="23" t="s">
        <v>8</v>
      </c>
      <c r="E37" s="24"/>
    </row>
    <row r="38" spans="1:25" ht="51" x14ac:dyDescent="0.25">
      <c r="A38" s="20" t="s">
        <v>89</v>
      </c>
      <c r="B38" s="30" t="s">
        <v>90</v>
      </c>
      <c r="C38" s="58" t="s">
        <v>91</v>
      </c>
      <c r="D38" s="23" t="s">
        <v>8</v>
      </c>
      <c r="E38" s="24"/>
    </row>
    <row r="39" spans="1:25" ht="38.25" x14ac:dyDescent="0.25">
      <c r="A39" s="20" t="s">
        <v>92</v>
      </c>
      <c r="B39" s="57" t="s">
        <v>93</v>
      </c>
      <c r="C39" s="58" t="s">
        <v>94</v>
      </c>
      <c r="D39" s="23" t="s">
        <v>8</v>
      </c>
      <c r="E39" s="24"/>
    </row>
    <row r="40" spans="1:25" ht="25.5" x14ac:dyDescent="0.25">
      <c r="A40" s="20" t="s">
        <v>95</v>
      </c>
      <c r="B40" s="57" t="s">
        <v>96</v>
      </c>
      <c r="C40" s="58" t="s">
        <v>97</v>
      </c>
      <c r="D40" s="23" t="s">
        <v>8</v>
      </c>
      <c r="E40" s="24"/>
    </row>
    <row r="41" spans="1:25" ht="25.5" x14ac:dyDescent="0.25">
      <c r="A41" s="20" t="s">
        <v>98</v>
      </c>
      <c r="B41" s="57" t="s">
        <v>99</v>
      </c>
      <c r="C41" s="58" t="s">
        <v>100</v>
      </c>
      <c r="D41" s="23" t="s">
        <v>8</v>
      </c>
      <c r="E41" s="2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38.25" x14ac:dyDescent="0.25">
      <c r="A42" s="20" t="s">
        <v>101</v>
      </c>
      <c r="B42" s="57" t="s">
        <v>102</v>
      </c>
      <c r="C42" s="59" t="s">
        <v>103</v>
      </c>
      <c r="D42" s="23" t="s">
        <v>8</v>
      </c>
      <c r="E42" s="24"/>
    </row>
    <row r="43" spans="1:25" ht="51" x14ac:dyDescent="0.25">
      <c r="A43" s="20" t="s">
        <v>104</v>
      </c>
      <c r="B43" s="57" t="s">
        <v>105</v>
      </c>
      <c r="C43" s="58" t="s">
        <v>106</v>
      </c>
      <c r="D43" s="23" t="s">
        <v>8</v>
      </c>
      <c r="E43" s="24"/>
    </row>
    <row r="44" spans="1:25" ht="38.25" x14ac:dyDescent="0.25">
      <c r="A44" s="20" t="s">
        <v>107</v>
      </c>
      <c r="B44" s="57" t="s">
        <v>108</v>
      </c>
      <c r="C44" s="58" t="s">
        <v>109</v>
      </c>
      <c r="D44" s="23" t="s">
        <v>8</v>
      </c>
      <c r="E44" s="24"/>
    </row>
    <row r="45" spans="1:25" ht="63.75" x14ac:dyDescent="0.25">
      <c r="A45" s="20" t="s">
        <v>110</v>
      </c>
      <c r="B45" s="57" t="s">
        <v>111</v>
      </c>
      <c r="C45" s="58" t="s">
        <v>112</v>
      </c>
      <c r="D45" s="23" t="s">
        <v>8</v>
      </c>
      <c r="E45" s="24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38.25" x14ac:dyDescent="0.25">
      <c r="A46" s="20" t="s">
        <v>113</v>
      </c>
      <c r="B46" s="57" t="s">
        <v>114</v>
      </c>
      <c r="C46" s="58" t="s">
        <v>115</v>
      </c>
      <c r="D46" s="23" t="s">
        <v>8</v>
      </c>
      <c r="E46" s="24"/>
    </row>
    <row r="47" spans="1:25" x14ac:dyDescent="0.2">
      <c r="A47" s="19"/>
      <c r="B47" s="30"/>
      <c r="C47" s="31"/>
      <c r="D47" s="32"/>
      <c r="E47" s="1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">
      <c r="A48" s="17" t="s">
        <v>116</v>
      </c>
      <c r="B48" s="18" t="s">
        <v>1</v>
      </c>
      <c r="C48" s="18" t="s">
        <v>2</v>
      </c>
      <c r="D48" s="18" t="s">
        <v>3</v>
      </c>
      <c r="E48" s="18" t="s">
        <v>4</v>
      </c>
    </row>
    <row r="49" spans="1:25" ht="38.25" x14ac:dyDescent="0.2">
      <c r="A49" s="20" t="s">
        <v>117</v>
      </c>
      <c r="B49" s="27" t="s">
        <v>118</v>
      </c>
      <c r="C49" s="58" t="s">
        <v>119</v>
      </c>
      <c r="D49" s="23" t="s">
        <v>8</v>
      </c>
      <c r="E49" s="20"/>
    </row>
    <row r="50" spans="1:25" ht="15" x14ac:dyDescent="0.25">
      <c r="A50" s="20" t="s">
        <v>120</v>
      </c>
      <c r="B50" s="27" t="s">
        <v>121</v>
      </c>
      <c r="C50" s="28" t="s">
        <v>122</v>
      </c>
      <c r="D50" s="23" t="s">
        <v>8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25.5" x14ac:dyDescent="0.25">
      <c r="A51" s="20" t="s">
        <v>123</v>
      </c>
      <c r="B51" s="27" t="s">
        <v>124</v>
      </c>
      <c r="C51" s="58" t="s">
        <v>125</v>
      </c>
      <c r="D51" s="23" t="s">
        <v>8</v>
      </c>
      <c r="E51" s="2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38.25" x14ac:dyDescent="0.25">
      <c r="A52" s="20" t="s">
        <v>126</v>
      </c>
      <c r="B52" s="27" t="s">
        <v>127</v>
      </c>
      <c r="C52" s="58" t="s">
        <v>128</v>
      </c>
      <c r="D52" s="23" t="s">
        <v>8</v>
      </c>
      <c r="E52" s="24"/>
    </row>
    <row r="53" spans="1:25" x14ac:dyDescent="0.2">
      <c r="A53" s="30"/>
      <c r="B53" s="30"/>
      <c r="C53" s="14"/>
      <c r="D53" s="15"/>
      <c r="E53" s="15"/>
    </row>
    <row r="54" spans="1:25" ht="25.5" x14ac:dyDescent="0.2">
      <c r="A54" s="17" t="s">
        <v>129</v>
      </c>
      <c r="B54" s="18" t="s">
        <v>1</v>
      </c>
      <c r="C54" s="18" t="s">
        <v>2</v>
      </c>
      <c r="D54" s="18" t="s">
        <v>3</v>
      </c>
      <c r="E54" s="18" t="s">
        <v>4</v>
      </c>
    </row>
    <row r="55" spans="1:25" ht="76.5" x14ac:dyDescent="0.25">
      <c r="A55" s="20" t="s">
        <v>130</v>
      </c>
      <c r="B55" s="27" t="s">
        <v>131</v>
      </c>
      <c r="C55" s="58" t="s">
        <v>132</v>
      </c>
      <c r="D55" s="23" t="s">
        <v>8</v>
      </c>
      <c r="E55" s="24"/>
    </row>
    <row r="56" spans="1:25" ht="25.5" x14ac:dyDescent="0.25">
      <c r="A56" s="20" t="s">
        <v>133</v>
      </c>
      <c r="B56" s="27" t="s">
        <v>134</v>
      </c>
      <c r="C56" s="58" t="s">
        <v>135</v>
      </c>
      <c r="D56" s="23" t="s">
        <v>8</v>
      </c>
      <c r="E56" s="24"/>
    </row>
    <row r="57" spans="1:25" ht="25.5" x14ac:dyDescent="0.2">
      <c r="A57" s="20" t="s">
        <v>136</v>
      </c>
      <c r="B57" s="27" t="s">
        <v>137</v>
      </c>
      <c r="C57" s="58" t="s">
        <v>138</v>
      </c>
      <c r="D57" s="23" t="s">
        <v>8</v>
      </c>
      <c r="E57" s="20"/>
    </row>
    <row r="58" spans="1:25" ht="38.25" x14ac:dyDescent="0.25">
      <c r="A58" s="20" t="s">
        <v>139</v>
      </c>
      <c r="B58" s="27" t="s">
        <v>140</v>
      </c>
      <c r="C58" s="58" t="s">
        <v>141</v>
      </c>
      <c r="D58" s="23" t="s">
        <v>8</v>
      </c>
      <c r="E58" s="24"/>
    </row>
    <row r="59" spans="1:25" ht="25.5" x14ac:dyDescent="0.25">
      <c r="A59" s="20" t="s">
        <v>142</v>
      </c>
      <c r="B59" s="27" t="s">
        <v>143</v>
      </c>
      <c r="C59" s="58" t="s">
        <v>144</v>
      </c>
      <c r="D59" s="23" t="s">
        <v>8</v>
      </c>
      <c r="E59" s="24"/>
    </row>
    <row r="60" spans="1:25" ht="38.25" x14ac:dyDescent="0.25">
      <c r="A60" s="20" t="s">
        <v>145</v>
      </c>
      <c r="B60" s="27" t="s">
        <v>146</v>
      </c>
      <c r="C60" s="58" t="s">
        <v>147</v>
      </c>
      <c r="D60" s="23" t="s">
        <v>8</v>
      </c>
      <c r="E60" s="24"/>
    </row>
    <row r="61" spans="1:25" ht="15" x14ac:dyDescent="0.25">
      <c r="A61" s="20" t="s">
        <v>148</v>
      </c>
      <c r="B61" s="27" t="s">
        <v>149</v>
      </c>
      <c r="C61" s="58" t="s">
        <v>150</v>
      </c>
      <c r="D61" s="23" t="s">
        <v>8</v>
      </c>
      <c r="E61" s="24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25.5" x14ac:dyDescent="0.2">
      <c r="A62" s="20" t="s">
        <v>151</v>
      </c>
      <c r="B62" s="27" t="s">
        <v>152</v>
      </c>
      <c r="C62" s="58" t="s">
        <v>153</v>
      </c>
      <c r="D62" s="23" t="s">
        <v>8</v>
      </c>
      <c r="E62" s="2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25.5" x14ac:dyDescent="0.2">
      <c r="A63" s="20" t="s">
        <v>154</v>
      </c>
      <c r="B63" s="27" t="s">
        <v>155</v>
      </c>
      <c r="C63" s="58" t="s">
        <v>156</v>
      </c>
      <c r="D63" s="23" t="s">
        <v>8</v>
      </c>
      <c r="E63" s="2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x14ac:dyDescent="0.2">
      <c r="A64" s="19"/>
      <c r="B64" s="30"/>
      <c r="C64" s="31"/>
      <c r="D64" s="32"/>
      <c r="E64" s="19"/>
    </row>
    <row r="65" spans="1:25" ht="25.5" x14ac:dyDescent="0.2">
      <c r="A65" s="17" t="s">
        <v>157</v>
      </c>
      <c r="B65" s="18" t="s">
        <v>1</v>
      </c>
      <c r="C65" s="18" t="s">
        <v>2</v>
      </c>
      <c r="D65" s="18" t="s">
        <v>3</v>
      </c>
      <c r="E65" s="18" t="s">
        <v>4</v>
      </c>
    </row>
    <row r="66" spans="1:25" ht="38.25" x14ac:dyDescent="0.25">
      <c r="A66" s="20" t="s">
        <v>158</v>
      </c>
      <c r="B66" s="27" t="s">
        <v>159</v>
      </c>
      <c r="C66" s="58" t="s">
        <v>160</v>
      </c>
      <c r="D66" s="23" t="s">
        <v>8</v>
      </c>
      <c r="E66" s="24"/>
    </row>
    <row r="67" spans="1:25" ht="38.25" x14ac:dyDescent="0.25">
      <c r="A67" s="20" t="s">
        <v>161</v>
      </c>
      <c r="B67" s="27" t="s">
        <v>162</v>
      </c>
      <c r="C67" s="58" t="s">
        <v>163</v>
      </c>
      <c r="D67" s="23" t="s">
        <v>8</v>
      </c>
      <c r="E67" s="24"/>
    </row>
    <row r="68" spans="1:25" x14ac:dyDescent="0.2">
      <c r="A68" s="20" t="s">
        <v>164</v>
      </c>
      <c r="B68" s="27" t="s">
        <v>165</v>
      </c>
      <c r="C68" s="28"/>
      <c r="D68" s="23" t="s">
        <v>8</v>
      </c>
      <c r="E68" s="20"/>
    </row>
    <row r="69" spans="1:25" ht="38.25" x14ac:dyDescent="0.25">
      <c r="A69" s="20" t="s">
        <v>166</v>
      </c>
      <c r="B69" s="27" t="s">
        <v>167</v>
      </c>
      <c r="C69" s="58" t="s">
        <v>168</v>
      </c>
      <c r="D69" s="23" t="s">
        <v>8</v>
      </c>
      <c r="E69" s="24"/>
    </row>
    <row r="70" spans="1:25" ht="38.25" x14ac:dyDescent="0.25">
      <c r="A70" s="20" t="s">
        <v>169</v>
      </c>
      <c r="B70" s="27" t="s">
        <v>170</v>
      </c>
      <c r="C70" s="58" t="s">
        <v>171</v>
      </c>
      <c r="D70" s="23" t="s">
        <v>8</v>
      </c>
      <c r="E70" s="24"/>
    </row>
    <row r="71" spans="1:25" ht="25.5" x14ac:dyDescent="0.25">
      <c r="A71" s="20" t="s">
        <v>172</v>
      </c>
      <c r="B71" s="27" t="s">
        <v>173</v>
      </c>
      <c r="C71" s="58" t="s">
        <v>174</v>
      </c>
      <c r="D71" s="23" t="s">
        <v>8</v>
      </c>
      <c r="E71" s="24"/>
    </row>
    <row r="72" spans="1:25" ht="38.25" x14ac:dyDescent="0.25">
      <c r="A72" s="20" t="s">
        <v>175</v>
      </c>
      <c r="B72" s="27" t="s">
        <v>176</v>
      </c>
      <c r="C72" s="58" t="s">
        <v>177</v>
      </c>
      <c r="D72" s="23" t="s">
        <v>8</v>
      </c>
      <c r="E72" s="24"/>
    </row>
    <row r="73" spans="1:25" ht="25.5" x14ac:dyDescent="0.25">
      <c r="A73" s="20" t="s">
        <v>178</v>
      </c>
      <c r="B73" s="27" t="s">
        <v>179</v>
      </c>
      <c r="C73" s="58" t="s">
        <v>180</v>
      </c>
      <c r="D73" s="23" t="s">
        <v>8</v>
      </c>
      <c r="E73" s="24"/>
    </row>
    <row r="74" spans="1:25" ht="15" x14ac:dyDescent="0.25">
      <c r="A74" s="20" t="s">
        <v>181</v>
      </c>
      <c r="B74" s="27" t="s">
        <v>182</v>
      </c>
      <c r="C74" s="58" t="s">
        <v>183</v>
      </c>
      <c r="D74" s="23" t="s">
        <v>8</v>
      </c>
      <c r="E74" s="24"/>
    </row>
    <row r="75" spans="1:25" ht="51" x14ac:dyDescent="0.25">
      <c r="A75" s="20" t="s">
        <v>184</v>
      </c>
      <c r="B75" s="27" t="s">
        <v>185</v>
      </c>
      <c r="C75" s="58" t="s">
        <v>186</v>
      </c>
      <c r="D75" s="23" t="s">
        <v>8</v>
      </c>
      <c r="E75" s="2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38.25" x14ac:dyDescent="0.2">
      <c r="A76" s="20" t="s">
        <v>187</v>
      </c>
      <c r="B76" s="27" t="s">
        <v>188</v>
      </c>
      <c r="C76" s="58" t="s">
        <v>189</v>
      </c>
      <c r="D76" s="23" t="s">
        <v>8</v>
      </c>
      <c r="E76" s="29"/>
    </row>
    <row r="77" spans="1:25" x14ac:dyDescent="0.2">
      <c r="A77" s="20" t="s">
        <v>190</v>
      </c>
      <c r="B77" s="27" t="s">
        <v>191</v>
      </c>
      <c r="C77" s="58" t="s">
        <v>192</v>
      </c>
      <c r="D77" s="23" t="s">
        <v>8</v>
      </c>
      <c r="E77" s="29"/>
    </row>
    <row r="78" spans="1:25" ht="38.25" x14ac:dyDescent="0.2">
      <c r="A78" s="20" t="s">
        <v>193</v>
      </c>
      <c r="B78" s="27" t="s">
        <v>194</v>
      </c>
      <c r="C78" s="58" t="s">
        <v>195</v>
      </c>
      <c r="D78" s="23" t="s">
        <v>8</v>
      </c>
      <c r="E78" s="29"/>
    </row>
    <row r="79" spans="1:25" ht="51" x14ac:dyDescent="0.2">
      <c r="A79" s="20" t="s">
        <v>196</v>
      </c>
      <c r="B79" s="27" t="s">
        <v>197</v>
      </c>
      <c r="C79" s="58" t="s">
        <v>198</v>
      </c>
      <c r="D79" s="23" t="s">
        <v>8</v>
      </c>
      <c r="E79" s="29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51" x14ac:dyDescent="0.2">
      <c r="A80" s="20" t="s">
        <v>199</v>
      </c>
      <c r="B80" s="27" t="s">
        <v>200</v>
      </c>
      <c r="C80" s="58" t="s">
        <v>201</v>
      </c>
      <c r="D80" s="23" t="s">
        <v>8</v>
      </c>
      <c r="E80" s="29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51" x14ac:dyDescent="0.2">
      <c r="A81" s="20" t="s">
        <v>202</v>
      </c>
      <c r="B81" s="27" t="s">
        <v>203</v>
      </c>
      <c r="C81" s="58" t="s">
        <v>204</v>
      </c>
      <c r="D81" s="23" t="s">
        <v>8</v>
      </c>
      <c r="E81" s="29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38.25" x14ac:dyDescent="0.2">
      <c r="A82" s="20" t="s">
        <v>205</v>
      </c>
      <c r="B82" s="27" t="s">
        <v>206</v>
      </c>
      <c r="C82" s="58" t="s">
        <v>207</v>
      </c>
      <c r="D82" s="23" t="s">
        <v>8</v>
      </c>
      <c r="E82" s="29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38.25" x14ac:dyDescent="0.2">
      <c r="A83" s="20" t="s">
        <v>208</v>
      </c>
      <c r="B83" s="27" t="s">
        <v>209</v>
      </c>
      <c r="C83" s="58" t="s">
        <v>210</v>
      </c>
      <c r="D83" s="23" t="s">
        <v>8</v>
      </c>
      <c r="E83" s="29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38.25" x14ac:dyDescent="0.2">
      <c r="A84" s="20" t="s">
        <v>211</v>
      </c>
      <c r="B84" s="27" t="s">
        <v>212</v>
      </c>
      <c r="C84" s="58" t="s">
        <v>213</v>
      </c>
      <c r="D84" s="23" t="s">
        <v>8</v>
      </c>
      <c r="E84" s="29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x14ac:dyDescent="0.2">
      <c r="A85" s="19"/>
      <c r="B85" s="30"/>
      <c r="C85" s="35"/>
      <c r="D85" s="32"/>
      <c r="E85" s="1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2">
      <c r="A86" s="17" t="s">
        <v>214</v>
      </c>
      <c r="B86" s="18" t="s">
        <v>1</v>
      </c>
      <c r="C86" s="18" t="s">
        <v>2</v>
      </c>
      <c r="D86" s="18" t="s">
        <v>3</v>
      </c>
      <c r="E86" s="18" t="s">
        <v>4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25.5" x14ac:dyDescent="0.2">
      <c r="A87" s="20" t="s">
        <v>215</v>
      </c>
      <c r="B87" s="27" t="s">
        <v>216</v>
      </c>
      <c r="C87" s="22" t="s">
        <v>217</v>
      </c>
      <c r="D87" s="23" t="s">
        <v>8</v>
      </c>
      <c r="E87" s="2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">
      <c r="A88" s="20" t="s">
        <v>218</v>
      </c>
      <c r="B88" s="27" t="s">
        <v>219</v>
      </c>
      <c r="C88" s="36"/>
      <c r="D88" s="23" t="s">
        <v>8</v>
      </c>
      <c r="E88" s="2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">
      <c r="A89" s="19"/>
      <c r="B89" s="30"/>
      <c r="C89" s="31"/>
      <c r="D89" s="32"/>
      <c r="E89" s="15"/>
    </row>
    <row r="90" spans="1:25" x14ac:dyDescent="0.2">
      <c r="A90" s="17" t="s">
        <v>220</v>
      </c>
      <c r="B90" s="18" t="s">
        <v>1</v>
      </c>
      <c r="C90" s="18" t="s">
        <v>2</v>
      </c>
      <c r="D90" s="18" t="s">
        <v>3</v>
      </c>
      <c r="E90" s="18" t="s">
        <v>4</v>
      </c>
    </row>
    <row r="91" spans="1:25" ht="63.75" x14ac:dyDescent="0.2">
      <c r="A91" s="20" t="s">
        <v>221</v>
      </c>
      <c r="B91" s="27" t="s">
        <v>222</v>
      </c>
      <c r="C91" s="58" t="s">
        <v>223</v>
      </c>
      <c r="D91" s="23" t="s">
        <v>8</v>
      </c>
      <c r="E91" s="29"/>
    </row>
    <row r="92" spans="1:25" ht="38.25" x14ac:dyDescent="0.2">
      <c r="A92" s="20" t="s">
        <v>224</v>
      </c>
      <c r="B92" s="27" t="s">
        <v>225</v>
      </c>
      <c r="C92" s="58" t="s">
        <v>226</v>
      </c>
      <c r="D92" s="23" t="s">
        <v>8</v>
      </c>
      <c r="E92" s="29"/>
    </row>
    <row r="93" spans="1:25" ht="38.25" x14ac:dyDescent="0.2">
      <c r="A93" s="20" t="s">
        <v>227</v>
      </c>
      <c r="B93" s="27" t="s">
        <v>228</v>
      </c>
      <c r="C93" s="58" t="s">
        <v>229</v>
      </c>
      <c r="D93" s="23" t="s">
        <v>8</v>
      </c>
      <c r="E93" s="29"/>
    </row>
    <row r="94" spans="1:25" ht="25.5" x14ac:dyDescent="0.2">
      <c r="A94" s="20" t="s">
        <v>230</v>
      </c>
      <c r="B94" s="27" t="s">
        <v>231</v>
      </c>
      <c r="C94" s="58" t="s">
        <v>232</v>
      </c>
      <c r="D94" s="23" t="s">
        <v>8</v>
      </c>
      <c r="E94" s="29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x14ac:dyDescent="0.2">
      <c r="A95" s="30"/>
      <c r="B95" s="30"/>
      <c r="C95" s="35"/>
      <c r="D95" s="32"/>
      <c r="E95" s="15"/>
    </row>
    <row r="96" spans="1:25" ht="25.5" x14ac:dyDescent="0.2">
      <c r="A96" s="17" t="s">
        <v>233</v>
      </c>
      <c r="B96" s="18" t="s">
        <v>1</v>
      </c>
      <c r="C96" s="18" t="s">
        <v>2</v>
      </c>
      <c r="D96" s="18" t="s">
        <v>3</v>
      </c>
      <c r="E96" s="18" t="s">
        <v>4</v>
      </c>
    </row>
    <row r="97" spans="1:25" ht="63.75" x14ac:dyDescent="0.25">
      <c r="A97" s="20" t="s">
        <v>234</v>
      </c>
      <c r="B97" s="20" t="s">
        <v>235</v>
      </c>
      <c r="C97" s="58" t="s">
        <v>236</v>
      </c>
      <c r="D97" s="23" t="s">
        <v>8</v>
      </c>
      <c r="E97" s="24"/>
    </row>
    <row r="98" spans="1:25" ht="51" x14ac:dyDescent="0.25">
      <c r="A98" s="20" t="s">
        <v>237</v>
      </c>
      <c r="B98" s="20" t="s">
        <v>238</v>
      </c>
      <c r="C98" s="58" t="s">
        <v>239</v>
      </c>
      <c r="D98" s="23" t="s">
        <v>8</v>
      </c>
      <c r="E98" s="24"/>
    </row>
    <row r="99" spans="1:25" ht="114.75" x14ac:dyDescent="0.2">
      <c r="A99" s="20" t="s">
        <v>240</v>
      </c>
      <c r="B99" s="20" t="s">
        <v>241</v>
      </c>
      <c r="C99" s="58" t="s">
        <v>242</v>
      </c>
      <c r="D99" s="23" t="s">
        <v>8</v>
      </c>
      <c r="E99" s="20"/>
    </row>
    <row r="100" spans="1:25" ht="38.25" x14ac:dyDescent="0.2">
      <c r="A100" s="20" t="s">
        <v>243</v>
      </c>
      <c r="B100" s="20" t="s">
        <v>244</v>
      </c>
      <c r="C100" s="58" t="s">
        <v>245</v>
      </c>
      <c r="D100" s="23" t="s">
        <v>8</v>
      </c>
      <c r="E100" s="20"/>
    </row>
    <row r="101" spans="1:25" ht="51" x14ac:dyDescent="0.2">
      <c r="A101" s="20" t="s">
        <v>246</v>
      </c>
      <c r="B101" s="20" t="s">
        <v>247</v>
      </c>
      <c r="C101" s="58" t="s">
        <v>248</v>
      </c>
      <c r="D101" s="23" t="s">
        <v>8</v>
      </c>
      <c r="E101" s="20"/>
    </row>
    <row r="102" spans="1:25" ht="63.75" x14ac:dyDescent="0.2">
      <c r="A102" s="20" t="s">
        <v>249</v>
      </c>
      <c r="B102" s="20" t="s">
        <v>250</v>
      </c>
      <c r="C102" s="58" t="s">
        <v>251</v>
      </c>
      <c r="D102" s="23" t="s">
        <v>8</v>
      </c>
      <c r="E102" s="20"/>
    </row>
    <row r="103" spans="1:25" ht="63.75" x14ac:dyDescent="0.2">
      <c r="A103" s="20" t="s">
        <v>252</v>
      </c>
      <c r="B103" s="20" t="s">
        <v>253</v>
      </c>
      <c r="C103" s="58" t="s">
        <v>254</v>
      </c>
      <c r="D103" s="23" t="s">
        <v>8</v>
      </c>
      <c r="E103" s="20"/>
    </row>
    <row r="104" spans="1:25" ht="76.5" x14ac:dyDescent="0.2">
      <c r="A104" s="20" t="s">
        <v>255</v>
      </c>
      <c r="B104" s="20" t="s">
        <v>256</v>
      </c>
      <c r="C104" s="58" t="s">
        <v>257</v>
      </c>
      <c r="D104" s="23" t="s">
        <v>8</v>
      </c>
      <c r="E104" s="20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02" x14ac:dyDescent="0.2">
      <c r="A105" s="20" t="s">
        <v>258</v>
      </c>
      <c r="B105" s="20" t="s">
        <v>259</v>
      </c>
      <c r="C105" s="58" t="s">
        <v>260</v>
      </c>
      <c r="D105" s="23" t="s">
        <v>8</v>
      </c>
      <c r="E105" s="20"/>
    </row>
    <row r="106" spans="1:25" x14ac:dyDescent="0.2">
      <c r="A106" s="19"/>
      <c r="B106" s="30"/>
      <c r="C106" s="31"/>
      <c r="D106" s="32"/>
      <c r="E106" s="19"/>
    </row>
    <row r="107" spans="1:25" x14ac:dyDescent="0.2">
      <c r="A107" s="17" t="s">
        <v>261</v>
      </c>
      <c r="B107" s="18" t="s">
        <v>1</v>
      </c>
      <c r="C107" s="18" t="s">
        <v>2</v>
      </c>
      <c r="D107" s="18" t="s">
        <v>3</v>
      </c>
      <c r="E107" s="18" t="s">
        <v>4</v>
      </c>
    </row>
    <row r="108" spans="1:25" ht="25.5" x14ac:dyDescent="0.2">
      <c r="A108" s="20" t="s">
        <v>262</v>
      </c>
      <c r="B108" s="20" t="s">
        <v>263</v>
      </c>
      <c r="C108" s="58" t="s">
        <v>264</v>
      </c>
      <c r="D108" s="23" t="s">
        <v>8</v>
      </c>
      <c r="E108" s="29"/>
    </row>
    <row r="109" spans="1:25" x14ac:dyDescent="0.2">
      <c r="A109" s="20" t="s">
        <v>265</v>
      </c>
      <c r="B109" s="20" t="s">
        <v>266</v>
      </c>
      <c r="C109" s="58" t="s">
        <v>267</v>
      </c>
      <c r="D109" s="23" t="s">
        <v>8</v>
      </c>
      <c r="E109" s="29"/>
    </row>
    <row r="110" spans="1:25" ht="25.5" x14ac:dyDescent="0.2">
      <c r="A110" s="20" t="s">
        <v>268</v>
      </c>
      <c r="B110" s="20" t="s">
        <v>269</v>
      </c>
      <c r="C110" s="58" t="s">
        <v>270</v>
      </c>
      <c r="D110" s="23" t="s">
        <v>8</v>
      </c>
      <c r="E110" s="20"/>
    </row>
    <row r="111" spans="1:25" ht="25.5" x14ac:dyDescent="0.2">
      <c r="A111" s="20" t="s">
        <v>271</v>
      </c>
      <c r="B111" s="20" t="s">
        <v>272</v>
      </c>
      <c r="C111" s="58" t="s">
        <v>273</v>
      </c>
      <c r="D111" s="23" t="s">
        <v>8</v>
      </c>
      <c r="E111" s="20"/>
    </row>
    <row r="112" spans="1:25" ht="25.5" x14ac:dyDescent="0.2">
      <c r="A112" s="20" t="s">
        <v>274</v>
      </c>
      <c r="B112" s="20" t="s">
        <v>275</v>
      </c>
      <c r="C112" s="58" t="s">
        <v>276</v>
      </c>
      <c r="D112" s="23" t="s">
        <v>8</v>
      </c>
      <c r="E112" s="20"/>
    </row>
    <row r="113" spans="1:25" ht="25.5" x14ac:dyDescent="0.2">
      <c r="A113" s="20" t="s">
        <v>277</v>
      </c>
      <c r="B113" s="20" t="s">
        <v>278</v>
      </c>
      <c r="C113" s="58" t="s">
        <v>279</v>
      </c>
      <c r="D113" s="23" t="s">
        <v>8</v>
      </c>
      <c r="E113" s="20"/>
    </row>
    <row r="114" spans="1:25" ht="25.5" x14ac:dyDescent="0.2">
      <c r="A114" s="20" t="s">
        <v>280</v>
      </c>
      <c r="B114" s="20" t="s">
        <v>281</v>
      </c>
      <c r="C114" s="58" t="s">
        <v>282</v>
      </c>
      <c r="D114" s="23" t="s">
        <v>8</v>
      </c>
      <c r="E114" s="20"/>
    </row>
    <row r="115" spans="1:25" ht="25.5" x14ac:dyDescent="0.2">
      <c r="A115" s="20" t="s">
        <v>283</v>
      </c>
      <c r="B115" s="20" t="s">
        <v>284</v>
      </c>
      <c r="C115" s="58" t="s">
        <v>285</v>
      </c>
      <c r="D115" s="23" t="s">
        <v>8</v>
      </c>
      <c r="E115" s="20"/>
    </row>
    <row r="116" spans="1:25" ht="38.25" x14ac:dyDescent="0.2">
      <c r="A116" s="20" t="s">
        <v>286</v>
      </c>
      <c r="B116" s="20" t="s">
        <v>287</v>
      </c>
      <c r="C116" s="58" t="s">
        <v>288</v>
      </c>
      <c r="D116" s="23" t="s">
        <v>8</v>
      </c>
      <c r="E116" s="20"/>
    </row>
    <row r="117" spans="1:25" ht="38.25" x14ac:dyDescent="0.25">
      <c r="A117" s="20" t="s">
        <v>289</v>
      </c>
      <c r="B117" s="20" t="s">
        <v>290</v>
      </c>
      <c r="C117" s="58" t="s">
        <v>291</v>
      </c>
      <c r="D117" s="23" t="s">
        <v>8</v>
      </c>
      <c r="E117" s="24"/>
    </row>
    <row r="118" spans="1:25" ht="25.5" x14ac:dyDescent="0.2">
      <c r="A118" s="20" t="s">
        <v>292</v>
      </c>
      <c r="B118" s="20" t="s">
        <v>293</v>
      </c>
      <c r="C118" s="58" t="s">
        <v>294</v>
      </c>
      <c r="D118" s="23" t="s">
        <v>8</v>
      </c>
      <c r="E118" s="29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63.75" x14ac:dyDescent="0.2">
      <c r="A119" s="20" t="s">
        <v>295</v>
      </c>
      <c r="B119" s="20" t="s">
        <v>296</v>
      </c>
      <c r="C119" s="58" t="s">
        <v>297</v>
      </c>
      <c r="D119" s="23" t="s">
        <v>8</v>
      </c>
      <c r="E119" s="29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38.25" x14ac:dyDescent="0.2">
      <c r="A120" s="27" t="s">
        <v>298</v>
      </c>
      <c r="B120" s="27" t="s">
        <v>299</v>
      </c>
      <c r="C120" s="58" t="s">
        <v>300</v>
      </c>
      <c r="D120" s="23" t="s">
        <v>8</v>
      </c>
      <c r="E120" s="29"/>
    </row>
    <row r="121" spans="1:25" x14ac:dyDescent="0.2">
      <c r="A121" s="19"/>
      <c r="B121" s="30"/>
      <c r="C121" s="31"/>
      <c r="D121" s="32"/>
      <c r="E121" s="15"/>
    </row>
    <row r="122" spans="1:25" x14ac:dyDescent="0.2">
      <c r="A122" s="17" t="s">
        <v>301</v>
      </c>
      <c r="B122" s="18" t="s">
        <v>1</v>
      </c>
      <c r="C122" s="18" t="s">
        <v>2</v>
      </c>
      <c r="D122" s="18" t="s">
        <v>3</v>
      </c>
      <c r="E122" s="18" t="s">
        <v>4</v>
      </c>
    </row>
    <row r="123" spans="1:25" ht="51" x14ac:dyDescent="0.2">
      <c r="A123" s="20" t="s">
        <v>302</v>
      </c>
      <c r="B123" s="20" t="s">
        <v>303</v>
      </c>
      <c r="C123" s="59" t="s">
        <v>304</v>
      </c>
      <c r="D123" s="23" t="s">
        <v>8</v>
      </c>
      <c r="E123" s="29"/>
    </row>
    <row r="124" spans="1:25" x14ac:dyDescent="0.2">
      <c r="A124" s="30" t="s">
        <v>8</v>
      </c>
      <c r="B124" s="30"/>
      <c r="C124" s="14"/>
    </row>
    <row r="125" spans="1:25" x14ac:dyDescent="0.2">
      <c r="A125" s="30" t="s">
        <v>305</v>
      </c>
      <c r="B125" s="30"/>
      <c r="C125" s="14"/>
    </row>
    <row r="126" spans="1:25" x14ac:dyDescent="0.2">
      <c r="A126" s="30" t="s">
        <v>306</v>
      </c>
      <c r="B126" s="30"/>
      <c r="C126" s="14"/>
    </row>
    <row r="127" spans="1:25" x14ac:dyDescent="0.2">
      <c r="A127" s="30" t="s">
        <v>307</v>
      </c>
      <c r="B127" s="30"/>
      <c r="C127" s="14"/>
    </row>
    <row r="128" spans="1:25" x14ac:dyDescent="0.2">
      <c r="A128" s="30"/>
      <c r="B128" s="30"/>
      <c r="C128" s="14"/>
    </row>
    <row r="129" spans="1:3" x14ac:dyDescent="0.2">
      <c r="A129" s="30"/>
      <c r="B129" s="30"/>
      <c r="C129" s="14"/>
    </row>
    <row r="130" spans="1:3" x14ac:dyDescent="0.2">
      <c r="A130" s="30"/>
      <c r="B130" s="30"/>
      <c r="C130" s="14"/>
    </row>
    <row r="131" spans="1:3" x14ac:dyDescent="0.2">
      <c r="A131" s="30"/>
      <c r="B131" s="30"/>
      <c r="C131" s="14"/>
    </row>
    <row r="132" spans="1:3" x14ac:dyDescent="0.2">
      <c r="A132" s="30"/>
      <c r="B132" s="30"/>
      <c r="C132" s="14"/>
    </row>
    <row r="133" spans="1:3" x14ac:dyDescent="0.2">
      <c r="A133" s="30"/>
      <c r="B133" s="30"/>
      <c r="C133" s="14"/>
    </row>
    <row r="134" spans="1:3" x14ac:dyDescent="0.2">
      <c r="A134" s="30"/>
      <c r="B134" s="30"/>
      <c r="C134" s="14"/>
    </row>
    <row r="135" spans="1:3" x14ac:dyDescent="0.2">
      <c r="A135" s="30"/>
      <c r="B135" s="30"/>
      <c r="C135" s="14"/>
    </row>
    <row r="136" spans="1:3" x14ac:dyDescent="0.2">
      <c r="A136" s="30"/>
      <c r="B136" s="30"/>
      <c r="C136" s="14"/>
    </row>
    <row r="137" spans="1:3" x14ac:dyDescent="0.2">
      <c r="A137" s="30"/>
      <c r="B137" s="30"/>
      <c r="C137" s="14"/>
    </row>
    <row r="138" spans="1:3" x14ac:dyDescent="0.2">
      <c r="A138" s="30"/>
      <c r="B138" s="30"/>
      <c r="C138" s="14"/>
    </row>
    <row r="139" spans="1:3" x14ac:dyDescent="0.2">
      <c r="A139" s="30"/>
      <c r="B139" s="30"/>
      <c r="C139" s="14"/>
    </row>
    <row r="140" spans="1:3" x14ac:dyDescent="0.2">
      <c r="A140" s="30"/>
      <c r="B140" s="30"/>
      <c r="C140" s="14"/>
    </row>
    <row r="141" spans="1:3" x14ac:dyDescent="0.2">
      <c r="A141" s="30"/>
      <c r="B141" s="30"/>
      <c r="C141" s="14"/>
    </row>
    <row r="142" spans="1:3" x14ac:dyDescent="0.2">
      <c r="A142" s="30"/>
      <c r="B142" s="30"/>
      <c r="C142" s="14"/>
    </row>
    <row r="143" spans="1:3" x14ac:dyDescent="0.2">
      <c r="A143" s="30"/>
      <c r="B143" s="30"/>
      <c r="C143" s="14"/>
    </row>
    <row r="144" spans="1:3" x14ac:dyDescent="0.2">
      <c r="A144" s="30"/>
      <c r="B144" s="30"/>
      <c r="C144" s="14"/>
    </row>
    <row r="145" spans="1:3" x14ac:dyDescent="0.2">
      <c r="A145" s="30"/>
      <c r="B145" s="30"/>
      <c r="C145" s="14"/>
    </row>
    <row r="146" spans="1:3" x14ac:dyDescent="0.2">
      <c r="A146" s="30"/>
      <c r="B146" s="30"/>
      <c r="C146" s="14"/>
    </row>
    <row r="147" spans="1:3" x14ac:dyDescent="0.2">
      <c r="A147" s="30"/>
      <c r="B147" s="30"/>
      <c r="C147" s="14"/>
    </row>
    <row r="148" spans="1:3" x14ac:dyDescent="0.2">
      <c r="A148" s="30"/>
      <c r="B148" s="30"/>
      <c r="C148" s="14"/>
    </row>
    <row r="149" spans="1:3" x14ac:dyDescent="0.2">
      <c r="A149" s="30"/>
      <c r="B149" s="30"/>
      <c r="C149" s="14"/>
    </row>
    <row r="150" spans="1:3" x14ac:dyDescent="0.2">
      <c r="A150" s="30"/>
      <c r="B150" s="30"/>
      <c r="C150" s="14"/>
    </row>
    <row r="151" spans="1:3" x14ac:dyDescent="0.2">
      <c r="A151" s="30"/>
      <c r="B151" s="30"/>
      <c r="C151" s="14"/>
    </row>
    <row r="152" spans="1:3" x14ac:dyDescent="0.2">
      <c r="A152" s="30"/>
      <c r="B152" s="30"/>
      <c r="C152" s="14"/>
    </row>
    <row r="153" spans="1:3" x14ac:dyDescent="0.2">
      <c r="A153" s="30"/>
      <c r="B153" s="30"/>
      <c r="C153" s="14"/>
    </row>
    <row r="154" spans="1:3" x14ac:dyDescent="0.2">
      <c r="A154" s="30"/>
      <c r="B154" s="30"/>
      <c r="C154" s="14"/>
    </row>
    <row r="155" spans="1:3" x14ac:dyDescent="0.2">
      <c r="A155" s="30"/>
      <c r="B155" s="30"/>
      <c r="C155" s="14"/>
    </row>
    <row r="156" spans="1:3" x14ac:dyDescent="0.2">
      <c r="A156" s="30"/>
      <c r="B156" s="30"/>
      <c r="C156" s="14"/>
    </row>
    <row r="157" spans="1:3" x14ac:dyDescent="0.2">
      <c r="A157" s="30"/>
      <c r="B157" s="30"/>
      <c r="C157" s="14"/>
    </row>
    <row r="158" spans="1:3" x14ac:dyDescent="0.2">
      <c r="A158" s="30"/>
      <c r="B158" s="30"/>
      <c r="C158" s="14"/>
    </row>
    <row r="159" spans="1:3" x14ac:dyDescent="0.2">
      <c r="A159" s="30"/>
      <c r="B159" s="30"/>
      <c r="C159" s="14"/>
    </row>
    <row r="160" spans="1:3" x14ac:dyDescent="0.2">
      <c r="A160" s="30"/>
      <c r="B160" s="30"/>
      <c r="C160" s="14"/>
    </row>
    <row r="161" spans="1:3" x14ac:dyDescent="0.2">
      <c r="A161" s="30"/>
      <c r="B161" s="30"/>
      <c r="C161" s="14"/>
    </row>
    <row r="162" spans="1:3" x14ac:dyDescent="0.2">
      <c r="A162" s="30"/>
      <c r="B162" s="30"/>
      <c r="C162" s="14"/>
    </row>
    <row r="163" spans="1:3" x14ac:dyDescent="0.2">
      <c r="A163" s="30"/>
      <c r="B163" s="30"/>
      <c r="C163" s="14"/>
    </row>
    <row r="164" spans="1:3" x14ac:dyDescent="0.2">
      <c r="A164" s="30"/>
      <c r="B164" s="30"/>
      <c r="C164" s="14"/>
    </row>
    <row r="165" spans="1:3" x14ac:dyDescent="0.2">
      <c r="A165" s="30"/>
      <c r="B165" s="30"/>
      <c r="C165" s="14"/>
    </row>
    <row r="166" spans="1:3" x14ac:dyDescent="0.2">
      <c r="A166" s="30"/>
      <c r="B166" s="30"/>
      <c r="C166" s="14"/>
    </row>
    <row r="167" spans="1:3" x14ac:dyDescent="0.2">
      <c r="A167" s="30"/>
      <c r="B167" s="30"/>
      <c r="C167" s="14"/>
    </row>
    <row r="168" spans="1:3" x14ac:dyDescent="0.2">
      <c r="A168" s="30"/>
      <c r="B168" s="30"/>
      <c r="C168" s="14"/>
    </row>
    <row r="169" spans="1:3" x14ac:dyDescent="0.2">
      <c r="A169" s="30"/>
      <c r="B169" s="30"/>
      <c r="C169" s="14"/>
    </row>
    <row r="170" spans="1:3" x14ac:dyDescent="0.2">
      <c r="A170" s="30"/>
      <c r="B170" s="30"/>
      <c r="C170" s="14"/>
    </row>
    <row r="171" spans="1:3" x14ac:dyDescent="0.2">
      <c r="A171" s="30"/>
      <c r="B171" s="30"/>
      <c r="C171" s="14"/>
    </row>
    <row r="172" spans="1:3" x14ac:dyDescent="0.2">
      <c r="A172" s="30"/>
      <c r="B172" s="30"/>
      <c r="C172" s="14"/>
    </row>
    <row r="173" spans="1:3" x14ac:dyDescent="0.2">
      <c r="A173" s="30"/>
      <c r="B173" s="30"/>
      <c r="C173" s="14"/>
    </row>
    <row r="174" spans="1:3" x14ac:dyDescent="0.2">
      <c r="A174" s="30"/>
      <c r="B174" s="30"/>
      <c r="C174" s="14"/>
    </row>
    <row r="175" spans="1:3" x14ac:dyDescent="0.2">
      <c r="A175" s="30"/>
      <c r="B175" s="30"/>
      <c r="C175" s="14"/>
    </row>
    <row r="176" spans="1:3" x14ac:dyDescent="0.2">
      <c r="A176" s="30"/>
      <c r="B176" s="30"/>
      <c r="C176" s="14"/>
    </row>
    <row r="177" spans="1:3" x14ac:dyDescent="0.2">
      <c r="A177" s="30"/>
      <c r="B177" s="30"/>
      <c r="C177" s="14"/>
    </row>
    <row r="178" spans="1:3" x14ac:dyDescent="0.2">
      <c r="A178" s="30"/>
      <c r="B178" s="30"/>
      <c r="C178" s="14"/>
    </row>
    <row r="179" spans="1:3" x14ac:dyDescent="0.2">
      <c r="A179" s="30"/>
      <c r="B179" s="30"/>
      <c r="C179" s="14"/>
    </row>
    <row r="180" spans="1:3" x14ac:dyDescent="0.2">
      <c r="A180" s="30"/>
      <c r="B180" s="30"/>
      <c r="C180" s="14"/>
    </row>
    <row r="181" spans="1:3" x14ac:dyDescent="0.2">
      <c r="A181" s="30"/>
      <c r="B181" s="30"/>
      <c r="C181" s="14"/>
    </row>
    <row r="182" spans="1:3" x14ac:dyDescent="0.2">
      <c r="A182" s="30"/>
      <c r="B182" s="30"/>
      <c r="C182" s="14"/>
    </row>
    <row r="183" spans="1:3" x14ac:dyDescent="0.2">
      <c r="A183" s="30"/>
      <c r="B183" s="30"/>
      <c r="C183" s="14"/>
    </row>
    <row r="184" spans="1:3" x14ac:dyDescent="0.2">
      <c r="A184" s="30"/>
      <c r="B184" s="30"/>
      <c r="C184" s="14"/>
    </row>
    <row r="185" spans="1:3" x14ac:dyDescent="0.2">
      <c r="A185" s="30"/>
      <c r="B185" s="30"/>
      <c r="C185" s="14"/>
    </row>
    <row r="186" spans="1:3" x14ac:dyDescent="0.2">
      <c r="A186" s="30"/>
      <c r="B186" s="30"/>
      <c r="C186" s="14"/>
    </row>
    <row r="187" spans="1:3" x14ac:dyDescent="0.2">
      <c r="A187" s="30"/>
      <c r="B187" s="30"/>
      <c r="C187" s="14"/>
    </row>
    <row r="188" spans="1:3" x14ac:dyDescent="0.2">
      <c r="A188" s="30"/>
      <c r="B188" s="30"/>
      <c r="C188" s="14"/>
    </row>
    <row r="189" spans="1:3" x14ac:dyDescent="0.2">
      <c r="A189" s="30"/>
      <c r="B189" s="30"/>
      <c r="C189" s="14"/>
    </row>
    <row r="190" spans="1:3" x14ac:dyDescent="0.2">
      <c r="A190" s="30"/>
      <c r="B190" s="30"/>
      <c r="C190" s="14"/>
    </row>
    <row r="191" spans="1:3" x14ac:dyDescent="0.2">
      <c r="A191" s="30"/>
      <c r="B191" s="30"/>
      <c r="C191" s="14"/>
    </row>
    <row r="192" spans="1:3" x14ac:dyDescent="0.2">
      <c r="A192" s="30"/>
      <c r="B192" s="30"/>
      <c r="C192" s="14"/>
    </row>
    <row r="193" spans="1:3" x14ac:dyDescent="0.2">
      <c r="A193" s="30"/>
      <c r="B193" s="30"/>
      <c r="C193" s="14"/>
    </row>
    <row r="194" spans="1:3" x14ac:dyDescent="0.2">
      <c r="A194" s="30"/>
      <c r="B194" s="30"/>
      <c r="C194" s="14"/>
    </row>
    <row r="195" spans="1:3" x14ac:dyDescent="0.2">
      <c r="A195" s="30"/>
      <c r="B195" s="30"/>
      <c r="C195" s="14"/>
    </row>
    <row r="196" spans="1:3" x14ac:dyDescent="0.2">
      <c r="A196" s="30"/>
      <c r="B196" s="30"/>
      <c r="C196" s="14"/>
    </row>
    <row r="197" spans="1:3" x14ac:dyDescent="0.2">
      <c r="A197" s="30"/>
      <c r="B197" s="30"/>
      <c r="C197" s="14"/>
    </row>
    <row r="198" spans="1:3" x14ac:dyDescent="0.2">
      <c r="A198" s="30"/>
      <c r="B198" s="30"/>
      <c r="C198" s="14"/>
    </row>
    <row r="199" spans="1:3" x14ac:dyDescent="0.2">
      <c r="A199" s="30"/>
      <c r="B199" s="30"/>
      <c r="C199" s="14"/>
    </row>
    <row r="200" spans="1:3" x14ac:dyDescent="0.2">
      <c r="A200" s="30"/>
      <c r="B200" s="30"/>
      <c r="C200" s="14"/>
    </row>
    <row r="201" spans="1:3" x14ac:dyDescent="0.2">
      <c r="A201" s="30"/>
      <c r="B201" s="30"/>
      <c r="C201" s="14"/>
    </row>
    <row r="202" spans="1:3" x14ac:dyDescent="0.2">
      <c r="A202" s="30"/>
      <c r="B202" s="30"/>
      <c r="C202" s="14"/>
    </row>
    <row r="203" spans="1:3" x14ac:dyDescent="0.2">
      <c r="A203" s="30"/>
      <c r="B203" s="30"/>
      <c r="C203" s="14"/>
    </row>
    <row r="204" spans="1:3" x14ac:dyDescent="0.2">
      <c r="A204" s="30"/>
      <c r="B204" s="30"/>
      <c r="C204" s="14"/>
    </row>
    <row r="205" spans="1:3" x14ac:dyDescent="0.2">
      <c r="A205" s="30"/>
      <c r="B205" s="30"/>
      <c r="C205" s="14"/>
    </row>
    <row r="206" spans="1:3" x14ac:dyDescent="0.2">
      <c r="A206" s="30"/>
      <c r="B206" s="30"/>
      <c r="C206" s="14"/>
    </row>
    <row r="207" spans="1:3" x14ac:dyDescent="0.2">
      <c r="A207" s="30"/>
      <c r="B207" s="30"/>
      <c r="C207" s="14"/>
    </row>
    <row r="208" spans="1:3" x14ac:dyDescent="0.2">
      <c r="A208" s="30"/>
      <c r="B208" s="30"/>
      <c r="C208" s="14"/>
    </row>
    <row r="209" spans="1:3" x14ac:dyDescent="0.2">
      <c r="A209" s="30"/>
      <c r="B209" s="30"/>
      <c r="C209" s="14"/>
    </row>
    <row r="210" spans="1:3" x14ac:dyDescent="0.2">
      <c r="A210" s="30"/>
      <c r="B210" s="30"/>
      <c r="C210" s="14"/>
    </row>
    <row r="211" spans="1:3" x14ac:dyDescent="0.2">
      <c r="A211" s="30"/>
      <c r="B211" s="30"/>
      <c r="C211" s="14"/>
    </row>
    <row r="212" spans="1:3" x14ac:dyDescent="0.2">
      <c r="A212" s="30"/>
      <c r="B212" s="30"/>
      <c r="C212" s="14"/>
    </row>
    <row r="213" spans="1:3" x14ac:dyDescent="0.2">
      <c r="A213" s="30"/>
      <c r="B213" s="30"/>
      <c r="C213" s="14"/>
    </row>
    <row r="214" spans="1:3" x14ac:dyDescent="0.2">
      <c r="A214" s="30"/>
      <c r="B214" s="30"/>
      <c r="C214" s="14"/>
    </row>
    <row r="215" spans="1:3" x14ac:dyDescent="0.2">
      <c r="A215" s="30"/>
      <c r="B215" s="30"/>
      <c r="C215" s="14"/>
    </row>
    <row r="216" spans="1:3" x14ac:dyDescent="0.2">
      <c r="A216" s="30"/>
      <c r="B216" s="30"/>
      <c r="C216" s="14"/>
    </row>
    <row r="217" spans="1:3" x14ac:dyDescent="0.2">
      <c r="A217" s="30"/>
      <c r="B217" s="30"/>
      <c r="C217" s="14"/>
    </row>
    <row r="218" spans="1:3" x14ac:dyDescent="0.2">
      <c r="A218" s="30"/>
      <c r="B218" s="30"/>
      <c r="C218" s="14"/>
    </row>
    <row r="219" spans="1:3" x14ac:dyDescent="0.2">
      <c r="A219" s="30"/>
      <c r="B219" s="30"/>
      <c r="C219" s="14"/>
    </row>
    <row r="220" spans="1:3" x14ac:dyDescent="0.2">
      <c r="A220" s="30"/>
      <c r="B220" s="30"/>
      <c r="C220" s="14"/>
    </row>
    <row r="221" spans="1:3" x14ac:dyDescent="0.2">
      <c r="A221" s="30"/>
      <c r="B221" s="30"/>
      <c r="C221" s="14"/>
    </row>
    <row r="222" spans="1:3" x14ac:dyDescent="0.2">
      <c r="A222" s="30"/>
      <c r="B222" s="30"/>
      <c r="C222" s="14"/>
    </row>
    <row r="223" spans="1:3" x14ac:dyDescent="0.2">
      <c r="A223" s="30"/>
      <c r="B223" s="30"/>
      <c r="C223" s="14"/>
    </row>
    <row r="224" spans="1:3" x14ac:dyDescent="0.2">
      <c r="A224" s="30"/>
      <c r="B224" s="30"/>
      <c r="C224" s="14"/>
    </row>
    <row r="225" spans="1:3" x14ac:dyDescent="0.2">
      <c r="A225" s="30"/>
      <c r="B225" s="30"/>
      <c r="C225" s="14"/>
    </row>
    <row r="226" spans="1:3" x14ac:dyDescent="0.2">
      <c r="A226" s="30"/>
      <c r="B226" s="30"/>
      <c r="C226" s="14"/>
    </row>
    <row r="227" spans="1:3" x14ac:dyDescent="0.2">
      <c r="A227" s="30"/>
      <c r="B227" s="30"/>
      <c r="C227" s="14"/>
    </row>
    <row r="228" spans="1:3" x14ac:dyDescent="0.2">
      <c r="A228" s="30"/>
      <c r="B228" s="30"/>
      <c r="C228" s="14"/>
    </row>
    <row r="229" spans="1:3" x14ac:dyDescent="0.2">
      <c r="A229" s="30"/>
      <c r="B229" s="30"/>
      <c r="C229" s="14"/>
    </row>
    <row r="230" spans="1:3" x14ac:dyDescent="0.2">
      <c r="A230" s="30"/>
      <c r="B230" s="30"/>
      <c r="C230" s="14"/>
    </row>
    <row r="231" spans="1:3" x14ac:dyDescent="0.2">
      <c r="A231" s="30"/>
      <c r="B231" s="30"/>
      <c r="C231" s="14"/>
    </row>
    <row r="232" spans="1:3" x14ac:dyDescent="0.2">
      <c r="A232" s="30"/>
      <c r="B232" s="30"/>
      <c r="C232" s="14"/>
    </row>
    <row r="233" spans="1:3" x14ac:dyDescent="0.2">
      <c r="A233" s="30"/>
      <c r="B233" s="30"/>
      <c r="C233" s="14"/>
    </row>
    <row r="234" spans="1:3" x14ac:dyDescent="0.2">
      <c r="A234" s="30"/>
      <c r="B234" s="30"/>
      <c r="C234" s="14"/>
    </row>
    <row r="235" spans="1:3" x14ac:dyDescent="0.2">
      <c r="A235" s="30"/>
      <c r="B235" s="30"/>
      <c r="C235" s="14"/>
    </row>
    <row r="236" spans="1:3" x14ac:dyDescent="0.2">
      <c r="A236" s="30"/>
      <c r="B236" s="30"/>
      <c r="C236" s="14"/>
    </row>
    <row r="237" spans="1:3" x14ac:dyDescent="0.2">
      <c r="A237" s="30"/>
      <c r="B237" s="30"/>
      <c r="C237" s="14"/>
    </row>
    <row r="238" spans="1:3" x14ac:dyDescent="0.2">
      <c r="A238" s="30"/>
      <c r="B238" s="30"/>
      <c r="C238" s="14"/>
    </row>
    <row r="239" spans="1:3" x14ac:dyDescent="0.2">
      <c r="A239" s="30"/>
      <c r="B239" s="30"/>
      <c r="C239" s="14"/>
    </row>
    <row r="240" spans="1:3" x14ac:dyDescent="0.2">
      <c r="A240" s="30"/>
      <c r="B240" s="30"/>
      <c r="C240" s="14"/>
    </row>
    <row r="241" spans="1:3" x14ac:dyDescent="0.2">
      <c r="A241" s="30"/>
      <c r="B241" s="30"/>
      <c r="C241" s="14"/>
    </row>
    <row r="242" spans="1:3" x14ac:dyDescent="0.2">
      <c r="A242" s="30"/>
      <c r="B242" s="30"/>
      <c r="C242" s="14"/>
    </row>
    <row r="243" spans="1:3" x14ac:dyDescent="0.2">
      <c r="A243" s="30"/>
      <c r="B243" s="30"/>
      <c r="C243" s="14"/>
    </row>
    <row r="244" spans="1:3" x14ac:dyDescent="0.2">
      <c r="A244" s="30"/>
      <c r="B244" s="30"/>
      <c r="C244" s="14"/>
    </row>
    <row r="245" spans="1:3" x14ac:dyDescent="0.2">
      <c r="A245" s="30"/>
      <c r="B245" s="30"/>
      <c r="C245" s="14"/>
    </row>
    <row r="246" spans="1:3" x14ac:dyDescent="0.2">
      <c r="A246" s="30"/>
      <c r="B246" s="30"/>
      <c r="C246" s="14"/>
    </row>
    <row r="247" spans="1:3" x14ac:dyDescent="0.2">
      <c r="A247" s="30"/>
      <c r="B247" s="30"/>
      <c r="C247" s="14"/>
    </row>
    <row r="248" spans="1:3" x14ac:dyDescent="0.2">
      <c r="A248" s="30"/>
      <c r="B248" s="30"/>
      <c r="C248" s="14"/>
    </row>
    <row r="249" spans="1:3" x14ac:dyDescent="0.2">
      <c r="A249" s="30"/>
      <c r="B249" s="30"/>
      <c r="C249" s="14"/>
    </row>
    <row r="250" spans="1:3" x14ac:dyDescent="0.2">
      <c r="A250" s="30"/>
      <c r="B250" s="30"/>
      <c r="C250" s="14"/>
    </row>
    <row r="251" spans="1:3" x14ac:dyDescent="0.2">
      <c r="A251" s="30"/>
      <c r="B251" s="30"/>
      <c r="C251" s="14"/>
    </row>
    <row r="252" spans="1:3" x14ac:dyDescent="0.2">
      <c r="A252" s="30"/>
      <c r="B252" s="30"/>
      <c r="C252" s="14"/>
    </row>
    <row r="253" spans="1:3" x14ac:dyDescent="0.2">
      <c r="A253" s="30"/>
      <c r="B253" s="30"/>
      <c r="C253" s="14"/>
    </row>
    <row r="254" spans="1:3" x14ac:dyDescent="0.2">
      <c r="A254" s="30"/>
      <c r="B254" s="30"/>
      <c r="C254" s="14"/>
    </row>
    <row r="255" spans="1:3" x14ac:dyDescent="0.2">
      <c r="A255" s="30"/>
      <c r="B255" s="30"/>
      <c r="C255" s="14"/>
    </row>
    <row r="256" spans="1:3" x14ac:dyDescent="0.2">
      <c r="A256" s="30"/>
      <c r="B256" s="30"/>
      <c r="C256" s="14"/>
    </row>
    <row r="257" spans="1:3" x14ac:dyDescent="0.2">
      <c r="A257" s="30"/>
      <c r="B257" s="30"/>
      <c r="C257" s="14"/>
    </row>
    <row r="258" spans="1:3" x14ac:dyDescent="0.2">
      <c r="A258" s="30"/>
      <c r="B258" s="30"/>
      <c r="C258" s="14"/>
    </row>
    <row r="259" spans="1:3" x14ac:dyDescent="0.2">
      <c r="A259" s="30"/>
      <c r="B259" s="30"/>
      <c r="C259" s="14"/>
    </row>
    <row r="260" spans="1:3" x14ac:dyDescent="0.2">
      <c r="A260" s="30"/>
      <c r="B260" s="30"/>
      <c r="C260" s="14"/>
    </row>
    <row r="261" spans="1:3" x14ac:dyDescent="0.2">
      <c r="A261" s="30"/>
      <c r="B261" s="30"/>
      <c r="C261" s="14"/>
    </row>
    <row r="262" spans="1:3" x14ac:dyDescent="0.2">
      <c r="A262" s="30"/>
      <c r="B262" s="30"/>
      <c r="C262" s="14"/>
    </row>
    <row r="263" spans="1:3" x14ac:dyDescent="0.2">
      <c r="A263" s="30"/>
      <c r="B263" s="30"/>
      <c r="C263" s="14"/>
    </row>
    <row r="264" spans="1:3" x14ac:dyDescent="0.2">
      <c r="A264" s="30"/>
      <c r="B264" s="30"/>
      <c r="C264" s="14"/>
    </row>
    <row r="265" spans="1:3" x14ac:dyDescent="0.2">
      <c r="A265" s="30"/>
      <c r="B265" s="30"/>
      <c r="C265" s="14"/>
    </row>
    <row r="266" spans="1:3" x14ac:dyDescent="0.2">
      <c r="A266" s="30"/>
      <c r="B266" s="30"/>
      <c r="C266" s="14"/>
    </row>
    <row r="267" spans="1:3" x14ac:dyDescent="0.2">
      <c r="A267" s="30"/>
      <c r="B267" s="30"/>
      <c r="C267" s="14"/>
    </row>
    <row r="268" spans="1:3" x14ac:dyDescent="0.2">
      <c r="A268" s="30"/>
      <c r="B268" s="30"/>
      <c r="C268" s="14"/>
    </row>
    <row r="269" spans="1:3" x14ac:dyDescent="0.2">
      <c r="A269" s="30"/>
      <c r="B269" s="30"/>
      <c r="C269" s="14"/>
    </row>
    <row r="270" spans="1:3" x14ac:dyDescent="0.2">
      <c r="A270" s="30"/>
      <c r="B270" s="30"/>
      <c r="C270" s="14"/>
    </row>
    <row r="271" spans="1:3" x14ac:dyDescent="0.2">
      <c r="A271" s="30"/>
      <c r="B271" s="30"/>
      <c r="C271" s="14"/>
    </row>
    <row r="272" spans="1:3" x14ac:dyDescent="0.2">
      <c r="A272" s="30"/>
      <c r="B272" s="30"/>
      <c r="C272" s="14"/>
    </row>
    <row r="273" spans="1:3" x14ac:dyDescent="0.2">
      <c r="A273" s="30"/>
      <c r="B273" s="30"/>
      <c r="C273" s="14"/>
    </row>
    <row r="274" spans="1:3" x14ac:dyDescent="0.2">
      <c r="A274" s="30"/>
      <c r="B274" s="30"/>
      <c r="C274" s="14"/>
    </row>
    <row r="275" spans="1:3" x14ac:dyDescent="0.2">
      <c r="A275" s="30"/>
      <c r="B275" s="30"/>
      <c r="C275" s="14"/>
    </row>
    <row r="276" spans="1:3" x14ac:dyDescent="0.2">
      <c r="A276" s="30"/>
      <c r="B276" s="30"/>
      <c r="C276" s="14"/>
    </row>
    <row r="277" spans="1:3" x14ac:dyDescent="0.2">
      <c r="A277" s="30"/>
      <c r="B277" s="30"/>
      <c r="C277" s="14"/>
    </row>
    <row r="278" spans="1:3" x14ac:dyDescent="0.2">
      <c r="A278" s="30"/>
      <c r="B278" s="30"/>
      <c r="C278" s="14"/>
    </row>
    <row r="279" spans="1:3" x14ac:dyDescent="0.2">
      <c r="A279" s="30"/>
      <c r="B279" s="30"/>
      <c r="C279" s="14"/>
    </row>
    <row r="280" spans="1:3" x14ac:dyDescent="0.2">
      <c r="A280" s="30"/>
      <c r="B280" s="30"/>
      <c r="C280" s="14"/>
    </row>
    <row r="281" spans="1:3" x14ac:dyDescent="0.2">
      <c r="A281" s="30"/>
      <c r="B281" s="30"/>
      <c r="C281" s="14"/>
    </row>
    <row r="282" spans="1:3" x14ac:dyDescent="0.2">
      <c r="A282" s="30"/>
      <c r="B282" s="30"/>
      <c r="C282" s="14"/>
    </row>
    <row r="283" spans="1:3" x14ac:dyDescent="0.2">
      <c r="A283" s="30"/>
      <c r="B283" s="30"/>
      <c r="C283" s="14"/>
    </row>
    <row r="284" spans="1:3" x14ac:dyDescent="0.2">
      <c r="A284" s="30"/>
      <c r="B284" s="30"/>
      <c r="C284" s="14"/>
    </row>
    <row r="285" spans="1:3" x14ac:dyDescent="0.2">
      <c r="A285" s="30"/>
      <c r="B285" s="30"/>
      <c r="C285" s="14"/>
    </row>
    <row r="286" spans="1:3" x14ac:dyDescent="0.2">
      <c r="A286" s="30"/>
      <c r="B286" s="30"/>
      <c r="C286" s="14"/>
    </row>
    <row r="287" spans="1:3" x14ac:dyDescent="0.2">
      <c r="A287" s="30"/>
      <c r="B287" s="30"/>
      <c r="C287" s="14"/>
    </row>
    <row r="288" spans="1:3" x14ac:dyDescent="0.2">
      <c r="A288" s="30"/>
      <c r="B288" s="30"/>
      <c r="C288" s="14"/>
    </row>
    <row r="289" spans="1:3" x14ac:dyDescent="0.2">
      <c r="A289" s="30"/>
      <c r="B289" s="30"/>
      <c r="C289" s="14"/>
    </row>
    <row r="290" spans="1:3" x14ac:dyDescent="0.2">
      <c r="A290" s="30"/>
      <c r="B290" s="30"/>
      <c r="C290" s="14"/>
    </row>
    <row r="291" spans="1:3" x14ac:dyDescent="0.2">
      <c r="A291" s="30"/>
      <c r="B291" s="30"/>
      <c r="C291" s="14"/>
    </row>
    <row r="292" spans="1:3" x14ac:dyDescent="0.2">
      <c r="A292" s="30"/>
      <c r="B292" s="30"/>
      <c r="C292" s="14"/>
    </row>
    <row r="293" spans="1:3" x14ac:dyDescent="0.2">
      <c r="A293" s="30"/>
      <c r="B293" s="30"/>
      <c r="C293" s="14"/>
    </row>
    <row r="294" spans="1:3" x14ac:dyDescent="0.2">
      <c r="A294" s="30"/>
      <c r="B294" s="30"/>
      <c r="C294" s="14"/>
    </row>
    <row r="295" spans="1:3" x14ac:dyDescent="0.2">
      <c r="A295" s="30"/>
      <c r="B295" s="30"/>
      <c r="C295" s="14"/>
    </row>
    <row r="296" spans="1:3" x14ac:dyDescent="0.2">
      <c r="A296" s="30"/>
      <c r="B296" s="30"/>
      <c r="C296" s="14"/>
    </row>
    <row r="297" spans="1:3" x14ac:dyDescent="0.2">
      <c r="A297" s="30"/>
      <c r="B297" s="30"/>
      <c r="C297" s="14"/>
    </row>
    <row r="298" spans="1:3" x14ac:dyDescent="0.2">
      <c r="A298" s="30"/>
      <c r="B298" s="30"/>
      <c r="C298" s="14"/>
    </row>
    <row r="299" spans="1:3" x14ac:dyDescent="0.2">
      <c r="A299" s="30"/>
      <c r="B299" s="30"/>
      <c r="C299" s="14"/>
    </row>
    <row r="300" spans="1:3" x14ac:dyDescent="0.2">
      <c r="A300" s="30"/>
      <c r="B300" s="30"/>
      <c r="C300" s="14"/>
    </row>
    <row r="301" spans="1:3" x14ac:dyDescent="0.2">
      <c r="A301" s="30"/>
      <c r="B301" s="30"/>
      <c r="C301" s="14"/>
    </row>
    <row r="302" spans="1:3" x14ac:dyDescent="0.2">
      <c r="A302" s="30"/>
      <c r="B302" s="30"/>
      <c r="C302" s="14"/>
    </row>
    <row r="303" spans="1:3" x14ac:dyDescent="0.2">
      <c r="A303" s="30"/>
      <c r="B303" s="30"/>
      <c r="C303" s="14"/>
    </row>
    <row r="304" spans="1:3" x14ac:dyDescent="0.2">
      <c r="A304" s="30"/>
      <c r="B304" s="30"/>
      <c r="C304" s="14"/>
    </row>
    <row r="305" spans="1:3" x14ac:dyDescent="0.2">
      <c r="A305" s="30"/>
      <c r="B305" s="30"/>
      <c r="C305" s="14"/>
    </row>
    <row r="306" spans="1:3" x14ac:dyDescent="0.2">
      <c r="A306" s="30"/>
      <c r="B306" s="30"/>
      <c r="C306" s="14"/>
    </row>
    <row r="307" spans="1:3" x14ac:dyDescent="0.2">
      <c r="A307" s="30"/>
      <c r="B307" s="30"/>
      <c r="C307" s="14"/>
    </row>
    <row r="308" spans="1:3" x14ac:dyDescent="0.2">
      <c r="A308" s="30"/>
      <c r="B308" s="30"/>
      <c r="C308" s="14"/>
    </row>
    <row r="309" spans="1:3" x14ac:dyDescent="0.2">
      <c r="A309" s="30"/>
      <c r="B309" s="30"/>
      <c r="C309" s="14"/>
    </row>
    <row r="310" spans="1:3" x14ac:dyDescent="0.2">
      <c r="A310" s="30"/>
      <c r="B310" s="30"/>
      <c r="C310" s="14"/>
    </row>
    <row r="311" spans="1:3" x14ac:dyDescent="0.2">
      <c r="A311" s="30"/>
      <c r="B311" s="30"/>
      <c r="C311" s="14"/>
    </row>
    <row r="312" spans="1:3" x14ac:dyDescent="0.2">
      <c r="A312" s="30"/>
      <c r="B312" s="30"/>
      <c r="C312" s="14"/>
    </row>
    <row r="313" spans="1:3" x14ac:dyDescent="0.2">
      <c r="A313" s="30"/>
      <c r="B313" s="30"/>
      <c r="C313" s="14"/>
    </row>
    <row r="314" spans="1:3" x14ac:dyDescent="0.2">
      <c r="A314" s="30"/>
      <c r="B314" s="30"/>
      <c r="C314" s="14"/>
    </row>
    <row r="315" spans="1:3" x14ac:dyDescent="0.2">
      <c r="A315" s="30"/>
      <c r="B315" s="30"/>
      <c r="C315" s="14"/>
    </row>
    <row r="316" spans="1:3" x14ac:dyDescent="0.2">
      <c r="A316" s="30"/>
      <c r="B316" s="30"/>
      <c r="C316" s="14"/>
    </row>
    <row r="317" spans="1:3" x14ac:dyDescent="0.2">
      <c r="A317" s="30"/>
      <c r="B317" s="30"/>
      <c r="C317" s="14"/>
    </row>
    <row r="318" spans="1:3" x14ac:dyDescent="0.2">
      <c r="A318" s="30"/>
      <c r="B318" s="30"/>
      <c r="C318" s="14"/>
    </row>
    <row r="319" spans="1:3" x14ac:dyDescent="0.2">
      <c r="A319" s="30"/>
      <c r="B319" s="30"/>
      <c r="C319" s="14"/>
    </row>
    <row r="320" spans="1:3" x14ac:dyDescent="0.2">
      <c r="A320" s="30"/>
      <c r="B320" s="30"/>
      <c r="C320" s="14"/>
    </row>
    <row r="321" spans="1:3" x14ac:dyDescent="0.2">
      <c r="A321" s="30"/>
      <c r="B321" s="30"/>
      <c r="C321" s="14"/>
    </row>
    <row r="322" spans="1:3" x14ac:dyDescent="0.2">
      <c r="A322" s="30"/>
      <c r="B322" s="30"/>
      <c r="C322" s="14"/>
    </row>
    <row r="323" spans="1:3" x14ac:dyDescent="0.2">
      <c r="A323" s="30"/>
      <c r="B323" s="30"/>
      <c r="C323" s="14"/>
    </row>
    <row r="324" spans="1:3" x14ac:dyDescent="0.2">
      <c r="A324" s="30"/>
      <c r="B324" s="30"/>
      <c r="C324" s="14"/>
    </row>
    <row r="325" spans="1:3" x14ac:dyDescent="0.2">
      <c r="A325" s="30"/>
      <c r="B325" s="30"/>
      <c r="C325" s="14"/>
    </row>
    <row r="326" spans="1:3" x14ac:dyDescent="0.2">
      <c r="A326" s="30"/>
      <c r="B326" s="30"/>
      <c r="C326" s="14"/>
    </row>
    <row r="327" spans="1:3" x14ac:dyDescent="0.2">
      <c r="A327" s="30"/>
      <c r="B327" s="30"/>
      <c r="C327" s="14"/>
    </row>
  </sheetData>
  <mergeCells count="2">
    <mergeCell ref="A1:B1"/>
    <mergeCell ref="A2:B2"/>
  </mergeCells>
  <dataValidations count="1">
    <dataValidation type="list" allowBlank="1" showInputMessage="1" prompt="result" sqref="D5:D14 D17:D27 D30:D34 D37:D46 D49:D52 D55:D63 D66:D84 D87:D88 D91:D94 D97:D105 D108:D120 D123" xr:uid="{00000000-0002-0000-0000-000000000000}">
      <formula1>$A$133:$A$136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zoomScaleNormal="100" workbookViewId="0"/>
  </sheetViews>
  <sheetFormatPr defaultColWidth="14.42578125" defaultRowHeight="12.75" x14ac:dyDescent="0.2"/>
  <cols>
    <col min="1" max="1" width="4.42578125" customWidth="1"/>
    <col min="2" max="2" width="19.7109375" customWidth="1"/>
    <col min="3" max="3" width="15.7109375" customWidth="1"/>
    <col min="4" max="4" width="17.7109375" customWidth="1"/>
    <col min="5" max="5" width="8.7109375" customWidth="1"/>
    <col min="6" max="6" width="10.28515625" customWidth="1"/>
    <col min="7" max="7" width="8.7109375" customWidth="1"/>
    <col min="8" max="8" width="23.140625" customWidth="1"/>
    <col min="9" max="9" width="16.85546875" customWidth="1"/>
    <col min="10" max="10" width="9" customWidth="1"/>
  </cols>
  <sheetData>
    <row r="1" spans="1:10" ht="12.75" customHeight="1" x14ac:dyDescent="0.2">
      <c r="A1" s="37" t="s">
        <v>308</v>
      </c>
      <c r="B1" s="37" t="s">
        <v>309</v>
      </c>
      <c r="C1" s="37" t="s">
        <v>310</v>
      </c>
      <c r="D1" s="37" t="s">
        <v>311</v>
      </c>
      <c r="E1" s="37" t="s">
        <v>312</v>
      </c>
      <c r="F1" s="37" t="s">
        <v>313</v>
      </c>
      <c r="G1" s="37" t="s">
        <v>314</v>
      </c>
      <c r="H1" s="37" t="s">
        <v>315</v>
      </c>
      <c r="I1" s="37" t="s">
        <v>316</v>
      </c>
      <c r="J1" s="38" t="s">
        <v>317</v>
      </c>
    </row>
    <row r="2" spans="1:10" ht="12.75" customHeight="1" x14ac:dyDescent="0.2">
      <c r="A2" s="39">
        <v>1</v>
      </c>
      <c r="B2" s="39" t="s">
        <v>318</v>
      </c>
      <c r="C2" s="39" t="s">
        <v>169</v>
      </c>
      <c r="D2" s="39" t="s">
        <v>319</v>
      </c>
      <c r="E2" s="39" t="s">
        <v>320</v>
      </c>
      <c r="F2" s="39" t="s">
        <v>321</v>
      </c>
      <c r="G2" s="40" t="s">
        <v>320</v>
      </c>
      <c r="H2" s="39"/>
      <c r="I2" s="39"/>
      <c r="J2" s="39" t="s">
        <v>322</v>
      </c>
    </row>
    <row r="3" spans="1:10" ht="12.75" customHeight="1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10" ht="12.75" customHeight="1" x14ac:dyDescent="0.2">
      <c r="A4" s="15"/>
      <c r="B4" s="15"/>
      <c r="C4" s="15"/>
      <c r="D4" s="15"/>
      <c r="E4" s="15"/>
      <c r="F4" s="15"/>
      <c r="G4" s="15"/>
      <c r="H4" s="15"/>
      <c r="I4" s="15"/>
    </row>
    <row r="5" spans="1:10" ht="12.75" customHeight="1" x14ac:dyDescent="0.2">
      <c r="C5" s="15"/>
    </row>
    <row r="6" spans="1:10" ht="12.75" customHeight="1" x14ac:dyDescent="0.2">
      <c r="C6" s="15"/>
    </row>
    <row r="7" spans="1:10" ht="12.75" customHeight="1" x14ac:dyDescent="0.2">
      <c r="C7" s="15"/>
    </row>
    <row r="8" spans="1:10" ht="12.75" customHeight="1" x14ac:dyDescent="0.2">
      <c r="C8" s="15"/>
    </row>
    <row r="9" spans="1:10" ht="12.75" customHeight="1" x14ac:dyDescent="0.2">
      <c r="C9" s="15"/>
    </row>
    <row r="10" spans="1:10" ht="12.75" customHeight="1" x14ac:dyDescent="0.2">
      <c r="C10" s="15"/>
    </row>
    <row r="11" spans="1:10" ht="12.75" customHeight="1" x14ac:dyDescent="0.2">
      <c r="C11" s="15"/>
    </row>
    <row r="12" spans="1:10" ht="12.75" customHeight="1" x14ac:dyDescent="0.2">
      <c r="C12" s="15"/>
    </row>
    <row r="13" spans="1:10" ht="12.75" customHeight="1" x14ac:dyDescent="0.2">
      <c r="C13" s="15"/>
    </row>
    <row r="14" spans="1:10" ht="12.75" customHeight="1" x14ac:dyDescent="0.2">
      <c r="C14" s="15"/>
    </row>
    <row r="15" spans="1:10" ht="12.75" customHeight="1" x14ac:dyDescent="0.2">
      <c r="C15" s="15"/>
    </row>
    <row r="16" spans="1:10" ht="12.75" customHeight="1" x14ac:dyDescent="0.2">
      <c r="C16" s="15"/>
    </row>
    <row r="17" spans="3:3" ht="12.75" customHeight="1" x14ac:dyDescent="0.2">
      <c r="C17" s="15"/>
    </row>
    <row r="18" spans="3:3" ht="12.75" customHeight="1" x14ac:dyDescent="0.2">
      <c r="C18" s="15"/>
    </row>
    <row r="19" spans="3:3" ht="12.75" customHeight="1" x14ac:dyDescent="0.2">
      <c r="C19" s="15"/>
    </row>
    <row r="20" spans="3:3" ht="12.75" customHeight="1" x14ac:dyDescent="0.2">
      <c r="C20" s="15"/>
    </row>
    <row r="21" spans="3:3" ht="12.75" customHeight="1" x14ac:dyDescent="0.2">
      <c r="C21" s="15"/>
    </row>
    <row r="22" spans="3:3" ht="12.75" customHeight="1" x14ac:dyDescent="0.2">
      <c r="C22" s="15"/>
    </row>
    <row r="23" spans="3:3" ht="12.75" customHeight="1" x14ac:dyDescent="0.2">
      <c r="C23" s="15"/>
    </row>
    <row r="24" spans="3:3" ht="12.75" customHeight="1" x14ac:dyDescent="0.2">
      <c r="C24" s="15"/>
    </row>
    <row r="25" spans="3:3" ht="12.75" customHeight="1" x14ac:dyDescent="0.2">
      <c r="C25" s="15"/>
    </row>
    <row r="26" spans="3:3" ht="12.75" customHeight="1" x14ac:dyDescent="0.2">
      <c r="C26" s="15"/>
    </row>
    <row r="27" spans="3:3" ht="12.75" customHeight="1" x14ac:dyDescent="0.2">
      <c r="C27" s="15"/>
    </row>
    <row r="28" spans="3:3" ht="12.75" customHeight="1" x14ac:dyDescent="0.2">
      <c r="C28" s="15"/>
    </row>
    <row r="29" spans="3:3" ht="12.75" customHeight="1" x14ac:dyDescent="0.2">
      <c r="C29" s="15"/>
    </row>
    <row r="30" spans="3:3" ht="12.75" customHeight="1" x14ac:dyDescent="0.2">
      <c r="C30" s="15"/>
    </row>
    <row r="31" spans="3:3" ht="12.75" customHeight="1" x14ac:dyDescent="0.2">
      <c r="C31" s="15"/>
    </row>
    <row r="32" spans="3:3" ht="12.75" customHeight="1" x14ac:dyDescent="0.2">
      <c r="C32" s="15"/>
    </row>
    <row r="33" spans="3:3" ht="12.75" customHeight="1" x14ac:dyDescent="0.2">
      <c r="C33" s="15"/>
    </row>
    <row r="34" spans="3:3" ht="12.75" customHeight="1" x14ac:dyDescent="0.2">
      <c r="C34" s="15"/>
    </row>
    <row r="35" spans="3:3" ht="12.75" customHeight="1" x14ac:dyDescent="0.2">
      <c r="C35" s="15"/>
    </row>
    <row r="36" spans="3:3" ht="12.75" customHeight="1" x14ac:dyDescent="0.2">
      <c r="C36" s="15"/>
    </row>
    <row r="37" spans="3:3" ht="12.75" customHeight="1" x14ac:dyDescent="0.2">
      <c r="C37" s="15"/>
    </row>
    <row r="38" spans="3:3" ht="12.75" customHeight="1" x14ac:dyDescent="0.2">
      <c r="C38" s="15"/>
    </row>
    <row r="39" spans="3:3" ht="12.75" customHeight="1" x14ac:dyDescent="0.2">
      <c r="C39" s="15"/>
    </row>
    <row r="40" spans="3:3" ht="12.75" customHeight="1" x14ac:dyDescent="0.2">
      <c r="C40" s="15"/>
    </row>
    <row r="41" spans="3:3" ht="12.75" customHeight="1" x14ac:dyDescent="0.2">
      <c r="C41" s="15"/>
    </row>
    <row r="42" spans="3:3" ht="12.75" customHeight="1" x14ac:dyDescent="0.2">
      <c r="C42" s="15"/>
    </row>
    <row r="43" spans="3:3" ht="12.75" customHeight="1" x14ac:dyDescent="0.2">
      <c r="C43" s="15"/>
    </row>
    <row r="44" spans="3:3" ht="12.75" customHeight="1" x14ac:dyDescent="0.2">
      <c r="C44" s="15"/>
    </row>
    <row r="45" spans="3:3" ht="12.75" customHeight="1" x14ac:dyDescent="0.2">
      <c r="C45" s="15"/>
    </row>
    <row r="46" spans="3:3" ht="12.75" customHeight="1" x14ac:dyDescent="0.2">
      <c r="C46" s="15"/>
    </row>
    <row r="47" spans="3:3" ht="12.75" customHeight="1" x14ac:dyDescent="0.2">
      <c r="C47" s="15"/>
    </row>
    <row r="48" spans="3:3" ht="12.75" customHeight="1" x14ac:dyDescent="0.2">
      <c r="C48" s="15"/>
    </row>
    <row r="49" spans="3:3" ht="12.75" customHeight="1" x14ac:dyDescent="0.2">
      <c r="C49" s="15"/>
    </row>
    <row r="50" spans="3:3" ht="12.75" customHeight="1" x14ac:dyDescent="0.2">
      <c r="C50" s="15"/>
    </row>
    <row r="51" spans="3:3" ht="12.75" customHeight="1" x14ac:dyDescent="0.2">
      <c r="C51" s="15"/>
    </row>
    <row r="52" spans="3:3" ht="12.75" customHeight="1" x14ac:dyDescent="0.2">
      <c r="C52" s="15"/>
    </row>
    <row r="53" spans="3:3" ht="12.75" customHeight="1" x14ac:dyDescent="0.2">
      <c r="C53" s="15"/>
    </row>
    <row r="54" spans="3:3" ht="12.75" customHeight="1" x14ac:dyDescent="0.2">
      <c r="C54" s="15"/>
    </row>
    <row r="55" spans="3:3" ht="12.75" customHeight="1" x14ac:dyDescent="0.2">
      <c r="C55" s="15"/>
    </row>
    <row r="56" spans="3:3" ht="12.75" customHeight="1" x14ac:dyDescent="0.2">
      <c r="C56" s="15"/>
    </row>
    <row r="57" spans="3:3" ht="12.75" customHeight="1" x14ac:dyDescent="0.2">
      <c r="C57" s="15"/>
    </row>
    <row r="58" spans="3:3" ht="12.75" customHeight="1" x14ac:dyDescent="0.2">
      <c r="C58" s="15"/>
    </row>
    <row r="59" spans="3:3" ht="12.75" customHeight="1" x14ac:dyDescent="0.2">
      <c r="C59" s="15"/>
    </row>
    <row r="60" spans="3:3" ht="12.75" customHeight="1" x14ac:dyDescent="0.2">
      <c r="C60" s="15"/>
    </row>
    <row r="61" spans="3:3" ht="12.75" customHeight="1" x14ac:dyDescent="0.2">
      <c r="C61" s="15"/>
    </row>
    <row r="62" spans="3:3" ht="12.75" customHeight="1" x14ac:dyDescent="0.2">
      <c r="C62" s="15"/>
    </row>
    <row r="63" spans="3:3" ht="12.75" customHeight="1" x14ac:dyDescent="0.2">
      <c r="C63" s="15"/>
    </row>
    <row r="64" spans="3:3" ht="12.75" customHeight="1" x14ac:dyDescent="0.2">
      <c r="C64" s="15"/>
    </row>
    <row r="65" spans="3:3" ht="12.75" customHeight="1" x14ac:dyDescent="0.2">
      <c r="C65" s="15"/>
    </row>
    <row r="66" spans="3:3" ht="12.75" customHeight="1" x14ac:dyDescent="0.2">
      <c r="C66" s="15"/>
    </row>
    <row r="67" spans="3:3" ht="12.75" customHeight="1" x14ac:dyDescent="0.2">
      <c r="C67" s="15"/>
    </row>
    <row r="68" spans="3:3" ht="12.75" customHeight="1" x14ac:dyDescent="0.2">
      <c r="C68" s="15"/>
    </row>
    <row r="69" spans="3:3" ht="12.75" customHeight="1" x14ac:dyDescent="0.2">
      <c r="C69" s="15"/>
    </row>
    <row r="70" spans="3:3" ht="12.75" customHeight="1" x14ac:dyDescent="0.2">
      <c r="C70" s="15"/>
    </row>
    <row r="71" spans="3:3" ht="12.75" customHeight="1" x14ac:dyDescent="0.2">
      <c r="C71" s="15"/>
    </row>
    <row r="72" spans="3:3" ht="12.75" customHeight="1" x14ac:dyDescent="0.2">
      <c r="C72" s="15"/>
    </row>
    <row r="73" spans="3:3" ht="12.75" customHeight="1" x14ac:dyDescent="0.2">
      <c r="C73" s="15"/>
    </row>
    <row r="74" spans="3:3" ht="12.75" customHeight="1" x14ac:dyDescent="0.2">
      <c r="C74" s="15"/>
    </row>
    <row r="75" spans="3:3" ht="12.75" customHeight="1" x14ac:dyDescent="0.2">
      <c r="C75" s="15"/>
    </row>
    <row r="76" spans="3:3" ht="12.75" customHeight="1" x14ac:dyDescent="0.2">
      <c r="C76" s="15"/>
    </row>
    <row r="77" spans="3:3" ht="12.75" customHeight="1" x14ac:dyDescent="0.2">
      <c r="C77" s="15"/>
    </row>
    <row r="78" spans="3:3" ht="12.75" customHeight="1" x14ac:dyDescent="0.2">
      <c r="C78" s="15"/>
    </row>
    <row r="79" spans="3:3" ht="12.75" customHeight="1" x14ac:dyDescent="0.2">
      <c r="C79" s="15"/>
    </row>
    <row r="80" spans="3:3" ht="12.75" customHeight="1" x14ac:dyDescent="0.2">
      <c r="C80" s="15"/>
    </row>
    <row r="81" spans="3:3" ht="12.75" customHeight="1" x14ac:dyDescent="0.2">
      <c r="C81" s="15"/>
    </row>
    <row r="82" spans="3:3" ht="12.75" customHeight="1" x14ac:dyDescent="0.2">
      <c r="C82" s="15"/>
    </row>
    <row r="83" spans="3:3" ht="12.75" customHeight="1" x14ac:dyDescent="0.2">
      <c r="C83" s="15"/>
    </row>
    <row r="84" spans="3:3" ht="12.75" customHeight="1" x14ac:dyDescent="0.2">
      <c r="C84" s="15"/>
    </row>
    <row r="85" spans="3:3" ht="12.75" customHeight="1" x14ac:dyDescent="0.2">
      <c r="C85" s="15"/>
    </row>
    <row r="86" spans="3:3" ht="12.75" customHeight="1" x14ac:dyDescent="0.2">
      <c r="C86" s="15"/>
    </row>
    <row r="87" spans="3:3" ht="12.75" customHeight="1" x14ac:dyDescent="0.2">
      <c r="C87" s="15"/>
    </row>
    <row r="88" spans="3:3" ht="12.75" customHeight="1" x14ac:dyDescent="0.2">
      <c r="C88" s="15"/>
    </row>
    <row r="89" spans="3:3" ht="12.75" customHeight="1" x14ac:dyDescent="0.2">
      <c r="C89" s="15"/>
    </row>
    <row r="90" spans="3:3" ht="12.75" customHeight="1" x14ac:dyDescent="0.2">
      <c r="C90" s="15"/>
    </row>
    <row r="91" spans="3:3" ht="12.75" customHeight="1" x14ac:dyDescent="0.2">
      <c r="C91" s="15"/>
    </row>
    <row r="92" spans="3:3" ht="12.75" customHeight="1" x14ac:dyDescent="0.2">
      <c r="C92" s="15"/>
    </row>
    <row r="93" spans="3:3" ht="12.75" customHeight="1" x14ac:dyDescent="0.2">
      <c r="C93" s="15"/>
    </row>
    <row r="94" spans="3:3" ht="12.75" customHeight="1" x14ac:dyDescent="0.2">
      <c r="C94" s="15"/>
    </row>
    <row r="95" spans="3:3" ht="12.75" customHeight="1" x14ac:dyDescent="0.2">
      <c r="C95" s="15"/>
    </row>
    <row r="96" spans="3:3" ht="12.75" customHeight="1" x14ac:dyDescent="0.2">
      <c r="C96" s="15"/>
    </row>
    <row r="97" spans="3:3" ht="12.75" customHeight="1" x14ac:dyDescent="0.2">
      <c r="C97" s="15"/>
    </row>
    <row r="98" spans="3:3" ht="12.75" customHeight="1" x14ac:dyDescent="0.2">
      <c r="C98" s="15"/>
    </row>
    <row r="99" spans="3:3" ht="12.75" customHeight="1" x14ac:dyDescent="0.2">
      <c r="C99" s="15"/>
    </row>
    <row r="100" spans="3:3" ht="12.75" customHeight="1" x14ac:dyDescent="0.2">
      <c r="C100" s="15"/>
    </row>
    <row r="101" spans="3:3" ht="12.75" customHeight="1" x14ac:dyDescent="0.2">
      <c r="C101" s="15"/>
    </row>
    <row r="102" spans="3:3" ht="12.75" customHeight="1" x14ac:dyDescent="0.2">
      <c r="C102" s="15"/>
    </row>
    <row r="103" spans="3:3" ht="12.75" customHeight="1" x14ac:dyDescent="0.2">
      <c r="C103" s="15"/>
    </row>
    <row r="104" spans="3:3" ht="12.75" customHeight="1" x14ac:dyDescent="0.2">
      <c r="C104" s="15"/>
    </row>
    <row r="105" spans="3:3" ht="12.75" customHeight="1" x14ac:dyDescent="0.2">
      <c r="C105" s="15"/>
    </row>
    <row r="106" spans="3:3" ht="12.75" customHeight="1" x14ac:dyDescent="0.2">
      <c r="C106" s="15"/>
    </row>
    <row r="107" spans="3:3" ht="12.75" customHeight="1" x14ac:dyDescent="0.2">
      <c r="C107" s="15"/>
    </row>
    <row r="108" spans="3:3" ht="12.75" customHeight="1" x14ac:dyDescent="0.2">
      <c r="C108" s="15"/>
    </row>
    <row r="109" spans="3:3" ht="12.75" customHeight="1" x14ac:dyDescent="0.2">
      <c r="C109" s="15"/>
    </row>
    <row r="110" spans="3:3" ht="12.75" customHeight="1" x14ac:dyDescent="0.2">
      <c r="C110" s="15"/>
    </row>
    <row r="111" spans="3:3" ht="12.75" customHeight="1" x14ac:dyDescent="0.2">
      <c r="C111" s="15"/>
    </row>
    <row r="112" spans="3:3" ht="12.75" customHeight="1" x14ac:dyDescent="0.2">
      <c r="C112" s="15"/>
    </row>
    <row r="113" spans="3:3" ht="12.75" customHeight="1" x14ac:dyDescent="0.2">
      <c r="C113" s="15"/>
    </row>
    <row r="114" spans="3:3" ht="12.75" customHeight="1" x14ac:dyDescent="0.2">
      <c r="C114" s="15"/>
    </row>
    <row r="115" spans="3:3" ht="12.75" customHeight="1" x14ac:dyDescent="0.2">
      <c r="C115" s="15"/>
    </row>
    <row r="116" spans="3:3" ht="12.75" customHeight="1" x14ac:dyDescent="0.2">
      <c r="C116" s="15"/>
    </row>
    <row r="117" spans="3:3" ht="12.75" customHeight="1" x14ac:dyDescent="0.2">
      <c r="C117" s="15"/>
    </row>
    <row r="118" spans="3:3" ht="12.75" customHeight="1" x14ac:dyDescent="0.2">
      <c r="C118" s="15"/>
    </row>
    <row r="119" spans="3:3" ht="12.75" customHeight="1" x14ac:dyDescent="0.2">
      <c r="C119" s="15"/>
    </row>
    <row r="120" spans="3:3" ht="12.75" customHeight="1" x14ac:dyDescent="0.2">
      <c r="C120" s="15"/>
    </row>
    <row r="121" spans="3:3" ht="12.75" customHeight="1" x14ac:dyDescent="0.2">
      <c r="C121" s="15"/>
    </row>
    <row r="122" spans="3:3" ht="12.75" customHeight="1" x14ac:dyDescent="0.2">
      <c r="C122" s="15"/>
    </row>
    <row r="123" spans="3:3" ht="12.75" customHeight="1" x14ac:dyDescent="0.2">
      <c r="C123" s="15"/>
    </row>
    <row r="124" spans="3:3" ht="12.75" customHeight="1" x14ac:dyDescent="0.2">
      <c r="C124" s="15"/>
    </row>
    <row r="125" spans="3:3" ht="12.75" customHeight="1" x14ac:dyDescent="0.2">
      <c r="C125" s="15"/>
    </row>
    <row r="126" spans="3:3" ht="12.75" customHeight="1" x14ac:dyDescent="0.2">
      <c r="C126" s="15"/>
    </row>
    <row r="127" spans="3:3" ht="12.75" customHeight="1" x14ac:dyDescent="0.2">
      <c r="C127" s="15"/>
    </row>
    <row r="128" spans="3:3" ht="12.75" customHeight="1" x14ac:dyDescent="0.2">
      <c r="C128" s="15"/>
    </row>
    <row r="129" spans="3:3" ht="12.75" customHeight="1" x14ac:dyDescent="0.2">
      <c r="C129" s="15"/>
    </row>
    <row r="130" spans="3:3" ht="12.75" customHeight="1" x14ac:dyDescent="0.2">
      <c r="C130" s="15"/>
    </row>
    <row r="131" spans="3:3" ht="12.75" customHeight="1" x14ac:dyDescent="0.2">
      <c r="C131" s="15"/>
    </row>
    <row r="132" spans="3:3" ht="12.75" customHeight="1" x14ac:dyDescent="0.2">
      <c r="C132" s="15"/>
    </row>
    <row r="133" spans="3:3" ht="12.75" customHeight="1" x14ac:dyDescent="0.2">
      <c r="C133" s="15"/>
    </row>
    <row r="134" spans="3:3" ht="12.75" customHeight="1" x14ac:dyDescent="0.2">
      <c r="C134" s="15"/>
    </row>
    <row r="135" spans="3:3" ht="12.75" customHeight="1" x14ac:dyDescent="0.2">
      <c r="C135" s="15"/>
    </row>
    <row r="136" spans="3:3" ht="12.75" customHeight="1" x14ac:dyDescent="0.2">
      <c r="C136" s="15"/>
    </row>
    <row r="137" spans="3:3" ht="12.75" customHeight="1" x14ac:dyDescent="0.2">
      <c r="C137" s="15"/>
    </row>
    <row r="138" spans="3:3" ht="12.75" customHeight="1" x14ac:dyDescent="0.2">
      <c r="C138" s="15"/>
    </row>
    <row r="139" spans="3:3" ht="12.75" customHeight="1" x14ac:dyDescent="0.2">
      <c r="C139" s="15"/>
    </row>
    <row r="140" spans="3:3" ht="12.75" customHeight="1" x14ac:dyDescent="0.2">
      <c r="C140" s="15"/>
    </row>
    <row r="141" spans="3:3" ht="12.75" customHeight="1" x14ac:dyDescent="0.2">
      <c r="C141" s="15"/>
    </row>
    <row r="142" spans="3:3" ht="12.75" customHeight="1" x14ac:dyDescent="0.2">
      <c r="C142" s="15"/>
    </row>
    <row r="143" spans="3:3" ht="12.75" customHeight="1" x14ac:dyDescent="0.2">
      <c r="C143" s="15"/>
    </row>
    <row r="144" spans="3:3" ht="12.75" customHeight="1" x14ac:dyDescent="0.2">
      <c r="C144" s="15"/>
    </row>
    <row r="145" spans="3:3" ht="12.75" customHeight="1" x14ac:dyDescent="0.2">
      <c r="C145" s="15"/>
    </row>
    <row r="146" spans="3:3" ht="12.75" customHeight="1" x14ac:dyDescent="0.2">
      <c r="C146" s="15"/>
    </row>
    <row r="147" spans="3:3" ht="12.75" customHeight="1" x14ac:dyDescent="0.2">
      <c r="C147" s="15"/>
    </row>
    <row r="148" spans="3:3" ht="12.75" customHeight="1" x14ac:dyDescent="0.2">
      <c r="C148" s="15"/>
    </row>
    <row r="149" spans="3:3" ht="12.75" customHeight="1" x14ac:dyDescent="0.2">
      <c r="C149" s="15"/>
    </row>
    <row r="150" spans="3:3" ht="12.75" customHeight="1" x14ac:dyDescent="0.2">
      <c r="C150" s="15"/>
    </row>
    <row r="151" spans="3:3" ht="12.75" customHeight="1" x14ac:dyDescent="0.2">
      <c r="C151" s="15"/>
    </row>
    <row r="152" spans="3:3" ht="12.75" customHeight="1" x14ac:dyDescent="0.2">
      <c r="C152" s="15"/>
    </row>
    <row r="153" spans="3:3" ht="12.75" customHeight="1" x14ac:dyDescent="0.2">
      <c r="C153" s="15"/>
    </row>
    <row r="154" spans="3:3" ht="12.75" customHeight="1" x14ac:dyDescent="0.2">
      <c r="C154" s="15"/>
    </row>
    <row r="155" spans="3:3" ht="12.75" customHeight="1" x14ac:dyDescent="0.2">
      <c r="C155" s="15"/>
    </row>
    <row r="156" spans="3:3" ht="12.75" customHeight="1" x14ac:dyDescent="0.2">
      <c r="C156" s="15"/>
    </row>
    <row r="157" spans="3:3" ht="12.75" customHeight="1" x14ac:dyDescent="0.2">
      <c r="C157" s="15"/>
    </row>
    <row r="158" spans="3:3" ht="12.75" customHeight="1" x14ac:dyDescent="0.2">
      <c r="C158" s="15"/>
    </row>
    <row r="159" spans="3:3" ht="12.75" customHeight="1" x14ac:dyDescent="0.2">
      <c r="C159" s="15"/>
    </row>
    <row r="160" spans="3:3" ht="12.75" customHeight="1" x14ac:dyDescent="0.2">
      <c r="C160" s="15"/>
    </row>
    <row r="161" spans="3:3" ht="12.75" customHeight="1" x14ac:dyDescent="0.2">
      <c r="C161" s="15"/>
    </row>
    <row r="162" spans="3:3" ht="12.75" customHeight="1" x14ac:dyDescent="0.2">
      <c r="C162" s="15"/>
    </row>
    <row r="163" spans="3:3" ht="12.75" customHeight="1" x14ac:dyDescent="0.2">
      <c r="C163" s="15"/>
    </row>
    <row r="164" spans="3:3" ht="12.75" customHeight="1" x14ac:dyDescent="0.2">
      <c r="C164" s="15"/>
    </row>
    <row r="165" spans="3:3" ht="12.75" customHeight="1" x14ac:dyDescent="0.2">
      <c r="C165" s="15"/>
    </row>
    <row r="166" spans="3:3" ht="12.75" customHeight="1" x14ac:dyDescent="0.2">
      <c r="C166" s="15"/>
    </row>
    <row r="167" spans="3:3" ht="12.75" customHeight="1" x14ac:dyDescent="0.2">
      <c r="C167" s="15"/>
    </row>
    <row r="168" spans="3:3" ht="12.75" customHeight="1" x14ac:dyDescent="0.2">
      <c r="C168" s="15"/>
    </row>
    <row r="169" spans="3:3" ht="12.75" customHeight="1" x14ac:dyDescent="0.2">
      <c r="C169" s="15"/>
    </row>
    <row r="170" spans="3:3" ht="12.75" customHeight="1" x14ac:dyDescent="0.2">
      <c r="C170" s="15"/>
    </row>
    <row r="171" spans="3:3" ht="12.75" customHeight="1" x14ac:dyDescent="0.2">
      <c r="C171" s="15"/>
    </row>
    <row r="172" spans="3:3" ht="12.75" customHeight="1" x14ac:dyDescent="0.2">
      <c r="C172" s="15"/>
    </row>
    <row r="173" spans="3:3" ht="12.75" customHeight="1" x14ac:dyDescent="0.2">
      <c r="C173" s="15"/>
    </row>
    <row r="174" spans="3:3" ht="12.75" customHeight="1" x14ac:dyDescent="0.2">
      <c r="C174" s="15"/>
    </row>
    <row r="175" spans="3:3" ht="12.75" customHeight="1" x14ac:dyDescent="0.2">
      <c r="C175" s="15"/>
    </row>
    <row r="176" spans="3:3" ht="12.75" customHeight="1" x14ac:dyDescent="0.2">
      <c r="C176" s="15"/>
    </row>
    <row r="177" spans="3:3" ht="12.75" customHeight="1" x14ac:dyDescent="0.2">
      <c r="C177" s="15"/>
    </row>
    <row r="178" spans="3:3" ht="12.75" customHeight="1" x14ac:dyDescent="0.2">
      <c r="C178" s="15"/>
    </row>
    <row r="179" spans="3:3" ht="12.75" customHeight="1" x14ac:dyDescent="0.2">
      <c r="C179" s="15"/>
    </row>
    <row r="180" spans="3:3" ht="12.75" customHeight="1" x14ac:dyDescent="0.2">
      <c r="C180" s="15"/>
    </row>
    <row r="181" spans="3:3" ht="12.75" customHeight="1" x14ac:dyDescent="0.2">
      <c r="C181" s="15"/>
    </row>
    <row r="182" spans="3:3" ht="12.75" customHeight="1" x14ac:dyDescent="0.2">
      <c r="C182" s="15"/>
    </row>
    <row r="183" spans="3:3" ht="12.75" customHeight="1" x14ac:dyDescent="0.2">
      <c r="C183" s="15"/>
    </row>
    <row r="184" spans="3:3" ht="12.75" customHeight="1" x14ac:dyDescent="0.2">
      <c r="C184" s="15"/>
    </row>
    <row r="185" spans="3:3" ht="12.75" customHeight="1" x14ac:dyDescent="0.2">
      <c r="C185" s="15"/>
    </row>
    <row r="186" spans="3:3" ht="12.75" customHeight="1" x14ac:dyDescent="0.2">
      <c r="C186" s="15"/>
    </row>
    <row r="187" spans="3:3" ht="12.75" customHeight="1" x14ac:dyDescent="0.2">
      <c r="C187" s="15"/>
    </row>
    <row r="188" spans="3:3" ht="12.75" customHeight="1" x14ac:dyDescent="0.2">
      <c r="C188" s="15"/>
    </row>
    <row r="189" spans="3:3" ht="12.75" customHeight="1" x14ac:dyDescent="0.2">
      <c r="C189" s="15"/>
    </row>
    <row r="190" spans="3:3" ht="12.75" customHeight="1" x14ac:dyDescent="0.2">
      <c r="C190" s="15"/>
    </row>
    <row r="191" spans="3:3" ht="12.75" customHeight="1" x14ac:dyDescent="0.2">
      <c r="C191" s="15"/>
    </row>
    <row r="192" spans="3:3" ht="12.75" customHeight="1" x14ac:dyDescent="0.2">
      <c r="C192" s="15"/>
    </row>
    <row r="193" spans="3:3" ht="12.75" customHeight="1" x14ac:dyDescent="0.2">
      <c r="C193" s="15"/>
    </row>
    <row r="194" spans="3:3" ht="12.75" customHeight="1" x14ac:dyDescent="0.2">
      <c r="C194" s="15"/>
    </row>
    <row r="195" spans="3:3" ht="12.75" customHeight="1" x14ac:dyDescent="0.2">
      <c r="C195" s="15"/>
    </row>
    <row r="196" spans="3:3" ht="12.75" customHeight="1" x14ac:dyDescent="0.2">
      <c r="C196" s="15"/>
    </row>
    <row r="197" spans="3:3" ht="12.75" customHeight="1" x14ac:dyDescent="0.2">
      <c r="C197" s="15"/>
    </row>
    <row r="198" spans="3:3" ht="12.75" customHeight="1" x14ac:dyDescent="0.2">
      <c r="C198" s="15"/>
    </row>
    <row r="199" spans="3:3" ht="12.75" customHeight="1" x14ac:dyDescent="0.2">
      <c r="C199" s="15"/>
    </row>
    <row r="200" spans="3:3" ht="12.75" customHeight="1" x14ac:dyDescent="0.2">
      <c r="C200" s="15"/>
    </row>
    <row r="201" spans="3:3" ht="12.75" customHeight="1" x14ac:dyDescent="0.2">
      <c r="C201" s="15"/>
    </row>
    <row r="202" spans="3:3" ht="12.75" customHeight="1" x14ac:dyDescent="0.2">
      <c r="C202" s="15"/>
    </row>
    <row r="203" spans="3:3" ht="12.75" customHeight="1" x14ac:dyDescent="0.2">
      <c r="C203" s="15"/>
    </row>
    <row r="204" spans="3:3" ht="12.75" customHeight="1" x14ac:dyDescent="0.2">
      <c r="C204" s="15"/>
    </row>
    <row r="205" spans="3:3" ht="12.75" customHeight="1" x14ac:dyDescent="0.2">
      <c r="C205" s="15"/>
    </row>
    <row r="206" spans="3:3" ht="12.75" customHeight="1" x14ac:dyDescent="0.2">
      <c r="C206" s="15"/>
    </row>
    <row r="207" spans="3:3" ht="12.75" customHeight="1" x14ac:dyDescent="0.2">
      <c r="C207" s="15"/>
    </row>
    <row r="208" spans="3:3" ht="12.75" customHeight="1" x14ac:dyDescent="0.2">
      <c r="C208" s="15"/>
    </row>
    <row r="209" spans="3:3" ht="12.75" customHeight="1" x14ac:dyDescent="0.2">
      <c r="C209" s="15"/>
    </row>
    <row r="210" spans="3:3" ht="12.75" customHeight="1" x14ac:dyDescent="0.2">
      <c r="C210" s="15"/>
    </row>
    <row r="211" spans="3:3" ht="12.75" customHeight="1" x14ac:dyDescent="0.2">
      <c r="C211" s="15"/>
    </row>
    <row r="212" spans="3:3" ht="12.75" customHeight="1" x14ac:dyDescent="0.2">
      <c r="C212" s="15"/>
    </row>
    <row r="213" spans="3:3" ht="12.75" customHeight="1" x14ac:dyDescent="0.2">
      <c r="C213" s="15"/>
    </row>
    <row r="214" spans="3:3" ht="12.75" customHeight="1" x14ac:dyDescent="0.2">
      <c r="C214" s="15"/>
    </row>
    <row r="215" spans="3:3" ht="12.75" customHeight="1" x14ac:dyDescent="0.2">
      <c r="C215" s="15"/>
    </row>
    <row r="216" spans="3:3" ht="12.75" customHeight="1" x14ac:dyDescent="0.2">
      <c r="C216" s="15"/>
    </row>
    <row r="217" spans="3:3" ht="12.75" customHeight="1" x14ac:dyDescent="0.2">
      <c r="C217" s="15"/>
    </row>
    <row r="218" spans="3:3" ht="12.75" customHeight="1" x14ac:dyDescent="0.2">
      <c r="C218" s="15"/>
    </row>
    <row r="219" spans="3:3" ht="12.75" customHeight="1" x14ac:dyDescent="0.2">
      <c r="C219" s="15"/>
    </row>
    <row r="220" spans="3:3" ht="12.75" customHeight="1" x14ac:dyDescent="0.2">
      <c r="C220" s="15"/>
    </row>
    <row r="221" spans="3:3" ht="15.75" customHeight="1" x14ac:dyDescent="0.2"/>
    <row r="222" spans="3:3" ht="15.75" customHeight="1" x14ac:dyDescent="0.2"/>
    <row r="223" spans="3:3" ht="15.75" customHeight="1" x14ac:dyDescent="0.2"/>
    <row r="224" spans="3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G2">
    <cfRule type="cellIs" dxfId="40" priority="2" operator="equal">
      <formula>"Low"</formula>
    </cfRule>
  </conditionalFormatting>
  <conditionalFormatting sqref="G2">
    <cfRule type="cellIs" dxfId="39" priority="3" operator="equal">
      <formula>"Critical"</formula>
    </cfRule>
  </conditionalFormatting>
  <conditionalFormatting sqref="G2">
    <cfRule type="cellIs" dxfId="38" priority="4" operator="equal">
      <formula>"Note"</formula>
    </cfRule>
  </conditionalFormatting>
  <conditionalFormatting sqref="G2">
    <cfRule type="cellIs" dxfId="37" priority="5" operator="equal">
      <formula>"Moderate"</formula>
    </cfRule>
  </conditionalFormatting>
  <conditionalFormatting sqref="G2">
    <cfRule type="cellIs" dxfId="36" priority="6" operator="equal">
      <formula>"High"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Normal="100" workbookViewId="0"/>
  </sheetViews>
  <sheetFormatPr defaultColWidth="14.42578125" defaultRowHeight="12.75" x14ac:dyDescent="0.2"/>
  <cols>
    <col min="1" max="1" width="18.42578125" customWidth="1"/>
    <col min="2" max="4" width="14.7109375" customWidth="1"/>
    <col min="5" max="5" width="5.42578125" customWidth="1"/>
    <col min="6" max="6" width="20.7109375" customWidth="1"/>
    <col min="7" max="7" width="42.7109375" customWidth="1"/>
    <col min="8" max="8" width="3.7109375" customWidth="1"/>
  </cols>
  <sheetData>
    <row r="1" spans="1:8" ht="12.75" customHeight="1" x14ac:dyDescent="0.35">
      <c r="A1" s="11" t="s">
        <v>323</v>
      </c>
      <c r="B1" s="11"/>
      <c r="C1" s="11"/>
      <c r="D1" s="11"/>
      <c r="E1" s="11"/>
      <c r="F1" s="11"/>
      <c r="G1" s="11"/>
    </row>
    <row r="2" spans="1:8" ht="12.75" customHeight="1" x14ac:dyDescent="0.2"/>
    <row r="3" spans="1:8" ht="12.75" customHeight="1" x14ac:dyDescent="0.2">
      <c r="A3" s="10" t="s">
        <v>324</v>
      </c>
      <c r="B3" s="10"/>
      <c r="C3" s="10"/>
      <c r="D3" s="10"/>
      <c r="E3" s="41"/>
      <c r="F3" s="10" t="s">
        <v>325</v>
      </c>
      <c r="G3" s="10"/>
    </row>
    <row r="4" spans="1:8" ht="12.75" customHeight="1" x14ac:dyDescent="0.2">
      <c r="A4" s="9" t="s">
        <v>326</v>
      </c>
      <c r="B4" s="9"/>
      <c r="C4" s="9"/>
      <c r="D4" s="9"/>
      <c r="E4" s="42"/>
      <c r="F4" s="9" t="s">
        <v>327</v>
      </c>
      <c r="G4" s="9"/>
    </row>
    <row r="5" spans="1:8" ht="12.75" customHeight="1" x14ac:dyDescent="0.25">
      <c r="A5" s="43" t="s">
        <v>328</v>
      </c>
      <c r="B5" s="8" t="s">
        <v>329</v>
      </c>
      <c r="C5" s="8"/>
      <c r="D5" s="8"/>
      <c r="E5" s="44">
        <f>VLOOKUP(B5,References!A2:B8,2,0)</f>
        <v>3</v>
      </c>
      <c r="F5" s="43" t="s">
        <v>330</v>
      </c>
      <c r="G5" s="45" t="s">
        <v>331</v>
      </c>
      <c r="H5" s="30">
        <f>VLOOKUP(G5,References!A$11:B$16,2,0)</f>
        <v>2</v>
      </c>
    </row>
    <row r="6" spans="1:8" ht="12.75" customHeight="1" x14ac:dyDescent="0.25">
      <c r="A6" s="43" t="s">
        <v>332</v>
      </c>
      <c r="B6" s="7" t="s">
        <v>333</v>
      </c>
      <c r="C6" s="7"/>
      <c r="D6" s="7"/>
      <c r="E6" s="44">
        <f>VLOOKUP(B6,References!C2:D6,2,0)</f>
        <v>4</v>
      </c>
      <c r="F6" s="43" t="s">
        <v>334</v>
      </c>
      <c r="G6" s="45" t="s">
        <v>335</v>
      </c>
      <c r="H6" s="30">
        <f>VLOOKUP(G6,References!C$11:D$17,2,0)</f>
        <v>9</v>
      </c>
    </row>
    <row r="7" spans="1:8" ht="12.75" customHeight="1" x14ac:dyDescent="0.25">
      <c r="A7" s="43" t="s">
        <v>336</v>
      </c>
      <c r="B7" s="7" t="s">
        <v>337</v>
      </c>
      <c r="C7" s="7"/>
      <c r="D7" s="7"/>
      <c r="E7" s="44">
        <f>VLOOKUP(B7,References!E2:F6,2,0)</f>
        <v>0</v>
      </c>
      <c r="F7" s="43" t="s">
        <v>338</v>
      </c>
      <c r="G7" s="45" t="s">
        <v>339</v>
      </c>
      <c r="H7" s="30">
        <f>VLOOKUP(G7,References!E$11:F$16,2,0)</f>
        <v>1</v>
      </c>
    </row>
    <row r="8" spans="1:8" ht="12.75" customHeight="1" x14ac:dyDescent="0.25">
      <c r="A8" s="43" t="s">
        <v>340</v>
      </c>
      <c r="B8" s="7" t="s">
        <v>341</v>
      </c>
      <c r="C8" s="7"/>
      <c r="D8" s="7"/>
      <c r="E8" s="44">
        <f>VLOOKUP(B8,References!G3:H8,2,0)</f>
        <v>2</v>
      </c>
      <c r="F8" s="43" t="s">
        <v>342</v>
      </c>
      <c r="G8" s="45" t="s">
        <v>343</v>
      </c>
      <c r="H8" s="30">
        <f>VLOOKUP(G8,References!G$11:H$16,2,0)</f>
        <v>0</v>
      </c>
    </row>
    <row r="9" spans="1:8" ht="12.75" customHeight="1" x14ac:dyDescent="0.25">
      <c r="A9" s="43"/>
      <c r="B9" s="45"/>
      <c r="C9" s="45"/>
      <c r="D9" s="45"/>
      <c r="E9" s="44"/>
      <c r="F9" s="43"/>
      <c r="G9" s="45"/>
      <c r="H9" s="30"/>
    </row>
    <row r="10" spans="1:8" ht="12.75" customHeight="1" x14ac:dyDescent="0.2">
      <c r="A10" s="9" t="s">
        <v>344</v>
      </c>
      <c r="B10" s="9"/>
      <c r="C10" s="9"/>
      <c r="D10" s="9"/>
      <c r="E10" s="42"/>
      <c r="F10" s="9" t="s">
        <v>345</v>
      </c>
      <c r="G10" s="9"/>
      <c r="H10" s="42"/>
    </row>
    <row r="11" spans="1:8" ht="12.75" customHeight="1" x14ac:dyDescent="0.25">
      <c r="A11" s="43" t="s">
        <v>346</v>
      </c>
      <c r="B11" s="8" t="s">
        <v>347</v>
      </c>
      <c r="C11" s="8"/>
      <c r="D11" s="8"/>
      <c r="E11" s="44">
        <f>VLOOKUP(B11,References!I2:J7,2,0)</f>
        <v>1</v>
      </c>
      <c r="F11" s="43" t="s">
        <v>348</v>
      </c>
      <c r="G11" s="45" t="s">
        <v>349</v>
      </c>
      <c r="H11" s="30">
        <f>VLOOKUP(G11,References!I$11:J$16,2,0)</f>
        <v>3</v>
      </c>
    </row>
    <row r="12" spans="1:8" ht="12.75" customHeight="1" x14ac:dyDescent="0.25">
      <c r="A12" s="43" t="s">
        <v>350</v>
      </c>
      <c r="B12" s="8" t="s">
        <v>351</v>
      </c>
      <c r="C12" s="8"/>
      <c r="D12" s="8"/>
      <c r="E12" s="44">
        <f>VLOOKUP(B12,References!K$2:L$7,2,0)</f>
        <v>5</v>
      </c>
      <c r="F12" s="43" t="s">
        <v>352</v>
      </c>
      <c r="G12" s="45" t="s">
        <v>353</v>
      </c>
      <c r="H12" s="30">
        <f>VLOOKUP(G12,References!K$11:L$16,2,0)</f>
        <v>4</v>
      </c>
    </row>
    <row r="13" spans="1:8" ht="12.75" customHeight="1" x14ac:dyDescent="0.25">
      <c r="A13" s="43" t="s">
        <v>354</v>
      </c>
      <c r="B13" s="8" t="s">
        <v>355</v>
      </c>
      <c r="C13" s="8"/>
      <c r="D13" s="8"/>
      <c r="E13" s="44">
        <f>VLOOKUP(B13,References!M$2:N$7,2,0)</f>
        <v>4</v>
      </c>
      <c r="F13" s="43" t="s">
        <v>356</v>
      </c>
      <c r="G13" s="45" t="s">
        <v>357</v>
      </c>
      <c r="H13" s="30">
        <f>VLOOKUP(G13,References!M$11:O$16,2,0)</f>
        <v>5</v>
      </c>
    </row>
    <row r="14" spans="1:8" ht="12.75" customHeight="1" x14ac:dyDescent="0.25">
      <c r="A14" s="43" t="s">
        <v>358</v>
      </c>
      <c r="B14" s="8" t="s">
        <v>359</v>
      </c>
      <c r="C14" s="8"/>
      <c r="D14" s="8"/>
      <c r="E14" s="44">
        <f>VLOOKUP(B14,References!O$2:P$7,2,0)</f>
        <v>3</v>
      </c>
      <c r="F14" s="43" t="s">
        <v>360</v>
      </c>
      <c r="G14" s="45" t="s">
        <v>361</v>
      </c>
      <c r="H14" s="30">
        <f>VLOOKUP(G14,References!O$11:P$16,2,0)</f>
        <v>3</v>
      </c>
    </row>
    <row r="15" spans="1:8" ht="12.75" customHeight="1" x14ac:dyDescent="0.25">
      <c r="E15" s="43"/>
    </row>
    <row r="16" spans="1:8" ht="15" customHeight="1" x14ac:dyDescent="0.25">
      <c r="A16" s="6" t="s">
        <v>362</v>
      </c>
      <c r="B16" s="5">
        <f>IFERROR(AVERAGE(E5:E8,E11:E14),"All factors require a selection.")</f>
        <v>2.75</v>
      </c>
      <c r="C16" s="5"/>
      <c r="D16" s="5"/>
      <c r="E16" s="43"/>
      <c r="F16" s="4" t="s">
        <v>363</v>
      </c>
      <c r="G16" s="5">
        <f>IFERROR(AVERAGE(H5:H8,H11:H14),"All factors require a selection.")</f>
        <v>3.375</v>
      </c>
    </row>
    <row r="17" spans="1:7" ht="15" customHeight="1" x14ac:dyDescent="0.2">
      <c r="A17" s="6"/>
      <c r="B17" s="5"/>
      <c r="C17" s="5"/>
      <c r="D17" s="5"/>
      <c r="F17" s="4"/>
      <c r="G17" s="4"/>
    </row>
    <row r="18" spans="1:7" ht="12.75" customHeight="1" x14ac:dyDescent="0.2"/>
    <row r="19" spans="1:7" ht="12.75" customHeight="1" x14ac:dyDescent="0.2"/>
    <row r="20" spans="1:7" ht="12.75" customHeight="1" x14ac:dyDescent="0.3">
      <c r="B20" s="3" t="s">
        <v>364</v>
      </c>
      <c r="C20" s="3"/>
      <c r="D20" s="3"/>
      <c r="E20" s="2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2"/>
      <c r="G20" s="46"/>
    </row>
    <row r="21" spans="1:7" ht="12.75" customHeight="1" x14ac:dyDescent="0.2"/>
    <row r="22" spans="1:7" ht="12.75" customHeight="1" x14ac:dyDescent="0.25">
      <c r="B22" s="1" t="s">
        <v>312</v>
      </c>
      <c r="C22" s="1"/>
      <c r="D22" s="1"/>
    </row>
    <row r="23" spans="1:7" ht="12.75" customHeight="1" x14ac:dyDescent="0.25">
      <c r="A23" s="47" t="s">
        <v>313</v>
      </c>
      <c r="B23" s="48" t="str">
        <f>IF($G16&lt;3,"-&gt;Low&lt;-","Low")</f>
        <v>Low</v>
      </c>
      <c r="C23" s="48" t="str">
        <f>IF(AND($G16&gt;=3,$G16&lt;6),"-&gt;Moderate&lt;-","Moderate")</f>
        <v>-&gt;Moderate&lt;-</v>
      </c>
      <c r="D23" s="48" t="str">
        <f>IF($G16&gt;=6,"-&gt;High&lt;-","High")</f>
        <v>High</v>
      </c>
      <c r="F23" s="15"/>
    </row>
    <row r="24" spans="1:7" ht="12.75" customHeight="1" x14ac:dyDescent="0.2">
      <c r="A24" s="49" t="str">
        <f>IF($B16&lt;3,"-&gt;Low&lt;-","Low")</f>
        <v>-&gt;Low&lt;-</v>
      </c>
      <c r="B24" s="50" t="str">
        <f>IF(AND($B$16&lt;3,$G$16&lt;3),"-&gt;Note&lt;-","Note")</f>
        <v>Note</v>
      </c>
      <c r="C24" s="51" t="str">
        <f>IF(AND($B$16&lt;3,$G$16&gt;=3,$G$16&lt;6),"-&gt;Low&lt;-","Low")</f>
        <v>-&gt;Low&lt;-</v>
      </c>
      <c r="D24" s="52" t="str">
        <f>IF(AND($B16&lt;3,$G16&gt;=6),"-&gt;Moderate&lt;-","Moderate")</f>
        <v>Moderate</v>
      </c>
      <c r="F24" s="53"/>
    </row>
    <row r="25" spans="1:7" ht="12.75" customHeight="1" x14ac:dyDescent="0.2">
      <c r="A25" s="49" t="str">
        <f>IF(AND($B16&gt;=3,$B16&lt;6),"-&gt;Moderate&lt;-","Moderate")</f>
        <v>Moderate</v>
      </c>
      <c r="B25" s="51" t="str">
        <f>IF(AND($B$16&gt;=3,$B$16&lt;6,$G$16&lt;3),"-&gt;Low&lt;-","Low")</f>
        <v>Low</v>
      </c>
      <c r="C25" s="52" t="str">
        <f>IF(AND($B16&gt;=3,$B16&lt;6,$G16&gt;=3,$G16&lt;6),"-&gt;Moderate&lt;-","Moderate")</f>
        <v>Moderate</v>
      </c>
      <c r="D25" s="54" t="str">
        <f>IF(AND($B16&gt;=3,$B16&lt;6,$G16&gt;6),"-&gt;High&lt;-","High")</f>
        <v>High</v>
      </c>
      <c r="F25" s="53"/>
    </row>
    <row r="26" spans="1:7" ht="12.75" customHeight="1" x14ac:dyDescent="0.2">
      <c r="A26" s="49" t="str">
        <f>IF($B16&gt;=6,"-&gt;High&lt;-","High")</f>
        <v>High</v>
      </c>
      <c r="B26" s="52" t="str">
        <f>IF(AND($B16&gt;=6,$G16&lt;3),"-&gt;Moderate&lt;-","Moderate")</f>
        <v>Moderate</v>
      </c>
      <c r="C26" s="54" t="str">
        <f>IF(AND($B16&gt;=6,$B16&gt;=3,$G16&lt;6),"-&gt;High&lt;-","High")</f>
        <v>High</v>
      </c>
      <c r="D26" s="55" t="str">
        <f>IF(AND($B$16&gt;=6,$G$16&gt;=6),"-&gt;Critical&lt;-","Critical")</f>
        <v>Critical</v>
      </c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B22:D22"/>
    <mergeCell ref="A16:A17"/>
    <mergeCell ref="B16:D17"/>
    <mergeCell ref="F16:F17"/>
    <mergeCell ref="G16:G17"/>
    <mergeCell ref="B20:D20"/>
    <mergeCell ref="E20:F20"/>
    <mergeCell ref="F10:G10"/>
    <mergeCell ref="B11:D11"/>
    <mergeCell ref="B12:D12"/>
    <mergeCell ref="B13:D13"/>
    <mergeCell ref="B14:D14"/>
    <mergeCell ref="B5:D5"/>
    <mergeCell ref="B6:D6"/>
    <mergeCell ref="B7:D7"/>
    <mergeCell ref="B8:D8"/>
    <mergeCell ref="A10:D10"/>
    <mergeCell ref="A1:G1"/>
    <mergeCell ref="A3:D3"/>
    <mergeCell ref="F3:G3"/>
    <mergeCell ref="A4:D4"/>
    <mergeCell ref="F4:G4"/>
  </mergeCells>
  <conditionalFormatting sqref="E20:F20">
    <cfRule type="containsText" dxfId="35" priority="2" operator="containsText" text="critical">
      <formula>NOT(ISERROR(SEARCH("critical",E20)))</formula>
    </cfRule>
  </conditionalFormatting>
  <conditionalFormatting sqref="E20:F20">
    <cfRule type="containsText" dxfId="34" priority="3" operator="containsText" text="high">
      <formula>NOT(ISERROR(SEARCH("high",E20)))</formula>
    </cfRule>
  </conditionalFormatting>
  <conditionalFormatting sqref="E20:F20">
    <cfRule type="containsText" dxfId="33" priority="4" operator="containsText" text="moderate">
      <formula>NOT(ISERROR(SEARCH("moderate",E20)))</formula>
    </cfRule>
  </conditionalFormatting>
  <conditionalFormatting sqref="E20:F20">
    <cfRule type="containsText" dxfId="32" priority="5" operator="containsText" text="low">
      <formula>NOT(ISERROR(SEARCH("low",E20)))</formula>
    </cfRule>
  </conditionalFormatting>
  <conditionalFormatting sqref="E20:F20">
    <cfRule type="containsText" dxfId="31" priority="6" operator="containsText" text="Note">
      <formula>NOT(ISERROR(SEARCH("Note",E20)))</formula>
    </cfRule>
  </conditionalFormatting>
  <conditionalFormatting sqref="A24:A26 B23:D23">
    <cfRule type="containsText" dxfId="30" priority="7" operator="containsText" text="&lt;">
      <formula>NOT(ISERROR(SEARCH("&lt;",A23)))</formula>
    </cfRule>
  </conditionalFormatting>
  <conditionalFormatting sqref="B23:D26 A24:A26">
    <cfRule type="containsText" dxfId="29" priority="8" operator="containsText" text="&lt;">
      <formula>NOT(ISERROR(SEARCH("&lt;",A23)))</formula>
    </cfRule>
  </conditionalFormatting>
  <conditionalFormatting sqref="C26">
    <cfRule type="containsText" dxfId="28" priority="9" operator="containsText" text="&lt;">
      <formula>NOT(ISERROR(SEARCH("&lt;",C26)))</formula>
    </cfRule>
  </conditionalFormatting>
  <conditionalFormatting sqref="D25">
    <cfRule type="containsText" dxfId="27" priority="10" operator="containsText" text="&lt;">
      <formula>NOT(ISERROR(SEARCH("&lt;",D25)))</formula>
    </cfRule>
  </conditionalFormatting>
  <conditionalFormatting sqref="C25">
    <cfRule type="containsText" dxfId="26" priority="11" operator="containsText" text="&lt;">
      <formula>NOT(ISERROR(SEARCH("&lt;",C25)))</formula>
    </cfRule>
  </conditionalFormatting>
  <conditionalFormatting sqref="B26">
    <cfRule type="containsText" dxfId="25" priority="12" operator="containsText" text="&lt;">
      <formula>NOT(ISERROR(SEARCH("&lt;",B26)))</formula>
    </cfRule>
  </conditionalFormatting>
  <dataValidations count="16">
    <dataValidation type="list" allowBlank="1" showErrorMessage="1" sqref="G12" xr:uid="{00000000-0002-0000-0200-000000000000}">
      <formula1>ReputationDamage</formula1>
      <formula2>0</formula2>
    </dataValidation>
    <dataValidation type="list" allowBlank="1" showErrorMessage="1" sqref="G8:G9" xr:uid="{00000000-0002-0000-0200-000001000000}">
      <formula1>LossofAccountability</formula1>
      <formula2>0</formula2>
    </dataValidation>
    <dataValidation type="list" allowBlank="1" showErrorMessage="1" sqref="B7" xr:uid="{00000000-0002-0000-0200-000002000000}">
      <formula1>Opportunity</formula1>
      <formula2>0</formula2>
    </dataValidation>
    <dataValidation type="list" allowBlank="1" showErrorMessage="1" sqref="G14" xr:uid="{00000000-0002-0000-0200-000003000000}">
      <formula1>PolicyViolation</formula1>
      <formula2>0</formula2>
    </dataValidation>
    <dataValidation type="list" allowBlank="1" showErrorMessage="1" sqref="B6" xr:uid="{00000000-0002-0000-0200-000004000000}">
      <formula1>Motive</formula1>
      <formula2>0</formula2>
    </dataValidation>
    <dataValidation type="list" allowBlank="1" showErrorMessage="1" sqref="B14" xr:uid="{00000000-0002-0000-0200-000005000000}">
      <formula1>IntrusionDetection</formula1>
      <formula2>0</formula2>
    </dataValidation>
    <dataValidation type="list" allowBlank="1" showErrorMessage="1" sqref="B11" xr:uid="{00000000-0002-0000-0200-000006000000}">
      <formula1>EasyofDiscovery</formula1>
      <formula2>0</formula2>
    </dataValidation>
    <dataValidation type="list" allowBlank="1" showErrorMessage="1" sqref="G13" xr:uid="{00000000-0002-0000-0200-000007000000}">
      <formula1>NonCompliance</formula1>
      <formula2>0</formula2>
    </dataValidation>
    <dataValidation type="list" allowBlank="1" showErrorMessage="1" sqref="G5" xr:uid="{00000000-0002-0000-0200-000008000000}">
      <formula1>LossofConfidentiality</formula1>
      <formula2>0</formula2>
    </dataValidation>
    <dataValidation type="list" allowBlank="1" showErrorMessage="1" sqref="G7" xr:uid="{00000000-0002-0000-0200-000009000000}">
      <formula1>LossofAvailability</formula1>
      <formula2>0</formula2>
    </dataValidation>
    <dataValidation type="list" allowBlank="1" showErrorMessage="1" sqref="B13" xr:uid="{00000000-0002-0000-0200-00000A000000}">
      <formula1>Awareness</formula1>
      <formula2>0</formula2>
    </dataValidation>
    <dataValidation type="list" allowBlank="1" showErrorMessage="1" sqref="B8 B9:D9" xr:uid="{00000000-0002-0000-0200-00000B000000}">
      <formula1>PopulationSize</formula1>
      <formula2>0</formula2>
    </dataValidation>
    <dataValidation type="list" allowBlank="1" showErrorMessage="1" sqref="G11" xr:uid="{00000000-0002-0000-0200-00000C000000}">
      <formula1>FinancialDamage</formula1>
      <formula2>0</formula2>
    </dataValidation>
    <dataValidation type="list" allowBlank="1" showErrorMessage="1" sqref="B12" xr:uid="{00000000-0002-0000-0200-00000D000000}">
      <formula1>EaseofExploit</formula1>
      <formula2>0</formula2>
    </dataValidation>
    <dataValidation type="list" allowBlank="1" showErrorMessage="1" sqref="B5" xr:uid="{00000000-0002-0000-0200-00000E000000}">
      <formula1>SkillRequired</formula1>
      <formula2>0</formula2>
    </dataValidation>
    <dataValidation type="list" allowBlank="1" showErrorMessage="1" sqref="G6" xr:uid="{00000000-0002-0000-0200-00000F000000}">
      <formula1>LossofIntegrity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zoomScaleNormal="100" workbookViewId="0"/>
  </sheetViews>
  <sheetFormatPr defaultColWidth="14.42578125" defaultRowHeight="12.75" x14ac:dyDescent="0.2"/>
  <cols>
    <col min="1" max="1" width="39" customWidth="1"/>
    <col min="2" max="2" width="2" customWidth="1"/>
    <col min="3" max="3" width="32.7109375" customWidth="1"/>
    <col min="4" max="4" width="2" customWidth="1"/>
    <col min="5" max="5" width="43.28515625" customWidth="1"/>
    <col min="6" max="6" width="2" customWidth="1"/>
    <col min="7" max="7" width="38.42578125" customWidth="1"/>
    <col min="8" max="8" width="2" customWidth="1"/>
    <col min="9" max="9" width="38.42578125" customWidth="1"/>
    <col min="10" max="10" width="2" customWidth="1"/>
    <col min="11" max="11" width="27.7109375" customWidth="1"/>
    <col min="12" max="12" width="2" customWidth="1"/>
    <col min="13" max="13" width="23" customWidth="1"/>
    <col min="14" max="14" width="2" customWidth="1"/>
    <col min="15" max="15" width="31.42578125" customWidth="1"/>
    <col min="16" max="16" width="2" customWidth="1"/>
  </cols>
  <sheetData>
    <row r="1" spans="1:16" ht="12.75" customHeight="1" x14ac:dyDescent="0.2">
      <c r="A1" s="56" t="s">
        <v>328</v>
      </c>
      <c r="B1" s="30"/>
      <c r="C1" s="56" t="s">
        <v>332</v>
      </c>
      <c r="D1" s="30"/>
      <c r="E1" s="56" t="s">
        <v>336</v>
      </c>
      <c r="F1" s="30"/>
      <c r="G1" s="56" t="s">
        <v>340</v>
      </c>
      <c r="H1" s="30"/>
      <c r="I1" s="56" t="s">
        <v>346</v>
      </c>
      <c r="J1" s="30"/>
      <c r="K1" s="56" t="s">
        <v>350</v>
      </c>
      <c r="L1" s="30"/>
      <c r="M1" s="56" t="s">
        <v>354</v>
      </c>
      <c r="N1" s="30"/>
      <c r="O1" s="56" t="s">
        <v>358</v>
      </c>
      <c r="P1" s="30"/>
    </row>
    <row r="2" spans="1:16" ht="12.75" customHeight="1" x14ac:dyDescent="0.2">
      <c r="A2" s="30" t="s">
        <v>365</v>
      </c>
      <c r="B2" s="30" t="s">
        <v>366</v>
      </c>
      <c r="C2" s="30" t="s">
        <v>365</v>
      </c>
      <c r="D2" s="30" t="s">
        <v>366</v>
      </c>
      <c r="E2" s="30" t="s">
        <v>365</v>
      </c>
      <c r="F2" s="30" t="s">
        <v>366</v>
      </c>
      <c r="G2" s="30" t="s">
        <v>365</v>
      </c>
      <c r="H2" s="30" t="s">
        <v>366</v>
      </c>
      <c r="I2" s="30" t="s">
        <v>365</v>
      </c>
      <c r="J2" s="30" t="s">
        <v>366</v>
      </c>
      <c r="K2" s="30" t="s">
        <v>365</v>
      </c>
      <c r="L2" s="30" t="s">
        <v>366</v>
      </c>
      <c r="M2" s="30" t="s">
        <v>365</v>
      </c>
      <c r="N2" s="30" t="s">
        <v>366</v>
      </c>
      <c r="O2" s="30" t="s">
        <v>365</v>
      </c>
      <c r="P2" s="30" t="s">
        <v>366</v>
      </c>
    </row>
    <row r="3" spans="1:16" ht="12.75" customHeight="1" x14ac:dyDescent="0.2">
      <c r="A3" s="30" t="s">
        <v>343</v>
      </c>
      <c r="B3" s="30">
        <v>0</v>
      </c>
      <c r="C3" s="30" t="s">
        <v>343</v>
      </c>
      <c r="D3" s="30">
        <v>0</v>
      </c>
      <c r="E3" s="30" t="s">
        <v>337</v>
      </c>
      <c r="F3" s="30">
        <v>0</v>
      </c>
      <c r="G3" s="30" t="s">
        <v>343</v>
      </c>
      <c r="H3" s="30">
        <v>0</v>
      </c>
      <c r="I3" s="30" t="s">
        <v>343</v>
      </c>
      <c r="J3" s="30">
        <v>0</v>
      </c>
      <c r="K3" s="30" t="s">
        <v>343</v>
      </c>
      <c r="L3" s="30">
        <v>0</v>
      </c>
      <c r="M3" s="30" t="s">
        <v>343</v>
      </c>
      <c r="N3" s="30">
        <v>0</v>
      </c>
      <c r="O3" s="30" t="s">
        <v>343</v>
      </c>
      <c r="P3" s="30">
        <v>0</v>
      </c>
    </row>
    <row r="4" spans="1:16" ht="12.75" customHeight="1" x14ac:dyDescent="0.2">
      <c r="A4" s="30" t="s">
        <v>367</v>
      </c>
      <c r="B4" s="30">
        <v>1</v>
      </c>
      <c r="C4" s="30" t="s">
        <v>368</v>
      </c>
      <c r="D4" s="30">
        <v>1</v>
      </c>
      <c r="E4" s="30" t="s">
        <v>369</v>
      </c>
      <c r="F4" s="30">
        <v>4</v>
      </c>
      <c r="G4" s="30" t="s">
        <v>341</v>
      </c>
      <c r="H4" s="30">
        <v>2</v>
      </c>
      <c r="I4" s="30" t="s">
        <v>347</v>
      </c>
      <c r="J4" s="30">
        <v>1</v>
      </c>
      <c r="K4" s="30" t="s">
        <v>370</v>
      </c>
      <c r="L4" s="30">
        <v>1</v>
      </c>
      <c r="M4" s="30" t="s">
        <v>371</v>
      </c>
      <c r="N4" s="30">
        <v>1</v>
      </c>
      <c r="O4" s="30" t="s">
        <v>372</v>
      </c>
      <c r="P4" s="30">
        <v>1</v>
      </c>
    </row>
    <row r="5" spans="1:16" ht="12.75" customHeight="1" x14ac:dyDescent="0.2">
      <c r="A5" s="30" t="s">
        <v>329</v>
      </c>
      <c r="B5" s="30">
        <v>3</v>
      </c>
      <c r="C5" s="30" t="s">
        <v>333</v>
      </c>
      <c r="D5" s="30">
        <v>4</v>
      </c>
      <c r="E5" s="30" t="s">
        <v>373</v>
      </c>
      <c r="F5" s="30">
        <v>7</v>
      </c>
      <c r="G5" s="30" t="s">
        <v>374</v>
      </c>
      <c r="H5" s="30">
        <v>4</v>
      </c>
      <c r="I5" s="30" t="s">
        <v>375</v>
      </c>
      <c r="J5" s="30">
        <v>3</v>
      </c>
      <c r="K5" s="30" t="s">
        <v>375</v>
      </c>
      <c r="L5" s="30">
        <v>3</v>
      </c>
      <c r="M5" s="30" t="s">
        <v>355</v>
      </c>
      <c r="N5" s="30">
        <v>4</v>
      </c>
      <c r="O5" s="30" t="s">
        <v>359</v>
      </c>
      <c r="P5" s="30">
        <v>3</v>
      </c>
    </row>
    <row r="6" spans="1:16" ht="12.75" customHeight="1" x14ac:dyDescent="0.2">
      <c r="A6" s="30" t="s">
        <v>376</v>
      </c>
      <c r="B6" s="30">
        <v>5</v>
      </c>
      <c r="C6" s="30" t="s">
        <v>377</v>
      </c>
      <c r="D6" s="30">
        <v>9</v>
      </c>
      <c r="E6" s="30" t="s">
        <v>378</v>
      </c>
      <c r="F6" s="30">
        <v>9</v>
      </c>
      <c r="G6" s="30" t="s">
        <v>379</v>
      </c>
      <c r="H6" s="30">
        <v>5</v>
      </c>
      <c r="I6" s="30" t="s">
        <v>380</v>
      </c>
      <c r="J6" s="30">
        <v>7</v>
      </c>
      <c r="K6" s="30" t="s">
        <v>351</v>
      </c>
      <c r="L6" s="30">
        <v>5</v>
      </c>
      <c r="M6" s="30" t="s">
        <v>381</v>
      </c>
      <c r="N6" s="30">
        <v>6</v>
      </c>
      <c r="O6" s="30" t="s">
        <v>382</v>
      </c>
      <c r="P6" s="30">
        <v>8</v>
      </c>
    </row>
    <row r="7" spans="1:16" ht="12.75" customHeight="1" x14ac:dyDescent="0.2">
      <c r="A7" s="30" t="s">
        <v>383</v>
      </c>
      <c r="B7" s="30">
        <v>6</v>
      </c>
      <c r="C7" s="30"/>
      <c r="D7" s="30"/>
      <c r="E7" s="30"/>
      <c r="F7" s="30"/>
      <c r="G7" s="30" t="s">
        <v>384</v>
      </c>
      <c r="H7" s="30">
        <v>6</v>
      </c>
      <c r="I7" s="30" t="s">
        <v>385</v>
      </c>
      <c r="J7" s="30">
        <v>9</v>
      </c>
      <c r="K7" s="30" t="s">
        <v>385</v>
      </c>
      <c r="L7" s="30">
        <v>9</v>
      </c>
      <c r="M7" s="30" t="s">
        <v>386</v>
      </c>
      <c r="N7" s="30">
        <v>9</v>
      </c>
      <c r="O7" s="30" t="s">
        <v>387</v>
      </c>
      <c r="P7" s="30">
        <v>9</v>
      </c>
    </row>
    <row r="8" spans="1:16" ht="12.75" customHeight="1" x14ac:dyDescent="0.2">
      <c r="A8" s="30" t="s">
        <v>388</v>
      </c>
      <c r="B8" s="30">
        <v>9</v>
      </c>
      <c r="C8" s="30"/>
      <c r="D8" s="30"/>
      <c r="E8" s="30"/>
      <c r="F8" s="30"/>
      <c r="G8" s="30" t="s">
        <v>389</v>
      </c>
      <c r="H8" s="30">
        <v>9</v>
      </c>
      <c r="I8" s="30"/>
      <c r="J8" s="30"/>
      <c r="K8" s="30"/>
      <c r="L8" s="30"/>
      <c r="M8" s="30"/>
      <c r="N8" s="30"/>
      <c r="O8" s="30"/>
      <c r="P8" s="30"/>
    </row>
    <row r="9" spans="1:16" ht="12.75" customHeight="1" x14ac:dyDescent="0.2"/>
    <row r="10" spans="1:16" ht="12.75" customHeight="1" x14ac:dyDescent="0.25">
      <c r="A10" s="56" t="s">
        <v>330</v>
      </c>
      <c r="B10" s="56"/>
      <c r="C10" s="56" t="s">
        <v>334</v>
      </c>
      <c r="D10" s="56"/>
      <c r="E10" s="56" t="s">
        <v>338</v>
      </c>
      <c r="F10" s="56"/>
      <c r="G10" s="56" t="s">
        <v>342</v>
      </c>
      <c r="H10" s="56"/>
      <c r="I10" s="56" t="s">
        <v>348</v>
      </c>
      <c r="J10" s="56"/>
      <c r="K10" s="56" t="s">
        <v>352</v>
      </c>
      <c r="L10" s="56"/>
      <c r="M10" s="56" t="s">
        <v>356</v>
      </c>
      <c r="N10" s="56"/>
      <c r="O10" s="56" t="s">
        <v>360</v>
      </c>
      <c r="P10" s="47"/>
    </row>
    <row r="11" spans="1:16" ht="12.75" customHeight="1" x14ac:dyDescent="0.2">
      <c r="A11" s="30" t="s">
        <v>365</v>
      </c>
      <c r="B11" s="30" t="s">
        <v>366</v>
      </c>
      <c r="C11" s="30" t="s">
        <v>365</v>
      </c>
      <c r="D11" s="30" t="s">
        <v>366</v>
      </c>
      <c r="E11" s="30" t="s">
        <v>365</v>
      </c>
      <c r="F11" s="30" t="s">
        <v>366</v>
      </c>
      <c r="G11" s="30" t="s">
        <v>365</v>
      </c>
      <c r="H11" s="30" t="s">
        <v>366</v>
      </c>
      <c r="I11" s="30" t="s">
        <v>365</v>
      </c>
      <c r="J11" s="30" t="s">
        <v>366</v>
      </c>
      <c r="K11" s="30" t="s">
        <v>365</v>
      </c>
      <c r="L11" s="30" t="s">
        <v>366</v>
      </c>
      <c r="M11" s="30" t="s">
        <v>365</v>
      </c>
      <c r="N11" s="30" t="s">
        <v>366</v>
      </c>
      <c r="O11" s="30" t="s">
        <v>365</v>
      </c>
      <c r="P11" s="30" t="s">
        <v>366</v>
      </c>
    </row>
    <row r="12" spans="1:16" ht="12.75" customHeight="1" x14ac:dyDescent="0.2">
      <c r="A12" s="30" t="s">
        <v>343</v>
      </c>
      <c r="B12" s="30">
        <v>0</v>
      </c>
      <c r="C12" s="30" t="s">
        <v>343</v>
      </c>
      <c r="D12" s="30">
        <v>0</v>
      </c>
      <c r="E12" s="30" t="s">
        <v>343</v>
      </c>
      <c r="F12" s="30">
        <v>0</v>
      </c>
      <c r="G12" s="30" t="s">
        <v>343</v>
      </c>
      <c r="H12" s="30">
        <v>0</v>
      </c>
      <c r="I12" s="30" t="s">
        <v>343</v>
      </c>
      <c r="J12" s="30">
        <v>0</v>
      </c>
      <c r="K12" s="30" t="s">
        <v>343</v>
      </c>
      <c r="L12" s="30">
        <v>0</v>
      </c>
      <c r="M12" s="30" t="s">
        <v>343</v>
      </c>
      <c r="N12" s="30">
        <v>0</v>
      </c>
      <c r="O12" s="30" t="s">
        <v>343</v>
      </c>
      <c r="P12" s="30">
        <v>0</v>
      </c>
    </row>
    <row r="13" spans="1:16" ht="12.75" customHeight="1" x14ac:dyDescent="0.25">
      <c r="A13" s="30" t="s">
        <v>331</v>
      </c>
      <c r="B13" s="30">
        <v>2</v>
      </c>
      <c r="C13" s="30" t="s">
        <v>390</v>
      </c>
      <c r="D13" s="30">
        <v>1</v>
      </c>
      <c r="E13" s="30" t="s">
        <v>339</v>
      </c>
      <c r="F13" s="30">
        <v>1</v>
      </c>
      <c r="G13" s="30" t="s">
        <v>391</v>
      </c>
      <c r="H13" s="30">
        <v>1</v>
      </c>
      <c r="I13" s="30" t="s">
        <v>392</v>
      </c>
      <c r="J13" s="30">
        <v>1</v>
      </c>
      <c r="K13" s="30" t="s">
        <v>393</v>
      </c>
      <c r="L13" s="30">
        <v>1</v>
      </c>
      <c r="M13" s="30" t="s">
        <v>394</v>
      </c>
      <c r="N13" s="30">
        <v>2</v>
      </c>
      <c r="O13" s="30" t="s">
        <v>361</v>
      </c>
      <c r="P13" s="43">
        <v>3</v>
      </c>
    </row>
    <row r="14" spans="1:16" ht="12.75" customHeight="1" x14ac:dyDescent="0.25">
      <c r="A14" s="30" t="s">
        <v>395</v>
      </c>
      <c r="B14" s="30">
        <v>6</v>
      </c>
      <c r="C14" s="30" t="s">
        <v>396</v>
      </c>
      <c r="D14" s="30">
        <v>3</v>
      </c>
      <c r="E14" s="30" t="s">
        <v>397</v>
      </c>
      <c r="F14" s="30">
        <v>5</v>
      </c>
      <c r="G14" s="30" t="s">
        <v>398</v>
      </c>
      <c r="H14" s="30">
        <v>7</v>
      </c>
      <c r="I14" s="30" t="s">
        <v>349</v>
      </c>
      <c r="J14" s="30">
        <v>3</v>
      </c>
      <c r="K14" s="30" t="s">
        <v>353</v>
      </c>
      <c r="L14" s="30">
        <v>4</v>
      </c>
      <c r="M14" s="30" t="s">
        <v>357</v>
      </c>
      <c r="N14" s="30">
        <v>5</v>
      </c>
      <c r="O14" s="30" t="s">
        <v>399</v>
      </c>
      <c r="P14" s="43">
        <v>5</v>
      </c>
    </row>
    <row r="15" spans="1:16" ht="12.75" customHeight="1" x14ac:dyDescent="0.25">
      <c r="A15" s="30" t="s">
        <v>400</v>
      </c>
      <c r="B15" s="30">
        <v>7</v>
      </c>
      <c r="C15" s="30" t="s">
        <v>401</v>
      </c>
      <c r="D15" s="30">
        <v>5</v>
      </c>
      <c r="E15" s="30" t="s">
        <v>402</v>
      </c>
      <c r="F15" s="30">
        <v>7</v>
      </c>
      <c r="G15" s="30" t="s">
        <v>403</v>
      </c>
      <c r="H15" s="30">
        <v>9</v>
      </c>
      <c r="I15" s="30" t="s">
        <v>404</v>
      </c>
      <c r="J15" s="30">
        <v>7</v>
      </c>
      <c r="K15" s="30" t="s">
        <v>405</v>
      </c>
      <c r="L15" s="30">
        <v>5</v>
      </c>
      <c r="M15" s="30" t="s">
        <v>406</v>
      </c>
      <c r="N15" s="30">
        <v>7</v>
      </c>
      <c r="O15" s="30" t="s">
        <v>407</v>
      </c>
      <c r="P15" s="43">
        <v>7</v>
      </c>
    </row>
    <row r="16" spans="1:16" ht="12.75" customHeight="1" x14ac:dyDescent="0.25">
      <c r="A16" s="30" t="s">
        <v>408</v>
      </c>
      <c r="B16" s="30">
        <v>9</v>
      </c>
      <c r="C16" s="30" t="s">
        <v>409</v>
      </c>
      <c r="D16" s="30">
        <v>7</v>
      </c>
      <c r="E16" s="30" t="s">
        <v>410</v>
      </c>
      <c r="F16" s="30">
        <v>9</v>
      </c>
      <c r="G16" s="30"/>
      <c r="H16" s="30"/>
      <c r="I16" s="30" t="s">
        <v>411</v>
      </c>
      <c r="J16" s="30">
        <v>9</v>
      </c>
      <c r="K16" s="30" t="s">
        <v>412</v>
      </c>
      <c r="L16" s="30">
        <v>9</v>
      </c>
      <c r="M16" s="30"/>
      <c r="N16" s="30"/>
      <c r="O16" s="30" t="s">
        <v>413</v>
      </c>
      <c r="P16" s="43">
        <v>9</v>
      </c>
    </row>
    <row r="17" spans="1:15" ht="12.75" customHeight="1" x14ac:dyDescent="0.2">
      <c r="A17" s="30"/>
      <c r="B17" s="30"/>
      <c r="C17" s="30" t="s">
        <v>335</v>
      </c>
      <c r="D17" s="30">
        <v>9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ht="12.75" customHeight="1" x14ac:dyDescent="0.2"/>
    <row r="19" spans="1:15" ht="12.75" customHeight="1" x14ac:dyDescent="0.2"/>
    <row r="20" spans="1:15" ht="12.75" customHeight="1" x14ac:dyDescent="0.2"/>
    <row r="21" spans="1:15" ht="12.75" customHeight="1" x14ac:dyDescent="0.2"/>
    <row r="22" spans="1:15" ht="12.75" customHeight="1" x14ac:dyDescent="0.2"/>
    <row r="23" spans="1:15" ht="12.75" customHeight="1" x14ac:dyDescent="0.2"/>
    <row r="24" spans="1:15" ht="12.75" customHeight="1" x14ac:dyDescent="0.2"/>
    <row r="25" spans="1:15" ht="12.75" customHeight="1" x14ac:dyDescent="0.2"/>
    <row r="26" spans="1:15" ht="12.75" customHeight="1" x14ac:dyDescent="0.2"/>
    <row r="27" spans="1:15" ht="12.75" customHeight="1" x14ac:dyDescent="0.2"/>
    <row r="28" spans="1:15" ht="12.75" customHeight="1" x14ac:dyDescent="0.2"/>
    <row r="29" spans="1:15" ht="12.75" customHeight="1" x14ac:dyDescent="0.2"/>
    <row r="30" spans="1:15" ht="12.75" customHeight="1" x14ac:dyDescent="0.2"/>
    <row r="31" spans="1:15" ht="12.75" customHeight="1" x14ac:dyDescent="0.2"/>
    <row r="32" spans="1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Testing Checklist</vt:lpstr>
      <vt:lpstr>Summary Findings</vt:lpstr>
      <vt:lpstr>Risk Assessment Calculator</vt:lpstr>
      <vt:lpstr>References</vt:lpstr>
      <vt:lpstr>Awareness</vt:lpstr>
      <vt:lpstr>EaseofExploit</vt:lpstr>
      <vt:lpstr>EasyofDiscovery</vt:lpstr>
      <vt:lpstr>FinancialDamage</vt:lpstr>
      <vt:lpstr>IntrusionDetection</vt:lpstr>
      <vt:lpstr>LossofAccountability</vt:lpstr>
      <vt:lpstr>LossofAvailability</vt:lpstr>
      <vt:lpstr>LossofConfidentiality</vt:lpstr>
      <vt:lpstr>LossofIntegrity</vt:lpstr>
      <vt:lpstr>Motive</vt:lpstr>
      <vt:lpstr>NonCompliance</vt:lpstr>
      <vt:lpstr>Opportunity</vt:lpstr>
      <vt:lpstr>PolicyViolation</vt:lpstr>
      <vt:lpstr>PopulationSize</vt:lpstr>
      <vt:lpstr>ReputationDamage</vt:lpstr>
      <vt:lpstr>result</vt:lpstr>
      <vt:lpstr>SkillRequired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Mitchell, Richard C</cp:lastModifiedBy>
  <cp:revision>3</cp:revision>
  <dcterms:modified xsi:type="dcterms:W3CDTF">2020-11-29T19:26:31Z</dcterms:modified>
  <dc:language>en-US</dc:language>
</cp:coreProperties>
</file>