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/>
  <mc:AlternateContent xmlns:mc="http://schemas.openxmlformats.org/markup-compatibility/2006">
    <mc:Choice Requires="x15">
      <x15ac:absPath xmlns:x15ac="http://schemas.microsoft.com/office/spreadsheetml/2010/11/ac" url="https://d.docs.live.net/19b460da6ba35eb1/"/>
    </mc:Choice>
  </mc:AlternateContent>
  <xr:revisionPtr revIDLastSave="0" documentId="8_{517D89F0-66DC-4A43-9A12-72DE50DB61DF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StockA" sheetId="1" r:id="rId1"/>
    <sheet name="StockB" sheetId="2" r:id="rId2"/>
    <sheet name="Mode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C3" i="3"/>
  <c r="B3" i="3"/>
  <c r="E3" i="3" s="1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B4" i="3" l="1"/>
  <c r="B7" i="3"/>
  <c r="B6" i="3"/>
  <c r="I105" i="3"/>
  <c r="I99" i="3"/>
  <c r="I93" i="3"/>
  <c r="I89" i="3"/>
  <c r="I85" i="3"/>
  <c r="I81" i="3"/>
  <c r="I75" i="3"/>
  <c r="I69" i="3"/>
  <c r="I63" i="3"/>
  <c r="I55" i="3"/>
  <c r="I47" i="3"/>
  <c r="I41" i="3"/>
  <c r="I35" i="3"/>
  <c r="I29" i="3"/>
  <c r="I19" i="3"/>
  <c r="I103" i="3"/>
  <c r="I97" i="3"/>
  <c r="I95" i="3"/>
  <c r="I91" i="3"/>
  <c r="I87" i="3"/>
  <c r="I83" i="3"/>
  <c r="I77" i="3"/>
  <c r="I73" i="3"/>
  <c r="I67" i="3"/>
  <c r="I61" i="3"/>
  <c r="I57" i="3"/>
  <c r="I51" i="3"/>
  <c r="I45" i="3"/>
  <c r="I39" i="3"/>
  <c r="I33" i="3"/>
  <c r="I27" i="3"/>
  <c r="I23" i="3"/>
  <c r="I17" i="3"/>
  <c r="I13" i="3"/>
  <c r="I9" i="3"/>
  <c r="I101" i="3"/>
  <c r="I79" i="3"/>
  <c r="I71" i="3"/>
  <c r="I65" i="3"/>
  <c r="I59" i="3"/>
  <c r="I53" i="3"/>
  <c r="I49" i="3"/>
  <c r="I43" i="3"/>
  <c r="I37" i="3"/>
  <c r="I31" i="3"/>
  <c r="I25" i="3"/>
  <c r="I21" i="3"/>
  <c r="I15" i="3"/>
  <c r="I11" i="3"/>
  <c r="I7" i="3"/>
  <c r="D4" i="3"/>
  <c r="E4" i="3" s="1"/>
  <c r="I6" i="3"/>
  <c r="I8" i="3"/>
  <c r="I10" i="3"/>
  <c r="I12" i="3"/>
  <c r="I14" i="3"/>
  <c r="I16" i="3"/>
  <c r="I18" i="3"/>
  <c r="I20" i="3"/>
  <c r="I22" i="3"/>
  <c r="I24" i="3"/>
  <c r="I26" i="3"/>
  <c r="I28" i="3"/>
  <c r="I30" i="3"/>
  <c r="I32" i="3"/>
  <c r="I34" i="3"/>
  <c r="I36" i="3"/>
  <c r="I38" i="3"/>
  <c r="I40" i="3"/>
  <c r="I42" i="3"/>
  <c r="I44" i="3"/>
  <c r="I46" i="3"/>
  <c r="I48" i="3"/>
  <c r="I50" i="3"/>
  <c r="I52" i="3"/>
  <c r="I54" i="3"/>
  <c r="I56" i="3"/>
  <c r="I58" i="3"/>
  <c r="I60" i="3"/>
  <c r="I62" i="3"/>
  <c r="I64" i="3"/>
  <c r="I66" i="3"/>
  <c r="I68" i="3"/>
  <c r="I70" i="3"/>
  <c r="I72" i="3"/>
  <c r="I74" i="3"/>
  <c r="I76" i="3"/>
  <c r="I78" i="3"/>
  <c r="I80" i="3"/>
  <c r="I82" i="3"/>
  <c r="I84" i="3"/>
  <c r="I86" i="3"/>
  <c r="I88" i="3"/>
  <c r="I90" i="3"/>
  <c r="I92" i="3"/>
  <c r="I94" i="3"/>
  <c r="I96" i="3"/>
  <c r="I98" i="3"/>
  <c r="I100" i="3"/>
  <c r="I102" i="3"/>
  <c r="I104" i="3"/>
  <c r="I106" i="3"/>
  <c r="C4" i="3"/>
  <c r="J13" i="3" s="1"/>
  <c r="K13" i="3" s="1"/>
  <c r="J8" i="3"/>
  <c r="K8" i="3" s="1"/>
  <c r="J10" i="3"/>
  <c r="K10" i="3" s="1"/>
  <c r="J14" i="3"/>
  <c r="K14" i="3" s="1"/>
  <c r="J16" i="3"/>
  <c r="K16" i="3" s="1"/>
  <c r="J24" i="3"/>
  <c r="K24" i="3" s="1"/>
  <c r="J26" i="3"/>
  <c r="K26" i="3" s="1"/>
  <c r="J28" i="3"/>
  <c r="K28" i="3" s="1"/>
  <c r="J30" i="3"/>
  <c r="K30" i="3" s="1"/>
  <c r="J32" i="3"/>
  <c r="K32" i="3" s="1"/>
  <c r="J40" i="3"/>
  <c r="K40" i="3" s="1"/>
  <c r="J42" i="3"/>
  <c r="K42" i="3" s="1"/>
  <c r="J44" i="3"/>
  <c r="K44" i="3" s="1"/>
  <c r="J46" i="3"/>
  <c r="K46" i="3" s="1"/>
  <c r="J48" i="3"/>
  <c r="K48" i="3" s="1"/>
  <c r="J54" i="3"/>
  <c r="K54" i="3" s="1"/>
  <c r="J56" i="3"/>
  <c r="K56" i="3" s="1"/>
  <c r="J58" i="3"/>
  <c r="K58" i="3" s="1"/>
  <c r="J60" i="3"/>
  <c r="K60" i="3" s="1"/>
  <c r="J62" i="3"/>
  <c r="K62" i="3" s="1"/>
  <c r="J64" i="3"/>
  <c r="K64" i="3" s="1"/>
  <c r="J70" i="3"/>
  <c r="K70" i="3" s="1"/>
  <c r="J72" i="3"/>
  <c r="K72" i="3" s="1"/>
  <c r="J74" i="3"/>
  <c r="K74" i="3" s="1"/>
  <c r="J76" i="3"/>
  <c r="K76" i="3" s="1"/>
  <c r="J78" i="3"/>
  <c r="K78" i="3" s="1"/>
  <c r="J80" i="3"/>
  <c r="K80" i="3" s="1"/>
  <c r="J86" i="3"/>
  <c r="K86" i="3" s="1"/>
  <c r="J88" i="3"/>
  <c r="K88" i="3" s="1"/>
  <c r="J90" i="3"/>
  <c r="K90" i="3" s="1"/>
  <c r="J92" i="3"/>
  <c r="K92" i="3" s="1"/>
  <c r="J94" i="3"/>
  <c r="K94" i="3" s="1"/>
  <c r="J96" i="3"/>
  <c r="K96" i="3" s="1"/>
  <c r="J102" i="3"/>
  <c r="K102" i="3" s="1"/>
  <c r="J104" i="3"/>
  <c r="K104" i="3" s="1"/>
  <c r="J91" i="3" l="1"/>
  <c r="K91" i="3" s="1"/>
  <c r="J75" i="3"/>
  <c r="K75" i="3" s="1"/>
  <c r="J59" i="3"/>
  <c r="K59" i="3" s="1"/>
  <c r="J43" i="3"/>
  <c r="K43" i="3" s="1"/>
  <c r="J27" i="3"/>
  <c r="K27" i="3" s="1"/>
  <c r="J11" i="3"/>
  <c r="K11" i="3" s="1"/>
  <c r="L27" i="3"/>
  <c r="J12" i="3"/>
  <c r="K12" i="3" s="1"/>
  <c r="J105" i="3"/>
  <c r="K105" i="3" s="1"/>
  <c r="J89" i="3"/>
  <c r="K89" i="3" s="1"/>
  <c r="J73" i="3"/>
  <c r="J57" i="3"/>
  <c r="K57" i="3" s="1"/>
  <c r="J41" i="3"/>
  <c r="K41" i="3" s="1"/>
  <c r="J25" i="3"/>
  <c r="J9" i="3"/>
  <c r="K9" i="3" s="1"/>
  <c r="L75" i="3"/>
  <c r="L96" i="3"/>
  <c r="L80" i="3"/>
  <c r="L64" i="3"/>
  <c r="L48" i="3"/>
  <c r="L32" i="3"/>
  <c r="L16" i="3"/>
  <c r="J103" i="3"/>
  <c r="K103" i="3" s="1"/>
  <c r="J87" i="3"/>
  <c r="J71" i="3"/>
  <c r="J55" i="3"/>
  <c r="K55" i="3" s="1"/>
  <c r="J39" i="3"/>
  <c r="K39" i="3" s="1"/>
  <c r="J23" i="3"/>
  <c r="K23" i="3" s="1"/>
  <c r="J7" i="3"/>
  <c r="K7" i="3" s="1"/>
  <c r="L39" i="3"/>
  <c r="L94" i="3"/>
  <c r="L78" i="3"/>
  <c r="L62" i="3"/>
  <c r="L46" i="3"/>
  <c r="L30" i="3"/>
  <c r="L14" i="3"/>
  <c r="J101" i="3"/>
  <c r="J85" i="3"/>
  <c r="K85" i="3" s="1"/>
  <c r="J69" i="3"/>
  <c r="J53" i="3"/>
  <c r="K53" i="3" s="1"/>
  <c r="J37" i="3"/>
  <c r="K37" i="3" s="1"/>
  <c r="J21" i="3"/>
  <c r="L37" i="3"/>
  <c r="L85" i="3"/>
  <c r="L92" i="3"/>
  <c r="L76" i="3"/>
  <c r="L60" i="3"/>
  <c r="L44" i="3"/>
  <c r="L28" i="3"/>
  <c r="L12" i="3"/>
  <c r="J99" i="3"/>
  <c r="K99" i="3" s="1"/>
  <c r="J83" i="3"/>
  <c r="J67" i="3"/>
  <c r="K67" i="3" s="1"/>
  <c r="J51" i="3"/>
  <c r="J35" i="3"/>
  <c r="J19" i="3"/>
  <c r="J106" i="3"/>
  <c r="L43" i="3"/>
  <c r="L9" i="3"/>
  <c r="L91" i="3"/>
  <c r="L41" i="3"/>
  <c r="L89" i="3"/>
  <c r="J38" i="3"/>
  <c r="J100" i="3"/>
  <c r="J84" i="3"/>
  <c r="J68" i="3"/>
  <c r="J52" i="3"/>
  <c r="J36" i="3"/>
  <c r="J20" i="3"/>
  <c r="L90" i="3"/>
  <c r="L74" i="3"/>
  <c r="L58" i="3"/>
  <c r="L42" i="3"/>
  <c r="L26" i="3"/>
  <c r="L10" i="3"/>
  <c r="J97" i="3"/>
  <c r="J81" i="3"/>
  <c r="J65" i="3"/>
  <c r="J49" i="3"/>
  <c r="J33" i="3"/>
  <c r="J17" i="3"/>
  <c r="K17" i="3" s="1"/>
  <c r="L7" i="3"/>
  <c r="L13" i="3"/>
  <c r="L57" i="3"/>
  <c r="J22" i="3"/>
  <c r="K22" i="3" s="1"/>
  <c r="J98" i="3"/>
  <c r="J82" i="3"/>
  <c r="J66" i="3"/>
  <c r="J50" i="3"/>
  <c r="J34" i="3"/>
  <c r="J18" i="3"/>
  <c r="L104" i="3"/>
  <c r="L88" i="3"/>
  <c r="L72" i="3"/>
  <c r="L56" i="3"/>
  <c r="L40" i="3"/>
  <c r="L24" i="3"/>
  <c r="L8" i="3"/>
  <c r="J95" i="3"/>
  <c r="J79" i="3"/>
  <c r="J63" i="3"/>
  <c r="K63" i="3" s="1"/>
  <c r="J47" i="3"/>
  <c r="K47" i="3" s="1"/>
  <c r="L47" i="3" s="1"/>
  <c r="J31" i="3"/>
  <c r="J15" i="3"/>
  <c r="L11" i="3"/>
  <c r="L53" i="3"/>
  <c r="L17" i="3"/>
  <c r="L55" i="3"/>
  <c r="L99" i="3"/>
  <c r="L102" i="3"/>
  <c r="L86" i="3"/>
  <c r="L70" i="3"/>
  <c r="L54" i="3"/>
  <c r="L22" i="3"/>
  <c r="J6" i="3"/>
  <c r="K6" i="3" s="1"/>
  <c r="L6" i="3" s="1"/>
  <c r="J93" i="3"/>
  <c r="J77" i="3"/>
  <c r="J61" i="3"/>
  <c r="J45" i="3"/>
  <c r="J29" i="3"/>
  <c r="L59" i="3"/>
  <c r="L23" i="3"/>
  <c r="L67" i="3"/>
  <c r="L103" i="3"/>
  <c r="L63" i="3"/>
  <c r="L105" i="3"/>
  <c r="K29" i="3" l="1"/>
  <c r="L29" i="3" s="1"/>
  <c r="K45" i="3"/>
  <c r="L45" i="3" s="1"/>
  <c r="K61" i="3"/>
  <c r="L61" i="3" s="1"/>
  <c r="K77" i="3"/>
  <c r="L77" i="3" s="1"/>
  <c r="K93" i="3"/>
  <c r="L93" i="3" s="1"/>
  <c r="K15" i="3"/>
  <c r="L15" i="3" s="1"/>
  <c r="K31" i="3"/>
  <c r="L31" i="3" s="1"/>
  <c r="K79" i="3"/>
  <c r="L79" i="3" s="1"/>
  <c r="K95" i="3"/>
  <c r="L95" i="3" s="1"/>
  <c r="K18" i="3"/>
  <c r="L18" i="3" s="1"/>
  <c r="K34" i="3"/>
  <c r="L34" i="3" s="1"/>
  <c r="K50" i="3"/>
  <c r="L50" i="3" s="1"/>
  <c r="K66" i="3"/>
  <c r="L66" i="3" s="1"/>
  <c r="K82" i="3"/>
  <c r="L82" i="3" s="1"/>
  <c r="K98" i="3"/>
  <c r="L98" i="3" s="1"/>
  <c r="K33" i="3"/>
  <c r="L33" i="3" s="1"/>
  <c r="K49" i="3"/>
  <c r="L49" i="3" s="1"/>
  <c r="K65" i="3"/>
  <c r="L65" i="3" s="1"/>
  <c r="K81" i="3"/>
  <c r="L81" i="3" s="1"/>
  <c r="K97" i="3"/>
  <c r="L97" i="3" s="1"/>
  <c r="K20" i="3"/>
  <c r="L20" i="3" s="1"/>
  <c r="K36" i="3"/>
  <c r="L36" i="3" s="1"/>
  <c r="K52" i="3"/>
  <c r="L52" i="3" s="1"/>
  <c r="K68" i="3"/>
  <c r="L68" i="3" s="1"/>
  <c r="K84" i="3"/>
  <c r="L84" i="3" s="1"/>
  <c r="K100" i="3"/>
  <c r="L100" i="3" s="1"/>
  <c r="K38" i="3"/>
  <c r="L38" i="3" s="1"/>
  <c r="K106" i="3"/>
  <c r="L106" i="3" s="1"/>
  <c r="K19" i="3"/>
  <c r="L19" i="3" s="1"/>
  <c r="K35" i="3"/>
  <c r="L35" i="3" s="1"/>
  <c r="K51" i="3"/>
  <c r="L51" i="3" s="1"/>
  <c r="K83" i="3"/>
  <c r="L83" i="3" s="1"/>
  <c r="K21" i="3"/>
  <c r="L21" i="3" s="1"/>
  <c r="K69" i="3"/>
  <c r="L69" i="3" s="1"/>
  <c r="K101" i="3"/>
  <c r="L101" i="3" s="1"/>
  <c r="K71" i="3"/>
  <c r="L71" i="3" s="1"/>
  <c r="K87" i="3"/>
  <c r="L87" i="3" s="1"/>
  <c r="K25" i="3"/>
  <c r="L25" i="3" s="1"/>
  <c r="K73" i="3"/>
  <c r="L73" i="3" s="1"/>
</calcChain>
</file>

<file path=xl/sharedStrings.xml><?xml version="1.0" encoding="utf-8"?>
<sst xmlns="http://schemas.openxmlformats.org/spreadsheetml/2006/main" count="30" uniqueCount="17">
  <si>
    <t>Date</t>
  </si>
  <si>
    <t>Open</t>
  </si>
  <si>
    <t>High</t>
  </si>
  <si>
    <t>Low</t>
  </si>
  <si>
    <t>Close</t>
  </si>
  <si>
    <t>Adj Close</t>
  </si>
  <si>
    <t>Volume</t>
  </si>
  <si>
    <t>Return</t>
  </si>
  <si>
    <t>Mean</t>
  </si>
  <si>
    <t>VAR</t>
  </si>
  <si>
    <t>STDEV</t>
  </si>
  <si>
    <t>Sharpe</t>
  </si>
  <si>
    <t>StockA</t>
  </si>
  <si>
    <t>StockB</t>
  </si>
  <si>
    <t>sharpe</t>
  </si>
  <si>
    <t>Covarience</t>
  </si>
  <si>
    <t>Co-relation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</si>
</sst>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5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1"/>
      <color rgb="FF44444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10" fontId="3" fillId="0" borderId="0" xfId="0" applyNumberFormat="1" applyFont="1"/>
    <xf numFmtId="0" fontId="3" fillId="2" borderId="0" xfId="0" applyFont="1" applyFill="1"/>
    <xf numFmtId="10" fontId="4" fillId="3" borderId="0" xfId="0" applyNumberFormat="1" applyFont="1" applyFill="1" applyAlignment="1">
      <alignment horizontal="left"/>
    </xf>
    <xf numFmtId="165" fontId="3" fillId="0" borderId="0" xfId="0" applyNumberFormat="1" applyFont="1"/>
    <xf numFmtId="165" fontId="4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4" fillId="3" borderId="0" xfId="0" applyFont="1" applyFill="1" applyAlignment="1">
      <alignment horizontal="left"/>
    </xf>
    <xf numFmtId="9" fontId="3" fillId="0" borderId="0" xfId="0" applyNumberFormat="1" applyFont="1"/>
    <xf numFmtId="9" fontId="2" fillId="0" borderId="0" xfId="0" applyNumberFormat="1" applyFont="1" applyAlignment="1">
      <alignment horizontal="right"/>
    </xf>
    <xf numFmtId="49" fontId="4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Model!$K$6:$K$106</c:f>
              <c:numCache>
                <c:formatCode>@</c:formatCode>
                <c:ptCount val="101"/>
                <c:pt idx="0">
                  <c:v>2.6214523024682843E-2</c:v>
                </c:pt>
                <c:pt idx="1">
                  <c:v>2.601426819765321E-2</c:v>
                </c:pt>
                <c:pt idx="2">
                  <c:v>2.5818491210504474E-2</c:v>
                </c:pt>
                <c:pt idx="3">
                  <c:v>2.5627294687384072E-2</c:v>
                </c:pt>
                <c:pt idx="4">
                  <c:v>2.5440781899949777E-2</c:v>
                </c:pt>
                <c:pt idx="5">
                  <c:v>2.5259056602479471E-2</c:v>
                </c:pt>
                <c:pt idx="6">
                  <c:v>2.5082222853913344E-2</c:v>
                </c:pt>
                <c:pt idx="7">
                  <c:v>2.4910384826797541E-2</c:v>
                </c:pt>
                <c:pt idx="8">
                  <c:v>2.4743646603210663E-2</c:v>
                </c:pt>
                <c:pt idx="9">
                  <c:v>2.4582111957878509E-2</c:v>
                </c:pt>
                <c:pt idx="10">
                  <c:v>2.4425884128817729E-2</c:v>
                </c:pt>
                <c:pt idx="11">
                  <c:v>2.4275065575994792E-2</c:v>
                </c:pt>
                <c:pt idx="12">
                  <c:v>2.4129757728641333E-2</c:v>
                </c:pt>
                <c:pt idx="13">
                  <c:v>2.3990060722029583E-2</c:v>
                </c:pt>
                <c:pt idx="14">
                  <c:v>2.3856073124679762E-2</c:v>
                </c:pt>
                <c:pt idx="15">
                  <c:v>2.3727891657143303E-2</c:v>
                </c:pt>
                <c:pt idx="16">
                  <c:v>2.3605610903678281E-2</c:v>
                </c:pt>
                <c:pt idx="17">
                  <c:v>2.3489323018304305E-2</c:v>
                </c:pt>
                <c:pt idx="18">
                  <c:v>2.3379117426889476E-2</c:v>
                </c:pt>
                <c:pt idx="19">
                  <c:v>2.3275080527078645E-2</c:v>
                </c:pt>
                <c:pt idx="20">
                  <c:v>2.3177295388016373E-2</c:v>
                </c:pt>
                <c:pt idx="21">
                  <c:v>2.3085841451946164E-2</c:v>
                </c:pt>
                <c:pt idx="22">
                  <c:v>2.3000794239875451E-2</c:v>
                </c:pt>
                <c:pt idx="23">
                  <c:v>2.2922225063580569E-2</c:v>
                </c:pt>
                <c:pt idx="24">
                  <c:v>2.2850200746283519E-2</c:v>
                </c:pt>
                <c:pt idx="25">
                  <c:v>2.2784783354360252E-2</c:v>
                </c:pt>
                <c:pt idx="26">
                  <c:v>2.2726029942435378E-2</c:v>
                </c:pt>
                <c:pt idx="27">
                  <c:v>2.2673992314179436E-2</c:v>
                </c:pt>
                <c:pt idx="28">
                  <c:v>2.2628716801050122E-2</c:v>
                </c:pt>
                <c:pt idx="29">
                  <c:v>2.2590244061108537E-2</c:v>
                </c:pt>
                <c:pt idx="30">
                  <c:v>2.2558608899895229E-2</c:v>
                </c:pt>
                <c:pt idx="31">
                  <c:v>2.2533840115170695E-2</c:v>
                </c:pt>
                <c:pt idx="32">
                  <c:v>2.2515960367112516E-2</c:v>
                </c:pt>
                <c:pt idx="33">
                  <c:v>2.2504986075320026E-2</c:v>
                </c:pt>
                <c:pt idx="34">
                  <c:v>2.2500927343711331E-2</c:v>
                </c:pt>
                <c:pt idx="35">
                  <c:v>2.2503787914110493E-2</c:v>
                </c:pt>
                <c:pt idx="36">
                  <c:v>2.2513565149021069E-2</c:v>
                </c:pt>
                <c:pt idx="37">
                  <c:v>2.2530250043770666E-2</c:v>
                </c:pt>
                <c:pt idx="38">
                  <c:v>2.255382726789627E-2</c:v>
                </c:pt>
                <c:pt idx="39">
                  <c:v>2.2584275235327696E-2</c:v>
                </c:pt>
                <c:pt idx="40">
                  <c:v>2.2621566202622484E-2</c:v>
                </c:pt>
                <c:pt idx="41">
                  <c:v>2.2665666394215921E-2</c:v>
                </c:pt>
                <c:pt idx="42">
                  <c:v>2.2716536153379711E-2</c:v>
                </c:pt>
                <c:pt idx="43">
                  <c:v>2.2774130117336804E-2</c:v>
                </c:pt>
                <c:pt idx="44">
                  <c:v>2.283839741476246E-2</c:v>
                </c:pt>
                <c:pt idx="45">
                  <c:v>2.2909281883715413E-2</c:v>
                </c:pt>
                <c:pt idx="46">
                  <c:v>2.2986722307891026E-2</c:v>
                </c:pt>
                <c:pt idx="47">
                  <c:v>2.3070652668971466E-2</c:v>
                </c:pt>
                <c:pt idx="48">
                  <c:v>2.3161002412767168E-2</c:v>
                </c:pt>
                <c:pt idx="49">
                  <c:v>2.3257696726798945E-2</c:v>
                </c:pt>
                <c:pt idx="50">
                  <c:v>2.3360656826959373E-2</c:v>
                </c:pt>
                <c:pt idx="51">
                  <c:v>2.3469800250914663E-2</c:v>
                </c:pt>
                <c:pt idx="52">
                  <c:v>2.3585041155960822E-2</c:v>
                </c:pt>
                <c:pt idx="53">
                  <c:v>2.3706290619128056E-2</c:v>
                </c:pt>
                <c:pt idx="54">
                  <c:v>2.3833456937431746E-2</c:v>
                </c:pt>
                <c:pt idx="55">
                  <c:v>2.3966445926293059E-2</c:v>
                </c:pt>
                <c:pt idx="56">
                  <c:v>2.4105161214294048E-2</c:v>
                </c:pt>
                <c:pt idx="57">
                  <c:v>2.4249504532586733E-2</c:v>
                </c:pt>
                <c:pt idx="58">
                  <c:v>2.4399375997439854E-2</c:v>
                </c:pt>
                <c:pt idx="59">
                  <c:v>2.4554674384577067E-2</c:v>
                </c:pt>
                <c:pt idx="60">
                  <c:v>2.47152973941328E-2</c:v>
                </c:pt>
                <c:pt idx="61">
                  <c:v>2.4881141905224349E-2</c:v>
                </c:pt>
                <c:pt idx="62">
                  <c:v>2.505210421930773E-2</c:v>
                </c:pt>
                <c:pt idx="63">
                  <c:v>2.5228080291648483E-2</c:v>
                </c:pt>
                <c:pt idx="64">
                  <c:v>2.5408965950394956E-2</c:v>
                </c:pt>
                <c:pt idx="65">
                  <c:v>2.5594657102888857E-2</c:v>
                </c:pt>
                <c:pt idx="66">
                  <c:v>2.5785049928985004E-2</c:v>
                </c:pt>
                <c:pt idx="67">
                  <c:v>2.5980041061278197E-2</c:v>
                </c:pt>
                <c:pt idx="68">
                  <c:v>2.6179527752249736E-2</c:v>
                </c:pt>
                <c:pt idx="69">
                  <c:v>2.6383408028448262E-2</c:v>
                </c:pt>
                <c:pt idx="70">
                  <c:v>2.6591580831910381E-2</c:v>
                </c:pt>
                <c:pt idx="71">
                  <c:v>2.6803946149104998E-2</c:v>
                </c:pt>
                <c:pt idx="72">
                  <c:v>2.7020405127752598E-2</c:v>
                </c:pt>
                <c:pt idx="73">
                  <c:v>2.7240860181927042E-2</c:v>
                </c:pt>
                <c:pt idx="74">
                  <c:v>2.7465215085893273E-2</c:v>
                </c:pt>
                <c:pt idx="75">
                  <c:v>2.7693375057170649E-2</c:v>
                </c:pt>
                <c:pt idx="76">
                  <c:v>2.7925246829339306E-2</c:v>
                </c:pt>
                <c:pt idx="77">
                  <c:v>2.8160738715125883E-2</c:v>
                </c:pt>
                <c:pt idx="78">
                  <c:v>2.8399760660317474E-2</c:v>
                </c:pt>
                <c:pt idx="79">
                  <c:v>2.8642224289057994E-2</c:v>
                </c:pt>
                <c:pt idx="80">
                  <c:v>2.8888042941081219E-2</c:v>
                </c:pt>
                <c:pt idx="81">
                  <c:v>2.9137131701429748E-2</c:v>
                </c:pt>
                <c:pt idx="82">
                  <c:v>2.9389407423199836E-2</c:v>
                </c:pt>
                <c:pt idx="83">
                  <c:v>2.9644788743839388E-2</c:v>
                </c:pt>
                <c:pt idx="84">
                  <c:v>2.9903196095510603E-2</c:v>
                </c:pt>
                <c:pt idx="85">
                  <c:v>3.0164551710010808E-2</c:v>
                </c:pt>
                <c:pt idx="86">
                  <c:v>3.0428779618724977E-2</c:v>
                </c:pt>
                <c:pt idx="87">
                  <c:v>3.069580564806226E-2</c:v>
                </c:pt>
                <c:pt idx="88">
                  <c:v>3.0965557410806446E-2</c:v>
                </c:pt>
                <c:pt idx="89">
                  <c:v>3.123796429378763E-2</c:v>
                </c:pt>
                <c:pt idx="90">
                  <c:v>3.1512957442258779E-2</c:v>
                </c:pt>
                <c:pt idx="91">
                  <c:v>3.1790469741338145E-2</c:v>
                </c:pt>
                <c:pt idx="92">
                  <c:v>3.2070435794855065E-2</c:v>
                </c:pt>
                <c:pt idx="93">
                  <c:v>3.235279190191423E-2</c:v>
                </c:pt>
                <c:pt idx="94">
                  <c:v>3.2637476031471463E-2</c:v>
                </c:pt>
                <c:pt idx="95">
                  <c:v>3.2924427795192474E-2</c:v>
                </c:pt>
                <c:pt idx="96">
                  <c:v>3.3213588418845572E-2</c:v>
                </c:pt>
                <c:pt idx="97">
                  <c:v>3.3504900712459422E-2</c:v>
                </c:pt>
                <c:pt idx="98">
                  <c:v>3.3798309039458123E-2</c:v>
                </c:pt>
                <c:pt idx="99">
                  <c:v>3.4093759284967835E-2</c:v>
                </c:pt>
                <c:pt idx="100">
                  <c:v>3.4391198823472351E-2</c:v>
                </c:pt>
              </c:numCache>
            </c:numRef>
          </c:xVal>
          <c:yVal>
            <c:numRef>
              <c:f>Model!$I$6:$I$106</c:f>
              <c:numCache>
                <c:formatCode>0.00%</c:formatCode>
                <c:ptCount val="101"/>
                <c:pt idx="0">
                  <c:v>6.2596661721699438E-3</c:v>
                </c:pt>
                <c:pt idx="1">
                  <c:v>6.3062283889529164E-3</c:v>
                </c:pt>
                <c:pt idx="2">
                  <c:v>6.3527906057358908E-3</c:v>
                </c:pt>
                <c:pt idx="3">
                  <c:v>6.3993528225188634E-3</c:v>
                </c:pt>
                <c:pt idx="4">
                  <c:v>6.4459150393018378E-3</c:v>
                </c:pt>
                <c:pt idx="5">
                  <c:v>6.4924772560848104E-3</c:v>
                </c:pt>
                <c:pt idx="6">
                  <c:v>6.5390394728677831E-3</c:v>
                </c:pt>
                <c:pt idx="7">
                  <c:v>6.5856016896507583E-3</c:v>
                </c:pt>
                <c:pt idx="8">
                  <c:v>6.632163906433731E-3</c:v>
                </c:pt>
                <c:pt idx="9">
                  <c:v>6.6787261232167045E-3</c:v>
                </c:pt>
                <c:pt idx="10">
                  <c:v>6.725288339999678E-3</c:v>
                </c:pt>
                <c:pt idx="11">
                  <c:v>6.7718505567826515E-3</c:v>
                </c:pt>
                <c:pt idx="12">
                  <c:v>6.818412773565625E-3</c:v>
                </c:pt>
                <c:pt idx="13">
                  <c:v>6.8649749903485976E-3</c:v>
                </c:pt>
                <c:pt idx="14">
                  <c:v>6.9115372071315712E-3</c:v>
                </c:pt>
                <c:pt idx="15">
                  <c:v>6.9580994239145447E-3</c:v>
                </c:pt>
                <c:pt idx="16">
                  <c:v>7.0046616406975182E-3</c:v>
                </c:pt>
                <c:pt idx="17">
                  <c:v>7.0512238574804917E-3</c:v>
                </c:pt>
                <c:pt idx="18">
                  <c:v>7.0977860742634652E-3</c:v>
                </c:pt>
                <c:pt idx="19">
                  <c:v>7.1443482910464387E-3</c:v>
                </c:pt>
                <c:pt idx="20">
                  <c:v>7.1909105078294122E-3</c:v>
                </c:pt>
                <c:pt idx="21">
                  <c:v>7.2374727246123857E-3</c:v>
                </c:pt>
                <c:pt idx="22">
                  <c:v>7.2840349413953592E-3</c:v>
                </c:pt>
                <c:pt idx="23">
                  <c:v>7.3305971581783327E-3</c:v>
                </c:pt>
                <c:pt idx="24">
                  <c:v>7.3771593749613054E-3</c:v>
                </c:pt>
                <c:pt idx="25">
                  <c:v>7.4237215917442798E-3</c:v>
                </c:pt>
                <c:pt idx="26">
                  <c:v>7.4702838085272524E-3</c:v>
                </c:pt>
                <c:pt idx="27">
                  <c:v>7.516846025310225E-3</c:v>
                </c:pt>
                <c:pt idx="28">
                  <c:v>7.5634082420931994E-3</c:v>
                </c:pt>
                <c:pt idx="29">
                  <c:v>7.6099704588761721E-3</c:v>
                </c:pt>
                <c:pt idx="30">
                  <c:v>7.6565326756591456E-3</c:v>
                </c:pt>
                <c:pt idx="31">
                  <c:v>7.7030948924421191E-3</c:v>
                </c:pt>
                <c:pt idx="32">
                  <c:v>7.7496571092250926E-3</c:v>
                </c:pt>
                <c:pt idx="33">
                  <c:v>7.7962193260080661E-3</c:v>
                </c:pt>
                <c:pt idx="34">
                  <c:v>7.8427815427910396E-3</c:v>
                </c:pt>
                <c:pt idx="35">
                  <c:v>7.8893437595740131E-3</c:v>
                </c:pt>
                <c:pt idx="36">
                  <c:v>7.9359059763569866E-3</c:v>
                </c:pt>
                <c:pt idx="37">
                  <c:v>7.9824681931399584E-3</c:v>
                </c:pt>
                <c:pt idx="38">
                  <c:v>8.0290304099229336E-3</c:v>
                </c:pt>
                <c:pt idx="39">
                  <c:v>8.0755926267059071E-3</c:v>
                </c:pt>
                <c:pt idx="40">
                  <c:v>8.1221548434888789E-3</c:v>
                </c:pt>
                <c:pt idx="41">
                  <c:v>8.1687170602718524E-3</c:v>
                </c:pt>
                <c:pt idx="42">
                  <c:v>8.2152792770548259E-3</c:v>
                </c:pt>
                <c:pt idx="43">
                  <c:v>8.2618414938377994E-3</c:v>
                </c:pt>
                <c:pt idx="44">
                  <c:v>8.3084037106207747E-3</c:v>
                </c:pt>
                <c:pt idx="45">
                  <c:v>8.3549659274037465E-3</c:v>
                </c:pt>
                <c:pt idx="46">
                  <c:v>8.4015281441867217E-3</c:v>
                </c:pt>
                <c:pt idx="47">
                  <c:v>8.4480903609696935E-3</c:v>
                </c:pt>
                <c:pt idx="48">
                  <c:v>8.494652577752667E-3</c:v>
                </c:pt>
                <c:pt idx="49">
                  <c:v>8.5412147945356405E-3</c:v>
                </c:pt>
                <c:pt idx="50">
                  <c:v>8.587777011318614E-3</c:v>
                </c:pt>
                <c:pt idx="51">
                  <c:v>8.6343392281015875E-3</c:v>
                </c:pt>
                <c:pt idx="52">
                  <c:v>8.680901444884561E-3</c:v>
                </c:pt>
                <c:pt idx="53">
                  <c:v>8.7274636616675345E-3</c:v>
                </c:pt>
                <c:pt idx="54">
                  <c:v>8.774025878450508E-3</c:v>
                </c:pt>
                <c:pt idx="55">
                  <c:v>8.8205880952334816E-3</c:v>
                </c:pt>
                <c:pt idx="56">
                  <c:v>8.8671503120164551E-3</c:v>
                </c:pt>
                <c:pt idx="57">
                  <c:v>8.9137125287994268E-3</c:v>
                </c:pt>
                <c:pt idx="58">
                  <c:v>8.9602747455824003E-3</c:v>
                </c:pt>
                <c:pt idx="59">
                  <c:v>9.0068369623653739E-3</c:v>
                </c:pt>
                <c:pt idx="60">
                  <c:v>9.0533991791483491E-3</c:v>
                </c:pt>
                <c:pt idx="61">
                  <c:v>9.0999613959313209E-3</c:v>
                </c:pt>
                <c:pt idx="62">
                  <c:v>9.1465236127142944E-3</c:v>
                </c:pt>
                <c:pt idx="63">
                  <c:v>9.1930858294972696E-3</c:v>
                </c:pt>
                <c:pt idx="64">
                  <c:v>9.2396480462802414E-3</c:v>
                </c:pt>
                <c:pt idx="65">
                  <c:v>9.2862102630632149E-3</c:v>
                </c:pt>
                <c:pt idx="66">
                  <c:v>9.3327724798461884E-3</c:v>
                </c:pt>
                <c:pt idx="67">
                  <c:v>9.3793346966291637E-3</c:v>
                </c:pt>
                <c:pt idx="68">
                  <c:v>9.4258969134121354E-3</c:v>
                </c:pt>
                <c:pt idx="69">
                  <c:v>9.4724591301951072E-3</c:v>
                </c:pt>
                <c:pt idx="70">
                  <c:v>9.5190213469780807E-3</c:v>
                </c:pt>
                <c:pt idx="71">
                  <c:v>9.5655835637610542E-3</c:v>
                </c:pt>
                <c:pt idx="72">
                  <c:v>9.6121457805440295E-3</c:v>
                </c:pt>
                <c:pt idx="73">
                  <c:v>9.658707997327003E-3</c:v>
                </c:pt>
                <c:pt idx="74">
                  <c:v>9.7052702141099748E-3</c:v>
                </c:pt>
                <c:pt idx="75">
                  <c:v>9.7518324308929483E-3</c:v>
                </c:pt>
                <c:pt idx="76">
                  <c:v>9.7983946476759218E-3</c:v>
                </c:pt>
                <c:pt idx="77">
                  <c:v>9.844956864458897E-3</c:v>
                </c:pt>
                <c:pt idx="78">
                  <c:v>9.8915190812418705E-3</c:v>
                </c:pt>
                <c:pt idx="79">
                  <c:v>9.9380812980248423E-3</c:v>
                </c:pt>
                <c:pt idx="80">
                  <c:v>9.9846435148078158E-3</c:v>
                </c:pt>
                <c:pt idx="81">
                  <c:v>1.0031205731590791E-2</c:v>
                </c:pt>
                <c:pt idx="82">
                  <c:v>1.0077767948373763E-2</c:v>
                </c:pt>
                <c:pt idx="83">
                  <c:v>1.0124330165156736E-2</c:v>
                </c:pt>
                <c:pt idx="84">
                  <c:v>1.0170892381939708E-2</c:v>
                </c:pt>
                <c:pt idx="85">
                  <c:v>1.0217454598722683E-2</c:v>
                </c:pt>
                <c:pt idx="86">
                  <c:v>1.0264016815505657E-2</c:v>
                </c:pt>
                <c:pt idx="87">
                  <c:v>1.031057903228863E-2</c:v>
                </c:pt>
                <c:pt idx="88">
                  <c:v>1.0357141249071604E-2</c:v>
                </c:pt>
                <c:pt idx="89">
                  <c:v>1.0403703465854577E-2</c:v>
                </c:pt>
                <c:pt idx="90">
                  <c:v>1.0450265682637551E-2</c:v>
                </c:pt>
                <c:pt idx="91">
                  <c:v>1.0496827899420524E-2</c:v>
                </c:pt>
                <c:pt idx="92">
                  <c:v>1.0543390116203498E-2</c:v>
                </c:pt>
                <c:pt idx="93">
                  <c:v>1.058995233298647E-2</c:v>
                </c:pt>
                <c:pt idx="94">
                  <c:v>1.0636514549769443E-2</c:v>
                </c:pt>
                <c:pt idx="95">
                  <c:v>1.0683076766552417E-2</c:v>
                </c:pt>
                <c:pt idx="96">
                  <c:v>1.072963898333539E-2</c:v>
                </c:pt>
                <c:pt idx="97">
                  <c:v>1.0776201200118364E-2</c:v>
                </c:pt>
                <c:pt idx="98">
                  <c:v>1.0822763416901337E-2</c:v>
                </c:pt>
                <c:pt idx="99">
                  <c:v>1.0869325633684311E-2</c:v>
                </c:pt>
                <c:pt idx="100">
                  <c:v>1.0915887850467284E-2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7-43F0-AB32-87C837FC4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589023"/>
        <c:axId val="1214587775"/>
      </c:scatterChart>
      <c:valAx>
        <c:axId val="121458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87775"/>
        <c:crosses val="autoZero"/>
        <c:crossBetween val="midCat"/>
      </c:valAx>
      <c:valAx>
        <c:axId val="12145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8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87</xdr:row>
      <xdr:rowOff>160020</xdr:rowOff>
    </xdr:from>
    <xdr:to>
      <xdr:col>6</xdr:col>
      <xdr:colOff>342900</xdr:colOff>
      <xdr:row>102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65B22-CB3B-A6EB-8E5F-CC016C6E2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2.7109375" defaultRowHeight="15" customHeight="1"/>
  <cols>
    <col min="1" max="26" width="14.28515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>
        <v>40544</v>
      </c>
      <c r="B2" s="4">
        <v>115.94000200000001</v>
      </c>
      <c r="C2" s="4">
        <v>119.220001</v>
      </c>
      <c r="D2" s="4">
        <v>115.480003</v>
      </c>
      <c r="E2" s="4">
        <v>117.699997</v>
      </c>
      <c r="F2" s="4">
        <v>97.554596000000004</v>
      </c>
      <c r="G2" s="4">
        <v>4401500</v>
      </c>
      <c r="H2" s="5">
        <v>3.4700000000000002E-2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3">
        <v>40575</v>
      </c>
      <c r="B3" s="4">
        <v>118.480003</v>
      </c>
      <c r="C3" s="4">
        <v>123.220001</v>
      </c>
      <c r="D3" s="4">
        <v>118.379997</v>
      </c>
      <c r="E3" s="4">
        <v>121.779999</v>
      </c>
      <c r="F3" s="4">
        <v>100.936302</v>
      </c>
      <c r="G3" s="4">
        <v>2761000</v>
      </c>
      <c r="H3" s="5">
        <v>-4.4000000000000003E-3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3">
        <v>40603</v>
      </c>
      <c r="B4" s="4">
        <v>122.279999</v>
      </c>
      <c r="C4" s="4">
        <v>122.300003</v>
      </c>
      <c r="D4" s="4">
        <v>114.639999</v>
      </c>
      <c r="E4" s="4">
        <v>121.239998</v>
      </c>
      <c r="F4" s="4">
        <v>100.488731</v>
      </c>
      <c r="G4" s="4">
        <v>3866000</v>
      </c>
      <c r="H4" s="5">
        <v>3.4000000000000002E-2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3">
        <v>40634</v>
      </c>
      <c r="B5" s="4">
        <v>122.120003</v>
      </c>
      <c r="C5" s="4">
        <v>124.879997</v>
      </c>
      <c r="D5" s="4">
        <v>118.44000200000001</v>
      </c>
      <c r="E5" s="4">
        <v>124.800003</v>
      </c>
      <c r="F5" s="4">
        <v>103.90258</v>
      </c>
      <c r="G5" s="4">
        <v>2301800</v>
      </c>
      <c r="H5" s="5">
        <v>-1.17E-2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>
        <v>40664</v>
      </c>
      <c r="B6" s="4">
        <v>125.44000200000001</v>
      </c>
      <c r="C6" s="4">
        <v>125.44000200000001</v>
      </c>
      <c r="D6" s="4">
        <v>120.160004</v>
      </c>
      <c r="E6" s="4">
        <v>123.339996</v>
      </c>
      <c r="F6" s="4">
        <v>102.68703499999999</v>
      </c>
      <c r="G6" s="4">
        <v>2454700</v>
      </c>
      <c r="H6" s="5">
        <v>-2.1600000000000001E-2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>
        <v>40695</v>
      </c>
      <c r="B7" s="4">
        <v>123.040001</v>
      </c>
      <c r="C7" s="4">
        <v>123.040001</v>
      </c>
      <c r="D7" s="4">
        <v>115.540001</v>
      </c>
      <c r="E7" s="4">
        <v>120.68</v>
      </c>
      <c r="F7" s="4">
        <v>100.47244999999999</v>
      </c>
      <c r="G7" s="4">
        <v>2549200</v>
      </c>
      <c r="H7" s="5">
        <v>-1.5800000000000002E-2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3">
        <v>40725</v>
      </c>
      <c r="B8" s="4">
        <v>120.739998</v>
      </c>
      <c r="C8" s="4">
        <v>124.099998</v>
      </c>
      <c r="D8" s="4">
        <v>117.44000200000001</v>
      </c>
      <c r="E8" s="4">
        <v>118.199997</v>
      </c>
      <c r="F8" s="4">
        <v>98.885955999999993</v>
      </c>
      <c r="G8" s="4">
        <v>2976900</v>
      </c>
      <c r="H8" s="5">
        <v>-5.5199999999999999E-2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3">
        <v>40756</v>
      </c>
      <c r="B9" s="4">
        <v>119.779999</v>
      </c>
      <c r="C9" s="4">
        <v>119.82</v>
      </c>
      <c r="D9" s="4">
        <v>100.91999800000001</v>
      </c>
      <c r="E9" s="4">
        <v>111.68</v>
      </c>
      <c r="F9" s="4">
        <v>93.431319999999999</v>
      </c>
      <c r="G9" s="4">
        <v>9424400</v>
      </c>
      <c r="H9" s="5">
        <v>-7.3099999999999998E-2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">
        <v>40787</v>
      </c>
      <c r="B10" s="4">
        <v>111.739998</v>
      </c>
      <c r="C10" s="4">
        <v>112.800003</v>
      </c>
      <c r="D10" s="4">
        <v>102.379997</v>
      </c>
      <c r="E10" s="4">
        <v>103.519997</v>
      </c>
      <c r="F10" s="4">
        <v>86.604705999999993</v>
      </c>
      <c r="G10" s="4">
        <v>4570600</v>
      </c>
      <c r="H10" s="5">
        <v>0.11360000000000001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>
        <v>40817</v>
      </c>
      <c r="B11" s="4">
        <v>102.82</v>
      </c>
      <c r="C11" s="4">
        <v>118.300003</v>
      </c>
      <c r="D11" s="4">
        <v>98.239998</v>
      </c>
      <c r="E11" s="4">
        <v>114.639999</v>
      </c>
      <c r="F11" s="4">
        <v>96.446670999999995</v>
      </c>
      <c r="G11" s="4">
        <v>8389800</v>
      </c>
      <c r="H11" s="5">
        <v>-3.0000000000000001E-3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3">
        <v>40848</v>
      </c>
      <c r="B12" s="4">
        <v>111.540001</v>
      </c>
      <c r="C12" s="4">
        <v>117.019997</v>
      </c>
      <c r="D12" s="4">
        <v>106.300003</v>
      </c>
      <c r="E12" s="4">
        <v>114.300003</v>
      </c>
      <c r="F12" s="4">
        <v>96.160645000000002</v>
      </c>
      <c r="G12" s="4">
        <v>5038200</v>
      </c>
      <c r="H12" s="5">
        <v>5.1999999999999998E-3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3">
        <v>40878</v>
      </c>
      <c r="B13" s="4">
        <v>114.139999</v>
      </c>
      <c r="C13" s="4">
        <v>118.160004</v>
      </c>
      <c r="D13" s="4">
        <v>110.44000200000001</v>
      </c>
      <c r="E13" s="4">
        <v>114.900002</v>
      </c>
      <c r="F13" s="4">
        <v>96.665436</v>
      </c>
      <c r="G13" s="4">
        <v>7915500</v>
      </c>
      <c r="H13" s="5">
        <v>5.0999999999999997E-2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3">
        <v>40909</v>
      </c>
      <c r="B14" s="4">
        <v>116.900002</v>
      </c>
      <c r="C14" s="4">
        <v>122</v>
      </c>
      <c r="D14" s="4">
        <v>115.68</v>
      </c>
      <c r="E14" s="4">
        <v>120.040001</v>
      </c>
      <c r="F14" s="4">
        <v>101.59375</v>
      </c>
      <c r="G14" s="4">
        <v>4406100</v>
      </c>
      <c r="H14" s="5">
        <v>4.2799999999999998E-2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3">
        <v>40940</v>
      </c>
      <c r="B15" s="4">
        <v>121</v>
      </c>
      <c r="C15" s="4">
        <v>126.400002</v>
      </c>
      <c r="D15" s="4">
        <v>120.860001</v>
      </c>
      <c r="E15" s="4">
        <v>125.18</v>
      </c>
      <c r="F15" s="4">
        <v>105.943909</v>
      </c>
      <c r="G15" s="4">
        <v>5165600</v>
      </c>
      <c r="H15" s="5">
        <v>2.8400000000000002E-2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3">
        <v>40969</v>
      </c>
      <c r="B16" s="4">
        <v>125.639999</v>
      </c>
      <c r="C16" s="4">
        <v>129.83999600000001</v>
      </c>
      <c r="D16" s="4">
        <v>122.900002</v>
      </c>
      <c r="E16" s="4">
        <v>128.740005</v>
      </c>
      <c r="F16" s="4">
        <v>108.95684799999999</v>
      </c>
      <c r="G16" s="4">
        <v>10064500</v>
      </c>
      <c r="H16" s="5">
        <v>-1.9E-3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3">
        <v>41000</v>
      </c>
      <c r="B17" s="4">
        <v>128.740005</v>
      </c>
      <c r="C17" s="4">
        <v>130.11999499999999</v>
      </c>
      <c r="D17" s="4">
        <v>124.220001</v>
      </c>
      <c r="E17" s="4">
        <v>127.91999800000001</v>
      </c>
      <c r="F17" s="4">
        <v>108.74575</v>
      </c>
      <c r="G17" s="4">
        <v>9620100</v>
      </c>
      <c r="H17" s="5">
        <v>-0.06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3">
        <v>41030</v>
      </c>
      <c r="B18" s="4">
        <v>127.959999</v>
      </c>
      <c r="C18" s="4">
        <v>129.60000600000001</v>
      </c>
      <c r="D18" s="4">
        <v>118.55999799999999</v>
      </c>
      <c r="E18" s="4">
        <v>120.239998</v>
      </c>
      <c r="F18" s="4">
        <v>102.216904</v>
      </c>
      <c r="G18" s="4">
        <v>10442700</v>
      </c>
      <c r="H18" s="5">
        <v>3.5900000000000001E-2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3">
        <v>41061</v>
      </c>
      <c r="B19" s="4">
        <v>118.339996</v>
      </c>
      <c r="C19" s="4">
        <v>125.300003</v>
      </c>
      <c r="D19" s="4">
        <v>116.339996</v>
      </c>
      <c r="E19" s="4">
        <v>124.55999799999999</v>
      </c>
      <c r="F19" s="4">
        <v>105.889374</v>
      </c>
      <c r="G19" s="4">
        <v>7559400</v>
      </c>
      <c r="H19" s="5">
        <v>1.7299999999999999E-2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3">
        <v>41091</v>
      </c>
      <c r="B20" s="4">
        <v>124.900002</v>
      </c>
      <c r="C20" s="4">
        <v>127.459999</v>
      </c>
      <c r="D20" s="4">
        <v>121.32</v>
      </c>
      <c r="E20" s="4">
        <v>126.05999799999999</v>
      </c>
      <c r="F20" s="4">
        <v>107.72623400000001</v>
      </c>
      <c r="G20" s="4">
        <v>8482500</v>
      </c>
      <c r="H20" s="5">
        <v>2.5100000000000001E-2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3">
        <v>41122</v>
      </c>
      <c r="B21" s="4">
        <v>126.879997</v>
      </c>
      <c r="C21" s="4">
        <v>130.94000199999999</v>
      </c>
      <c r="D21" s="4">
        <v>124.08000199999999</v>
      </c>
      <c r="E21" s="4">
        <v>129.220001</v>
      </c>
      <c r="F21" s="4">
        <v>110.426682</v>
      </c>
      <c r="G21" s="4">
        <v>8237400</v>
      </c>
      <c r="H21" s="5">
        <v>2.0299999999999999E-2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3">
        <v>41153</v>
      </c>
      <c r="B22" s="4">
        <v>129.13999899999999</v>
      </c>
      <c r="C22" s="4">
        <v>135.58000200000001</v>
      </c>
      <c r="D22" s="4">
        <v>128.240005</v>
      </c>
      <c r="E22" s="4">
        <v>131.83999600000001</v>
      </c>
      <c r="F22" s="4">
        <v>112.665634</v>
      </c>
      <c r="G22" s="4">
        <v>8056700</v>
      </c>
      <c r="H22" s="5">
        <v>-1.4500000000000001E-2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3">
        <v>41183</v>
      </c>
      <c r="B23" s="4">
        <v>132.300003</v>
      </c>
      <c r="C23" s="4">
        <v>134.720001</v>
      </c>
      <c r="D23" s="4">
        <v>128.53999300000001</v>
      </c>
      <c r="E23" s="4">
        <v>129.259995</v>
      </c>
      <c r="F23" s="4">
        <v>111.028336</v>
      </c>
      <c r="G23" s="4">
        <v>7821100</v>
      </c>
      <c r="H23" s="5">
        <v>5.7000000000000002E-3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3">
        <v>41214</v>
      </c>
      <c r="B24" s="4">
        <v>129.720001</v>
      </c>
      <c r="C24" s="4">
        <v>131.58000200000001</v>
      </c>
      <c r="D24" s="4">
        <v>123.379997</v>
      </c>
      <c r="E24" s="4">
        <v>130</v>
      </c>
      <c r="F24" s="4">
        <v>111.663948</v>
      </c>
      <c r="G24" s="4">
        <v>9390500</v>
      </c>
      <c r="H24" s="5">
        <v>2.8999999999999998E-3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3">
        <v>41244</v>
      </c>
      <c r="B25" s="4">
        <v>130.740005</v>
      </c>
      <c r="C25" s="4">
        <v>133.320007</v>
      </c>
      <c r="D25" s="4">
        <v>127.800003</v>
      </c>
      <c r="E25" s="4">
        <v>130.38000500000001</v>
      </c>
      <c r="F25" s="4">
        <v>111.990364</v>
      </c>
      <c r="G25" s="4">
        <v>11729500</v>
      </c>
      <c r="H25" s="5">
        <v>5.9299999999999999E-2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3">
        <v>41275</v>
      </c>
      <c r="B26" s="4">
        <v>132.94000199999999</v>
      </c>
      <c r="C26" s="4">
        <v>138.199997</v>
      </c>
      <c r="D26" s="4">
        <v>132.55999800000001</v>
      </c>
      <c r="E26" s="4">
        <v>137.11999499999999</v>
      </c>
      <c r="F26" s="4">
        <v>118.62649500000001</v>
      </c>
      <c r="G26" s="4">
        <v>18928600</v>
      </c>
      <c r="H26" s="5">
        <v>1.3299999999999999E-2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3">
        <v>41306</v>
      </c>
      <c r="B27" s="4">
        <v>137.979996</v>
      </c>
      <c r="C27" s="4">
        <v>140.36000100000001</v>
      </c>
      <c r="D27" s="4">
        <v>136.220001</v>
      </c>
      <c r="E27" s="4">
        <v>138.94000199999999</v>
      </c>
      <c r="F27" s="4">
        <v>120.20105</v>
      </c>
      <c r="G27" s="4">
        <v>16918800</v>
      </c>
      <c r="H27" s="5">
        <v>3.1199999999999999E-2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3">
        <v>41334</v>
      </c>
      <c r="B28" s="4">
        <v>138.320007</v>
      </c>
      <c r="C28" s="4">
        <v>143.61999499999999</v>
      </c>
      <c r="D28" s="4">
        <v>137.740005</v>
      </c>
      <c r="E28" s="4">
        <v>143.279999</v>
      </c>
      <c r="F28" s="4">
        <v>123.95571099999999</v>
      </c>
      <c r="G28" s="4">
        <v>14609000</v>
      </c>
      <c r="H28" s="5">
        <v>2.58E-2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3">
        <v>41365</v>
      </c>
      <c r="B29" s="4">
        <v>143.39999399999999</v>
      </c>
      <c r="C29" s="4">
        <v>146.279999</v>
      </c>
      <c r="D29" s="4">
        <v>140.58000200000001</v>
      </c>
      <c r="E29" s="4">
        <v>146.279999</v>
      </c>
      <c r="F29" s="4">
        <v>127.15097799999999</v>
      </c>
      <c r="G29" s="4">
        <v>18848400</v>
      </c>
      <c r="H29" s="5">
        <v>2.3199999999999998E-2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3">
        <v>41395</v>
      </c>
      <c r="B30" s="4">
        <v>145.91999799999999</v>
      </c>
      <c r="C30" s="4">
        <v>154.86000100000001</v>
      </c>
      <c r="D30" s="4">
        <v>144.779999</v>
      </c>
      <c r="E30" s="4">
        <v>149.679993</v>
      </c>
      <c r="F30" s="4">
        <v>130.106323</v>
      </c>
      <c r="G30" s="4">
        <v>14065600</v>
      </c>
      <c r="H30" s="5">
        <v>-0.02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3">
        <v>41426</v>
      </c>
      <c r="B31" s="4">
        <v>150.05999800000001</v>
      </c>
      <c r="C31" s="4">
        <v>152</v>
      </c>
      <c r="D31" s="4">
        <v>142.66000399999999</v>
      </c>
      <c r="E31" s="4">
        <v>146.679993</v>
      </c>
      <c r="F31" s="4">
        <v>127.498665</v>
      </c>
      <c r="G31" s="4">
        <v>26008800</v>
      </c>
      <c r="H31" s="5">
        <v>5.8400000000000001E-2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>
        <v>41456</v>
      </c>
      <c r="B32" s="4">
        <v>147.740005</v>
      </c>
      <c r="C32" s="4">
        <v>155.61999499999999</v>
      </c>
      <c r="D32" s="4">
        <v>146.759995</v>
      </c>
      <c r="E32" s="4">
        <v>154.46000699999999</v>
      </c>
      <c r="F32" s="4">
        <v>134.94152800000001</v>
      </c>
      <c r="G32" s="4">
        <v>16691300</v>
      </c>
      <c r="H32" s="5">
        <v>-3.0800000000000001E-2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">
        <v>41487</v>
      </c>
      <c r="B33" s="4">
        <v>155.679993</v>
      </c>
      <c r="C33" s="4">
        <v>156.61999499999999</v>
      </c>
      <c r="D33" s="4">
        <v>149.33999600000001</v>
      </c>
      <c r="E33" s="4">
        <v>149.699997</v>
      </c>
      <c r="F33" s="4">
        <v>130.78303500000001</v>
      </c>
      <c r="G33" s="4">
        <v>14859500</v>
      </c>
      <c r="H33" s="5">
        <v>2.87E-2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3">
        <v>41518</v>
      </c>
      <c r="B34" s="4">
        <v>151.320007</v>
      </c>
      <c r="C34" s="4">
        <v>159.03999300000001</v>
      </c>
      <c r="D34" s="4">
        <v>149.94000199999999</v>
      </c>
      <c r="E34" s="4">
        <v>154</v>
      </c>
      <c r="F34" s="4">
        <v>134.539658</v>
      </c>
      <c r="G34" s="4">
        <v>23482300</v>
      </c>
      <c r="H34" s="5">
        <v>4.99E-2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">
        <v>41548</v>
      </c>
      <c r="B35" s="4">
        <v>154.03999300000001</v>
      </c>
      <c r="C35" s="4">
        <v>162.61999499999999</v>
      </c>
      <c r="D35" s="4">
        <v>150.720001</v>
      </c>
      <c r="E35" s="4">
        <v>160.88000500000001</v>
      </c>
      <c r="F35" s="4">
        <v>141.25692699999999</v>
      </c>
      <c r="G35" s="4">
        <v>33454000</v>
      </c>
      <c r="H35" s="5">
        <v>0.03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">
        <v>41579</v>
      </c>
      <c r="B36" s="4">
        <v>161.279999</v>
      </c>
      <c r="C36" s="4">
        <v>166.509995</v>
      </c>
      <c r="D36" s="4">
        <v>160.10000600000001</v>
      </c>
      <c r="E36" s="4">
        <v>165.699997</v>
      </c>
      <c r="F36" s="4">
        <v>145.48904400000001</v>
      </c>
      <c r="G36" s="4">
        <v>26113000</v>
      </c>
      <c r="H36" s="5">
        <v>2.0799999999999999E-2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3">
        <v>41609</v>
      </c>
      <c r="B37" s="4">
        <v>165.949997</v>
      </c>
      <c r="C37" s="4">
        <v>169.229996</v>
      </c>
      <c r="D37" s="4">
        <v>162.009995</v>
      </c>
      <c r="E37" s="4">
        <v>169.14999399999999</v>
      </c>
      <c r="F37" s="4">
        <v>148.51823400000001</v>
      </c>
      <c r="G37" s="4">
        <v>31082700</v>
      </c>
      <c r="H37" s="5">
        <v>-0.03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">
        <v>41640</v>
      </c>
      <c r="B38" s="4">
        <v>168.529999</v>
      </c>
      <c r="C38" s="4">
        <v>169.429993</v>
      </c>
      <c r="D38" s="4">
        <v>162.070007</v>
      </c>
      <c r="E38" s="4">
        <v>163.179993</v>
      </c>
      <c r="F38" s="4">
        <v>144.055725</v>
      </c>
      <c r="G38" s="4">
        <v>29636000</v>
      </c>
      <c r="H38" s="5">
        <v>4.5699999999999998E-2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">
        <v>41671</v>
      </c>
      <c r="B39" s="4">
        <v>163.020004</v>
      </c>
      <c r="C39" s="4">
        <v>171.470001</v>
      </c>
      <c r="D39" s="4">
        <v>159.179993</v>
      </c>
      <c r="E39" s="4">
        <v>170.63000500000001</v>
      </c>
      <c r="F39" s="4">
        <v>150.632645</v>
      </c>
      <c r="G39" s="4">
        <v>24164200</v>
      </c>
      <c r="H39" s="5">
        <v>4.1999999999999997E-3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">
        <v>41699</v>
      </c>
      <c r="B40" s="4">
        <v>169.19000199999999</v>
      </c>
      <c r="C40" s="4">
        <v>173.19000199999999</v>
      </c>
      <c r="D40" s="4">
        <v>168.38000500000001</v>
      </c>
      <c r="E40" s="4">
        <v>171.35000600000001</v>
      </c>
      <c r="F40" s="4">
        <v>151.26821899999999</v>
      </c>
      <c r="G40" s="4">
        <v>24621000</v>
      </c>
      <c r="H40" s="5">
        <v>1.18E-2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">
        <v>41730</v>
      </c>
      <c r="B41" s="4">
        <v>171.86999499999999</v>
      </c>
      <c r="C41" s="4">
        <v>173.820007</v>
      </c>
      <c r="D41" s="4">
        <v>166.11000100000001</v>
      </c>
      <c r="E41" s="4">
        <v>172.58999600000001</v>
      </c>
      <c r="F41" s="4">
        <v>153.058502</v>
      </c>
      <c r="G41" s="4">
        <v>27491700</v>
      </c>
      <c r="H41" s="5">
        <v>2.29E-2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">
        <v>41760</v>
      </c>
      <c r="B42" s="4">
        <v>172.5</v>
      </c>
      <c r="C42" s="4">
        <v>176.69000199999999</v>
      </c>
      <c r="D42" s="4">
        <v>170.44000199999999</v>
      </c>
      <c r="E42" s="4">
        <v>176.550003</v>
      </c>
      <c r="F42" s="4">
        <v>156.570404</v>
      </c>
      <c r="G42" s="4">
        <v>20604100</v>
      </c>
      <c r="H42" s="5">
        <v>1.6299999999999999E-2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">
        <v>41791</v>
      </c>
      <c r="B43" s="4">
        <v>176.83000200000001</v>
      </c>
      <c r="C43" s="4">
        <v>180.570007</v>
      </c>
      <c r="D43" s="4">
        <v>175.94000199999999</v>
      </c>
      <c r="E43" s="4">
        <v>179.429993</v>
      </c>
      <c r="F43" s="4">
        <v>159.124405</v>
      </c>
      <c r="G43" s="4">
        <v>19356700</v>
      </c>
      <c r="H43" s="5">
        <v>-9.2999999999999992E-3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3">
        <v>41821</v>
      </c>
      <c r="B44" s="4">
        <v>179.88000500000001</v>
      </c>
      <c r="C44" s="4">
        <v>182.5</v>
      </c>
      <c r="D44" s="4">
        <v>176.96000699999999</v>
      </c>
      <c r="E44" s="4">
        <v>176.96000699999999</v>
      </c>
      <c r="F44" s="4">
        <v>157.64070100000001</v>
      </c>
      <c r="G44" s="4">
        <v>18901400</v>
      </c>
      <c r="H44" s="5">
        <v>3.9699999999999999E-2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3">
        <v>41852</v>
      </c>
      <c r="B45" s="4">
        <v>176.520004</v>
      </c>
      <c r="C45" s="4">
        <v>184.16999799999999</v>
      </c>
      <c r="D45" s="4">
        <v>174.699997</v>
      </c>
      <c r="E45" s="4">
        <v>183.990005</v>
      </c>
      <c r="F45" s="4">
        <v>163.903198</v>
      </c>
      <c r="G45" s="4">
        <v>23864300</v>
      </c>
      <c r="H45" s="5">
        <v>-1.8499999999999999E-2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3">
        <v>41883</v>
      </c>
      <c r="B46" s="4">
        <v>184.300003</v>
      </c>
      <c r="C46" s="4">
        <v>185.83999600000001</v>
      </c>
      <c r="D46" s="4">
        <v>179.770004</v>
      </c>
      <c r="E46" s="4">
        <v>180.58999600000001</v>
      </c>
      <c r="F46" s="4">
        <v>160.87439000000001</v>
      </c>
      <c r="G46" s="4">
        <v>17064700</v>
      </c>
      <c r="H46" s="5">
        <v>2.8899999999999999E-2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3">
        <v>41913</v>
      </c>
      <c r="B47" s="4">
        <v>180.33999600000001</v>
      </c>
      <c r="C47" s="4">
        <v>185.050003</v>
      </c>
      <c r="D47" s="4">
        <v>166.85000600000001</v>
      </c>
      <c r="E47" s="4">
        <v>184.929993</v>
      </c>
      <c r="F47" s="4">
        <v>165.52494799999999</v>
      </c>
      <c r="G47" s="4">
        <v>47152300</v>
      </c>
      <c r="H47" s="5">
        <v>2.76E-2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3">
        <v>41944</v>
      </c>
      <c r="B48" s="4">
        <v>185.199997</v>
      </c>
      <c r="C48" s="4">
        <v>190.63000500000001</v>
      </c>
      <c r="D48" s="4">
        <v>183.449997</v>
      </c>
      <c r="E48" s="4">
        <v>190.029999</v>
      </c>
      <c r="F48" s="4">
        <v>170.089752</v>
      </c>
      <c r="G48" s="4">
        <v>27698100</v>
      </c>
      <c r="H48" s="5">
        <v>-8.6E-3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3">
        <v>41974</v>
      </c>
      <c r="B49" s="4">
        <v>189.28999300000001</v>
      </c>
      <c r="C49" s="4">
        <v>191.63000500000001</v>
      </c>
      <c r="D49" s="4">
        <v>181.44000199999999</v>
      </c>
      <c r="E49" s="4">
        <v>188.39999399999999</v>
      </c>
      <c r="F49" s="4">
        <v>168.63082900000001</v>
      </c>
      <c r="G49" s="4">
        <v>49040300</v>
      </c>
      <c r="H49" s="5">
        <v>-2.3300000000000001E-2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3">
        <v>42005</v>
      </c>
      <c r="B50" s="4">
        <v>189.28999300000001</v>
      </c>
      <c r="C50" s="4">
        <v>189.720001</v>
      </c>
      <c r="D50" s="4">
        <v>182.08999600000001</v>
      </c>
      <c r="E50" s="4">
        <v>182.990005</v>
      </c>
      <c r="F50" s="4">
        <v>164.70107999999999</v>
      </c>
      <c r="G50" s="4">
        <v>51629600</v>
      </c>
      <c r="H50" s="5">
        <v>5.5800000000000002E-2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3">
        <v>42036</v>
      </c>
      <c r="B51" s="4">
        <v>183.5</v>
      </c>
      <c r="C51" s="4">
        <v>194.64999399999999</v>
      </c>
      <c r="D51" s="4">
        <v>181.470001</v>
      </c>
      <c r="E51" s="4">
        <v>193.199997</v>
      </c>
      <c r="F51" s="4">
        <v>173.890625</v>
      </c>
      <c r="G51" s="4">
        <v>30737100</v>
      </c>
      <c r="H51" s="5">
        <v>-2.07E-2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3">
        <v>42064</v>
      </c>
      <c r="B52" s="4">
        <v>193.30999800000001</v>
      </c>
      <c r="C52" s="4">
        <v>194.470001</v>
      </c>
      <c r="D52" s="4">
        <v>187.14999399999999</v>
      </c>
      <c r="E52" s="4">
        <v>189.199997</v>
      </c>
      <c r="F52" s="4">
        <v>170.29037500000001</v>
      </c>
      <c r="G52" s="4">
        <v>35632400</v>
      </c>
      <c r="H52" s="5">
        <v>1.52E-2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3">
        <v>42095</v>
      </c>
      <c r="B53" s="4">
        <v>189.16999799999999</v>
      </c>
      <c r="C53" s="4">
        <v>194.740005</v>
      </c>
      <c r="D53" s="4">
        <v>187.470001</v>
      </c>
      <c r="E53" s="4">
        <v>191.10000600000001</v>
      </c>
      <c r="F53" s="4">
        <v>172.878052</v>
      </c>
      <c r="G53" s="4">
        <v>30252000</v>
      </c>
      <c r="H53" s="5">
        <v>1.2500000000000001E-2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3">
        <v>42125</v>
      </c>
      <c r="B54" s="4">
        <v>191.96000699999999</v>
      </c>
      <c r="C54" s="4">
        <v>195.949997</v>
      </c>
      <c r="D54" s="4">
        <v>189.529999</v>
      </c>
      <c r="E54" s="4">
        <v>193.490005</v>
      </c>
      <c r="F54" s="4">
        <v>175.040176</v>
      </c>
      <c r="G54" s="4">
        <v>25759100</v>
      </c>
      <c r="H54" s="5">
        <v>-2.4E-2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3">
        <v>42156</v>
      </c>
      <c r="B55" s="4">
        <v>194.229996</v>
      </c>
      <c r="C55" s="4">
        <v>195.529999</v>
      </c>
      <c r="D55" s="4">
        <v>188.240005</v>
      </c>
      <c r="E55" s="4">
        <v>188.83999600000001</v>
      </c>
      <c r="F55" s="4">
        <v>170.833527</v>
      </c>
      <c r="G55" s="4">
        <v>32509600</v>
      </c>
      <c r="H55" s="5">
        <v>2.6499999999999999E-2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3">
        <v>42186</v>
      </c>
      <c r="B56" s="4">
        <v>190.64999399999999</v>
      </c>
      <c r="C56" s="4">
        <v>195.46000699999999</v>
      </c>
      <c r="D56" s="4">
        <v>187.19000199999999</v>
      </c>
      <c r="E56" s="4">
        <v>192.949997</v>
      </c>
      <c r="F56" s="4">
        <v>175.36762999999999</v>
      </c>
      <c r="G56" s="4">
        <v>35084700</v>
      </c>
      <c r="H56" s="5">
        <v>-6.1400000000000003E-2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3">
        <v>42217</v>
      </c>
      <c r="B57" s="4">
        <v>193</v>
      </c>
      <c r="C57" s="4">
        <v>193.75</v>
      </c>
      <c r="D57" s="4">
        <v>168.08000200000001</v>
      </c>
      <c r="E57" s="4">
        <v>181.11000100000001</v>
      </c>
      <c r="F57" s="4">
        <v>164.60656700000001</v>
      </c>
      <c r="G57" s="4">
        <v>75872400</v>
      </c>
      <c r="H57" s="5">
        <v>-2.98E-2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3">
        <v>42248</v>
      </c>
      <c r="B58" s="4">
        <v>177.11000100000001</v>
      </c>
      <c r="C58" s="4">
        <v>185.990005</v>
      </c>
      <c r="D58" s="4">
        <v>171.36000100000001</v>
      </c>
      <c r="E58" s="4">
        <v>175.71000699999999</v>
      </c>
      <c r="F58" s="4">
        <v>159.69863900000001</v>
      </c>
      <c r="G58" s="4">
        <v>57666300</v>
      </c>
      <c r="H58" s="5">
        <v>9.0300000000000005E-2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3">
        <v>42278</v>
      </c>
      <c r="B59" s="4">
        <v>175.970001</v>
      </c>
      <c r="C59" s="4">
        <v>192</v>
      </c>
      <c r="D59" s="4">
        <v>173.35000600000001</v>
      </c>
      <c r="E59" s="4">
        <v>190.55999800000001</v>
      </c>
      <c r="F59" s="4">
        <v>174.116623</v>
      </c>
      <c r="G59" s="4">
        <v>38175300</v>
      </c>
      <c r="H59" s="5">
        <v>4.3E-3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3">
        <v>42309</v>
      </c>
      <c r="B60" s="4">
        <v>190.979996</v>
      </c>
      <c r="C60" s="4">
        <v>194.05999800000001</v>
      </c>
      <c r="D60" s="4">
        <v>185.36000100000001</v>
      </c>
      <c r="E60" s="4">
        <v>191.36999499999999</v>
      </c>
      <c r="F60" s="4">
        <v>174.85675000000001</v>
      </c>
      <c r="G60" s="4">
        <v>38629500</v>
      </c>
      <c r="H60" s="5">
        <v>-2.3199999999999998E-2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3">
        <v>42339</v>
      </c>
      <c r="B61" s="4">
        <v>192.050003</v>
      </c>
      <c r="C61" s="4">
        <v>193.449997</v>
      </c>
      <c r="D61" s="4">
        <v>183.30999800000001</v>
      </c>
      <c r="E61" s="4">
        <v>186.929993</v>
      </c>
      <c r="F61" s="4">
        <v>170.799789</v>
      </c>
      <c r="G61" s="4">
        <v>62486000</v>
      </c>
      <c r="H61" s="5">
        <v>-4.3400000000000001E-2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3">
        <v>42370</v>
      </c>
      <c r="B62" s="4">
        <v>183.770004</v>
      </c>
      <c r="C62" s="4">
        <v>185.11999499999999</v>
      </c>
      <c r="D62" s="4">
        <v>165.96000699999999</v>
      </c>
      <c r="E62" s="4">
        <v>177.75</v>
      </c>
      <c r="F62" s="4">
        <v>163.379501</v>
      </c>
      <c r="G62" s="4">
        <v>82617200</v>
      </c>
      <c r="H62" s="5">
        <v>-2.0999999999999999E-3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3">
        <v>42401</v>
      </c>
      <c r="B63" s="4">
        <v>176.61000100000001</v>
      </c>
      <c r="C63" s="4">
        <v>180.36000100000001</v>
      </c>
      <c r="D63" s="4">
        <v>166.050003</v>
      </c>
      <c r="E63" s="4">
        <v>177.38000500000001</v>
      </c>
      <c r="F63" s="4">
        <v>163.03938299999999</v>
      </c>
      <c r="G63" s="4">
        <v>54708700</v>
      </c>
      <c r="H63" s="5">
        <v>6.3E-2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3">
        <v>42430</v>
      </c>
      <c r="B64" s="4">
        <v>178.83999600000001</v>
      </c>
      <c r="C64" s="4">
        <v>189.720001</v>
      </c>
      <c r="D64" s="4">
        <v>178.33000200000001</v>
      </c>
      <c r="E64" s="4">
        <v>188.55999800000001</v>
      </c>
      <c r="F64" s="4">
        <v>173.31552099999999</v>
      </c>
      <c r="G64" s="4">
        <v>50007300</v>
      </c>
      <c r="H64" s="5">
        <v>8.8999999999999999E-3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3">
        <v>42461</v>
      </c>
      <c r="B65" s="4">
        <v>187.39999399999999</v>
      </c>
      <c r="C65" s="4">
        <v>193.429993</v>
      </c>
      <c r="D65" s="4">
        <v>186.259995</v>
      </c>
      <c r="E65" s="4">
        <v>189.220001</v>
      </c>
      <c r="F65" s="4">
        <v>174.85562100000001</v>
      </c>
      <c r="G65" s="4">
        <v>42415400</v>
      </c>
      <c r="H65" s="5">
        <v>1.7500000000000002E-2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3">
        <v>42491</v>
      </c>
      <c r="B66" s="4">
        <v>189.80999800000001</v>
      </c>
      <c r="C66" s="4">
        <v>193.270004</v>
      </c>
      <c r="D66" s="4">
        <v>185.970001</v>
      </c>
      <c r="E66" s="4">
        <v>192.53999300000001</v>
      </c>
      <c r="F66" s="4">
        <v>177.92358400000001</v>
      </c>
      <c r="G66" s="4">
        <v>38163000</v>
      </c>
      <c r="H66" s="5">
        <v>-1.8E-3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3">
        <v>42522</v>
      </c>
      <c r="B67" s="4">
        <v>191.88000500000001</v>
      </c>
      <c r="C67" s="4">
        <v>194.949997</v>
      </c>
      <c r="D67" s="4">
        <v>182.270004</v>
      </c>
      <c r="E67" s="4">
        <v>192.199997</v>
      </c>
      <c r="F67" s="4">
        <v>177.60938999999999</v>
      </c>
      <c r="G67" s="4">
        <v>61825000</v>
      </c>
      <c r="H67" s="5">
        <v>4.2000000000000003E-2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3">
        <v>42552</v>
      </c>
      <c r="B68" s="4">
        <v>192.08999600000001</v>
      </c>
      <c r="C68" s="4">
        <v>199.60000600000001</v>
      </c>
      <c r="D68" s="4">
        <v>189.970001</v>
      </c>
      <c r="E68" s="4">
        <v>199.279999</v>
      </c>
      <c r="F68" s="4">
        <v>185.07221999999999</v>
      </c>
      <c r="G68" s="4">
        <v>41945100</v>
      </c>
      <c r="H68" s="5">
        <v>1.1999999999999999E-3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3">
        <v>42583</v>
      </c>
      <c r="B69" s="4">
        <v>199.33000200000001</v>
      </c>
      <c r="C69" s="4">
        <v>201.509995</v>
      </c>
      <c r="D69" s="4">
        <v>196.88000500000001</v>
      </c>
      <c r="E69" s="4">
        <v>199.520004</v>
      </c>
      <c r="F69" s="4">
        <v>185.29510500000001</v>
      </c>
      <c r="G69" s="4">
        <v>43949700</v>
      </c>
      <c r="H69" s="5">
        <v>-4.1999999999999997E-3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3">
        <v>42614</v>
      </c>
      <c r="B70" s="4">
        <v>199.5</v>
      </c>
      <c r="C70" s="4">
        <v>201.14999399999999</v>
      </c>
      <c r="D70" s="4">
        <v>194.11999499999999</v>
      </c>
      <c r="E70" s="4">
        <v>198.69000199999999</v>
      </c>
      <c r="F70" s="4">
        <v>184.524261</v>
      </c>
      <c r="G70" s="4">
        <v>44978100</v>
      </c>
      <c r="H70" s="5">
        <v>-1.35E-2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3">
        <v>42644</v>
      </c>
      <c r="B71" s="4">
        <v>198.179993</v>
      </c>
      <c r="C71" s="4">
        <v>198.949997</v>
      </c>
      <c r="D71" s="4">
        <v>193.91999799999999</v>
      </c>
      <c r="E71" s="4">
        <v>195.13000500000001</v>
      </c>
      <c r="F71" s="4">
        <v>182.02792400000001</v>
      </c>
      <c r="G71" s="4">
        <v>33929400</v>
      </c>
      <c r="H71" s="5">
        <v>3.73E-2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3">
        <v>42675</v>
      </c>
      <c r="B72" s="4">
        <v>195.520004</v>
      </c>
      <c r="C72" s="4">
        <v>203.69000199999999</v>
      </c>
      <c r="D72" s="4">
        <v>191.320007</v>
      </c>
      <c r="E72" s="4">
        <v>202.39999399999999</v>
      </c>
      <c r="F72" s="4">
        <v>188.809753</v>
      </c>
      <c r="G72" s="4">
        <v>52732400</v>
      </c>
      <c r="H72" s="5">
        <v>1.44E-2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3">
        <v>42705</v>
      </c>
      <c r="B73" s="4">
        <v>202.679993</v>
      </c>
      <c r="C73" s="4">
        <v>209.699997</v>
      </c>
      <c r="D73" s="4">
        <v>201.240005</v>
      </c>
      <c r="E73" s="4">
        <v>205.30999800000001</v>
      </c>
      <c r="F73" s="4">
        <v>191.524384</v>
      </c>
      <c r="G73" s="4">
        <v>52301600</v>
      </c>
      <c r="H73" s="5">
        <v>2.4199999999999999E-2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3">
        <v>42736</v>
      </c>
      <c r="B74" s="4">
        <v>206.679993</v>
      </c>
      <c r="C74" s="4">
        <v>210.89999399999999</v>
      </c>
      <c r="D74" s="4">
        <v>205.55999800000001</v>
      </c>
      <c r="E74" s="4">
        <v>208.970001</v>
      </c>
      <c r="F74" s="4">
        <v>196.15748600000001</v>
      </c>
      <c r="G74" s="4">
        <v>57281100</v>
      </c>
      <c r="H74" s="5">
        <v>3.8800000000000001E-2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3">
        <v>42767</v>
      </c>
      <c r="B75" s="4">
        <v>209.61999499999999</v>
      </c>
      <c r="C75" s="4">
        <v>217.89999399999999</v>
      </c>
      <c r="D75" s="4">
        <v>208.229996</v>
      </c>
      <c r="E75" s="4">
        <v>217.070007</v>
      </c>
      <c r="F75" s="4">
        <v>203.76084900000001</v>
      </c>
      <c r="G75" s="4">
        <v>35460000</v>
      </c>
      <c r="H75" s="5">
        <v>-3.3E-3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3">
        <v>42795</v>
      </c>
      <c r="B76" s="4">
        <v>218.89999399999999</v>
      </c>
      <c r="C76" s="4">
        <v>220.66000399999999</v>
      </c>
      <c r="D76" s="4">
        <v>212.61999499999999</v>
      </c>
      <c r="E76" s="4">
        <v>216.35000600000001</v>
      </c>
      <c r="F76" s="4">
        <v>203.08500699999999</v>
      </c>
      <c r="G76" s="4">
        <v>47641500</v>
      </c>
      <c r="H76" s="5">
        <v>1.5100000000000001E-2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3">
        <v>42826</v>
      </c>
      <c r="B77" s="4">
        <v>216.509995</v>
      </c>
      <c r="C77" s="4">
        <v>219.89999399999999</v>
      </c>
      <c r="D77" s="4">
        <v>213.470001</v>
      </c>
      <c r="E77" s="4">
        <v>218.60000600000001</v>
      </c>
      <c r="F77" s="4">
        <v>206.15141299999999</v>
      </c>
      <c r="G77" s="4">
        <v>39168600</v>
      </c>
      <c r="H77" s="5">
        <v>1.4E-2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3">
        <v>42856</v>
      </c>
      <c r="B78" s="4">
        <v>219.16000399999999</v>
      </c>
      <c r="C78" s="4">
        <v>222.240005</v>
      </c>
      <c r="D78" s="4">
        <v>216.13000500000001</v>
      </c>
      <c r="E78" s="4">
        <v>221.66999799999999</v>
      </c>
      <c r="F78" s="4">
        <v>209.04655500000001</v>
      </c>
      <c r="G78" s="4">
        <v>40652300</v>
      </c>
      <c r="H78" s="5">
        <v>1.8E-3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3">
        <v>42887</v>
      </c>
      <c r="B79" s="4">
        <v>222.13999899999999</v>
      </c>
      <c r="C79" s="4">
        <v>225.770004</v>
      </c>
      <c r="D79" s="4">
        <v>220.41999799999999</v>
      </c>
      <c r="E79" s="4">
        <v>222.05999800000001</v>
      </c>
      <c r="F79" s="4">
        <v>209.414368</v>
      </c>
      <c r="G79" s="4">
        <v>43549300</v>
      </c>
      <c r="H79" s="5">
        <v>2.52E-2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3">
        <v>42917</v>
      </c>
      <c r="B80" s="4">
        <v>223.08999600000001</v>
      </c>
      <c r="C80" s="4">
        <v>227.779999</v>
      </c>
      <c r="D80" s="4">
        <v>220.720001</v>
      </c>
      <c r="E80" s="4">
        <v>226.63999899999999</v>
      </c>
      <c r="F80" s="4">
        <v>214.70161400000001</v>
      </c>
      <c r="G80" s="4">
        <v>37712000</v>
      </c>
      <c r="H80" s="5">
        <v>2.8999999999999998E-3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3">
        <v>42948</v>
      </c>
      <c r="B81" s="4">
        <v>227.300003</v>
      </c>
      <c r="C81" s="4">
        <v>228.61999499999999</v>
      </c>
      <c r="D81" s="4">
        <v>222.11999499999999</v>
      </c>
      <c r="E81" s="4">
        <v>227.300003</v>
      </c>
      <c r="F81" s="4">
        <v>215.32685900000001</v>
      </c>
      <c r="G81" s="4">
        <v>37622400</v>
      </c>
      <c r="H81" s="5">
        <v>1.52E-2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3">
        <v>42979</v>
      </c>
      <c r="B82" s="4">
        <v>227.759995</v>
      </c>
      <c r="C82" s="4">
        <v>230.89999399999999</v>
      </c>
      <c r="D82" s="4">
        <v>224.979996</v>
      </c>
      <c r="E82" s="4">
        <v>230.759995</v>
      </c>
      <c r="F82" s="4">
        <v>218.604614</v>
      </c>
      <c r="G82" s="4">
        <v>33381500</v>
      </c>
      <c r="H82" s="5">
        <v>2.8500000000000001E-2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3">
        <v>43009</v>
      </c>
      <c r="B83" s="4">
        <v>231</v>
      </c>
      <c r="C83" s="4">
        <v>236.88000500000001</v>
      </c>
      <c r="D83" s="4">
        <v>230.91000399999999</v>
      </c>
      <c r="E83" s="4">
        <v>236.13000500000001</v>
      </c>
      <c r="F83" s="4">
        <v>224.83750900000001</v>
      </c>
      <c r="G83" s="4">
        <v>33049800</v>
      </c>
      <c r="H83" s="5">
        <v>3.0599999999999999E-2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3">
        <v>43040</v>
      </c>
      <c r="B84" s="4">
        <v>237.029999</v>
      </c>
      <c r="C84" s="4">
        <v>244.39999399999999</v>
      </c>
      <c r="D84" s="4">
        <v>234.820007</v>
      </c>
      <c r="E84" s="4">
        <v>243.35000600000001</v>
      </c>
      <c r="F84" s="4">
        <v>231.71220400000001</v>
      </c>
      <c r="G84" s="4">
        <v>43311300</v>
      </c>
      <c r="H84" s="5">
        <v>8.0000000000000002E-3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3">
        <v>43070</v>
      </c>
      <c r="B85" s="4">
        <v>243.25</v>
      </c>
      <c r="C85" s="4">
        <v>248.009995</v>
      </c>
      <c r="D85" s="4">
        <v>239.520004</v>
      </c>
      <c r="E85" s="4">
        <v>245.28999300000001</v>
      </c>
      <c r="F85" s="4">
        <v>233.55941799999999</v>
      </c>
      <c r="G85" s="4">
        <v>44190300</v>
      </c>
      <c r="H85" s="5">
        <v>6.0900000000000003E-2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3">
        <v>43101</v>
      </c>
      <c r="B86" s="4">
        <v>246.14999399999999</v>
      </c>
      <c r="C86" s="4">
        <v>263.36999500000002</v>
      </c>
      <c r="D86" s="4">
        <v>245.740005</v>
      </c>
      <c r="E86" s="4">
        <v>258.98998999999998</v>
      </c>
      <c r="F86" s="4">
        <v>247.79199199999999</v>
      </c>
      <c r="G86" s="4">
        <v>63544700</v>
      </c>
      <c r="H86" s="5">
        <v>-3.73E-2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3">
        <v>43132</v>
      </c>
      <c r="B87" s="4">
        <v>258.290009</v>
      </c>
      <c r="C87" s="4">
        <v>260.11999500000002</v>
      </c>
      <c r="D87" s="4">
        <v>232.41999799999999</v>
      </c>
      <c r="E87" s="4">
        <v>249.33999600000001</v>
      </c>
      <c r="F87" s="4">
        <v>238.559235</v>
      </c>
      <c r="G87" s="4">
        <v>88662700</v>
      </c>
      <c r="H87" s="5">
        <v>-2.9100000000000001E-2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3">
        <v>43160</v>
      </c>
      <c r="B88" s="4">
        <v>249.529999</v>
      </c>
      <c r="C88" s="4">
        <v>257.709991</v>
      </c>
      <c r="D88" s="4">
        <v>237.529999</v>
      </c>
      <c r="E88" s="4">
        <v>242.08000200000001</v>
      </c>
      <c r="F88" s="4">
        <v>231.61314400000001</v>
      </c>
      <c r="G88" s="4">
        <v>63873500</v>
      </c>
      <c r="H88" s="5">
        <v>8.0999999999999996E-3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3">
        <v>43191</v>
      </c>
      <c r="B89" s="4">
        <v>241.19000199999999</v>
      </c>
      <c r="C89" s="4">
        <v>249.220001</v>
      </c>
      <c r="D89" s="4">
        <v>233.91999799999999</v>
      </c>
      <c r="E89" s="4">
        <v>242.91999799999999</v>
      </c>
      <c r="F89" s="4">
        <v>233.47985800000001</v>
      </c>
      <c r="G89" s="4">
        <v>57319400</v>
      </c>
      <c r="H89" s="5">
        <v>2.4199999999999999E-2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3">
        <v>43221</v>
      </c>
      <c r="B90" s="4">
        <v>242.449997</v>
      </c>
      <c r="C90" s="4">
        <v>251.94000199999999</v>
      </c>
      <c r="D90" s="4">
        <v>237.91999799999999</v>
      </c>
      <c r="E90" s="4">
        <v>248.78999300000001</v>
      </c>
      <c r="F90" s="4">
        <v>239.12171900000001</v>
      </c>
      <c r="G90" s="4">
        <v>43981400</v>
      </c>
      <c r="H90" s="5">
        <v>2.8999999999999998E-3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3">
        <v>43252</v>
      </c>
      <c r="B91" s="4">
        <v>250.229996</v>
      </c>
      <c r="C91" s="4">
        <v>256.76998900000001</v>
      </c>
      <c r="D91" s="4">
        <v>246.63000500000001</v>
      </c>
      <c r="E91" s="4">
        <v>249.509995</v>
      </c>
      <c r="F91" s="4">
        <v>239.81372099999999</v>
      </c>
      <c r="G91" s="4">
        <v>54654400</v>
      </c>
      <c r="H91" s="5">
        <v>4.0500000000000001E-2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3">
        <v>43282</v>
      </c>
      <c r="B92" s="4">
        <v>247.55999800000001</v>
      </c>
      <c r="C92" s="4">
        <v>261.25</v>
      </c>
      <c r="D92" s="4">
        <v>247.320007</v>
      </c>
      <c r="E92" s="4">
        <v>258.39999399999999</v>
      </c>
      <c r="F92" s="4">
        <v>249.51985199999999</v>
      </c>
      <c r="G92" s="4">
        <v>45574600</v>
      </c>
      <c r="H92" s="5">
        <v>3.2199999999999999E-2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3">
        <v>43313</v>
      </c>
      <c r="B93" s="4">
        <v>258.64001500000001</v>
      </c>
      <c r="C93" s="4">
        <v>268.04998799999998</v>
      </c>
      <c r="D93" s="4">
        <v>256.48001099999999</v>
      </c>
      <c r="E93" s="4">
        <v>266.72000100000002</v>
      </c>
      <c r="F93" s="4">
        <v>257.55392499999999</v>
      </c>
      <c r="G93" s="4">
        <v>49555700</v>
      </c>
      <c r="H93" s="5">
        <v>1.1999999999999999E-3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3">
        <v>43344</v>
      </c>
      <c r="B94" s="4">
        <v>266.35000600000001</v>
      </c>
      <c r="C94" s="4">
        <v>270.67001299999998</v>
      </c>
      <c r="D94" s="4">
        <v>263.45001200000002</v>
      </c>
      <c r="E94" s="4">
        <v>267.04998799999998</v>
      </c>
      <c r="F94" s="4">
        <v>257.872589</v>
      </c>
      <c r="G94" s="4">
        <v>48732300</v>
      </c>
      <c r="H94" s="5">
        <v>-6.4199999999999993E-2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3">
        <v>43374</v>
      </c>
      <c r="B95" s="4">
        <v>268.459991</v>
      </c>
      <c r="C95" s="4">
        <v>269.47000100000002</v>
      </c>
      <c r="D95" s="4">
        <v>238.78999300000001</v>
      </c>
      <c r="E95" s="4">
        <v>248.78999300000001</v>
      </c>
      <c r="F95" s="4">
        <v>241.325638</v>
      </c>
      <c r="G95" s="4">
        <v>91439900</v>
      </c>
      <c r="H95" s="5">
        <v>1.89E-2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3">
        <v>43405</v>
      </c>
      <c r="B96" s="4">
        <v>249.63000500000001</v>
      </c>
      <c r="C96" s="4">
        <v>258.44000199999999</v>
      </c>
      <c r="D96" s="4">
        <v>241.729996</v>
      </c>
      <c r="E96" s="4">
        <v>253.479996</v>
      </c>
      <c r="F96" s="4">
        <v>245.87493900000001</v>
      </c>
      <c r="G96" s="4">
        <v>61115400</v>
      </c>
      <c r="H96" s="5">
        <v>-9.3399999999999997E-2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3">
        <v>43435</v>
      </c>
      <c r="B97" s="4">
        <v>257.64999399999999</v>
      </c>
      <c r="C97" s="4">
        <v>257.73998999999998</v>
      </c>
      <c r="D97" s="4">
        <v>214.83000200000001</v>
      </c>
      <c r="E97" s="4">
        <v>229.80999800000001</v>
      </c>
      <c r="F97" s="4">
        <v>222.9151</v>
      </c>
      <c r="G97" s="4">
        <v>128542800</v>
      </c>
      <c r="H97" s="5">
        <v>8.5000000000000006E-2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3">
        <v>43466</v>
      </c>
      <c r="B98" s="4">
        <v>226.179993</v>
      </c>
      <c r="C98" s="4">
        <v>248.529999</v>
      </c>
      <c r="D98" s="4">
        <v>223.970001</v>
      </c>
      <c r="E98" s="4">
        <v>248.009995</v>
      </c>
      <c r="F98" s="4">
        <v>241.87144499999999</v>
      </c>
      <c r="G98" s="4">
        <v>81247700</v>
      </c>
      <c r="H98" s="5">
        <v>3.2500000000000001E-2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3">
        <v>43497</v>
      </c>
      <c r="B99" s="4">
        <v>248.30999800000001</v>
      </c>
      <c r="C99" s="4">
        <v>258.60998499999999</v>
      </c>
      <c r="D99" s="4">
        <v>246.199997</v>
      </c>
      <c r="E99" s="4">
        <v>256.07000699999998</v>
      </c>
      <c r="F99" s="4">
        <v>249.73199500000001</v>
      </c>
      <c r="G99" s="4">
        <v>57656000</v>
      </c>
      <c r="H99" s="5">
        <v>1.3599999999999999E-2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3">
        <v>43525</v>
      </c>
      <c r="B100" s="4">
        <v>257.80999800000001</v>
      </c>
      <c r="C100" s="4">
        <v>262.58999599999999</v>
      </c>
      <c r="D100" s="4">
        <v>250.33999600000001</v>
      </c>
      <c r="E100" s="4">
        <v>259.540009</v>
      </c>
      <c r="F100" s="4">
        <v>253.11605800000001</v>
      </c>
      <c r="G100" s="4">
        <v>62970600</v>
      </c>
      <c r="H100" s="5">
        <v>4.6199999999999998E-2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3">
        <v>43556</v>
      </c>
      <c r="B101" s="4">
        <v>261.459991</v>
      </c>
      <c r="C101" s="4">
        <v>270.41000400000001</v>
      </c>
      <c r="D101" s="4">
        <v>261.19000199999999</v>
      </c>
      <c r="E101" s="4">
        <v>270.01001000000002</v>
      </c>
      <c r="F101" s="4">
        <v>264.809235</v>
      </c>
      <c r="G101" s="4">
        <v>41351400</v>
      </c>
      <c r="H101" s="5">
        <v>-6.3500000000000001E-2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3">
        <v>43586</v>
      </c>
      <c r="B102" s="4">
        <v>270.67999300000002</v>
      </c>
      <c r="C102" s="4">
        <v>270.86999500000002</v>
      </c>
      <c r="D102" s="4">
        <v>252.770004</v>
      </c>
      <c r="E102" s="4">
        <v>252.86999499999999</v>
      </c>
      <c r="F102" s="4">
        <v>247.99937399999999</v>
      </c>
      <c r="G102" s="4">
        <v>72318000</v>
      </c>
      <c r="H102" s="5">
        <v>6.4399999999999999E-2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3">
        <v>43617</v>
      </c>
      <c r="B103" s="4">
        <v>252.83000200000001</v>
      </c>
      <c r="C103" s="4">
        <v>272.790009</v>
      </c>
      <c r="D103" s="4">
        <v>250.770004</v>
      </c>
      <c r="E103" s="4">
        <v>269.14999399999999</v>
      </c>
      <c r="F103" s="4">
        <v>263.96579000000003</v>
      </c>
      <c r="G103" s="4">
        <v>48686500</v>
      </c>
      <c r="H103" s="5">
        <v>1.9900000000000001E-2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3">
        <v>43647</v>
      </c>
      <c r="B104" s="4">
        <v>272.459991</v>
      </c>
      <c r="C104" s="4">
        <v>277.54998799999998</v>
      </c>
      <c r="D104" s="4">
        <v>270.29998799999998</v>
      </c>
      <c r="E104" s="4">
        <v>273.07998700000002</v>
      </c>
      <c r="F104" s="4">
        <v>269.21173099999999</v>
      </c>
      <c r="G104" s="4">
        <v>55490400</v>
      </c>
      <c r="H104" s="5">
        <v>-1.6400000000000001E-2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3">
        <v>43678</v>
      </c>
      <c r="B105" s="4">
        <v>273.27999899999998</v>
      </c>
      <c r="C105" s="4">
        <v>276.27999899999998</v>
      </c>
      <c r="D105" s="4">
        <v>258.70001200000002</v>
      </c>
      <c r="E105" s="4">
        <v>268.60000600000001</v>
      </c>
      <c r="F105" s="4">
        <v>264.79522700000001</v>
      </c>
      <c r="G105" s="4">
        <v>76101400</v>
      </c>
      <c r="H105" s="5">
        <v>1.49E-2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3">
        <v>43709</v>
      </c>
      <c r="B106" s="4">
        <v>266.82998700000002</v>
      </c>
      <c r="C106" s="4">
        <v>277.98001099999999</v>
      </c>
      <c r="D106" s="4">
        <v>265.67999300000002</v>
      </c>
      <c r="E106" s="4">
        <v>272.60000600000001</v>
      </c>
      <c r="F106" s="4">
        <v>268.73855600000002</v>
      </c>
      <c r="G106" s="4">
        <v>45894200</v>
      </c>
      <c r="H106" s="5">
        <v>2.6700000000000002E-2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3">
        <v>43739</v>
      </c>
      <c r="B107" s="4">
        <v>273.44000199999999</v>
      </c>
      <c r="C107" s="4">
        <v>279.69000199999999</v>
      </c>
      <c r="D107" s="4">
        <v>261.58999599999999</v>
      </c>
      <c r="E107" s="4">
        <v>278.54998799999998</v>
      </c>
      <c r="F107" s="4">
        <v>275.91134599999998</v>
      </c>
      <c r="G107" s="4">
        <v>52876500</v>
      </c>
      <c r="H107" s="5">
        <v>3.6299999999999999E-2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3">
        <v>43770</v>
      </c>
      <c r="B108" s="4">
        <v>280.04998799999998</v>
      </c>
      <c r="C108" s="4">
        <v>289.77999899999998</v>
      </c>
      <c r="D108" s="4">
        <v>279.91000400000001</v>
      </c>
      <c r="E108" s="4">
        <v>288.64999399999999</v>
      </c>
      <c r="F108" s="4">
        <v>285.91564899999997</v>
      </c>
      <c r="G108" s="4">
        <v>43686600</v>
      </c>
      <c r="H108" s="5">
        <v>2.4799999999999999E-2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3">
        <v>43800</v>
      </c>
      <c r="B109" s="4">
        <v>289.02999899999998</v>
      </c>
      <c r="C109" s="4">
        <v>297.51001000000002</v>
      </c>
      <c r="D109" s="4">
        <v>282.10000600000001</v>
      </c>
      <c r="E109" s="4">
        <v>295.79998799999998</v>
      </c>
      <c r="F109" s="4">
        <v>292.99792500000001</v>
      </c>
      <c r="G109" s="4">
        <v>56497300</v>
      </c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/>
    <row r="311" spans="1:26" ht="15.75" customHeight="1"/>
    <row r="312" spans="1:26" ht="15.75" customHeight="1"/>
    <row r="313" spans="1:26" ht="15.75" customHeight="1"/>
    <row r="314" spans="1:26" ht="15.75" customHeight="1"/>
    <row r="315" spans="1:26" ht="15.75" customHeight="1"/>
    <row r="316" spans="1:26" ht="15.75" customHeight="1"/>
    <row r="317" spans="1:26" ht="15.75" customHeight="1"/>
    <row r="318" spans="1:26" ht="15.75" customHeight="1"/>
    <row r="319" spans="1:26" ht="15.75" customHeight="1"/>
    <row r="320" spans="1:26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/>
  </sheetViews>
  <sheetFormatPr defaultColWidth="12.7109375" defaultRowHeight="15" customHeight="1"/>
  <cols>
    <col min="1" max="26" width="14.28515625" customWidth="1"/>
  </cols>
  <sheetData>
    <row r="1" spans="1:8" ht="15.7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15.75" customHeight="1">
      <c r="A2" s="9">
        <v>40544</v>
      </c>
      <c r="B2" s="8">
        <v>78.5</v>
      </c>
      <c r="C2" s="8">
        <v>79.400002000000001</v>
      </c>
      <c r="D2" s="8">
        <v>77.25</v>
      </c>
      <c r="E2" s="8">
        <v>78.019997000000004</v>
      </c>
      <c r="F2" s="8">
        <v>52.395947</v>
      </c>
      <c r="G2" s="8">
        <v>474400</v>
      </c>
      <c r="H2" s="10"/>
    </row>
    <row r="3" spans="1:8" ht="15.75" customHeight="1">
      <c r="A3" s="9">
        <v>40575</v>
      </c>
      <c r="B3" s="8">
        <v>77.339995999999999</v>
      </c>
      <c r="C3" s="8">
        <v>78.910004000000001</v>
      </c>
      <c r="D3" s="8">
        <v>76</v>
      </c>
      <c r="E3" s="8">
        <v>78.819999999999993</v>
      </c>
      <c r="F3" s="8">
        <v>52.933182000000002</v>
      </c>
      <c r="G3" s="8">
        <v>602000</v>
      </c>
      <c r="H3" s="10">
        <f t="shared" ref="H3:H109" si="0">(F3-F2)/F2</f>
        <v>1.0253369406607014E-2</v>
      </c>
    </row>
    <row r="4" spans="1:8" ht="15.75" customHeight="1">
      <c r="A4" s="9">
        <v>40603</v>
      </c>
      <c r="B4" s="8">
        <v>78.169998000000007</v>
      </c>
      <c r="C4" s="8">
        <v>80</v>
      </c>
      <c r="D4" s="8">
        <v>77.160004000000001</v>
      </c>
      <c r="E4" s="8">
        <v>78.220000999999996</v>
      </c>
      <c r="F4" s="8">
        <v>52.756104000000001</v>
      </c>
      <c r="G4" s="8">
        <v>897600</v>
      </c>
      <c r="H4" s="10">
        <f t="shared" si="0"/>
        <v>-3.3453118310552655E-3</v>
      </c>
    </row>
    <row r="5" spans="1:8" ht="15.75" customHeight="1">
      <c r="A5" s="9">
        <v>40634</v>
      </c>
      <c r="B5" s="8">
        <v>77.879997000000003</v>
      </c>
      <c r="C5" s="8">
        <v>80.059997999999993</v>
      </c>
      <c r="D5" s="8">
        <v>77</v>
      </c>
      <c r="E5" s="8">
        <v>80.050003000000004</v>
      </c>
      <c r="F5" s="8">
        <v>54.199393999999998</v>
      </c>
      <c r="G5" s="8">
        <v>459000</v>
      </c>
      <c r="H5" s="10">
        <f t="shared" si="0"/>
        <v>2.7357782144033938E-2</v>
      </c>
    </row>
    <row r="6" spans="1:8" ht="15.75" customHeight="1">
      <c r="A6" s="9">
        <v>40664</v>
      </c>
      <c r="B6" s="8">
        <v>79.599997999999999</v>
      </c>
      <c r="C6" s="8">
        <v>82.150002000000001</v>
      </c>
      <c r="D6" s="8">
        <v>79.569999999999993</v>
      </c>
      <c r="E6" s="8">
        <v>82.089995999999999</v>
      </c>
      <c r="F6" s="8">
        <v>55.821102000000003</v>
      </c>
      <c r="G6" s="8">
        <v>644300</v>
      </c>
      <c r="H6" s="10">
        <f t="shared" si="0"/>
        <v>2.9921146350824612E-2</v>
      </c>
    </row>
    <row r="7" spans="1:8" ht="15.75" customHeight="1">
      <c r="A7" s="9">
        <v>40695</v>
      </c>
      <c r="B7" s="8">
        <v>82.190002000000007</v>
      </c>
      <c r="C7" s="8">
        <v>82.699996999999996</v>
      </c>
      <c r="D7" s="8">
        <v>79.309997999999993</v>
      </c>
      <c r="E7" s="8">
        <v>79.959998999999996</v>
      </c>
      <c r="F7" s="8">
        <v>54.596409000000001</v>
      </c>
      <c r="G7" s="8">
        <v>1189700</v>
      </c>
      <c r="H7" s="10">
        <f t="shared" si="0"/>
        <v>-2.1939606280076698E-2</v>
      </c>
    </row>
    <row r="8" spans="1:8" ht="15.75" customHeight="1">
      <c r="A8" s="9">
        <v>40725</v>
      </c>
      <c r="B8" s="8">
        <v>80.019997000000004</v>
      </c>
      <c r="C8" s="8">
        <v>83.120002999999997</v>
      </c>
      <c r="D8" s="8">
        <v>79.449996999999996</v>
      </c>
      <c r="E8" s="8">
        <v>83.080001999999993</v>
      </c>
      <c r="F8" s="8">
        <v>56.949440000000003</v>
      </c>
      <c r="G8" s="8">
        <v>841900</v>
      </c>
      <c r="H8" s="10">
        <f t="shared" si="0"/>
        <v>4.3098640425233856E-2</v>
      </c>
    </row>
    <row r="9" spans="1:8" ht="15.75" customHeight="1">
      <c r="A9" s="9">
        <v>40756</v>
      </c>
      <c r="B9" s="8">
        <v>82.849997999999999</v>
      </c>
      <c r="C9" s="8">
        <v>89.660004000000001</v>
      </c>
      <c r="D9" s="8">
        <v>82.760002</v>
      </c>
      <c r="E9" s="8">
        <v>86.949996999999996</v>
      </c>
      <c r="F9" s="8">
        <v>59.845455000000001</v>
      </c>
      <c r="G9" s="8">
        <v>1556900</v>
      </c>
      <c r="H9" s="10">
        <f t="shared" si="0"/>
        <v>5.0852387661757488E-2</v>
      </c>
    </row>
    <row r="10" spans="1:8" ht="15.75" customHeight="1">
      <c r="A10" s="9">
        <v>40787</v>
      </c>
      <c r="B10" s="8">
        <v>86.699996999999996</v>
      </c>
      <c r="C10" s="8">
        <v>94.25</v>
      </c>
      <c r="D10" s="8">
        <v>86</v>
      </c>
      <c r="E10" s="8">
        <v>91.769997000000004</v>
      </c>
      <c r="F10" s="8">
        <v>63.425578999999999</v>
      </c>
      <c r="G10" s="8">
        <v>1400600</v>
      </c>
      <c r="H10" s="10">
        <f t="shared" si="0"/>
        <v>5.9822821967014835E-2</v>
      </c>
    </row>
    <row r="11" spans="1:8" ht="15.75" customHeight="1">
      <c r="A11" s="9">
        <v>40817</v>
      </c>
      <c r="B11" s="8">
        <v>92.230002999999996</v>
      </c>
      <c r="C11" s="8">
        <v>93.68</v>
      </c>
      <c r="D11" s="8">
        <v>87.75</v>
      </c>
      <c r="E11" s="8">
        <v>91.269997000000004</v>
      </c>
      <c r="F11" s="8">
        <v>63.321052999999999</v>
      </c>
      <c r="G11" s="8">
        <v>1406900</v>
      </c>
      <c r="H11" s="10">
        <f t="shared" si="0"/>
        <v>-1.6480101821380283E-3</v>
      </c>
    </row>
    <row r="12" spans="1:8" ht="15.75" customHeight="1">
      <c r="A12" s="9">
        <v>40848</v>
      </c>
      <c r="B12" s="8">
        <v>92.220000999999996</v>
      </c>
      <c r="C12" s="8">
        <v>92.900002000000001</v>
      </c>
      <c r="D12" s="8">
        <v>89.68</v>
      </c>
      <c r="E12" s="8">
        <v>90.160004000000001</v>
      </c>
      <c r="F12" s="8">
        <v>62.759563</v>
      </c>
      <c r="G12" s="8">
        <v>1593800</v>
      </c>
      <c r="H12" s="10">
        <f t="shared" si="0"/>
        <v>-8.8673509582981695E-3</v>
      </c>
    </row>
    <row r="13" spans="1:8" ht="15.75" customHeight="1">
      <c r="A13" s="9">
        <v>40878</v>
      </c>
      <c r="B13" s="8">
        <v>89.43</v>
      </c>
      <c r="C13" s="8">
        <v>93.82</v>
      </c>
      <c r="D13" s="8">
        <v>88.589995999999999</v>
      </c>
      <c r="E13" s="8">
        <v>92.010002</v>
      </c>
      <c r="F13" s="8">
        <v>64.275475</v>
      </c>
      <c r="G13" s="8">
        <v>1501900</v>
      </c>
      <c r="H13" s="10">
        <f t="shared" si="0"/>
        <v>2.4154279085722763E-2</v>
      </c>
    </row>
    <row r="14" spans="1:8" ht="15.75" customHeight="1">
      <c r="A14" s="9">
        <v>40909</v>
      </c>
      <c r="B14" s="8">
        <v>91.239998</v>
      </c>
      <c r="C14" s="8">
        <v>92.900002000000001</v>
      </c>
      <c r="D14" s="8">
        <v>89.510002</v>
      </c>
      <c r="E14" s="8">
        <v>92.849997999999999</v>
      </c>
      <c r="F14" s="8">
        <v>65.904906999999994</v>
      </c>
      <c r="G14" s="8">
        <v>2442800</v>
      </c>
      <c r="H14" s="10">
        <f t="shared" si="0"/>
        <v>2.5350757812369246E-2</v>
      </c>
    </row>
    <row r="15" spans="1:8" ht="15.75" customHeight="1">
      <c r="A15" s="9">
        <v>40940</v>
      </c>
      <c r="B15" s="8">
        <v>92.169998000000007</v>
      </c>
      <c r="C15" s="8">
        <v>92.550003000000004</v>
      </c>
      <c r="D15" s="8">
        <v>89.699996999999996</v>
      </c>
      <c r="E15" s="8">
        <v>91.860000999999997</v>
      </c>
      <c r="F15" s="8">
        <v>65.202208999999996</v>
      </c>
      <c r="G15" s="8">
        <v>1274700</v>
      </c>
      <c r="H15" s="10">
        <f t="shared" si="0"/>
        <v>-1.0662301670496222E-2</v>
      </c>
    </row>
    <row r="16" spans="1:8" ht="15.75" customHeight="1">
      <c r="A16" s="9">
        <v>40969</v>
      </c>
      <c r="B16" s="8">
        <v>90.870002999999997</v>
      </c>
      <c r="C16" s="8">
        <v>91.82</v>
      </c>
      <c r="D16" s="8">
        <v>87.230002999999996</v>
      </c>
      <c r="E16" s="8">
        <v>88.910004000000001</v>
      </c>
      <c r="F16" s="8">
        <v>63.312859000000003</v>
      </c>
      <c r="G16" s="8">
        <v>1112300</v>
      </c>
      <c r="H16" s="10">
        <f t="shared" si="0"/>
        <v>-2.897677899225766E-2</v>
      </c>
    </row>
    <row r="17" spans="1:8" ht="15.75" customHeight="1">
      <c r="A17" s="9">
        <v>41000</v>
      </c>
      <c r="B17" s="8">
        <v>89.019997000000004</v>
      </c>
      <c r="C17" s="8">
        <v>91.879997000000003</v>
      </c>
      <c r="D17" s="8">
        <v>87.620002999999997</v>
      </c>
      <c r="E17" s="8">
        <v>91.489998</v>
      </c>
      <c r="F17" s="8">
        <v>65.368530000000007</v>
      </c>
      <c r="G17" s="8">
        <v>1158900</v>
      </c>
      <c r="H17" s="10">
        <f t="shared" si="0"/>
        <v>3.2468459527313462E-2</v>
      </c>
    </row>
    <row r="18" spans="1:8" ht="15.75" customHeight="1">
      <c r="A18" s="9">
        <v>41030</v>
      </c>
      <c r="B18" s="8">
        <v>91.5</v>
      </c>
      <c r="C18" s="8">
        <v>96.190002000000007</v>
      </c>
      <c r="D18" s="8">
        <v>90.82</v>
      </c>
      <c r="E18" s="8">
        <v>95.669998000000007</v>
      </c>
      <c r="F18" s="8">
        <v>68.719916999999995</v>
      </c>
      <c r="G18" s="8">
        <v>1411100</v>
      </c>
      <c r="H18" s="10">
        <f t="shared" si="0"/>
        <v>5.1269119865476366E-2</v>
      </c>
    </row>
    <row r="19" spans="1:8" ht="15.75" customHeight="1">
      <c r="A19" s="9">
        <v>41061</v>
      </c>
      <c r="B19" s="8">
        <v>95.940002000000007</v>
      </c>
      <c r="C19" s="8">
        <v>96.980002999999996</v>
      </c>
      <c r="D19" s="8">
        <v>93.75</v>
      </c>
      <c r="E19" s="8">
        <v>94.949996999999996</v>
      </c>
      <c r="F19" s="8">
        <v>68.441315000000003</v>
      </c>
      <c r="G19" s="8">
        <v>1332000</v>
      </c>
      <c r="H19" s="10">
        <f t="shared" si="0"/>
        <v>-4.0541667126866915E-3</v>
      </c>
    </row>
    <row r="20" spans="1:8" ht="15.75" customHeight="1">
      <c r="A20" s="9">
        <v>41091</v>
      </c>
      <c r="B20" s="8">
        <v>94.940002000000007</v>
      </c>
      <c r="C20" s="8">
        <v>99.660004000000001</v>
      </c>
      <c r="D20" s="8">
        <v>94.860000999999997</v>
      </c>
      <c r="E20" s="8">
        <v>98.720000999999996</v>
      </c>
      <c r="F20" s="8">
        <v>71.390891999999994</v>
      </c>
      <c r="G20" s="8">
        <v>1314800</v>
      </c>
      <c r="H20" s="10">
        <f t="shared" si="0"/>
        <v>4.3096439628607236E-2</v>
      </c>
    </row>
    <row r="21" spans="1:8" ht="15.75" customHeight="1">
      <c r="A21" s="9">
        <v>41122</v>
      </c>
      <c r="B21" s="8">
        <v>98.040001000000004</v>
      </c>
      <c r="C21" s="8">
        <v>99</v>
      </c>
      <c r="D21" s="8">
        <v>93.5</v>
      </c>
      <c r="E21" s="8">
        <v>97.720000999999996</v>
      </c>
      <c r="F21" s="8">
        <v>70.900695999999996</v>
      </c>
      <c r="G21" s="8">
        <v>1601200</v>
      </c>
      <c r="H21" s="10">
        <f t="shared" si="0"/>
        <v>-6.8663660905091007E-3</v>
      </c>
    </row>
    <row r="22" spans="1:8" ht="15.75" customHeight="1">
      <c r="A22" s="9">
        <v>41153</v>
      </c>
      <c r="B22" s="8">
        <v>97.309997999999993</v>
      </c>
      <c r="C22" s="8">
        <v>97.540001000000004</v>
      </c>
      <c r="D22" s="8">
        <v>92.860000999999997</v>
      </c>
      <c r="E22" s="8">
        <v>96.669998000000007</v>
      </c>
      <c r="F22" s="8">
        <v>70.366966000000005</v>
      </c>
      <c r="G22" s="8">
        <v>1776000</v>
      </c>
      <c r="H22" s="10">
        <f t="shared" si="0"/>
        <v>-7.5278527590193385E-3</v>
      </c>
    </row>
    <row r="23" spans="1:8" ht="15.75" customHeight="1">
      <c r="A23" s="9">
        <v>41183</v>
      </c>
      <c r="B23" s="8">
        <v>96.349997999999999</v>
      </c>
      <c r="C23" s="8">
        <v>97.419998000000007</v>
      </c>
      <c r="D23" s="8">
        <v>95.190002000000007</v>
      </c>
      <c r="E23" s="8">
        <v>96.82</v>
      </c>
      <c r="F23" s="8">
        <v>70.708466000000001</v>
      </c>
      <c r="G23" s="8">
        <v>1746500</v>
      </c>
      <c r="H23" s="10">
        <f t="shared" si="0"/>
        <v>4.8531295210311656E-3</v>
      </c>
    </row>
    <row r="24" spans="1:8" ht="15.75" customHeight="1">
      <c r="A24" s="9">
        <v>41214</v>
      </c>
      <c r="B24" s="8">
        <v>96.379997000000003</v>
      </c>
      <c r="C24" s="8">
        <v>98</v>
      </c>
      <c r="D24" s="8">
        <v>95.57</v>
      </c>
      <c r="E24" s="8">
        <v>96.889999000000003</v>
      </c>
      <c r="F24" s="8">
        <v>70.987198000000006</v>
      </c>
      <c r="G24" s="8">
        <v>1372000</v>
      </c>
      <c r="H24" s="10">
        <f t="shared" si="0"/>
        <v>3.9419890681832229E-3</v>
      </c>
    </row>
    <row r="25" spans="1:8" ht="15.75" customHeight="1">
      <c r="A25" s="9">
        <v>41244</v>
      </c>
      <c r="B25" s="8">
        <v>96.110000999999997</v>
      </c>
      <c r="C25" s="8">
        <v>97.540001000000004</v>
      </c>
      <c r="D25" s="8">
        <v>93.139999000000003</v>
      </c>
      <c r="E25" s="8">
        <v>93.870002999999997</v>
      </c>
      <c r="F25" s="8">
        <v>68.774567000000005</v>
      </c>
      <c r="G25" s="8">
        <v>1221700</v>
      </c>
      <c r="H25" s="10">
        <f t="shared" si="0"/>
        <v>-3.1169437058214379E-2</v>
      </c>
    </row>
    <row r="26" spans="1:8" ht="15.75" customHeight="1">
      <c r="A26" s="9">
        <v>41275</v>
      </c>
      <c r="B26" s="8">
        <v>92.93</v>
      </c>
      <c r="C26" s="8">
        <v>93.809997999999993</v>
      </c>
      <c r="D26" s="8">
        <v>90.959998999999996</v>
      </c>
      <c r="E26" s="8">
        <v>91.139999000000003</v>
      </c>
      <c r="F26" s="8">
        <v>67.975425999999999</v>
      </c>
      <c r="G26" s="8">
        <v>2757500</v>
      </c>
      <c r="H26" s="10">
        <f t="shared" si="0"/>
        <v>-1.1619716922390886E-2</v>
      </c>
    </row>
    <row r="27" spans="1:8" ht="15.75" customHeight="1">
      <c r="A27" s="9">
        <v>41306</v>
      </c>
      <c r="B27" s="8">
        <v>91.589995999999999</v>
      </c>
      <c r="C27" s="8">
        <v>93.099997999999999</v>
      </c>
      <c r="D27" s="8">
        <v>90.330001999999993</v>
      </c>
      <c r="E27" s="8">
        <v>92.459998999999996</v>
      </c>
      <c r="F27" s="8">
        <v>68.959907999999999</v>
      </c>
      <c r="G27" s="8">
        <v>1341200</v>
      </c>
      <c r="H27" s="10">
        <f t="shared" si="0"/>
        <v>1.4482910338803907E-2</v>
      </c>
    </row>
    <row r="28" spans="1:8" ht="15.75" customHeight="1">
      <c r="A28" s="9">
        <v>41334</v>
      </c>
      <c r="B28" s="8">
        <v>92.400002000000001</v>
      </c>
      <c r="C28" s="8">
        <v>92.57</v>
      </c>
      <c r="D28" s="8">
        <v>90.110000999999997</v>
      </c>
      <c r="E28" s="8">
        <v>91.650002000000001</v>
      </c>
      <c r="F28" s="8">
        <v>68.589080999999993</v>
      </c>
      <c r="G28" s="8">
        <v>1027500</v>
      </c>
      <c r="H28" s="10">
        <f t="shared" si="0"/>
        <v>-5.3774288677996144E-3</v>
      </c>
    </row>
    <row r="29" spans="1:8" ht="15.75" customHeight="1">
      <c r="A29" s="9">
        <v>41365</v>
      </c>
      <c r="B29" s="8">
        <v>91.230002999999996</v>
      </c>
      <c r="C29" s="8">
        <v>95.089995999999999</v>
      </c>
      <c r="D29" s="8">
        <v>91.019997000000004</v>
      </c>
      <c r="E29" s="8">
        <v>94.739998</v>
      </c>
      <c r="F29" s="8">
        <v>71.123131000000001</v>
      </c>
      <c r="G29" s="8">
        <v>1805800</v>
      </c>
      <c r="H29" s="10">
        <f t="shared" si="0"/>
        <v>3.6945384936707459E-2</v>
      </c>
    </row>
    <row r="30" spans="1:8" ht="15.75" customHeight="1">
      <c r="A30" s="9">
        <v>41395</v>
      </c>
      <c r="B30" s="8">
        <v>94.660004000000001</v>
      </c>
      <c r="C30" s="8">
        <v>95.25</v>
      </c>
      <c r="D30" s="8">
        <v>88.629997000000003</v>
      </c>
      <c r="E30" s="8">
        <v>89.010002</v>
      </c>
      <c r="F30" s="8">
        <v>67.189521999999997</v>
      </c>
      <c r="G30" s="8">
        <v>1637100</v>
      </c>
      <c r="H30" s="10">
        <f t="shared" si="0"/>
        <v>-5.5307028032835111E-2</v>
      </c>
    </row>
    <row r="31" spans="1:8" ht="15.75" customHeight="1">
      <c r="A31" s="9">
        <v>41426</v>
      </c>
      <c r="B31" s="8">
        <v>88.629997000000003</v>
      </c>
      <c r="C31" s="8">
        <v>89.720000999999996</v>
      </c>
      <c r="D31" s="8">
        <v>82.5</v>
      </c>
      <c r="E31" s="8">
        <v>85.160004000000001</v>
      </c>
      <c r="F31" s="8">
        <v>64.490989999999996</v>
      </c>
      <c r="G31" s="8">
        <v>2260200</v>
      </c>
      <c r="H31" s="10">
        <f t="shared" si="0"/>
        <v>-4.0162988508833271E-2</v>
      </c>
    </row>
    <row r="32" spans="1:8" ht="15.75" customHeight="1">
      <c r="A32" s="9">
        <v>41456</v>
      </c>
      <c r="B32" s="8">
        <v>84.849997999999999</v>
      </c>
      <c r="C32" s="8">
        <v>85.709998999999996</v>
      </c>
      <c r="D32" s="8">
        <v>82.970000999999996</v>
      </c>
      <c r="E32" s="8">
        <v>84.309997999999993</v>
      </c>
      <c r="F32" s="8">
        <v>64.071098000000006</v>
      </c>
      <c r="G32" s="8">
        <v>2077700</v>
      </c>
      <c r="H32" s="10">
        <f t="shared" si="0"/>
        <v>-6.5108629903183404E-3</v>
      </c>
    </row>
    <row r="33" spans="1:8" ht="15.75" customHeight="1">
      <c r="A33" s="9">
        <v>41487</v>
      </c>
      <c r="B33" s="8">
        <v>83.529999000000004</v>
      </c>
      <c r="C33" s="8">
        <v>84.080001999999993</v>
      </c>
      <c r="D33" s="8">
        <v>80.360000999999997</v>
      </c>
      <c r="E33" s="8">
        <v>82.849997999999999</v>
      </c>
      <c r="F33" s="8">
        <v>63.191642999999999</v>
      </c>
      <c r="G33" s="8">
        <v>1385000</v>
      </c>
      <c r="H33" s="10">
        <f t="shared" si="0"/>
        <v>-1.3726235813845536E-2</v>
      </c>
    </row>
    <row r="34" spans="1:8" ht="15.75" customHeight="1">
      <c r="A34" s="9">
        <v>41518</v>
      </c>
      <c r="B34" s="8">
        <v>82.110000999999997</v>
      </c>
      <c r="C34" s="8">
        <v>83.559997999999993</v>
      </c>
      <c r="D34" s="8">
        <v>80.360000999999997</v>
      </c>
      <c r="E34" s="8">
        <v>83.019997000000004</v>
      </c>
      <c r="F34" s="8">
        <v>63.567855999999999</v>
      </c>
      <c r="G34" s="8">
        <v>2811900</v>
      </c>
      <c r="H34" s="10">
        <f t="shared" si="0"/>
        <v>5.9535245823565614E-3</v>
      </c>
    </row>
    <row r="35" spans="1:8" ht="15.75" customHeight="1">
      <c r="A35" s="9">
        <v>41548</v>
      </c>
      <c r="B35" s="8">
        <v>82.529999000000004</v>
      </c>
      <c r="C35" s="8">
        <v>85.129997000000003</v>
      </c>
      <c r="D35" s="8">
        <v>82.089995999999999</v>
      </c>
      <c r="E35" s="8">
        <v>84.620002999999997</v>
      </c>
      <c r="F35" s="8">
        <v>65.044196999999997</v>
      </c>
      <c r="G35" s="8">
        <v>1283300</v>
      </c>
      <c r="H35" s="10">
        <f t="shared" si="0"/>
        <v>2.3224646745990583E-2</v>
      </c>
    </row>
    <row r="36" spans="1:8" ht="15.75" customHeight="1">
      <c r="A36" s="9">
        <v>41579</v>
      </c>
      <c r="B36" s="8">
        <v>84.099997999999999</v>
      </c>
      <c r="C36" s="8">
        <v>84.099997999999999</v>
      </c>
      <c r="D36" s="8">
        <v>81.449996999999996</v>
      </c>
      <c r="E36" s="8">
        <v>82.809997999999993</v>
      </c>
      <c r="F36" s="8">
        <v>63.902270999999999</v>
      </c>
      <c r="G36" s="8">
        <v>1875700</v>
      </c>
      <c r="H36" s="10">
        <f t="shared" si="0"/>
        <v>-1.7556154932622168E-2</v>
      </c>
    </row>
    <row r="37" spans="1:8" ht="15.75" customHeight="1">
      <c r="A37" s="9">
        <v>41609</v>
      </c>
      <c r="B37" s="8">
        <v>82.5</v>
      </c>
      <c r="C37" s="8">
        <v>83.269997000000004</v>
      </c>
      <c r="D37" s="8">
        <v>81.360000999999997</v>
      </c>
      <c r="E37" s="8">
        <v>81.650002000000001</v>
      </c>
      <c r="F37" s="8">
        <v>63.245583000000003</v>
      </c>
      <c r="G37" s="8">
        <v>1622100</v>
      </c>
      <c r="H37" s="10">
        <f t="shared" si="0"/>
        <v>-1.0276442287943029E-2</v>
      </c>
    </row>
    <row r="38" spans="1:8" ht="15.75" customHeight="1">
      <c r="A38" s="9">
        <v>41640</v>
      </c>
      <c r="B38" s="8">
        <v>81.650002000000001</v>
      </c>
      <c r="C38" s="8">
        <v>85.760002</v>
      </c>
      <c r="D38" s="8">
        <v>81.650002000000001</v>
      </c>
      <c r="E38" s="8">
        <v>85.699996999999996</v>
      </c>
      <c r="F38" s="8">
        <v>66.904235999999997</v>
      </c>
      <c r="G38" s="8">
        <v>1348800</v>
      </c>
      <c r="H38" s="10">
        <f t="shared" si="0"/>
        <v>5.7848355987168205E-2</v>
      </c>
    </row>
    <row r="39" spans="1:8" ht="15.75" customHeight="1">
      <c r="A39" s="9">
        <v>41671</v>
      </c>
      <c r="B39" s="8">
        <v>85.550003000000004</v>
      </c>
      <c r="C39" s="8">
        <v>86.389999000000003</v>
      </c>
      <c r="D39" s="8">
        <v>84.43</v>
      </c>
      <c r="E39" s="8">
        <v>86.239998</v>
      </c>
      <c r="F39" s="8">
        <v>67.325798000000006</v>
      </c>
      <c r="G39" s="8">
        <v>2737100</v>
      </c>
      <c r="H39" s="10">
        <f t="shared" si="0"/>
        <v>6.3009762192039482E-3</v>
      </c>
    </row>
    <row r="40" spans="1:8" ht="15.75" customHeight="1">
      <c r="A40" s="9">
        <v>41699</v>
      </c>
      <c r="B40" s="8">
        <v>86.120002999999997</v>
      </c>
      <c r="C40" s="8">
        <v>87.349997999999999</v>
      </c>
      <c r="D40" s="8">
        <v>84.220000999999996</v>
      </c>
      <c r="E40" s="8">
        <v>86.730002999999996</v>
      </c>
      <c r="F40" s="8">
        <v>67.962104999999994</v>
      </c>
      <c r="G40" s="8">
        <v>2356200</v>
      </c>
      <c r="H40" s="10">
        <f t="shared" si="0"/>
        <v>9.4511616483177498E-3</v>
      </c>
    </row>
    <row r="41" spans="1:8" ht="15.75" customHeight="1">
      <c r="A41" s="9">
        <v>41730</v>
      </c>
      <c r="B41" s="8">
        <v>86.019997000000004</v>
      </c>
      <c r="C41" s="8">
        <v>88.599997999999999</v>
      </c>
      <c r="D41" s="8">
        <v>85.589995999999999</v>
      </c>
      <c r="E41" s="8">
        <v>88.480002999999996</v>
      </c>
      <c r="F41" s="8">
        <v>69.562507999999994</v>
      </c>
      <c r="G41" s="8">
        <v>1181600</v>
      </c>
      <c r="H41" s="10">
        <f t="shared" si="0"/>
        <v>2.3548461307959782E-2</v>
      </c>
    </row>
    <row r="42" spans="1:8" ht="15.75" customHeight="1">
      <c r="A42" s="9">
        <v>41760</v>
      </c>
      <c r="B42" s="8">
        <v>88.120002999999997</v>
      </c>
      <c r="C42" s="8">
        <v>90.690002000000007</v>
      </c>
      <c r="D42" s="8">
        <v>88.019997000000004</v>
      </c>
      <c r="E42" s="8">
        <v>90.010002</v>
      </c>
      <c r="F42" s="8">
        <v>71.033180000000002</v>
      </c>
      <c r="G42" s="8">
        <v>1513100</v>
      </c>
      <c r="H42" s="10">
        <f t="shared" si="0"/>
        <v>2.1141733417662394E-2</v>
      </c>
    </row>
    <row r="43" spans="1:8" ht="15.75" customHeight="1">
      <c r="A43" s="9">
        <v>41791</v>
      </c>
      <c r="B43" s="8">
        <v>89.220000999999996</v>
      </c>
      <c r="C43" s="8">
        <v>90</v>
      </c>
      <c r="D43" s="8">
        <v>88</v>
      </c>
      <c r="E43" s="8">
        <v>89.889999000000003</v>
      </c>
      <c r="F43" s="8">
        <v>71.179801999999995</v>
      </c>
      <c r="G43" s="8">
        <v>1344300</v>
      </c>
      <c r="H43" s="10">
        <f t="shared" si="0"/>
        <v>2.0641339723210137E-3</v>
      </c>
    </row>
    <row r="44" spans="1:8" ht="15.75" customHeight="1">
      <c r="A44" s="9">
        <v>41821</v>
      </c>
      <c r="B44" s="8">
        <v>89.190002000000007</v>
      </c>
      <c r="C44" s="8">
        <v>91.099997999999999</v>
      </c>
      <c r="D44" s="8">
        <v>87.790001000000004</v>
      </c>
      <c r="E44" s="8">
        <v>89.57</v>
      </c>
      <c r="F44" s="8">
        <v>71.176292000000004</v>
      </c>
      <c r="G44" s="8">
        <v>1437800</v>
      </c>
      <c r="H44" s="10">
        <f t="shared" si="0"/>
        <v>-4.9311741552631247E-5</v>
      </c>
    </row>
    <row r="45" spans="1:8" ht="15.75" customHeight="1">
      <c r="A45" s="9">
        <v>41852</v>
      </c>
      <c r="B45" s="8">
        <v>89.269997000000004</v>
      </c>
      <c r="C45" s="8">
        <v>93</v>
      </c>
      <c r="D45" s="8">
        <v>88.870002999999997</v>
      </c>
      <c r="E45" s="8">
        <v>92.82</v>
      </c>
      <c r="F45" s="8">
        <v>74.013306</v>
      </c>
      <c r="G45" s="8">
        <v>13564600</v>
      </c>
      <c r="H45" s="10">
        <f t="shared" si="0"/>
        <v>3.9858974389955525E-2</v>
      </c>
    </row>
    <row r="46" spans="1:8" ht="15.75" customHeight="1">
      <c r="A46" s="9">
        <v>41883</v>
      </c>
      <c r="B46" s="8">
        <v>91.669998000000007</v>
      </c>
      <c r="C46" s="8">
        <v>91.790001000000004</v>
      </c>
      <c r="D46" s="8">
        <v>88.510002</v>
      </c>
      <c r="E46" s="8">
        <v>90.230002999999996</v>
      </c>
      <c r="F46" s="8">
        <v>72.193129999999996</v>
      </c>
      <c r="G46" s="8">
        <v>5418500</v>
      </c>
      <c r="H46" s="10">
        <f t="shared" si="0"/>
        <v>-2.4592550966443839E-2</v>
      </c>
    </row>
    <row r="47" spans="1:8" ht="15.75" customHeight="1">
      <c r="A47" s="9">
        <v>41913</v>
      </c>
      <c r="B47" s="8">
        <v>90.480002999999996</v>
      </c>
      <c r="C47" s="8">
        <v>96.370002999999997</v>
      </c>
      <c r="D47" s="8">
        <v>90.370002999999997</v>
      </c>
      <c r="E47" s="8">
        <v>91.669998000000007</v>
      </c>
      <c r="F47" s="8">
        <v>73.567183999999997</v>
      </c>
      <c r="G47" s="8">
        <v>3612100</v>
      </c>
      <c r="H47" s="10">
        <f t="shared" si="0"/>
        <v>1.9033029874172252E-2</v>
      </c>
    </row>
    <row r="48" spans="1:8" ht="15.75" customHeight="1">
      <c r="A48" s="9">
        <v>41944</v>
      </c>
      <c r="B48" s="8">
        <v>91.400002000000001</v>
      </c>
      <c r="C48" s="8">
        <v>93</v>
      </c>
      <c r="D48" s="8">
        <v>90.669998000000007</v>
      </c>
      <c r="E48" s="8">
        <v>92.919998000000007</v>
      </c>
      <c r="F48" s="8">
        <v>74.813286000000005</v>
      </c>
      <c r="G48" s="8">
        <v>1919600</v>
      </c>
      <c r="H48" s="10">
        <f t="shared" si="0"/>
        <v>1.6938285961849615E-2</v>
      </c>
    </row>
    <row r="49" spans="1:8" ht="15.75" customHeight="1">
      <c r="A49" s="9">
        <v>41974</v>
      </c>
      <c r="B49" s="8">
        <v>92.889999000000003</v>
      </c>
      <c r="C49" s="8">
        <v>94.830001999999993</v>
      </c>
      <c r="D49" s="8">
        <v>91.400002000000001</v>
      </c>
      <c r="E49" s="8">
        <v>94.269997000000004</v>
      </c>
      <c r="F49" s="8">
        <v>76.150253000000006</v>
      </c>
      <c r="G49" s="8">
        <v>3895900</v>
      </c>
      <c r="H49" s="10">
        <f t="shared" si="0"/>
        <v>1.787071617199118E-2</v>
      </c>
    </row>
    <row r="50" spans="1:8" ht="15.75" customHeight="1">
      <c r="A50" s="9">
        <v>42005</v>
      </c>
      <c r="B50" s="8">
        <v>94.400002000000001</v>
      </c>
      <c r="C50" s="8">
        <v>100.489998</v>
      </c>
      <c r="D50" s="8">
        <v>94.309997999999993</v>
      </c>
      <c r="E50" s="8">
        <v>100.449997</v>
      </c>
      <c r="F50" s="8">
        <v>81.686736999999994</v>
      </c>
      <c r="G50" s="8">
        <v>3154500</v>
      </c>
      <c r="H50" s="10">
        <f t="shared" si="0"/>
        <v>7.2704735465553699E-2</v>
      </c>
    </row>
    <row r="51" spans="1:8" ht="15.75" customHeight="1">
      <c r="A51" s="9">
        <v>42036</v>
      </c>
      <c r="B51" s="8">
        <v>99.559997999999993</v>
      </c>
      <c r="C51" s="8">
        <v>100.18</v>
      </c>
      <c r="D51" s="8">
        <v>93.809997999999993</v>
      </c>
      <c r="E51" s="8">
        <v>95.970000999999996</v>
      </c>
      <c r="F51" s="8">
        <v>78.043587000000002</v>
      </c>
      <c r="G51" s="8">
        <v>3183600</v>
      </c>
      <c r="H51" s="10">
        <f t="shared" si="0"/>
        <v>-4.459903937649011E-2</v>
      </c>
    </row>
    <row r="52" spans="1:8" ht="15.75" customHeight="1">
      <c r="A52" s="9">
        <v>42064</v>
      </c>
      <c r="B52" s="8">
        <v>95.879997000000003</v>
      </c>
      <c r="C52" s="8">
        <v>97.699996999999996</v>
      </c>
      <c r="D52" s="8">
        <v>92.389999000000003</v>
      </c>
      <c r="E52" s="8">
        <v>96.32</v>
      </c>
      <c r="F52" s="8">
        <v>78.569884999999999</v>
      </c>
      <c r="G52" s="8">
        <v>2573400</v>
      </c>
      <c r="H52" s="10">
        <f t="shared" si="0"/>
        <v>6.743641857466098E-3</v>
      </c>
    </row>
    <row r="53" spans="1:8" ht="15.75" customHeight="1">
      <c r="A53" s="9">
        <v>42095</v>
      </c>
      <c r="B53" s="8">
        <v>96.620002999999997</v>
      </c>
      <c r="C53" s="8">
        <v>97.25</v>
      </c>
      <c r="D53" s="8">
        <v>92.830001999999993</v>
      </c>
      <c r="E53" s="8">
        <v>93.550003000000004</v>
      </c>
      <c r="F53" s="8">
        <v>76.532844999999995</v>
      </c>
      <c r="G53" s="8">
        <v>2549300</v>
      </c>
      <c r="H53" s="10">
        <f t="shared" si="0"/>
        <v>-2.5926472973710025E-2</v>
      </c>
    </row>
    <row r="54" spans="1:8" ht="15.75" customHeight="1">
      <c r="A54" s="9">
        <v>42125</v>
      </c>
      <c r="B54" s="8">
        <v>92.580001999999993</v>
      </c>
      <c r="C54" s="8">
        <v>92.830001999999993</v>
      </c>
      <c r="D54" s="8">
        <v>89.080001999999993</v>
      </c>
      <c r="E54" s="8">
        <v>91.029999000000004</v>
      </c>
      <c r="F54" s="8">
        <v>74.782584999999997</v>
      </c>
      <c r="G54" s="8">
        <v>8709600</v>
      </c>
      <c r="H54" s="10">
        <f t="shared" si="0"/>
        <v>-2.2869396792971664E-2</v>
      </c>
    </row>
    <row r="55" spans="1:8" ht="15.75" customHeight="1">
      <c r="A55" s="9">
        <v>42156</v>
      </c>
      <c r="B55" s="8">
        <v>90.699996999999996</v>
      </c>
      <c r="C55" s="8">
        <v>90.790001000000004</v>
      </c>
      <c r="D55" s="8">
        <v>86.410004000000001</v>
      </c>
      <c r="E55" s="8">
        <v>87.610000999999997</v>
      </c>
      <c r="F55" s="8">
        <v>72.202972000000003</v>
      </c>
      <c r="G55" s="8">
        <v>2944100</v>
      </c>
      <c r="H55" s="10">
        <f t="shared" si="0"/>
        <v>-3.4494835930049692E-2</v>
      </c>
    </row>
    <row r="56" spans="1:8" ht="15.75" customHeight="1">
      <c r="A56" s="9">
        <v>42186</v>
      </c>
      <c r="B56" s="8">
        <v>86.709998999999996</v>
      </c>
      <c r="C56" s="8">
        <v>90</v>
      </c>
      <c r="D56" s="8">
        <v>86.379997000000003</v>
      </c>
      <c r="E56" s="8">
        <v>89.989998</v>
      </c>
      <c r="F56" s="8">
        <v>74.417877000000004</v>
      </c>
      <c r="G56" s="8">
        <v>1679800</v>
      </c>
      <c r="H56" s="10">
        <f t="shared" si="0"/>
        <v>3.0676091837327717E-2</v>
      </c>
    </row>
    <row r="57" spans="1:8" ht="15.75" customHeight="1">
      <c r="A57" s="9">
        <v>42217</v>
      </c>
      <c r="B57" s="8">
        <v>89.550003000000004</v>
      </c>
      <c r="C57" s="8">
        <v>91.830001999999993</v>
      </c>
      <c r="D57" s="8">
        <v>88.440002000000007</v>
      </c>
      <c r="E57" s="8">
        <v>88.68</v>
      </c>
      <c r="F57" s="8">
        <v>73.588218999999995</v>
      </c>
      <c r="G57" s="8">
        <v>7524300</v>
      </c>
      <c r="H57" s="10">
        <f t="shared" si="0"/>
        <v>-1.1148638384295874E-2</v>
      </c>
    </row>
    <row r="58" spans="1:8" ht="15.75" customHeight="1">
      <c r="A58" s="9">
        <v>42248</v>
      </c>
      <c r="B58" s="8">
        <v>88.620002999999997</v>
      </c>
      <c r="C58" s="8">
        <v>89.75</v>
      </c>
      <c r="D58" s="8">
        <v>87.160004000000001</v>
      </c>
      <c r="E58" s="8">
        <v>89.339995999999999</v>
      </c>
      <c r="F58" s="8">
        <v>74.399651000000006</v>
      </c>
      <c r="G58" s="8">
        <v>5485800</v>
      </c>
      <c r="H58" s="10">
        <f t="shared" si="0"/>
        <v>1.1026656318452423E-2</v>
      </c>
    </row>
    <row r="59" spans="1:8" ht="15.75" customHeight="1">
      <c r="A59" s="9">
        <v>42278</v>
      </c>
      <c r="B59" s="8">
        <v>89.410004000000001</v>
      </c>
      <c r="C59" s="8">
        <v>90.849997999999999</v>
      </c>
      <c r="D59" s="8">
        <v>88.790001000000004</v>
      </c>
      <c r="E59" s="8">
        <v>89.660004000000001</v>
      </c>
      <c r="F59" s="8">
        <v>74.871284000000003</v>
      </c>
      <c r="G59" s="8">
        <v>2746800</v>
      </c>
      <c r="H59" s="10">
        <f t="shared" si="0"/>
        <v>6.339182962027564E-3</v>
      </c>
    </row>
    <row r="60" spans="1:8" ht="15.75" customHeight="1">
      <c r="A60" s="9">
        <v>42309</v>
      </c>
      <c r="B60" s="8">
        <v>88.830001999999993</v>
      </c>
      <c r="C60" s="8">
        <v>89.190002000000007</v>
      </c>
      <c r="D60" s="8">
        <v>86.830001999999993</v>
      </c>
      <c r="E60" s="8">
        <v>88.589995999999999</v>
      </c>
      <c r="F60" s="8">
        <v>74.215355000000002</v>
      </c>
      <c r="G60" s="8">
        <v>4021700</v>
      </c>
      <c r="H60" s="10">
        <f t="shared" si="0"/>
        <v>-8.7607553250990105E-3</v>
      </c>
    </row>
    <row r="61" spans="1:8" ht="15.75" customHeight="1">
      <c r="A61" s="9">
        <v>42339</v>
      </c>
      <c r="B61" s="8">
        <v>88.459998999999996</v>
      </c>
      <c r="C61" s="8">
        <v>89.339995999999999</v>
      </c>
      <c r="D61" s="8">
        <v>86.300003000000004</v>
      </c>
      <c r="E61" s="8">
        <v>86.809997999999993</v>
      </c>
      <c r="F61" s="8">
        <v>72.969161999999997</v>
      </c>
      <c r="G61" s="8">
        <v>2943600</v>
      </c>
      <c r="H61" s="10">
        <f t="shared" si="0"/>
        <v>-1.6791579047220149E-2</v>
      </c>
    </row>
    <row r="62" spans="1:8" ht="15.75" customHeight="1">
      <c r="A62" s="9">
        <v>42370</v>
      </c>
      <c r="B62" s="8">
        <v>87.529999000000004</v>
      </c>
      <c r="C62" s="8">
        <v>89.279999000000004</v>
      </c>
      <c r="D62" s="8">
        <v>86.809997999999993</v>
      </c>
      <c r="E62" s="8">
        <v>88.839995999999999</v>
      </c>
      <c r="F62" s="8">
        <v>75.311356000000004</v>
      </c>
      <c r="G62" s="8">
        <v>2565100</v>
      </c>
      <c r="H62" s="10">
        <f t="shared" si="0"/>
        <v>3.2098408914165773E-2</v>
      </c>
    </row>
    <row r="63" spans="1:8" ht="15.75" customHeight="1">
      <c r="A63" s="9">
        <v>42401</v>
      </c>
      <c r="B63" s="8">
        <v>88.699996999999996</v>
      </c>
      <c r="C63" s="8">
        <v>91.489998</v>
      </c>
      <c r="D63" s="8">
        <v>88.029999000000004</v>
      </c>
      <c r="E63" s="8">
        <v>90.410004000000001</v>
      </c>
      <c r="F63" s="8">
        <v>76.642273000000003</v>
      </c>
      <c r="G63" s="8">
        <v>3478700</v>
      </c>
      <c r="H63" s="10">
        <f t="shared" si="0"/>
        <v>1.7672195412335948E-2</v>
      </c>
    </row>
    <row r="64" spans="1:8" ht="15.75" customHeight="1">
      <c r="A64" s="9">
        <v>42430</v>
      </c>
      <c r="B64" s="8">
        <v>90.410004000000001</v>
      </c>
      <c r="C64" s="8">
        <v>93.139999000000003</v>
      </c>
      <c r="D64" s="8">
        <v>89.150002000000001</v>
      </c>
      <c r="E64" s="8">
        <v>93.040001000000004</v>
      </c>
      <c r="F64" s="8">
        <v>79.140747000000005</v>
      </c>
      <c r="G64" s="8">
        <v>3902600</v>
      </c>
      <c r="H64" s="10">
        <f t="shared" si="0"/>
        <v>3.2599163649543662E-2</v>
      </c>
    </row>
    <row r="65" spans="1:8" ht="15.75" customHeight="1">
      <c r="A65" s="9">
        <v>42461</v>
      </c>
      <c r="B65" s="8">
        <v>93.010002</v>
      </c>
      <c r="C65" s="8">
        <v>94.489998</v>
      </c>
      <c r="D65" s="8">
        <v>92.18</v>
      </c>
      <c r="E65" s="8">
        <v>93.779999000000004</v>
      </c>
      <c r="F65" s="8">
        <v>80.019394000000005</v>
      </c>
      <c r="G65" s="8">
        <v>4080100</v>
      </c>
      <c r="H65" s="10">
        <f t="shared" si="0"/>
        <v>1.1102333921614371E-2</v>
      </c>
    </row>
    <row r="66" spans="1:8" ht="15.75" customHeight="1">
      <c r="A66" s="9">
        <v>42491</v>
      </c>
      <c r="B66" s="8">
        <v>93.309997999999993</v>
      </c>
      <c r="C66" s="8">
        <v>94.860000999999997</v>
      </c>
      <c r="D66" s="8">
        <v>92.800003000000004</v>
      </c>
      <c r="E66" s="8">
        <v>93.550003000000004</v>
      </c>
      <c r="F66" s="8">
        <v>80.079643000000004</v>
      </c>
      <c r="G66" s="8">
        <v>3132500</v>
      </c>
      <c r="H66" s="10">
        <f t="shared" si="0"/>
        <v>7.5292997095177802E-4</v>
      </c>
    </row>
    <row r="67" spans="1:8" ht="15.75" customHeight="1">
      <c r="A67" s="9">
        <v>42522</v>
      </c>
      <c r="B67" s="8">
        <v>93.730002999999996</v>
      </c>
      <c r="C67" s="8">
        <v>98.660004000000001</v>
      </c>
      <c r="D67" s="8">
        <v>93.269997000000004</v>
      </c>
      <c r="E67" s="8">
        <v>98.050003000000004</v>
      </c>
      <c r="F67" s="8">
        <v>84.192054999999996</v>
      </c>
      <c r="G67" s="8">
        <v>4640800</v>
      </c>
      <c r="H67" s="10">
        <f t="shared" si="0"/>
        <v>5.1354025142194899E-2</v>
      </c>
    </row>
    <row r="68" spans="1:8" ht="15.75" customHeight="1">
      <c r="A68" s="9">
        <v>42552</v>
      </c>
      <c r="B68" s="8">
        <v>99.160004000000001</v>
      </c>
      <c r="C68" s="8">
        <v>101.239998</v>
      </c>
      <c r="D68" s="8">
        <v>97.959998999999996</v>
      </c>
      <c r="E68" s="8">
        <v>100.44000200000001</v>
      </c>
      <c r="F68" s="8">
        <v>86.514258999999996</v>
      </c>
      <c r="G68" s="8">
        <v>9040100</v>
      </c>
      <c r="H68" s="10">
        <f t="shared" si="0"/>
        <v>2.7582222574327225E-2</v>
      </c>
    </row>
    <row r="69" spans="1:8" ht="15.75" customHeight="1">
      <c r="A69" s="9">
        <v>42583</v>
      </c>
      <c r="B69" s="8">
        <v>99.379997000000003</v>
      </c>
      <c r="C69" s="8">
        <v>100.25</v>
      </c>
      <c r="D69" s="8">
        <v>97.660004000000001</v>
      </c>
      <c r="E69" s="8">
        <v>99.790001000000004</v>
      </c>
      <c r="F69" s="8">
        <v>86.202331999999998</v>
      </c>
      <c r="G69" s="8">
        <v>3476200</v>
      </c>
      <c r="H69" s="10">
        <f t="shared" si="0"/>
        <v>-3.6054981410636273E-3</v>
      </c>
    </row>
    <row r="70" spans="1:8" ht="15.75" customHeight="1">
      <c r="A70" s="9">
        <v>42614</v>
      </c>
      <c r="B70" s="8">
        <v>98.93</v>
      </c>
      <c r="C70" s="8">
        <v>100.16999800000001</v>
      </c>
      <c r="D70" s="8">
        <v>95.830001999999993</v>
      </c>
      <c r="E70" s="8">
        <v>98.599997999999999</v>
      </c>
      <c r="F70" s="8">
        <v>85.461112999999997</v>
      </c>
      <c r="G70" s="8">
        <v>6864600</v>
      </c>
      <c r="H70" s="10">
        <f t="shared" si="0"/>
        <v>-8.5985956853232345E-3</v>
      </c>
    </row>
    <row r="71" spans="1:8" ht="15.75" customHeight="1">
      <c r="A71" s="9">
        <v>42644</v>
      </c>
      <c r="B71" s="8">
        <v>98.389999000000003</v>
      </c>
      <c r="C71" s="8">
        <v>98.519997000000004</v>
      </c>
      <c r="D71" s="8">
        <v>94.760002</v>
      </c>
      <c r="E71" s="8">
        <v>95.300003000000004</v>
      </c>
      <c r="F71" s="8">
        <v>82.850753999999995</v>
      </c>
      <c r="G71" s="8">
        <v>3526200</v>
      </c>
      <c r="H71" s="10">
        <f t="shared" si="0"/>
        <v>-3.0544406787681347E-2</v>
      </c>
    </row>
    <row r="72" spans="1:8" ht="15.75" customHeight="1">
      <c r="A72" s="9">
        <v>42675</v>
      </c>
      <c r="B72" s="8">
        <v>94.699996999999996</v>
      </c>
      <c r="C72" s="8">
        <v>95.339995999999999</v>
      </c>
      <c r="D72" s="8">
        <v>88.25</v>
      </c>
      <c r="E72" s="8">
        <v>89.019997000000004</v>
      </c>
      <c r="F72" s="8">
        <v>77.614677</v>
      </c>
      <c r="G72" s="8">
        <v>4879100</v>
      </c>
      <c r="H72" s="10">
        <f t="shared" si="0"/>
        <v>-6.3198905830114657E-2</v>
      </c>
    </row>
    <row r="73" spans="1:8" ht="15.75" customHeight="1">
      <c r="A73" s="9">
        <v>42705</v>
      </c>
      <c r="B73" s="8">
        <v>87.830001999999993</v>
      </c>
      <c r="C73" s="8">
        <v>89.440002000000007</v>
      </c>
      <c r="D73" s="8">
        <v>87.220000999999996</v>
      </c>
      <c r="E73" s="8">
        <v>89.129997000000003</v>
      </c>
      <c r="F73" s="8">
        <v>77.950226000000001</v>
      </c>
      <c r="G73" s="8">
        <v>6697500</v>
      </c>
      <c r="H73" s="10">
        <f t="shared" si="0"/>
        <v>4.323267363465293E-3</v>
      </c>
    </row>
    <row r="74" spans="1:8" ht="15.75" customHeight="1">
      <c r="A74" s="9">
        <v>42736</v>
      </c>
      <c r="B74" s="8">
        <v>88.550003000000004</v>
      </c>
      <c r="C74" s="8">
        <v>91.449996999999996</v>
      </c>
      <c r="D74" s="8">
        <v>88.5</v>
      </c>
      <c r="E74" s="8">
        <v>89.629997000000003</v>
      </c>
      <c r="F74" s="8">
        <v>79.055069000000003</v>
      </c>
      <c r="G74" s="8">
        <v>4956100</v>
      </c>
      <c r="H74" s="10">
        <f t="shared" si="0"/>
        <v>1.4173698482926817E-2</v>
      </c>
    </row>
    <row r="75" spans="1:8" ht="15.75" customHeight="1">
      <c r="A75" s="9">
        <v>42767</v>
      </c>
      <c r="B75" s="8">
        <v>88.949996999999996</v>
      </c>
      <c r="C75" s="8">
        <v>91.150002000000001</v>
      </c>
      <c r="D75" s="8">
        <v>88.620002999999997</v>
      </c>
      <c r="E75" s="8">
        <v>90.949996999999996</v>
      </c>
      <c r="F75" s="8">
        <v>80.219314999999995</v>
      </c>
      <c r="G75" s="8">
        <v>2526000</v>
      </c>
      <c r="H75" s="10">
        <f t="shared" si="0"/>
        <v>1.4727025284109125E-2</v>
      </c>
    </row>
    <row r="76" spans="1:8" ht="15.75" customHeight="1">
      <c r="A76" s="9">
        <v>42795</v>
      </c>
      <c r="B76" s="8">
        <v>89.559997999999993</v>
      </c>
      <c r="C76" s="8">
        <v>90.769997000000004</v>
      </c>
      <c r="D76" s="8">
        <v>87.370002999999997</v>
      </c>
      <c r="E76" s="8">
        <v>90.040001000000004</v>
      </c>
      <c r="F76" s="8">
        <v>79.673569000000001</v>
      </c>
      <c r="G76" s="8">
        <v>4453600</v>
      </c>
      <c r="H76" s="10">
        <f t="shared" si="0"/>
        <v>-6.8031745222455978E-3</v>
      </c>
    </row>
    <row r="77" spans="1:8" ht="15.75" customHeight="1">
      <c r="A77" s="9">
        <v>42826</v>
      </c>
      <c r="B77" s="8">
        <v>89.800003000000004</v>
      </c>
      <c r="C77" s="8">
        <v>92.489998</v>
      </c>
      <c r="D77" s="8">
        <v>89.800003000000004</v>
      </c>
      <c r="E77" s="8">
        <v>91.169998000000007</v>
      </c>
      <c r="F77" s="8">
        <v>80.912803999999994</v>
      </c>
      <c r="G77" s="8">
        <v>2894400</v>
      </c>
      <c r="H77" s="10">
        <f t="shared" si="0"/>
        <v>1.5553903453226674E-2</v>
      </c>
    </row>
    <row r="78" spans="1:8" ht="15.75" customHeight="1">
      <c r="A78" s="9">
        <v>42856</v>
      </c>
      <c r="B78" s="8">
        <v>90.779999000000004</v>
      </c>
      <c r="C78" s="8">
        <v>92.809997999999993</v>
      </c>
      <c r="D78" s="8">
        <v>89.900002000000001</v>
      </c>
      <c r="E78" s="8">
        <v>92.610000999999997</v>
      </c>
      <c r="F78" s="8">
        <v>82.457245</v>
      </c>
      <c r="G78" s="8">
        <v>2516600</v>
      </c>
      <c r="H78" s="10">
        <f t="shared" si="0"/>
        <v>1.9087720652963731E-2</v>
      </c>
    </row>
    <row r="79" spans="1:8" ht="15.75" customHeight="1">
      <c r="A79" s="9">
        <v>42887</v>
      </c>
      <c r="B79" s="8">
        <v>92.029999000000004</v>
      </c>
      <c r="C79" s="8">
        <v>95.120002999999997</v>
      </c>
      <c r="D79" s="8">
        <v>92</v>
      </c>
      <c r="E79" s="8">
        <v>93.139999000000003</v>
      </c>
      <c r="F79" s="8">
        <v>83.191970999999995</v>
      </c>
      <c r="G79" s="8">
        <v>3810700</v>
      </c>
      <c r="H79" s="10">
        <f t="shared" si="0"/>
        <v>8.9103874377563178E-3</v>
      </c>
    </row>
    <row r="80" spans="1:8" ht="15.75" customHeight="1">
      <c r="A80" s="9">
        <v>42917</v>
      </c>
      <c r="B80" s="8">
        <v>93.160004000000001</v>
      </c>
      <c r="C80" s="8">
        <v>94.339995999999999</v>
      </c>
      <c r="D80" s="8">
        <v>91.849997999999999</v>
      </c>
      <c r="E80" s="8">
        <v>93.220000999999996</v>
      </c>
      <c r="F80" s="8">
        <v>83.528580000000005</v>
      </c>
      <c r="G80" s="8">
        <v>3808600</v>
      </c>
      <c r="H80" s="10">
        <f t="shared" si="0"/>
        <v>4.0461717152970198E-3</v>
      </c>
    </row>
    <row r="81" spans="1:8" ht="15.75" customHeight="1">
      <c r="A81" s="9">
        <v>42948</v>
      </c>
      <c r="B81" s="8">
        <v>92.709998999999996</v>
      </c>
      <c r="C81" s="8">
        <v>95.010002</v>
      </c>
      <c r="D81" s="8">
        <v>92.660004000000001</v>
      </c>
      <c r="E81" s="8">
        <v>94.860000999999997</v>
      </c>
      <c r="F81" s="8">
        <v>85.255318000000003</v>
      </c>
      <c r="G81" s="8">
        <v>3411200</v>
      </c>
      <c r="H81" s="10">
        <f t="shared" si="0"/>
        <v>2.067242134368856E-2</v>
      </c>
    </row>
    <row r="82" spans="1:8" ht="15.75" customHeight="1">
      <c r="A82" s="9">
        <v>42979</v>
      </c>
      <c r="B82" s="8">
        <v>94.209998999999996</v>
      </c>
      <c r="C82" s="8">
        <v>95.360000999999997</v>
      </c>
      <c r="D82" s="8">
        <v>93.080001999999993</v>
      </c>
      <c r="E82" s="8">
        <v>93.769997000000004</v>
      </c>
      <c r="F82" s="8">
        <v>84.538651000000002</v>
      </c>
      <c r="G82" s="8">
        <v>3929600</v>
      </c>
      <c r="H82" s="10">
        <f t="shared" si="0"/>
        <v>-8.4061266418594682E-3</v>
      </c>
    </row>
    <row r="83" spans="1:8" ht="15.75" customHeight="1">
      <c r="A83" s="9">
        <v>43009</v>
      </c>
      <c r="B83" s="8">
        <v>93.769997000000004</v>
      </c>
      <c r="C83" s="8">
        <v>94.339995999999999</v>
      </c>
      <c r="D83" s="8">
        <v>92.449996999999996</v>
      </c>
      <c r="E83" s="8">
        <v>93.5</v>
      </c>
      <c r="F83" s="8">
        <v>84.560005000000004</v>
      </c>
      <c r="G83" s="8">
        <v>4327300</v>
      </c>
      <c r="H83" s="10">
        <f t="shared" si="0"/>
        <v>2.5259452034552001E-4</v>
      </c>
    </row>
    <row r="84" spans="1:8" ht="15.75" customHeight="1">
      <c r="A84" s="9">
        <v>43040</v>
      </c>
      <c r="B84" s="8">
        <v>93.480002999999996</v>
      </c>
      <c r="C84" s="8">
        <v>94.959998999999996</v>
      </c>
      <c r="D84" s="8">
        <v>92.699996999999996</v>
      </c>
      <c r="E84" s="8">
        <v>93.910004000000001</v>
      </c>
      <c r="F84" s="8">
        <v>85.192436000000001</v>
      </c>
      <c r="G84" s="8">
        <v>3215200</v>
      </c>
      <c r="H84" s="10">
        <f t="shared" si="0"/>
        <v>7.4790795010004647E-3</v>
      </c>
    </row>
    <row r="85" spans="1:8" ht="15.75" customHeight="1">
      <c r="A85" s="9">
        <v>43070</v>
      </c>
      <c r="B85" s="8">
        <v>94.269997000000004</v>
      </c>
      <c r="C85" s="8">
        <v>95.980002999999996</v>
      </c>
      <c r="D85" s="8">
        <v>93.339995999999999</v>
      </c>
      <c r="E85" s="8">
        <v>95.080001999999993</v>
      </c>
      <c r="F85" s="8">
        <v>86.524970999999994</v>
      </c>
      <c r="G85" s="8">
        <v>2719400</v>
      </c>
      <c r="H85" s="10">
        <f t="shared" si="0"/>
        <v>1.5641470799121097E-2</v>
      </c>
    </row>
    <row r="86" spans="1:8" ht="15.75" customHeight="1">
      <c r="A86" s="9">
        <v>43101</v>
      </c>
      <c r="B86" s="8">
        <v>94.879997000000003</v>
      </c>
      <c r="C86" s="8">
        <v>94.879997000000003</v>
      </c>
      <c r="D86" s="8">
        <v>92.440002000000007</v>
      </c>
      <c r="E86" s="8">
        <v>93.019997000000004</v>
      </c>
      <c r="F86" s="8">
        <v>85.171654000000004</v>
      </c>
      <c r="G86" s="8">
        <v>4542200</v>
      </c>
      <c r="H86" s="10">
        <f t="shared" si="0"/>
        <v>-1.5640768027532653E-2</v>
      </c>
    </row>
    <row r="87" spans="1:8" ht="15.75" customHeight="1">
      <c r="A87" s="9">
        <v>43132</v>
      </c>
      <c r="B87" s="8">
        <v>92.650002000000001</v>
      </c>
      <c r="C87" s="8">
        <v>92.730002999999996</v>
      </c>
      <c r="D87" s="8">
        <v>88.690002000000007</v>
      </c>
      <c r="E87" s="8">
        <v>89.830001999999993</v>
      </c>
      <c r="F87" s="8">
        <v>82.250809000000004</v>
      </c>
      <c r="G87" s="8">
        <v>7357400</v>
      </c>
      <c r="H87" s="10">
        <f t="shared" si="0"/>
        <v>-3.4293627783722504E-2</v>
      </c>
    </row>
    <row r="88" spans="1:8" ht="15.75" customHeight="1">
      <c r="A88" s="9">
        <v>43160</v>
      </c>
      <c r="B88" s="8">
        <v>89.379997000000003</v>
      </c>
      <c r="C88" s="8">
        <v>91.199996999999996</v>
      </c>
      <c r="D88" s="8">
        <v>88.790001000000004</v>
      </c>
      <c r="E88" s="8">
        <v>90.910004000000001</v>
      </c>
      <c r="F88" s="8">
        <v>83.488311999999993</v>
      </c>
      <c r="G88" s="8">
        <v>4203900</v>
      </c>
      <c r="H88" s="10">
        <f t="shared" si="0"/>
        <v>1.5045481193990318E-2</v>
      </c>
    </row>
    <row r="89" spans="1:8" ht="15.75" customHeight="1">
      <c r="A89" s="9">
        <v>43191</v>
      </c>
      <c r="B89" s="8">
        <v>90.480002999999996</v>
      </c>
      <c r="C89" s="8">
        <v>91.339995999999999</v>
      </c>
      <c r="D89" s="8">
        <v>87.459998999999996</v>
      </c>
      <c r="E89" s="8">
        <v>88.620002999999997</v>
      </c>
      <c r="F89" s="8">
        <v>81.632430999999997</v>
      </c>
      <c r="G89" s="8">
        <v>2294100</v>
      </c>
      <c r="H89" s="10">
        <f t="shared" si="0"/>
        <v>-2.2229231320427183E-2</v>
      </c>
    </row>
    <row r="90" spans="1:8" ht="15.75" customHeight="1">
      <c r="A90" s="9">
        <v>43221</v>
      </c>
      <c r="B90" s="8">
        <v>88.260002</v>
      </c>
      <c r="C90" s="8">
        <v>89.980002999999996</v>
      </c>
      <c r="D90" s="8">
        <v>86.510002</v>
      </c>
      <c r="E90" s="8">
        <v>89.459998999999996</v>
      </c>
      <c r="F90" s="8">
        <v>82.806968999999995</v>
      </c>
      <c r="G90" s="8">
        <v>4110400</v>
      </c>
      <c r="H90" s="10">
        <f t="shared" si="0"/>
        <v>1.4388129639309631E-2</v>
      </c>
    </row>
    <row r="91" spans="1:8" ht="15.75" customHeight="1">
      <c r="A91" s="9">
        <v>43252</v>
      </c>
      <c r="B91" s="8">
        <v>88.519997000000004</v>
      </c>
      <c r="C91" s="8">
        <v>89.050003000000004</v>
      </c>
      <c r="D91" s="8">
        <v>87.330001999999993</v>
      </c>
      <c r="E91" s="8">
        <v>88.639999000000003</v>
      </c>
      <c r="F91" s="8">
        <v>82.313598999999996</v>
      </c>
      <c r="G91" s="8">
        <v>4058800</v>
      </c>
      <c r="H91" s="10">
        <f t="shared" si="0"/>
        <v>-5.9580734080485276E-3</v>
      </c>
    </row>
    <row r="92" spans="1:8" ht="15.75" customHeight="1">
      <c r="A92" s="9">
        <v>43282</v>
      </c>
      <c r="B92" s="8">
        <v>88.440002000000007</v>
      </c>
      <c r="C92" s="8">
        <v>89.889999000000003</v>
      </c>
      <c r="D92" s="8">
        <v>87.879997000000003</v>
      </c>
      <c r="E92" s="8">
        <v>88.720000999999996</v>
      </c>
      <c r="F92" s="8">
        <v>82.660469000000006</v>
      </c>
      <c r="G92" s="8">
        <v>1714400</v>
      </c>
      <c r="H92" s="10">
        <f t="shared" si="0"/>
        <v>4.2140059991789425E-3</v>
      </c>
    </row>
    <row r="93" spans="1:8" ht="15.75" customHeight="1">
      <c r="A93" s="9">
        <v>43313</v>
      </c>
      <c r="B93" s="8">
        <v>87.800003000000004</v>
      </c>
      <c r="C93" s="8">
        <v>89.779999000000004</v>
      </c>
      <c r="D93" s="8">
        <v>87.629997000000003</v>
      </c>
      <c r="E93" s="8">
        <v>88.849997999999999</v>
      </c>
      <c r="F93" s="8">
        <v>83.051406999999998</v>
      </c>
      <c r="G93" s="8">
        <v>1873500</v>
      </c>
      <c r="H93" s="10">
        <f t="shared" si="0"/>
        <v>4.7294432844312961E-3</v>
      </c>
    </row>
    <row r="94" spans="1:8" ht="15.75" customHeight="1">
      <c r="A94" s="9">
        <v>43344</v>
      </c>
      <c r="B94" s="8">
        <v>88.349997999999999</v>
      </c>
      <c r="C94" s="8">
        <v>88.470000999999996</v>
      </c>
      <c r="D94" s="8">
        <v>86.540001000000004</v>
      </c>
      <c r="E94" s="8">
        <v>87.43</v>
      </c>
      <c r="F94" s="8">
        <v>81.994904000000005</v>
      </c>
      <c r="G94" s="8">
        <v>2062200</v>
      </c>
      <c r="H94" s="10">
        <f t="shared" si="0"/>
        <v>-1.2721072865147152E-2</v>
      </c>
    </row>
    <row r="95" spans="1:8" ht="15.75" customHeight="1">
      <c r="A95" s="9">
        <v>43374</v>
      </c>
      <c r="B95" s="8">
        <v>87.110000999999997</v>
      </c>
      <c r="C95" s="8">
        <v>87.260002</v>
      </c>
      <c r="D95" s="8">
        <v>84.209998999999996</v>
      </c>
      <c r="E95" s="8">
        <v>84.339995999999999</v>
      </c>
      <c r="F95" s="8">
        <v>79.357772999999995</v>
      </c>
      <c r="G95" s="8">
        <v>2509100</v>
      </c>
      <c r="H95" s="10">
        <f t="shared" si="0"/>
        <v>-3.2162132905235313E-2</v>
      </c>
    </row>
    <row r="96" spans="1:8" ht="15.75" customHeight="1">
      <c r="A96" s="9">
        <v>43405</v>
      </c>
      <c r="B96" s="8">
        <v>83.769997000000004</v>
      </c>
      <c r="C96" s="8">
        <v>84.790001000000004</v>
      </c>
      <c r="D96" s="8">
        <v>83.459998999999996</v>
      </c>
      <c r="E96" s="8">
        <v>84.389999000000003</v>
      </c>
      <c r="F96" s="8">
        <v>79.660865999999999</v>
      </c>
      <c r="G96" s="8">
        <v>2978000</v>
      </c>
      <c r="H96" s="10">
        <f t="shared" si="0"/>
        <v>3.8193234076768267E-3</v>
      </c>
    </row>
    <row r="97" spans="1:8" ht="15.75" customHeight="1">
      <c r="A97" s="9">
        <v>43435</v>
      </c>
      <c r="B97" s="8">
        <v>84.160004000000001</v>
      </c>
      <c r="C97" s="8">
        <v>88.25</v>
      </c>
      <c r="D97" s="8">
        <v>84.160004000000001</v>
      </c>
      <c r="E97" s="8">
        <v>87.510002</v>
      </c>
      <c r="F97" s="8">
        <v>82.891029000000003</v>
      </c>
      <c r="G97" s="8">
        <v>12169300</v>
      </c>
      <c r="H97" s="10">
        <f t="shared" si="0"/>
        <v>4.0548931516762629E-2</v>
      </c>
    </row>
    <row r="98" spans="1:8" ht="15.75" customHeight="1">
      <c r="A98" s="9">
        <v>43466</v>
      </c>
      <c r="B98" s="8">
        <v>87.589995999999999</v>
      </c>
      <c r="C98" s="8">
        <v>89.279999000000004</v>
      </c>
      <c r="D98" s="8">
        <v>86.769997000000004</v>
      </c>
      <c r="E98" s="8">
        <v>89.139999000000003</v>
      </c>
      <c r="F98" s="8">
        <v>84.977431999999993</v>
      </c>
      <c r="G98" s="8">
        <v>7038500</v>
      </c>
      <c r="H98" s="10">
        <f t="shared" si="0"/>
        <v>2.5170431893178573E-2</v>
      </c>
    </row>
    <row r="99" spans="1:8" ht="15.75" customHeight="1">
      <c r="A99" s="9">
        <v>43497</v>
      </c>
      <c r="B99" s="8">
        <v>88.769997000000004</v>
      </c>
      <c r="C99" s="8">
        <v>89.339995999999999</v>
      </c>
      <c r="D99" s="8">
        <v>87.949996999999996</v>
      </c>
      <c r="E99" s="8">
        <v>88.150002000000001</v>
      </c>
      <c r="F99" s="8">
        <v>84.033683999999994</v>
      </c>
      <c r="G99" s="8">
        <v>13656900</v>
      </c>
      <c r="H99" s="10">
        <f t="shared" si="0"/>
        <v>-1.1105866319895375E-2</v>
      </c>
    </row>
    <row r="100" spans="1:8" ht="15.75" customHeight="1">
      <c r="A100" s="9">
        <v>43525</v>
      </c>
      <c r="B100" s="8">
        <v>87.739998</v>
      </c>
      <c r="C100" s="8">
        <v>92.209998999999996</v>
      </c>
      <c r="D100" s="8">
        <v>87.389999000000003</v>
      </c>
      <c r="E100" s="8">
        <v>92.139999000000003</v>
      </c>
      <c r="F100" s="8">
        <v>88.119086999999993</v>
      </c>
      <c r="G100" s="8">
        <v>5099500</v>
      </c>
      <c r="H100" s="10">
        <f t="shared" si="0"/>
        <v>4.8616254881792401E-2</v>
      </c>
    </row>
    <row r="101" spans="1:8" ht="15.75" customHeight="1">
      <c r="A101" s="9">
        <v>43556</v>
      </c>
      <c r="B101" s="8">
        <v>91.419998000000007</v>
      </c>
      <c r="C101" s="8">
        <v>91.660004000000001</v>
      </c>
      <c r="D101" s="8">
        <v>90.279999000000004</v>
      </c>
      <c r="E101" s="8">
        <v>91.290001000000004</v>
      </c>
      <c r="F101" s="8">
        <v>87.597342999999995</v>
      </c>
      <c r="G101" s="8">
        <v>11256600</v>
      </c>
      <c r="H101" s="10">
        <f t="shared" si="0"/>
        <v>-5.9208965703423395E-3</v>
      </c>
    </row>
    <row r="102" spans="1:8" ht="15.75" customHeight="1">
      <c r="A102" s="9">
        <v>43586</v>
      </c>
      <c r="B102" s="8">
        <v>91.290001000000004</v>
      </c>
      <c r="C102" s="8">
        <v>94.82</v>
      </c>
      <c r="D102" s="8">
        <v>90.650002000000001</v>
      </c>
      <c r="E102" s="8">
        <v>94.800003000000004</v>
      </c>
      <c r="F102" s="8">
        <v>91.260529000000005</v>
      </c>
      <c r="G102" s="8">
        <v>7049000</v>
      </c>
      <c r="H102" s="10">
        <f t="shared" si="0"/>
        <v>4.1818460178638189E-2</v>
      </c>
    </row>
    <row r="103" spans="1:8" ht="15.75" customHeight="1">
      <c r="A103" s="9">
        <v>43617</v>
      </c>
      <c r="B103" s="8">
        <v>94.809997999999993</v>
      </c>
      <c r="C103" s="8">
        <v>97.209998999999996</v>
      </c>
      <c r="D103" s="8">
        <v>94.059997999999993</v>
      </c>
      <c r="E103" s="8">
        <v>97.059997999999993</v>
      </c>
      <c r="F103" s="8">
        <v>93.718459999999993</v>
      </c>
      <c r="G103" s="8">
        <v>8091000</v>
      </c>
      <c r="H103" s="10">
        <f t="shared" si="0"/>
        <v>2.6933122423605366E-2</v>
      </c>
    </row>
    <row r="104" spans="1:8" ht="15.75" customHeight="1">
      <c r="A104" s="9">
        <v>43647</v>
      </c>
      <c r="B104" s="8">
        <v>97.080001999999993</v>
      </c>
      <c r="C104" s="8">
        <v>98.040001000000004</v>
      </c>
      <c r="D104" s="8">
        <v>95.269997000000004</v>
      </c>
      <c r="E104" s="8">
        <v>97.269997000000004</v>
      </c>
      <c r="F104" s="8">
        <v>94.203445000000002</v>
      </c>
      <c r="G104" s="8">
        <v>7367200</v>
      </c>
      <c r="H104" s="10">
        <f t="shared" si="0"/>
        <v>5.1749143125058702E-3</v>
      </c>
    </row>
    <row r="105" spans="1:8" ht="15.75" customHeight="1">
      <c r="A105" s="9">
        <v>43678</v>
      </c>
      <c r="B105" s="8">
        <v>97.900002000000001</v>
      </c>
      <c r="C105" s="8">
        <v>106.07</v>
      </c>
      <c r="D105" s="8">
        <v>97.580001999999993</v>
      </c>
      <c r="E105" s="8">
        <v>104.989998</v>
      </c>
      <c r="F105" s="8">
        <v>101.977394</v>
      </c>
      <c r="G105" s="8">
        <v>8494700</v>
      </c>
      <c r="H105" s="10">
        <f t="shared" si="0"/>
        <v>8.2522979918621883E-2</v>
      </c>
    </row>
    <row r="106" spans="1:8" ht="15.75" customHeight="1">
      <c r="A106" s="9">
        <v>43709</v>
      </c>
      <c r="B106" s="8">
        <v>104.790001</v>
      </c>
      <c r="C106" s="8">
        <v>105.470001</v>
      </c>
      <c r="D106" s="8">
        <v>98.830001999999993</v>
      </c>
      <c r="E106" s="8">
        <v>102.66999800000001</v>
      </c>
      <c r="F106" s="8">
        <v>100.020111</v>
      </c>
      <c r="G106" s="8">
        <v>5726100</v>
      </c>
      <c r="H106" s="10">
        <f t="shared" si="0"/>
        <v>-1.9193302782379434E-2</v>
      </c>
    </row>
    <row r="107" spans="1:8" ht="15.75" customHeight="1">
      <c r="A107" s="9">
        <v>43739</v>
      </c>
      <c r="B107" s="8">
        <v>101.610001</v>
      </c>
      <c r="C107" s="8">
        <v>104.18</v>
      </c>
      <c r="D107" s="8">
        <v>100.05999799999999</v>
      </c>
      <c r="E107" s="8">
        <v>102.089996</v>
      </c>
      <c r="F107" s="8">
        <v>99.726737999999997</v>
      </c>
      <c r="G107" s="8">
        <v>8072900</v>
      </c>
      <c r="H107" s="10">
        <f t="shared" si="0"/>
        <v>-2.9331401161912583E-3</v>
      </c>
    </row>
    <row r="108" spans="1:8" ht="15.75" customHeight="1">
      <c r="A108" s="9">
        <v>43770</v>
      </c>
      <c r="B108" s="8">
        <v>101.94000200000001</v>
      </c>
      <c r="C108" s="8">
        <v>102.660004</v>
      </c>
      <c r="D108" s="8">
        <v>98.639999000000003</v>
      </c>
      <c r="E108" s="8">
        <v>102.129997</v>
      </c>
      <c r="F108" s="8">
        <v>100.038635</v>
      </c>
      <c r="G108" s="8">
        <v>8864900</v>
      </c>
      <c r="H108" s="10">
        <f t="shared" si="0"/>
        <v>3.1275163136289677E-3</v>
      </c>
    </row>
    <row r="109" spans="1:8" ht="15.75" customHeight="1">
      <c r="A109" s="9">
        <v>43800</v>
      </c>
      <c r="B109" s="8">
        <v>100.80999799999999</v>
      </c>
      <c r="C109" s="8">
        <v>102.629997</v>
      </c>
      <c r="D109" s="8">
        <v>100.220001</v>
      </c>
      <c r="E109" s="8">
        <v>100.339996</v>
      </c>
      <c r="F109" s="8">
        <v>98.557541000000001</v>
      </c>
      <c r="G109" s="8">
        <v>8603600</v>
      </c>
      <c r="H109" s="10">
        <f t="shared" si="0"/>
        <v>-1.4805220003251731E-2</v>
      </c>
    </row>
    <row r="110" spans="1:8" ht="15.75" customHeight="1">
      <c r="H110" s="10"/>
    </row>
    <row r="111" spans="1:8" ht="15.75" customHeight="1">
      <c r="H111" s="10"/>
    </row>
    <row r="112" spans="1:8" ht="15.75" customHeight="1">
      <c r="H112" s="10"/>
    </row>
    <row r="113" spans="8:8" ht="15.75" customHeight="1">
      <c r="H113" s="10"/>
    </row>
    <row r="114" spans="8:8" ht="15.75" customHeight="1">
      <c r="H114" s="10"/>
    </row>
    <row r="115" spans="8:8" ht="15.75" customHeight="1">
      <c r="H115" s="10"/>
    </row>
    <row r="116" spans="8:8" ht="15.75" customHeight="1">
      <c r="H116" s="10"/>
    </row>
    <row r="117" spans="8:8" ht="15.75" customHeight="1">
      <c r="H117" s="10"/>
    </row>
    <row r="118" spans="8:8" ht="15.75" customHeight="1">
      <c r="H118" s="10"/>
    </row>
    <row r="119" spans="8:8" ht="15.75" customHeight="1">
      <c r="H119" s="10"/>
    </row>
    <row r="120" spans="8:8" ht="15.75" customHeight="1">
      <c r="H120" s="10"/>
    </row>
    <row r="121" spans="8:8" ht="15.75" customHeight="1">
      <c r="H121" s="10"/>
    </row>
    <row r="122" spans="8:8" ht="15.75" customHeight="1">
      <c r="H122" s="10"/>
    </row>
    <row r="123" spans="8:8" ht="15.75" customHeight="1">
      <c r="H123" s="10"/>
    </row>
    <row r="124" spans="8:8" ht="15.75" customHeight="1">
      <c r="H124" s="10"/>
    </row>
    <row r="125" spans="8:8" ht="15.75" customHeight="1">
      <c r="H125" s="10"/>
    </row>
    <row r="126" spans="8:8" ht="15.75" customHeight="1">
      <c r="H126" s="10"/>
    </row>
    <row r="127" spans="8:8" ht="15.75" customHeight="1">
      <c r="H127" s="10"/>
    </row>
    <row r="128" spans="8:8" ht="15.75" customHeight="1">
      <c r="H128" s="10"/>
    </row>
    <row r="129" spans="8:8" ht="15.75" customHeight="1">
      <c r="H129" s="10"/>
    </row>
    <row r="130" spans="8:8" ht="15.75" customHeight="1">
      <c r="H130" s="10"/>
    </row>
    <row r="131" spans="8:8" ht="15.75" customHeight="1">
      <c r="H131" s="10"/>
    </row>
    <row r="132" spans="8:8" ht="15.75" customHeight="1">
      <c r="H132" s="10"/>
    </row>
    <row r="133" spans="8:8" ht="15.75" customHeight="1">
      <c r="H133" s="10"/>
    </row>
    <row r="134" spans="8:8" ht="15.75" customHeight="1">
      <c r="H134" s="10"/>
    </row>
    <row r="135" spans="8:8" ht="15.75" customHeight="1">
      <c r="H135" s="10"/>
    </row>
    <row r="136" spans="8:8" ht="15.75" customHeight="1">
      <c r="H136" s="10"/>
    </row>
    <row r="137" spans="8:8" ht="15.75" customHeight="1">
      <c r="H137" s="10"/>
    </row>
    <row r="138" spans="8:8" ht="15.75" customHeight="1">
      <c r="H138" s="10"/>
    </row>
    <row r="139" spans="8:8" ht="15.75" customHeight="1">
      <c r="H139" s="10"/>
    </row>
    <row r="140" spans="8:8" ht="15.75" customHeight="1">
      <c r="H140" s="10"/>
    </row>
    <row r="141" spans="8:8" ht="15.75" customHeight="1">
      <c r="H141" s="10"/>
    </row>
    <row r="142" spans="8:8" ht="15.75" customHeight="1">
      <c r="H142" s="10"/>
    </row>
    <row r="143" spans="8:8" ht="15.75" customHeight="1">
      <c r="H143" s="10"/>
    </row>
    <row r="144" spans="8:8" ht="15.75" customHeight="1">
      <c r="H144" s="10"/>
    </row>
    <row r="145" spans="8:8" ht="15.75" customHeight="1">
      <c r="H145" s="10"/>
    </row>
    <row r="146" spans="8:8" ht="15.75" customHeight="1">
      <c r="H146" s="10"/>
    </row>
    <row r="147" spans="8:8" ht="15.75" customHeight="1">
      <c r="H147" s="10"/>
    </row>
    <row r="148" spans="8:8" ht="15.75" customHeight="1">
      <c r="H148" s="10"/>
    </row>
    <row r="149" spans="8:8" ht="15.75" customHeight="1">
      <c r="H149" s="10"/>
    </row>
    <row r="150" spans="8:8" ht="15.75" customHeight="1">
      <c r="H150" s="10"/>
    </row>
    <row r="151" spans="8:8" ht="15.75" customHeight="1">
      <c r="H151" s="10"/>
    </row>
    <row r="152" spans="8:8" ht="15.75" customHeight="1">
      <c r="H152" s="10"/>
    </row>
    <row r="153" spans="8:8" ht="15.75" customHeight="1">
      <c r="H153" s="10"/>
    </row>
    <row r="154" spans="8:8" ht="15.75" customHeight="1">
      <c r="H154" s="10"/>
    </row>
    <row r="155" spans="8:8" ht="15.75" customHeight="1">
      <c r="H155" s="10"/>
    </row>
    <row r="156" spans="8:8" ht="15.75" customHeight="1">
      <c r="H156" s="10"/>
    </row>
    <row r="157" spans="8:8" ht="15.75" customHeight="1">
      <c r="H157" s="10"/>
    </row>
    <row r="158" spans="8:8" ht="15.75" customHeight="1">
      <c r="H158" s="10"/>
    </row>
    <row r="159" spans="8:8" ht="15.75" customHeight="1">
      <c r="H159" s="10"/>
    </row>
    <row r="160" spans="8:8" ht="15.75" customHeight="1">
      <c r="H160" s="10"/>
    </row>
    <row r="161" spans="8:8" ht="15.75" customHeight="1">
      <c r="H161" s="10"/>
    </row>
    <row r="162" spans="8:8" ht="15.75" customHeight="1">
      <c r="H162" s="10"/>
    </row>
    <row r="163" spans="8:8" ht="15.75" customHeight="1">
      <c r="H163" s="10"/>
    </row>
    <row r="164" spans="8:8" ht="15.75" customHeight="1">
      <c r="H164" s="10"/>
    </row>
    <row r="165" spans="8:8" ht="15.75" customHeight="1">
      <c r="H165" s="10"/>
    </row>
    <row r="166" spans="8:8" ht="15.75" customHeight="1">
      <c r="H166" s="10"/>
    </row>
    <row r="167" spans="8:8" ht="15.75" customHeight="1">
      <c r="H167" s="10"/>
    </row>
    <row r="168" spans="8:8" ht="15.75" customHeight="1">
      <c r="H168" s="10"/>
    </row>
    <row r="169" spans="8:8" ht="15.75" customHeight="1">
      <c r="H169" s="10"/>
    </row>
    <row r="170" spans="8:8" ht="15.75" customHeight="1">
      <c r="H170" s="10"/>
    </row>
    <row r="171" spans="8:8" ht="15.75" customHeight="1">
      <c r="H171" s="10"/>
    </row>
    <row r="172" spans="8:8" ht="15.75" customHeight="1">
      <c r="H172" s="10"/>
    </row>
    <row r="173" spans="8:8" ht="15.75" customHeight="1">
      <c r="H173" s="10"/>
    </row>
    <row r="174" spans="8:8" ht="15.75" customHeight="1">
      <c r="H174" s="10"/>
    </row>
    <row r="175" spans="8:8" ht="15.75" customHeight="1">
      <c r="H175" s="10"/>
    </row>
    <row r="176" spans="8:8" ht="15.75" customHeight="1">
      <c r="H176" s="10"/>
    </row>
    <row r="177" spans="8:8" ht="15.75" customHeight="1">
      <c r="H177" s="10"/>
    </row>
    <row r="178" spans="8:8" ht="15.75" customHeight="1">
      <c r="H178" s="10"/>
    </row>
    <row r="179" spans="8:8" ht="15.75" customHeight="1">
      <c r="H179" s="10"/>
    </row>
    <row r="180" spans="8:8" ht="15.75" customHeight="1">
      <c r="H180" s="10"/>
    </row>
    <row r="181" spans="8:8" ht="15.75" customHeight="1">
      <c r="H181" s="10"/>
    </row>
    <row r="182" spans="8:8" ht="15.75" customHeight="1">
      <c r="H182" s="10"/>
    </row>
    <row r="183" spans="8:8" ht="15.75" customHeight="1">
      <c r="H183" s="10"/>
    </row>
    <row r="184" spans="8:8" ht="15.75" customHeight="1">
      <c r="H184" s="10"/>
    </row>
    <row r="185" spans="8:8" ht="15.75" customHeight="1">
      <c r="H185" s="10"/>
    </row>
    <row r="186" spans="8:8" ht="15.75" customHeight="1">
      <c r="H186" s="10"/>
    </row>
    <row r="187" spans="8:8" ht="15.75" customHeight="1">
      <c r="H187" s="10"/>
    </row>
    <row r="188" spans="8:8" ht="15.75" customHeight="1">
      <c r="H188" s="10"/>
    </row>
    <row r="189" spans="8:8" ht="15.75" customHeight="1">
      <c r="H189" s="10"/>
    </row>
    <row r="190" spans="8:8" ht="15.75" customHeight="1">
      <c r="H190" s="10"/>
    </row>
    <row r="191" spans="8:8" ht="15.75" customHeight="1">
      <c r="H191" s="10"/>
    </row>
    <row r="192" spans="8:8" ht="15.75" customHeight="1">
      <c r="H192" s="10"/>
    </row>
    <row r="193" spans="8:8" ht="15.75" customHeight="1">
      <c r="H193" s="10"/>
    </row>
    <row r="194" spans="8:8" ht="15.75" customHeight="1">
      <c r="H194" s="10"/>
    </row>
    <row r="195" spans="8:8" ht="15.75" customHeight="1">
      <c r="H195" s="10"/>
    </row>
    <row r="196" spans="8:8" ht="15.75" customHeight="1">
      <c r="H196" s="10"/>
    </row>
    <row r="197" spans="8:8" ht="15.75" customHeight="1">
      <c r="H197" s="10"/>
    </row>
    <row r="198" spans="8:8" ht="15.75" customHeight="1">
      <c r="H198" s="10"/>
    </row>
    <row r="199" spans="8:8" ht="15.75" customHeight="1">
      <c r="H199" s="10"/>
    </row>
    <row r="200" spans="8:8" ht="15.75" customHeight="1">
      <c r="H200" s="10"/>
    </row>
    <row r="201" spans="8:8" ht="15.75" customHeight="1">
      <c r="H201" s="10"/>
    </row>
    <row r="202" spans="8:8" ht="15.75" customHeight="1">
      <c r="H202" s="10"/>
    </row>
    <row r="203" spans="8:8" ht="15.75" customHeight="1">
      <c r="H203" s="10"/>
    </row>
    <row r="204" spans="8:8" ht="15.75" customHeight="1">
      <c r="H204" s="10"/>
    </row>
    <row r="205" spans="8:8" ht="15.75" customHeight="1">
      <c r="H205" s="10"/>
    </row>
    <row r="206" spans="8:8" ht="15.75" customHeight="1">
      <c r="H206" s="10"/>
    </row>
    <row r="207" spans="8:8" ht="15.75" customHeight="1">
      <c r="H207" s="10"/>
    </row>
    <row r="208" spans="8:8" ht="15.75" customHeight="1">
      <c r="H208" s="10"/>
    </row>
    <row r="209" spans="8:8" ht="15.75" customHeight="1">
      <c r="H209" s="10"/>
    </row>
    <row r="210" spans="8:8" ht="15.75" customHeight="1">
      <c r="H210" s="10"/>
    </row>
    <row r="211" spans="8:8" ht="15.75" customHeight="1">
      <c r="H211" s="10"/>
    </row>
    <row r="212" spans="8:8" ht="15.75" customHeight="1">
      <c r="H212" s="10"/>
    </row>
    <row r="213" spans="8:8" ht="15.75" customHeight="1">
      <c r="H213" s="10"/>
    </row>
    <row r="214" spans="8:8" ht="15.75" customHeight="1">
      <c r="H214" s="10"/>
    </row>
    <row r="215" spans="8:8" ht="15.75" customHeight="1">
      <c r="H215" s="10"/>
    </row>
    <row r="216" spans="8:8" ht="15.75" customHeight="1">
      <c r="H216" s="10"/>
    </row>
    <row r="217" spans="8:8" ht="15.75" customHeight="1">
      <c r="H217" s="10"/>
    </row>
    <row r="218" spans="8:8" ht="15.75" customHeight="1">
      <c r="H218" s="10"/>
    </row>
    <row r="219" spans="8:8" ht="15.75" customHeight="1">
      <c r="H219" s="10"/>
    </row>
    <row r="220" spans="8:8" ht="15.75" customHeight="1">
      <c r="H220" s="10"/>
    </row>
    <row r="221" spans="8:8" ht="15.75" customHeight="1">
      <c r="H221" s="10"/>
    </row>
    <row r="222" spans="8:8" ht="15.75" customHeight="1">
      <c r="H222" s="10"/>
    </row>
    <row r="223" spans="8:8" ht="15.75" customHeight="1">
      <c r="H223" s="10"/>
    </row>
    <row r="224" spans="8:8" ht="15.75" customHeight="1">
      <c r="H224" s="10"/>
    </row>
    <row r="225" spans="8:8" ht="15.75" customHeight="1">
      <c r="H225" s="10"/>
    </row>
    <row r="226" spans="8:8" ht="15.75" customHeight="1">
      <c r="H226" s="10"/>
    </row>
    <row r="227" spans="8:8" ht="15.75" customHeight="1">
      <c r="H227" s="10"/>
    </row>
    <row r="228" spans="8:8" ht="15.75" customHeight="1">
      <c r="H228" s="10"/>
    </row>
    <row r="229" spans="8:8" ht="15.75" customHeight="1">
      <c r="H229" s="10"/>
    </row>
    <row r="230" spans="8:8" ht="15.75" customHeight="1">
      <c r="H230" s="10"/>
    </row>
    <row r="231" spans="8:8" ht="15.75" customHeight="1">
      <c r="H231" s="10"/>
    </row>
    <row r="232" spans="8:8" ht="15.75" customHeight="1">
      <c r="H232" s="10"/>
    </row>
    <row r="233" spans="8:8" ht="15.75" customHeight="1">
      <c r="H233" s="10"/>
    </row>
    <row r="234" spans="8:8" ht="15.75" customHeight="1">
      <c r="H234" s="10"/>
    </row>
    <row r="235" spans="8:8" ht="15.75" customHeight="1">
      <c r="H235" s="10"/>
    </row>
    <row r="236" spans="8:8" ht="15.75" customHeight="1">
      <c r="H236" s="10"/>
    </row>
    <row r="237" spans="8:8" ht="15.75" customHeight="1">
      <c r="H237" s="10"/>
    </row>
    <row r="238" spans="8:8" ht="15.75" customHeight="1">
      <c r="H238" s="10"/>
    </row>
    <row r="239" spans="8:8" ht="15.75" customHeight="1">
      <c r="H239" s="10"/>
    </row>
    <row r="240" spans="8:8" ht="15.75" customHeight="1">
      <c r="H240" s="10"/>
    </row>
    <row r="241" spans="8:8" ht="15.75" customHeight="1">
      <c r="H241" s="10"/>
    </row>
    <row r="242" spans="8:8" ht="15.75" customHeight="1">
      <c r="H242" s="10"/>
    </row>
    <row r="243" spans="8:8" ht="15.75" customHeight="1">
      <c r="H243" s="10"/>
    </row>
    <row r="244" spans="8:8" ht="15.75" customHeight="1">
      <c r="H244" s="10"/>
    </row>
    <row r="245" spans="8:8" ht="15.75" customHeight="1">
      <c r="H245" s="10"/>
    </row>
    <row r="246" spans="8:8" ht="15.75" customHeight="1">
      <c r="H246" s="10"/>
    </row>
    <row r="247" spans="8:8" ht="15.75" customHeight="1">
      <c r="H247" s="10"/>
    </row>
    <row r="248" spans="8:8" ht="15.75" customHeight="1">
      <c r="H248" s="10"/>
    </row>
    <row r="249" spans="8:8" ht="15.75" customHeight="1">
      <c r="H249" s="10"/>
    </row>
    <row r="250" spans="8:8" ht="15.75" customHeight="1">
      <c r="H250" s="10"/>
    </row>
    <row r="251" spans="8:8" ht="15.75" customHeight="1">
      <c r="H251" s="10"/>
    </row>
    <row r="252" spans="8:8" ht="15.75" customHeight="1">
      <c r="H252" s="10"/>
    </row>
    <row r="253" spans="8:8" ht="15.75" customHeight="1">
      <c r="H253" s="10"/>
    </row>
    <row r="254" spans="8:8" ht="15.75" customHeight="1">
      <c r="H254" s="10"/>
    </row>
    <row r="255" spans="8:8" ht="15.75" customHeight="1">
      <c r="H255" s="10"/>
    </row>
    <row r="256" spans="8:8" ht="15.75" customHeight="1">
      <c r="H256" s="10"/>
    </row>
    <row r="257" spans="8:8" ht="15.75" customHeight="1">
      <c r="H257" s="10"/>
    </row>
    <row r="258" spans="8:8" ht="15.75" customHeight="1">
      <c r="H258" s="10"/>
    </row>
    <row r="259" spans="8:8" ht="15.75" customHeight="1">
      <c r="H259" s="10"/>
    </row>
    <row r="260" spans="8:8" ht="15.75" customHeight="1">
      <c r="H260" s="10"/>
    </row>
    <row r="261" spans="8:8" ht="15.75" customHeight="1">
      <c r="H261" s="10"/>
    </row>
    <row r="262" spans="8:8" ht="15.75" customHeight="1">
      <c r="H262" s="10"/>
    </row>
    <row r="263" spans="8:8" ht="15.75" customHeight="1">
      <c r="H263" s="10"/>
    </row>
    <row r="264" spans="8:8" ht="15.75" customHeight="1">
      <c r="H264" s="10"/>
    </row>
    <row r="265" spans="8:8" ht="15.75" customHeight="1">
      <c r="H265" s="10"/>
    </row>
    <row r="266" spans="8:8" ht="15.75" customHeight="1">
      <c r="H266" s="10"/>
    </row>
    <row r="267" spans="8:8" ht="15.75" customHeight="1">
      <c r="H267" s="10"/>
    </row>
    <row r="268" spans="8:8" ht="15.75" customHeight="1">
      <c r="H268" s="10"/>
    </row>
    <row r="269" spans="8:8" ht="15.75" customHeight="1">
      <c r="H269" s="10"/>
    </row>
    <row r="270" spans="8:8" ht="15.75" customHeight="1">
      <c r="H270" s="10"/>
    </row>
    <row r="271" spans="8:8" ht="15.75" customHeight="1">
      <c r="H271" s="10"/>
    </row>
    <row r="272" spans="8:8" ht="15.75" customHeight="1">
      <c r="H272" s="10"/>
    </row>
    <row r="273" spans="8:8" ht="15.75" customHeight="1">
      <c r="H273" s="10"/>
    </row>
    <row r="274" spans="8:8" ht="15.75" customHeight="1">
      <c r="H274" s="10"/>
    </row>
    <row r="275" spans="8:8" ht="15.75" customHeight="1">
      <c r="H275" s="10"/>
    </row>
    <row r="276" spans="8:8" ht="15.75" customHeight="1">
      <c r="H276" s="10"/>
    </row>
    <row r="277" spans="8:8" ht="15.75" customHeight="1">
      <c r="H277" s="10"/>
    </row>
    <row r="278" spans="8:8" ht="15.75" customHeight="1">
      <c r="H278" s="10"/>
    </row>
    <row r="279" spans="8:8" ht="15.75" customHeight="1">
      <c r="H279" s="10"/>
    </row>
    <row r="280" spans="8:8" ht="15.75" customHeight="1">
      <c r="H280" s="10"/>
    </row>
    <row r="281" spans="8:8" ht="15.75" customHeight="1">
      <c r="H281" s="10"/>
    </row>
    <row r="282" spans="8:8" ht="15.75" customHeight="1">
      <c r="H282" s="10"/>
    </row>
    <row r="283" spans="8:8" ht="15.75" customHeight="1">
      <c r="H283" s="10"/>
    </row>
    <row r="284" spans="8:8" ht="15.75" customHeight="1">
      <c r="H284" s="10"/>
    </row>
    <row r="285" spans="8:8" ht="15.75" customHeight="1">
      <c r="H285" s="10"/>
    </row>
    <row r="286" spans="8:8" ht="15.75" customHeight="1">
      <c r="H286" s="10"/>
    </row>
    <row r="287" spans="8:8" ht="15.75" customHeight="1">
      <c r="H287" s="10"/>
    </row>
    <row r="288" spans="8:8" ht="15.75" customHeight="1">
      <c r="H288" s="10"/>
    </row>
    <row r="289" spans="8:8" ht="15.75" customHeight="1">
      <c r="H289" s="10"/>
    </row>
    <row r="290" spans="8:8" ht="15.75" customHeight="1">
      <c r="H290" s="10"/>
    </row>
    <row r="291" spans="8:8" ht="15.75" customHeight="1">
      <c r="H291" s="10"/>
    </row>
    <row r="292" spans="8:8" ht="15.75" customHeight="1">
      <c r="H292" s="10"/>
    </row>
    <row r="293" spans="8:8" ht="15.75" customHeight="1">
      <c r="H293" s="10"/>
    </row>
    <row r="294" spans="8:8" ht="15.75" customHeight="1">
      <c r="H294" s="10"/>
    </row>
    <row r="295" spans="8:8" ht="15.75" customHeight="1">
      <c r="H295" s="10"/>
    </row>
    <row r="296" spans="8:8" ht="15.75" customHeight="1">
      <c r="H296" s="10"/>
    </row>
    <row r="297" spans="8:8" ht="15.75" customHeight="1">
      <c r="H297" s="10"/>
    </row>
    <row r="298" spans="8:8" ht="15.75" customHeight="1">
      <c r="H298" s="10"/>
    </row>
    <row r="299" spans="8:8" ht="15.75" customHeight="1">
      <c r="H299" s="10"/>
    </row>
    <row r="300" spans="8:8" ht="15.75" customHeight="1">
      <c r="H300" s="10"/>
    </row>
    <row r="301" spans="8:8" ht="15.75" customHeight="1">
      <c r="H301" s="10"/>
    </row>
    <row r="302" spans="8:8" ht="15.75" customHeight="1">
      <c r="H302" s="10"/>
    </row>
    <row r="303" spans="8:8" ht="15.75" customHeight="1">
      <c r="H303" s="10"/>
    </row>
    <row r="304" spans="8:8" ht="15.75" customHeight="1">
      <c r="H304" s="10"/>
    </row>
    <row r="305" spans="8:8" ht="15.75" customHeight="1">
      <c r="H305" s="10"/>
    </row>
    <row r="306" spans="8:8" ht="15.75" customHeight="1">
      <c r="H306" s="10"/>
    </row>
    <row r="307" spans="8:8" ht="15.75" customHeight="1">
      <c r="H307" s="10"/>
    </row>
    <row r="308" spans="8:8" ht="15.75" customHeight="1">
      <c r="H308" s="10"/>
    </row>
    <row r="309" spans="8:8" ht="15.75" customHeight="1">
      <c r="H309" s="10"/>
    </row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106"/>
  <sheetViews>
    <sheetView tabSelected="1" topLeftCell="A81" workbookViewId="0">
      <selection activeCell="I110" sqref="I110"/>
    </sheetView>
  </sheetViews>
  <sheetFormatPr defaultColWidth="12.7109375" defaultRowHeight="15" customHeight="1"/>
  <cols>
    <col min="3" max="5" width="7.85546875" customWidth="1"/>
  </cols>
  <sheetData>
    <row r="2" spans="1:12">
      <c r="B2" s="11" t="s">
        <v>8</v>
      </c>
      <c r="C2" s="11" t="s">
        <v>9</v>
      </c>
      <c r="D2" s="11" t="s">
        <v>10</v>
      </c>
      <c r="E2" s="11" t="s">
        <v>11</v>
      </c>
    </row>
    <row r="3" spans="1:12" ht="15" customHeight="1">
      <c r="A3" s="11" t="s">
        <v>12</v>
      </c>
      <c r="B3" s="12">
        <f>AVERAGE(StockA!H2:H108)</f>
        <v>1.0915887850467284E-2</v>
      </c>
      <c r="C3" s="13">
        <f>VAR(StockA!H2:H108)</f>
        <v>1.1827545565156058E-3</v>
      </c>
      <c r="D3" s="13">
        <f>STDEV(StockA!H2:H108)</f>
        <v>3.4391198823472351E-2</v>
      </c>
      <c r="E3" s="14">
        <f t="shared" ref="E3:E4" si="0">(1*(B3-0.19%))/D3</f>
        <v>0.26215683543761337</v>
      </c>
    </row>
    <row r="4" spans="1:12" ht="15" customHeight="1">
      <c r="A4" s="11" t="s">
        <v>13</v>
      </c>
      <c r="B4" s="10">
        <f>AVERAGE(StockB!H3:H109)</f>
        <v>6.2596661721699438E-3</v>
      </c>
      <c r="C4" s="13">
        <f>VAR(StockB!H3:H109)</f>
        <v>6.8720121741162692E-4</v>
      </c>
      <c r="D4" s="13">
        <f>STDEV(StockB!H3:H109)</f>
        <v>2.6214523024682843E-2</v>
      </c>
      <c r="E4" s="14">
        <f t="shared" si="0"/>
        <v>0.16630728577685763</v>
      </c>
    </row>
    <row r="5" spans="1:12">
      <c r="G5" s="15" t="s">
        <v>12</v>
      </c>
      <c r="H5" s="15" t="s">
        <v>13</v>
      </c>
      <c r="I5" s="15" t="s">
        <v>8</v>
      </c>
      <c r="J5" s="15" t="s">
        <v>9</v>
      </c>
      <c r="K5" s="15" t="s">
        <v>10</v>
      </c>
      <c r="L5" s="13" t="s">
        <v>14</v>
      </c>
    </row>
    <row r="6" spans="1:12" ht="15" customHeight="1">
      <c r="A6" s="16" t="s">
        <v>15</v>
      </c>
      <c r="B6" s="17">
        <f>COVAR(StockA!H2:H108,StockB!H2:H108)</f>
        <v>1.5646268781031075E-4</v>
      </c>
      <c r="G6" s="18">
        <v>0</v>
      </c>
      <c r="H6" s="18">
        <v>1</v>
      </c>
      <c r="I6" s="12">
        <f t="shared" ref="I6:I106" si="1">(G6*$B$3 + H6*$B$4)</f>
        <v>6.2596661721699438E-3</v>
      </c>
      <c r="J6" s="14">
        <f t="shared" ref="J6:J106" si="2">(G6*G6*$C$3 + H6*H6*$C$4 + 2*G6*H6*$B$6)</f>
        <v>6.8720121741162692E-4</v>
      </c>
      <c r="K6" s="20">
        <f t="shared" ref="K6:K106" si="3">SQRT(J6)</f>
        <v>2.6214523024682843E-2</v>
      </c>
      <c r="L6" s="17">
        <f t="shared" ref="L6:L106" si="4">(1*(I6-0.19%))/K6</f>
        <v>0.16630728577685763</v>
      </c>
    </row>
    <row r="7" spans="1:12" ht="15" customHeight="1">
      <c r="A7" s="16" t="s">
        <v>16</v>
      </c>
      <c r="B7" s="17">
        <f>CORREL(StockA!H2:H108,StockB!H2:H108)</f>
        <v>0.17448261369066087</v>
      </c>
      <c r="G7" s="18">
        <v>0.01</v>
      </c>
      <c r="H7" s="18">
        <v>0.99</v>
      </c>
      <c r="I7" s="12">
        <f t="shared" si="1"/>
        <v>6.3062283889529164E-3</v>
      </c>
      <c r="J7" s="14">
        <f t="shared" si="2"/>
        <v>6.7674214985943121E-4</v>
      </c>
      <c r="K7" s="20">
        <f t="shared" si="3"/>
        <v>2.601426819765321E-2</v>
      </c>
      <c r="L7" s="17">
        <f t="shared" si="4"/>
        <v>0.169377372274128</v>
      </c>
    </row>
    <row r="8" spans="1:12" ht="15" customHeight="1">
      <c r="G8" s="18">
        <v>0.02</v>
      </c>
      <c r="H8" s="19">
        <v>0.98</v>
      </c>
      <c r="I8" s="12">
        <f t="shared" si="1"/>
        <v>6.3527906057358908E-3</v>
      </c>
      <c r="J8" s="14">
        <f t="shared" si="2"/>
        <v>6.6659448838689685E-4</v>
      </c>
      <c r="K8" s="20">
        <f t="shared" si="3"/>
        <v>2.5818491210504474E-2</v>
      </c>
      <c r="L8" s="17">
        <f t="shared" si="4"/>
        <v>0.17246517503409475</v>
      </c>
    </row>
    <row r="9" spans="1:12" ht="15" customHeight="1">
      <c r="G9" s="18">
        <v>0.03</v>
      </c>
      <c r="H9" s="19">
        <v>0.97</v>
      </c>
      <c r="I9" s="12">
        <f t="shared" si="1"/>
        <v>6.3993528225188634E-3</v>
      </c>
      <c r="J9" s="14">
        <f t="shared" si="2"/>
        <v>6.5675823299402383E-4</v>
      </c>
      <c r="K9" s="20">
        <f t="shared" si="3"/>
        <v>2.5627294687384072E-2</v>
      </c>
      <c r="L9" s="17">
        <f t="shared" si="4"/>
        <v>0.17556877842177493</v>
      </c>
    </row>
    <row r="10" spans="1:12" ht="15" customHeight="1">
      <c r="G10" s="18">
        <v>0.04</v>
      </c>
      <c r="H10" s="19">
        <v>0.96</v>
      </c>
      <c r="I10" s="12">
        <f t="shared" si="1"/>
        <v>6.4459150393018378E-3</v>
      </c>
      <c r="J10" s="14">
        <f t="shared" si="2"/>
        <v>6.4723338368081215E-4</v>
      </c>
      <c r="K10" s="20">
        <f t="shared" si="3"/>
        <v>2.5440781899949777E-2</v>
      </c>
      <c r="L10" s="17">
        <f t="shared" si="4"/>
        <v>0.17868613697406888</v>
      </c>
    </row>
    <row r="11" spans="1:12" ht="15" customHeight="1">
      <c r="G11" s="18">
        <v>0.05</v>
      </c>
      <c r="H11" s="19">
        <v>0.95</v>
      </c>
      <c r="I11" s="12">
        <f t="shared" si="1"/>
        <v>6.4924772560848104E-3</v>
      </c>
      <c r="J11" s="14">
        <f t="shared" si="2"/>
        <v>6.3801994044726182E-4</v>
      </c>
      <c r="K11" s="20">
        <f t="shared" si="3"/>
        <v>2.5259056602479471E-2</v>
      </c>
      <c r="L11" s="17">
        <f t="shared" si="4"/>
        <v>0.18181507442498884</v>
      </c>
    </row>
    <row r="12" spans="1:12" ht="15" customHeight="1">
      <c r="G12" s="18">
        <v>0.06</v>
      </c>
      <c r="H12" s="19">
        <v>0.94</v>
      </c>
      <c r="I12" s="12">
        <f t="shared" si="1"/>
        <v>6.5390394728677831E-3</v>
      </c>
      <c r="J12" s="14">
        <f t="shared" si="2"/>
        <v>6.2911790329337283E-4</v>
      </c>
      <c r="K12" s="20">
        <f t="shared" si="3"/>
        <v>2.5082222853913344E-2</v>
      </c>
      <c r="L12" s="17">
        <f t="shared" si="4"/>
        <v>0.18495328344249989</v>
      </c>
    </row>
    <row r="13" spans="1:12" ht="15" customHeight="1">
      <c r="G13" s="18">
        <v>7.0000000000000007E-2</v>
      </c>
      <c r="H13" s="19">
        <v>0.93</v>
      </c>
      <c r="I13" s="12">
        <f t="shared" si="1"/>
        <v>6.5856016896507583E-3</v>
      </c>
      <c r="J13" s="14">
        <f t="shared" si="2"/>
        <v>6.2052727221914518E-4</v>
      </c>
      <c r="K13" s="20">
        <f t="shared" si="3"/>
        <v>2.4910384826797541E-2</v>
      </c>
      <c r="L13" s="17">
        <f t="shared" si="4"/>
        <v>0.18809832614910815</v>
      </c>
    </row>
    <row r="14" spans="1:12" ht="15" customHeight="1">
      <c r="G14" s="18">
        <v>0.08</v>
      </c>
      <c r="H14" s="19">
        <v>0.92</v>
      </c>
      <c r="I14" s="12">
        <f t="shared" si="1"/>
        <v>6.632163906433731E-3</v>
      </c>
      <c r="J14" s="14">
        <f t="shared" si="2"/>
        <v>6.1224804722457866E-4</v>
      </c>
      <c r="K14" s="20">
        <f t="shared" si="3"/>
        <v>2.4743646603210663E-2</v>
      </c>
      <c r="L14" s="17">
        <f t="shared" si="4"/>
        <v>0.19124763549685111</v>
      </c>
    </row>
    <row r="15" spans="1:12" ht="15" customHeight="1">
      <c r="G15" s="18">
        <v>0.09</v>
      </c>
      <c r="H15" s="19">
        <v>0.91</v>
      </c>
      <c r="I15" s="12">
        <f t="shared" si="1"/>
        <v>6.6787261232167045E-3</v>
      </c>
      <c r="J15" s="14">
        <f t="shared" si="2"/>
        <v>6.0428022830967358E-4</v>
      </c>
      <c r="K15" s="20">
        <f t="shared" si="3"/>
        <v>2.4582111957878509E-2</v>
      </c>
      <c r="L15" s="17">
        <f t="shared" si="4"/>
        <v>0.19439851756452253</v>
      </c>
    </row>
    <row r="16" spans="1:12" ht="15" customHeight="1">
      <c r="G16" s="19">
        <v>0.1</v>
      </c>
      <c r="H16" s="19">
        <v>0.9</v>
      </c>
      <c r="I16" s="12">
        <f t="shared" si="1"/>
        <v>6.725288339999678E-3</v>
      </c>
      <c r="J16" s="14">
        <f t="shared" si="2"/>
        <v>5.9662381547442985E-4</v>
      </c>
      <c r="K16" s="20">
        <f t="shared" si="3"/>
        <v>2.4425884128817729E-2</v>
      </c>
      <c r="L16" s="17">
        <f t="shared" si="4"/>
        <v>0.19754815484065893</v>
      </c>
    </row>
    <row r="17" spans="7:12" ht="15" customHeight="1">
      <c r="G17" s="19">
        <v>0.11</v>
      </c>
      <c r="H17" s="19">
        <v>0.89</v>
      </c>
      <c r="I17" s="12">
        <f t="shared" si="1"/>
        <v>6.7718505567826515E-3</v>
      </c>
      <c r="J17" s="14">
        <f t="shared" si="2"/>
        <v>5.8927880871884736E-4</v>
      </c>
      <c r="K17" s="20">
        <f t="shared" si="3"/>
        <v>2.4275065575994792E-2</v>
      </c>
      <c r="L17" s="17">
        <f t="shared" si="4"/>
        <v>0.20069361054992757</v>
      </c>
    </row>
    <row r="18" spans="7:12" ht="15" customHeight="1">
      <c r="G18" s="19">
        <v>0.12</v>
      </c>
      <c r="H18" s="19">
        <v>0.88</v>
      </c>
      <c r="I18" s="12">
        <f t="shared" si="1"/>
        <v>6.818412773565625E-3</v>
      </c>
      <c r="J18" s="14">
        <f t="shared" si="2"/>
        <v>5.8224520804292621E-4</v>
      </c>
      <c r="K18" s="20">
        <f t="shared" si="3"/>
        <v>2.4129757728641333E-2</v>
      </c>
      <c r="L18" s="17">
        <f t="shared" si="4"/>
        <v>0.20383183407297992</v>
      </c>
    </row>
    <row r="19" spans="7:12" ht="15" customHeight="1">
      <c r="G19" s="19">
        <v>0.13</v>
      </c>
      <c r="H19" s="19">
        <v>0.87</v>
      </c>
      <c r="I19" s="12">
        <f t="shared" si="1"/>
        <v>6.8649749903485976E-3</v>
      </c>
      <c r="J19" s="14">
        <f t="shared" si="2"/>
        <v>5.7552301344666651E-4</v>
      </c>
      <c r="K19" s="20">
        <f t="shared" si="3"/>
        <v>2.3990060722029583E-2</v>
      </c>
      <c r="L19" s="17">
        <f t="shared" si="4"/>
        <v>0.20695966750052294</v>
      </c>
    </row>
    <row r="20" spans="7:12" ht="15" customHeight="1">
      <c r="G20" s="19">
        <v>0.14000000000000001</v>
      </c>
      <c r="H20" s="19">
        <v>0.86</v>
      </c>
      <c r="I20" s="12">
        <f t="shared" si="1"/>
        <v>6.9115372071315712E-3</v>
      </c>
      <c r="J20" s="14">
        <f t="shared" si="2"/>
        <v>5.6911222493006793E-4</v>
      </c>
      <c r="K20" s="20">
        <f t="shared" si="3"/>
        <v>2.3856073124679762E-2</v>
      </c>
      <c r="L20" s="17">
        <f t="shared" si="4"/>
        <v>0.21007385335128767</v>
      </c>
    </row>
    <row r="21" spans="7:12" ht="15" customHeight="1">
      <c r="G21" s="19">
        <v>0.15</v>
      </c>
      <c r="H21" s="19">
        <v>0.85</v>
      </c>
      <c r="I21" s="12">
        <f t="shared" si="1"/>
        <v>6.9580994239145447E-3</v>
      </c>
      <c r="J21" s="14">
        <f t="shared" si="2"/>
        <v>5.630128424931307E-4</v>
      </c>
      <c r="K21" s="20">
        <f t="shared" si="3"/>
        <v>2.3727891657143303E-2</v>
      </c>
      <c r="L21" s="17">
        <f t="shared" si="4"/>
        <v>0.21317104347076701</v>
      </c>
    </row>
    <row r="22" spans="7:12" ht="15" customHeight="1">
      <c r="G22" s="19">
        <v>0.16</v>
      </c>
      <c r="H22" s="19">
        <v>0.84</v>
      </c>
      <c r="I22" s="12">
        <f t="shared" si="1"/>
        <v>7.0046616406975182E-3</v>
      </c>
      <c r="J22" s="14">
        <f t="shared" si="2"/>
        <v>5.5722486613585492E-4</v>
      </c>
      <c r="K22" s="20">
        <f t="shared" si="3"/>
        <v>2.3605610903678281E-2</v>
      </c>
      <c r="L22" s="17">
        <f t="shared" si="4"/>
        <v>0.21624780911313327</v>
      </c>
    </row>
    <row r="23" spans="7:12" ht="15" customHeight="1">
      <c r="G23" s="19">
        <v>0.17</v>
      </c>
      <c r="H23" s="19">
        <v>0.83</v>
      </c>
      <c r="I23" s="12">
        <f t="shared" si="1"/>
        <v>7.0512238574804917E-3</v>
      </c>
      <c r="J23" s="14">
        <f t="shared" si="2"/>
        <v>5.5174829585824048E-4</v>
      </c>
      <c r="K23" s="20">
        <f t="shared" si="3"/>
        <v>2.3489323018304305E-2</v>
      </c>
      <c r="L23" s="17">
        <f t="shared" si="4"/>
        <v>0.21930065219275779</v>
      </c>
    </row>
    <row r="24" spans="7:12" ht="15" customHeight="1">
      <c r="G24" s="19">
        <v>0.18</v>
      </c>
      <c r="H24" s="19">
        <v>0.82</v>
      </c>
      <c r="I24" s="12">
        <f t="shared" si="1"/>
        <v>7.0977860742634652E-3</v>
      </c>
      <c r="J24" s="14">
        <f t="shared" si="2"/>
        <v>5.4658313166028717E-4</v>
      </c>
      <c r="K24" s="20">
        <f t="shared" si="3"/>
        <v>2.3379117426889476E-2</v>
      </c>
      <c r="L24" s="17">
        <f t="shared" si="4"/>
        <v>0.22232601767444118</v>
      </c>
    </row>
    <row r="25" spans="7:12" ht="15" customHeight="1">
      <c r="G25" s="19">
        <v>0.19</v>
      </c>
      <c r="H25" s="19">
        <v>0.81</v>
      </c>
      <c r="I25" s="12">
        <f t="shared" si="1"/>
        <v>7.1443482910464387E-3</v>
      </c>
      <c r="J25" s="14">
        <f t="shared" si="2"/>
        <v>5.4172937354199553E-4</v>
      </c>
      <c r="K25" s="20">
        <f t="shared" si="3"/>
        <v>2.3275080527078645E-2</v>
      </c>
      <c r="L25" s="17">
        <f t="shared" si="4"/>
        <v>0.22532030705307637</v>
      </c>
    </row>
    <row r="26" spans="7:12" ht="15" customHeight="1">
      <c r="G26" s="19">
        <v>0.2</v>
      </c>
      <c r="H26" s="19">
        <v>0.8</v>
      </c>
      <c r="I26" s="12">
        <f t="shared" si="1"/>
        <v>7.1909105078294122E-3</v>
      </c>
      <c r="J26" s="14">
        <f t="shared" si="2"/>
        <v>5.3718702150336501E-4</v>
      </c>
      <c r="K26" s="20">
        <f t="shared" si="3"/>
        <v>2.3177295388016373E-2</v>
      </c>
      <c r="L26" s="17">
        <f t="shared" si="4"/>
        <v>0.22827989285432473</v>
      </c>
    </row>
    <row r="27" spans="7:12" ht="15" customHeight="1">
      <c r="G27" s="19">
        <v>0.21</v>
      </c>
      <c r="H27" s="19">
        <v>0.79</v>
      </c>
      <c r="I27" s="12">
        <f t="shared" si="1"/>
        <v>7.2374727246123857E-3</v>
      </c>
      <c r="J27" s="14">
        <f t="shared" si="2"/>
        <v>5.3295607554439573E-4</v>
      </c>
      <c r="K27" s="20">
        <f t="shared" si="3"/>
        <v>2.3085841451946164E-2</v>
      </c>
      <c r="L27" s="17">
        <f t="shared" si="4"/>
        <v>0.2312011340683634</v>
      </c>
    </row>
    <row r="28" spans="7:12" ht="15" customHeight="1">
      <c r="G28" s="19">
        <v>0.22</v>
      </c>
      <c r="H28" s="19">
        <v>0.78</v>
      </c>
      <c r="I28" s="12">
        <f t="shared" si="1"/>
        <v>7.2840349413953592E-3</v>
      </c>
      <c r="J28" s="14">
        <f t="shared" si="2"/>
        <v>5.2903653566508779E-4</v>
      </c>
      <c r="K28" s="20">
        <f t="shared" si="3"/>
        <v>2.3000794239875451E-2</v>
      </c>
      <c r="L28" s="17">
        <f t="shared" si="4"/>
        <v>0.23408039240928899</v>
      </c>
    </row>
    <row r="29" spans="7:12" ht="15" customHeight="1">
      <c r="G29" s="19">
        <v>0.23</v>
      </c>
      <c r="H29" s="19">
        <v>0.77</v>
      </c>
      <c r="I29" s="12">
        <f t="shared" si="1"/>
        <v>7.3305971581783327E-3</v>
      </c>
      <c r="J29" s="14">
        <f t="shared" si="2"/>
        <v>5.2542840186544119E-4</v>
      </c>
      <c r="K29" s="20">
        <f t="shared" si="3"/>
        <v>2.2922225063580569E-2</v>
      </c>
      <c r="L29" s="17">
        <f t="shared" si="4"/>
        <v>0.23691404927380316</v>
      </c>
    </row>
    <row r="30" spans="7:12" ht="14.45">
      <c r="G30" s="19">
        <v>0.24</v>
      </c>
      <c r="H30" s="19">
        <v>0.76</v>
      </c>
      <c r="I30" s="12">
        <f t="shared" si="1"/>
        <v>7.3771593749613054E-3</v>
      </c>
      <c r="J30" s="14">
        <f t="shared" si="2"/>
        <v>5.2213167414545594E-4</v>
      </c>
      <c r="K30" s="20">
        <f t="shared" si="3"/>
        <v>2.2850200746283519E-2</v>
      </c>
      <c r="L30" s="17">
        <f t="shared" si="4"/>
        <v>0.23969852325486202</v>
      </c>
    </row>
    <row r="31" spans="7:12" ht="14.45">
      <c r="G31" s="19">
        <v>0.25</v>
      </c>
      <c r="H31" s="19">
        <v>0.75</v>
      </c>
      <c r="I31" s="12">
        <f t="shared" si="1"/>
        <v>7.4237215917442798E-3</v>
      </c>
      <c r="J31" s="14">
        <f t="shared" si="2"/>
        <v>5.1914635250513202E-4</v>
      </c>
      <c r="K31" s="20">
        <f t="shared" si="3"/>
        <v>2.2784783354360252E-2</v>
      </c>
      <c r="L31" s="17">
        <f t="shared" si="4"/>
        <v>0.2424302880495558</v>
      </c>
    </row>
    <row r="32" spans="7:12" ht="14.45">
      <c r="G32" s="19">
        <v>0.26</v>
      </c>
      <c r="H32" s="19">
        <v>0.74</v>
      </c>
      <c r="I32" s="12">
        <f t="shared" si="1"/>
        <v>7.4702838085272524E-3</v>
      </c>
      <c r="J32" s="14">
        <f t="shared" si="2"/>
        <v>5.1647243694446935E-4</v>
      </c>
      <c r="K32" s="20">
        <f t="shared" si="3"/>
        <v>2.2726029942435378E-2</v>
      </c>
      <c r="L32" s="17">
        <f t="shared" si="4"/>
        <v>0.24510589058611118</v>
      </c>
    </row>
    <row r="33" spans="7:12" ht="14.45">
      <c r="G33" s="19">
        <v>0.27</v>
      </c>
      <c r="H33" s="19">
        <v>0.73</v>
      </c>
      <c r="I33" s="12">
        <f t="shared" si="1"/>
        <v>7.516846025310225E-3</v>
      </c>
      <c r="J33" s="14">
        <f t="shared" si="2"/>
        <v>5.1410992746346812E-4</v>
      </c>
      <c r="K33" s="20">
        <f t="shared" si="3"/>
        <v>2.2673992314179436E-2</v>
      </c>
      <c r="L33" s="17">
        <f t="shared" si="4"/>
        <v>0.24772196918306563</v>
      </c>
    </row>
    <row r="34" spans="7:12" ht="14.45">
      <c r="G34" s="19">
        <v>0.28000000000000003</v>
      </c>
      <c r="H34" s="19">
        <v>0.72</v>
      </c>
      <c r="I34" s="12">
        <f t="shared" si="1"/>
        <v>7.5634082420931994E-3</v>
      </c>
      <c r="J34" s="14">
        <f t="shared" si="2"/>
        <v>5.1205882406212813E-4</v>
      </c>
      <c r="K34" s="20">
        <f t="shared" si="3"/>
        <v>2.2628716801050122E-2</v>
      </c>
      <c r="L34" s="17">
        <f t="shared" si="4"/>
        <v>0.25027527154480012</v>
      </c>
    </row>
    <row r="35" spans="7:12" ht="14.45">
      <c r="G35" s="19">
        <v>0.28999999999999998</v>
      </c>
      <c r="H35" s="19">
        <v>0.71</v>
      </c>
      <c r="I35" s="12">
        <f t="shared" si="1"/>
        <v>7.6099704588761721E-3</v>
      </c>
      <c r="J35" s="14">
        <f t="shared" si="2"/>
        <v>5.1031912674044948E-4</v>
      </c>
      <c r="K35" s="20">
        <f t="shared" si="3"/>
        <v>2.2590244061108537E-2</v>
      </c>
      <c r="L35" s="17">
        <f t="shared" si="4"/>
        <v>0.25276267239212713</v>
      </c>
    </row>
    <row r="36" spans="7:12" ht="14.45">
      <c r="G36" s="19">
        <v>0.3</v>
      </c>
      <c r="H36" s="19">
        <v>0.7</v>
      </c>
      <c r="I36" s="12">
        <f t="shared" si="1"/>
        <v>7.6565326756591456E-3</v>
      </c>
      <c r="J36" s="14">
        <f t="shared" si="2"/>
        <v>5.0889083549843217E-4</v>
      </c>
      <c r="K36" s="20">
        <f t="shared" si="3"/>
        <v>2.2558608899895229E-2</v>
      </c>
      <c r="L36" s="17">
        <f t="shared" si="4"/>
        <v>0.25518119052482363</v>
      </c>
    </row>
    <row r="37" spans="7:12" ht="14.45">
      <c r="G37" s="19">
        <v>0.31</v>
      </c>
      <c r="H37" s="19">
        <v>0.69</v>
      </c>
      <c r="I37" s="12">
        <f t="shared" si="1"/>
        <v>7.7030948924421191E-3</v>
      </c>
      <c r="J37" s="14">
        <f t="shared" si="2"/>
        <v>5.077739503360761E-4</v>
      </c>
      <c r="K37" s="20">
        <f t="shared" si="3"/>
        <v>2.2533840115170695E-2</v>
      </c>
      <c r="L37" s="17">
        <f t="shared" si="4"/>
        <v>0.257528005115082</v>
      </c>
    </row>
    <row r="38" spans="7:12" ht="14.45">
      <c r="G38" s="19">
        <v>0.32</v>
      </c>
      <c r="H38" s="19">
        <v>0.68</v>
      </c>
      <c r="I38" s="12">
        <f t="shared" si="1"/>
        <v>7.7496571092250926E-3</v>
      </c>
      <c r="J38" s="14">
        <f t="shared" si="2"/>
        <v>5.0696847125338159E-4</v>
      </c>
      <c r="K38" s="20">
        <f t="shared" si="3"/>
        <v>2.2515960367112516E-2</v>
      </c>
      <c r="L38" s="17">
        <f t="shared" si="4"/>
        <v>0.25980047103694837</v>
      </c>
    </row>
    <row r="39" spans="7:12" ht="14.45">
      <c r="G39" s="19">
        <v>0.33</v>
      </c>
      <c r="H39" s="19">
        <v>0.67</v>
      </c>
      <c r="I39" s="12">
        <f t="shared" si="1"/>
        <v>7.7962193260080661E-3</v>
      </c>
      <c r="J39" s="14">
        <f t="shared" si="2"/>
        <v>5.0647439825034831E-4</v>
      </c>
      <c r="K39" s="20">
        <f t="shared" si="3"/>
        <v>2.2504986075320026E-2</v>
      </c>
      <c r="L39" s="17">
        <f t="shared" si="4"/>
        <v>0.26199613304689506</v>
      </c>
    </row>
    <row r="40" spans="7:12" ht="14.45">
      <c r="G40" s="19">
        <v>0.34</v>
      </c>
      <c r="H40" s="19">
        <v>0.66</v>
      </c>
      <c r="I40" s="12">
        <f t="shared" si="1"/>
        <v>7.8427815427910396E-3</v>
      </c>
      <c r="J40" s="14">
        <f t="shared" si="2"/>
        <v>5.0629173132697627E-4</v>
      </c>
      <c r="K40" s="20">
        <f t="shared" si="3"/>
        <v>2.2500927343711331E-2</v>
      </c>
      <c r="L40" s="17">
        <f t="shared" si="4"/>
        <v>0.26411273864461227</v>
      </c>
    </row>
    <row r="41" spans="7:12" ht="14.45">
      <c r="G41" s="19">
        <v>0.35</v>
      </c>
      <c r="H41" s="19">
        <v>0.65</v>
      </c>
      <c r="I41" s="12">
        <f t="shared" si="1"/>
        <v>7.8893437595740131E-3</v>
      </c>
      <c r="J41" s="14">
        <f t="shared" si="2"/>
        <v>5.0642047048326546E-4</v>
      </c>
      <c r="K41" s="20">
        <f t="shared" si="3"/>
        <v>2.2503787914110493E-2</v>
      </c>
      <c r="L41" s="17">
        <f t="shared" si="4"/>
        <v>0.26614824946063992</v>
      </c>
    </row>
    <row r="42" spans="7:12" ht="14.45">
      <c r="G42" s="19">
        <v>0.36</v>
      </c>
      <c r="H42" s="19">
        <v>0.64</v>
      </c>
      <c r="I42" s="12">
        <f t="shared" si="1"/>
        <v>7.9359059763569866E-3</v>
      </c>
      <c r="J42" s="14">
        <f t="shared" si="2"/>
        <v>5.068606157192161E-4</v>
      </c>
      <c r="K42" s="20">
        <f t="shared" si="3"/>
        <v>2.2513565149021069E-2</v>
      </c>
      <c r="L42" s="17">
        <f t="shared" si="4"/>
        <v>0.26810085103822123</v>
      </c>
    </row>
    <row r="43" spans="7:12" ht="14.45">
      <c r="G43" s="19">
        <v>0.37</v>
      </c>
      <c r="H43" s="19">
        <v>0.63</v>
      </c>
      <c r="I43" s="12">
        <f t="shared" si="1"/>
        <v>7.9824681931399584E-3</v>
      </c>
      <c r="J43" s="14">
        <f t="shared" si="2"/>
        <v>5.0761216703482809E-4</v>
      </c>
      <c r="K43" s="20">
        <f t="shared" si="3"/>
        <v>2.2530250043770666E-2</v>
      </c>
      <c r="L43" s="17">
        <f t="shared" si="4"/>
        <v>0.26996896090026684</v>
      </c>
    </row>
    <row r="44" spans="7:12" ht="14.45">
      <c r="G44" s="19">
        <v>0.38</v>
      </c>
      <c r="H44" s="19">
        <v>0.62</v>
      </c>
      <c r="I44" s="12">
        <f t="shared" si="1"/>
        <v>8.0290304099229336E-3</v>
      </c>
      <c r="J44" s="14">
        <f t="shared" si="2"/>
        <v>5.086751244301013E-4</v>
      </c>
      <c r="K44" s="20">
        <f t="shared" si="3"/>
        <v>2.255382726789627E-2</v>
      </c>
      <c r="L44" s="17">
        <f t="shared" si="4"/>
        <v>0.27175123481801078</v>
      </c>
    </row>
    <row r="45" spans="7:12" ht="14.45">
      <c r="G45" s="19">
        <v>0.39</v>
      </c>
      <c r="H45" s="19">
        <v>0.61</v>
      </c>
      <c r="I45" s="12">
        <f t="shared" si="1"/>
        <v>8.0755926267059071E-3</v>
      </c>
      <c r="J45" s="14">
        <f t="shared" si="2"/>
        <v>5.1004948790503587E-4</v>
      </c>
      <c r="K45" s="20">
        <f t="shared" si="3"/>
        <v>2.2584275235327696E-2</v>
      </c>
      <c r="L45" s="17">
        <f t="shared" si="4"/>
        <v>0.2734465712251713</v>
      </c>
    </row>
    <row r="46" spans="7:12" ht="14.45">
      <c r="G46" s="19">
        <v>0.4</v>
      </c>
      <c r="H46" s="19">
        <v>0.6</v>
      </c>
      <c r="I46" s="12">
        <f t="shared" si="1"/>
        <v>8.1221548434888789E-3</v>
      </c>
      <c r="J46" s="14">
        <f t="shared" si="2"/>
        <v>5.1173525745963177E-4</v>
      </c>
      <c r="K46" s="20">
        <f t="shared" si="3"/>
        <v>2.2621566202622484E-2</v>
      </c>
      <c r="L46" s="17">
        <f t="shared" si="4"/>
        <v>0.2750541137495402</v>
      </c>
    </row>
    <row r="47" spans="7:12" ht="14.45">
      <c r="G47" s="19">
        <v>0.41</v>
      </c>
      <c r="H47" s="19">
        <v>0.59</v>
      </c>
      <c r="I47" s="12">
        <f t="shared" si="1"/>
        <v>8.1687170602718524E-3</v>
      </c>
      <c r="J47" s="14">
        <f t="shared" si="2"/>
        <v>5.1373243309388891E-4</v>
      </c>
      <c r="K47" s="20">
        <f t="shared" si="3"/>
        <v>2.2665666394215921E-2</v>
      </c>
      <c r="L47" s="17">
        <f t="shared" si="4"/>
        <v>0.27657325186218984</v>
      </c>
    </row>
    <row r="48" spans="7:12" ht="14.45">
      <c r="G48" s="19">
        <v>0.42</v>
      </c>
      <c r="H48" s="19">
        <v>0.57999999999999996</v>
      </c>
      <c r="I48" s="12">
        <f t="shared" si="1"/>
        <v>8.2152792770548259E-3</v>
      </c>
      <c r="J48" s="14">
        <f t="shared" si="2"/>
        <v>5.160410148078075E-4</v>
      </c>
      <c r="K48" s="20">
        <f t="shared" si="3"/>
        <v>2.2716536153379711E-2</v>
      </c>
      <c r="L48" s="17">
        <f t="shared" si="4"/>
        <v>0.27800361967223836</v>
      </c>
    </row>
    <row r="49" spans="7:12" ht="14.45">
      <c r="G49" s="19">
        <v>0.43</v>
      </c>
      <c r="H49" s="19">
        <v>0.56999999999999995</v>
      </c>
      <c r="I49" s="12">
        <f t="shared" si="1"/>
        <v>8.2618414938377994E-3</v>
      </c>
      <c r="J49" s="14">
        <f t="shared" si="2"/>
        <v>5.1866100260138733E-4</v>
      </c>
      <c r="K49" s="20">
        <f t="shared" si="3"/>
        <v>2.2774130117336804E-2</v>
      </c>
      <c r="L49" s="17">
        <f t="shared" si="4"/>
        <v>0.27934509292167647</v>
      </c>
    </row>
    <row r="50" spans="7:12" ht="14.45">
      <c r="G50" s="19">
        <v>0.44</v>
      </c>
      <c r="H50" s="19">
        <v>0.56000000000000005</v>
      </c>
      <c r="I50" s="12">
        <f t="shared" si="1"/>
        <v>8.3084037106207747E-3</v>
      </c>
      <c r="J50" s="14">
        <f t="shared" si="2"/>
        <v>5.2159239647462871E-4</v>
      </c>
      <c r="K50" s="20">
        <f t="shared" si="3"/>
        <v>2.283839741476246E-2</v>
      </c>
      <c r="L50" s="17">
        <f t="shared" si="4"/>
        <v>0.28059778425952348</v>
      </c>
    </row>
    <row r="51" spans="7:12" ht="14.45">
      <c r="G51" s="19">
        <v>0.45</v>
      </c>
      <c r="H51" s="19">
        <v>0.55000000000000004</v>
      </c>
      <c r="I51" s="12">
        <f t="shared" si="1"/>
        <v>8.3549659274037465E-3</v>
      </c>
      <c r="J51" s="14">
        <f t="shared" si="2"/>
        <v>5.2483519642753122E-4</v>
      </c>
      <c r="K51" s="20">
        <f t="shared" si="3"/>
        <v>2.2909281883715413E-2</v>
      </c>
      <c r="L51" s="17">
        <f t="shared" si="4"/>
        <v>0.28176203689702406</v>
      </c>
    </row>
    <row r="52" spans="7:12" ht="14.45">
      <c r="G52" s="19">
        <v>0.46</v>
      </c>
      <c r="H52" s="19">
        <v>0.54</v>
      </c>
      <c r="I52" s="12">
        <f t="shared" si="1"/>
        <v>8.4015281441867217E-3</v>
      </c>
      <c r="J52" s="14">
        <f t="shared" si="2"/>
        <v>5.2838940246009497E-4</v>
      </c>
      <c r="K52" s="20">
        <f t="shared" si="3"/>
        <v>2.2986722307891026E-2</v>
      </c>
      <c r="L52" s="17">
        <f t="shared" si="4"/>
        <v>0.28283841676526611</v>
      </c>
    </row>
    <row r="53" spans="7:12" ht="14.45">
      <c r="G53" s="19">
        <v>0.47</v>
      </c>
      <c r="H53" s="19">
        <v>0.53</v>
      </c>
      <c r="I53" s="12">
        <f t="shared" si="1"/>
        <v>8.4480903609696935E-3</v>
      </c>
      <c r="J53" s="14">
        <f t="shared" si="2"/>
        <v>5.3225501457232016E-4</v>
      </c>
      <c r="K53" s="20">
        <f t="shared" si="3"/>
        <v>2.3070652668971466E-2</v>
      </c>
      <c r="L53" s="17">
        <f t="shared" si="4"/>
        <v>0.28382770331315554</v>
      </c>
    </row>
    <row r="54" spans="7:12" ht="14.45">
      <c r="G54" s="19">
        <v>0.48</v>
      </c>
      <c r="H54" s="19">
        <v>0.52</v>
      </c>
      <c r="I54" s="12">
        <f t="shared" si="1"/>
        <v>8.494652577752667E-3</v>
      </c>
      <c r="J54" s="14">
        <f t="shared" si="2"/>
        <v>5.3643203276420659E-4</v>
      </c>
      <c r="K54" s="20">
        <f t="shared" si="3"/>
        <v>2.3161002412767168E-2</v>
      </c>
      <c r="L54" s="17">
        <f t="shared" si="4"/>
        <v>0.28473087909690215</v>
      </c>
    </row>
    <row r="55" spans="7:12" ht="14.45">
      <c r="G55" s="19">
        <v>0.49</v>
      </c>
      <c r="H55" s="19">
        <v>0.51</v>
      </c>
      <c r="I55" s="12">
        <f t="shared" si="1"/>
        <v>8.5412147945356405E-3</v>
      </c>
      <c r="J55" s="14">
        <f t="shared" si="2"/>
        <v>5.4092045703575437E-4</v>
      </c>
      <c r="K55" s="20">
        <f t="shared" si="3"/>
        <v>2.3257696726798945E-2</v>
      </c>
      <c r="L55" s="17">
        <f t="shared" si="4"/>
        <v>0.28554911832190266</v>
      </c>
    </row>
    <row r="56" spans="7:12" ht="14.45">
      <c r="G56" s="19">
        <v>0.5</v>
      </c>
      <c r="H56" s="19">
        <v>0.5</v>
      </c>
      <c r="I56" s="12">
        <f t="shared" si="1"/>
        <v>8.587777011318614E-3</v>
      </c>
      <c r="J56" s="14">
        <f t="shared" si="2"/>
        <v>5.4572028738696348E-4</v>
      </c>
      <c r="K56" s="20">
        <f t="shared" si="3"/>
        <v>2.3360656826959373E-2</v>
      </c>
      <c r="L56" s="17">
        <f t="shared" si="4"/>
        <v>0.28628377450417331</v>
      </c>
    </row>
    <row r="57" spans="7:12" ht="14.45">
      <c r="G57" s="19">
        <v>0.51</v>
      </c>
      <c r="H57" s="19">
        <v>0.49</v>
      </c>
      <c r="I57" s="12">
        <f t="shared" si="1"/>
        <v>8.6343392281015875E-3</v>
      </c>
      <c r="J57" s="14">
        <f t="shared" si="2"/>
        <v>5.5083152381783394E-4</v>
      </c>
      <c r="K57" s="20">
        <f t="shared" si="3"/>
        <v>2.3469800250914663E-2</v>
      </c>
      <c r="L57" s="17">
        <f t="shared" si="4"/>
        <v>0.28693636742132639</v>
      </c>
    </row>
    <row r="58" spans="7:12" ht="14.45">
      <c r="G58" s="19">
        <v>0.52</v>
      </c>
      <c r="H58" s="19">
        <v>0.48</v>
      </c>
      <c r="I58" s="12">
        <f t="shared" si="1"/>
        <v>8.680901444884561E-3</v>
      </c>
      <c r="J58" s="14">
        <f t="shared" si="2"/>
        <v>5.5625416632836585E-4</v>
      </c>
      <c r="K58" s="20">
        <f t="shared" si="3"/>
        <v>2.3585041155960822E-2</v>
      </c>
      <c r="L58" s="17">
        <f t="shared" si="4"/>
        <v>0.28750856952271098</v>
      </c>
    </row>
    <row r="59" spans="7:12" ht="14.45">
      <c r="G59" s="19">
        <v>0.53</v>
      </c>
      <c r="H59" s="19">
        <v>0.47</v>
      </c>
      <c r="I59" s="12">
        <f t="shared" si="1"/>
        <v>8.7274636616675345E-3</v>
      </c>
      <c r="J59" s="14">
        <f t="shared" si="2"/>
        <v>5.6198821491855889E-4</v>
      </c>
      <c r="K59" s="20">
        <f t="shared" si="3"/>
        <v>2.3706290619128056E-2</v>
      </c>
      <c r="L59" s="17">
        <f t="shared" si="4"/>
        <v>0.28800219196497207</v>
      </c>
    </row>
    <row r="60" spans="7:12" ht="14.45">
      <c r="G60" s="19">
        <v>0.54</v>
      </c>
      <c r="H60" s="19">
        <v>0.46</v>
      </c>
      <c r="I60" s="12">
        <f t="shared" si="1"/>
        <v>8.774025878450508E-3</v>
      </c>
      <c r="J60" s="14">
        <f t="shared" si="2"/>
        <v>5.6803366958841338E-4</v>
      </c>
      <c r="K60" s="20">
        <f t="shared" si="3"/>
        <v>2.3833456937431746E-2</v>
      </c>
      <c r="L60" s="17">
        <f t="shared" si="4"/>
        <v>0.288419170433244</v>
      </c>
    </row>
    <row r="61" spans="7:12" ht="14.45">
      <c r="G61" s="19">
        <v>0.55000000000000004</v>
      </c>
      <c r="H61" s="19">
        <v>0.45</v>
      </c>
      <c r="I61" s="12">
        <f t="shared" si="1"/>
        <v>8.8205880952334816E-3</v>
      </c>
      <c r="J61" s="14">
        <f t="shared" si="2"/>
        <v>5.743905303379291E-4</v>
      </c>
      <c r="K61" s="20">
        <f t="shared" ref="K61:K106" si="5">SQRT(J61)</f>
        <v>2.3966445926293059E-2</v>
      </c>
      <c r="L61" s="17">
        <f t="shared" si="4"/>
        <v>0.28876155089983774</v>
      </c>
    </row>
    <row r="62" spans="7:12" ht="14.45">
      <c r="G62" s="19">
        <v>0.56000000000000005</v>
      </c>
      <c r="H62" s="19">
        <v>0.44</v>
      </c>
      <c r="I62" s="12">
        <f t="shared" si="1"/>
        <v>8.8671503120164551E-3</v>
      </c>
      <c r="J62" s="14">
        <f t="shared" si="2"/>
        <v>5.8105879716710616E-4</v>
      </c>
      <c r="K62" s="20">
        <f t="shared" si="5"/>
        <v>2.4105161214294048E-2</v>
      </c>
      <c r="L62" s="17">
        <f t="shared" si="4"/>
        <v>0.28903147546198638</v>
      </c>
    </row>
    <row r="63" spans="7:12" ht="14.45">
      <c r="G63" s="19">
        <v>0.56999999999999995</v>
      </c>
      <c r="H63" s="19">
        <v>0.43</v>
      </c>
      <c r="I63" s="12">
        <f t="shared" si="1"/>
        <v>8.9137125287994268E-3</v>
      </c>
      <c r="J63" s="14">
        <f t="shared" si="2"/>
        <v>5.8803847007594446E-4</v>
      </c>
      <c r="K63" s="20">
        <f t="shared" si="5"/>
        <v>2.4249504532586733E-2</v>
      </c>
      <c r="L63" s="17">
        <f t="shared" si="4"/>
        <v>0.28923116838838203</v>
      </c>
    </row>
    <row r="64" spans="7:12" ht="14.45">
      <c r="G64" s="19">
        <v>0.57999999999999996</v>
      </c>
      <c r="H64" s="19">
        <v>0.42</v>
      </c>
      <c r="I64" s="12">
        <f t="shared" si="1"/>
        <v>8.9602747455824003E-3</v>
      </c>
      <c r="J64" s="14">
        <f t="shared" si="2"/>
        <v>5.953295490644441E-4</v>
      </c>
      <c r="K64" s="20">
        <f t="shared" si="5"/>
        <v>2.4399375997439854E-2</v>
      </c>
      <c r="L64" s="17">
        <f t="shared" si="4"/>
        <v>0.28936292249126422</v>
      </c>
    </row>
    <row r="65" spans="7:12" ht="14.45">
      <c r="G65" s="19">
        <v>0.59</v>
      </c>
      <c r="H65" s="19">
        <v>0.41</v>
      </c>
      <c r="I65" s="12">
        <f t="shared" si="1"/>
        <v>9.0068369623653739E-3</v>
      </c>
      <c r="J65" s="14">
        <f t="shared" si="2"/>
        <v>6.029320341326052E-4</v>
      </c>
      <c r="K65" s="20">
        <f t="shared" si="5"/>
        <v>2.4554674384577067E-2</v>
      </c>
      <c r="L65" s="17">
        <f t="shared" si="4"/>
        <v>0.28942908592708605</v>
      </c>
    </row>
    <row r="66" spans="7:12" ht="14.45">
      <c r="G66" s="19">
        <v>0.6</v>
      </c>
      <c r="H66" s="19">
        <v>0.4</v>
      </c>
      <c r="I66" s="12">
        <f t="shared" si="1"/>
        <v>9.0533991791483491E-3</v>
      </c>
      <c r="J66" s="14">
        <f t="shared" si="2"/>
        <v>6.1084592528042752E-4</v>
      </c>
      <c r="K66" s="20">
        <f t="shared" si="5"/>
        <v>2.47152973941328E-2</v>
      </c>
      <c r="L66" s="17">
        <f t="shared" si="4"/>
        <v>0.28943204951466639</v>
      </c>
    </row>
    <row r="67" spans="7:12" ht="14.45">
      <c r="G67" s="19">
        <v>0.61</v>
      </c>
      <c r="H67" s="19">
        <v>0.39</v>
      </c>
      <c r="I67" s="12">
        <f t="shared" si="1"/>
        <v>9.0999613959313209E-3</v>
      </c>
      <c r="J67" s="14">
        <f t="shared" si="2"/>
        <v>6.1907122250791119E-4</v>
      </c>
      <c r="K67" s="20">
        <f t="shared" si="5"/>
        <v>2.4881141905224349E-2</v>
      </c>
      <c r="L67" s="17">
        <f t="shared" si="4"/>
        <v>0.28937423464553808</v>
      </c>
    </row>
    <row r="68" spans="7:12" ht="14.45">
      <c r="G68" s="19">
        <v>0.62</v>
      </c>
      <c r="H68" s="19">
        <v>0.38</v>
      </c>
      <c r="I68" s="12">
        <f t="shared" si="1"/>
        <v>9.1465236127142944E-3</v>
      </c>
      <c r="J68" s="14">
        <f t="shared" si="2"/>
        <v>6.2760792581505621E-4</v>
      </c>
      <c r="K68" s="20">
        <f t="shared" si="5"/>
        <v>2.505210421930773E-2</v>
      </c>
      <c r="L68" s="17">
        <f t="shared" si="4"/>
        <v>0.28925808184724766</v>
      </c>
    </row>
    <row r="69" spans="7:12" ht="14.45">
      <c r="G69" s="19">
        <v>0.63</v>
      </c>
      <c r="H69" s="19">
        <v>0.37</v>
      </c>
      <c r="I69" s="12">
        <f t="shared" si="1"/>
        <v>9.1930858294972696E-3</v>
      </c>
      <c r="J69" s="14">
        <f t="shared" si="2"/>
        <v>6.3645603520186256E-4</v>
      </c>
      <c r="K69" s="20">
        <f t="shared" si="5"/>
        <v>2.5228080291648483E-2</v>
      </c>
      <c r="L69" s="17">
        <f t="shared" si="4"/>
        <v>0.28908604004687494</v>
      </c>
    </row>
    <row r="70" spans="7:12" ht="14.45">
      <c r="G70" s="19">
        <v>0.64</v>
      </c>
      <c r="H70" s="19">
        <v>0.36</v>
      </c>
      <c r="I70" s="12">
        <f t="shared" si="1"/>
        <v>9.2396480462802414E-3</v>
      </c>
      <c r="J70" s="14">
        <f t="shared" si="2"/>
        <v>6.4561555066833026E-4</v>
      </c>
      <c r="K70" s="20">
        <f t="shared" si="5"/>
        <v>2.5408965950394956E-2</v>
      </c>
      <c r="L70" s="17">
        <f t="shared" si="4"/>
        <v>0.28886055656925125</v>
      </c>
    </row>
    <row r="71" spans="7:12" ht="14.45">
      <c r="G71" s="19">
        <v>0.65</v>
      </c>
      <c r="H71" s="19">
        <v>0.35</v>
      </c>
      <c r="I71" s="12">
        <f t="shared" si="1"/>
        <v>9.2862102630632149E-3</v>
      </c>
      <c r="J71" s="14">
        <f t="shared" si="2"/>
        <v>6.5508647221445909E-4</v>
      </c>
      <c r="K71" s="20">
        <f t="shared" si="5"/>
        <v>2.5594657102888857E-2</v>
      </c>
      <c r="L71" s="17">
        <f t="shared" si="4"/>
        <v>0.28858406789241714</v>
      </c>
    </row>
    <row r="72" spans="7:12" ht="14.45">
      <c r="G72" s="19">
        <v>0.66</v>
      </c>
      <c r="H72" s="19">
        <v>0.34</v>
      </c>
      <c r="I72" s="12">
        <f t="shared" si="1"/>
        <v>9.3327724798461884E-3</v>
      </c>
      <c r="J72" s="14">
        <f t="shared" si="2"/>
        <v>6.6486879984024958E-4</v>
      </c>
      <c r="K72" s="20">
        <f t="shared" si="5"/>
        <v>2.5785049928985004E-2</v>
      </c>
      <c r="L72" s="17">
        <f t="shared" si="4"/>
        <v>0.28825899117189613</v>
      </c>
    </row>
    <row r="73" spans="7:12" ht="14.45">
      <c r="G73" s="19">
        <v>0.67</v>
      </c>
      <c r="H73" s="19">
        <v>0.33</v>
      </c>
      <c r="I73" s="12">
        <f t="shared" si="1"/>
        <v>9.3793346966291637E-3</v>
      </c>
      <c r="J73" s="14">
        <f t="shared" si="2"/>
        <v>6.749625335457012E-4</v>
      </c>
      <c r="K73" s="20">
        <f t="shared" si="5"/>
        <v>2.5980041061278197E-2</v>
      </c>
      <c r="L73" s="17">
        <f t="shared" si="4"/>
        <v>0.28788771653547135</v>
      </c>
    </row>
    <row r="74" spans="7:12" ht="14.45">
      <c r="G74" s="19">
        <v>0.68</v>
      </c>
      <c r="H74" s="19">
        <v>0.32</v>
      </c>
      <c r="I74" s="12">
        <f t="shared" si="1"/>
        <v>9.4258969134121354E-3</v>
      </c>
      <c r="J74" s="14">
        <f t="shared" si="2"/>
        <v>6.8536767333081405E-4</v>
      </c>
      <c r="K74" s="20">
        <f t="shared" si="5"/>
        <v>2.6179527752249736E-2</v>
      </c>
      <c r="L74" s="17">
        <f t="shared" si="4"/>
        <v>0.28747260014136039</v>
      </c>
    </row>
    <row r="75" spans="7:12" ht="14.45">
      <c r="G75" s="19">
        <v>0.69</v>
      </c>
      <c r="H75" s="19">
        <v>0.31</v>
      </c>
      <c r="I75" s="12">
        <f t="shared" si="1"/>
        <v>9.4724591301951072E-3</v>
      </c>
      <c r="J75" s="14">
        <f t="shared" si="2"/>
        <v>6.9608421919558814E-4</v>
      </c>
      <c r="K75" s="20">
        <f t="shared" si="5"/>
        <v>2.6383408028448262E-2</v>
      </c>
      <c r="L75" s="17">
        <f t="shared" si="4"/>
        <v>0.28701595798503371</v>
      </c>
    </row>
    <row r="76" spans="7:12" ht="14.45">
      <c r="G76" s="19">
        <v>0.7</v>
      </c>
      <c r="H76" s="19">
        <v>0.3</v>
      </c>
      <c r="I76" s="12">
        <f t="shared" si="1"/>
        <v>9.5190213469780807E-3</v>
      </c>
      <c r="J76" s="14">
        <f t="shared" si="2"/>
        <v>7.0711217114002368E-4</v>
      </c>
      <c r="K76" s="20">
        <f t="shared" si="5"/>
        <v>2.6591580831910381E-2</v>
      </c>
      <c r="L76" s="17">
        <f t="shared" si="4"/>
        <v>0.28652006043338035</v>
      </c>
    </row>
    <row r="77" spans="7:12" ht="14.45">
      <c r="G77" s="19">
        <v>0.71</v>
      </c>
      <c r="H77" s="19">
        <v>0.28999999999999998</v>
      </c>
      <c r="I77" s="12">
        <f t="shared" si="1"/>
        <v>9.5655835637610542E-3</v>
      </c>
      <c r="J77" s="14">
        <f t="shared" si="2"/>
        <v>7.1845152916412056E-4</v>
      </c>
      <c r="K77" s="20">
        <f t="shared" si="5"/>
        <v>2.6803946149104998E-2</v>
      </c>
      <c r="L77" s="17">
        <f t="shared" si="4"/>
        <v>0.28598712745947724</v>
      </c>
    </row>
    <row r="78" spans="7:12" ht="14.45">
      <c r="G78" s="19">
        <v>0.72</v>
      </c>
      <c r="H78" s="19">
        <v>0.28000000000000003</v>
      </c>
      <c r="I78" s="12">
        <f t="shared" si="1"/>
        <v>9.6121457805440295E-3</v>
      </c>
      <c r="J78" s="14">
        <f t="shared" si="2"/>
        <v>7.3010229326787889E-4</v>
      </c>
      <c r="K78" s="20">
        <f t="shared" si="5"/>
        <v>2.7020405127752598E-2</v>
      </c>
      <c r="L78" s="17">
        <f t="shared" si="4"/>
        <v>0.28541932454679969</v>
      </c>
    </row>
    <row r="79" spans="7:12" ht="14.45">
      <c r="G79" s="19">
        <v>0.73</v>
      </c>
      <c r="H79" s="19">
        <v>0.27</v>
      </c>
      <c r="I79" s="12">
        <f t="shared" si="1"/>
        <v>9.658707997327003E-3</v>
      </c>
      <c r="J79" s="14">
        <f t="shared" si="2"/>
        <v>7.4206446345129824E-4</v>
      </c>
      <c r="K79" s="20">
        <f t="shared" si="5"/>
        <v>2.7240860181927042E-2</v>
      </c>
      <c r="L79" s="17">
        <f t="shared" si="4"/>
        <v>0.28481875922826111</v>
      </c>
    </row>
    <row r="80" spans="7:12" ht="14.45">
      <c r="G80" s="19">
        <v>0.74</v>
      </c>
      <c r="H80" s="19">
        <v>0.26</v>
      </c>
      <c r="I80" s="12">
        <f t="shared" si="1"/>
        <v>9.7052702141099748E-3</v>
      </c>
      <c r="J80" s="14">
        <f t="shared" si="2"/>
        <v>7.5433803971437937E-4</v>
      </c>
      <c r="K80" s="20">
        <f t="shared" si="5"/>
        <v>2.7465215085893273E-2</v>
      </c>
      <c r="L80" s="17">
        <f t="shared" si="4"/>
        <v>0.28418747822291512</v>
      </c>
    </row>
    <row r="81" spans="7:12" ht="14.45">
      <c r="G81" s="19">
        <v>0.75</v>
      </c>
      <c r="H81" s="19">
        <v>0.25</v>
      </c>
      <c r="I81" s="12">
        <f t="shared" si="1"/>
        <v>9.7518324308929483E-3</v>
      </c>
      <c r="J81" s="14">
        <f t="shared" si="2"/>
        <v>7.669230220571214E-4</v>
      </c>
      <c r="K81" s="20">
        <f t="shared" si="5"/>
        <v>2.7693375057170649E-2</v>
      </c>
      <c r="L81" s="17">
        <f t="shared" si="4"/>
        <v>0.2835274651314077</v>
      </c>
    </row>
    <row r="82" spans="7:12" ht="14.45">
      <c r="G82" s="19">
        <v>0.76</v>
      </c>
      <c r="H82" s="19">
        <v>0.24</v>
      </c>
      <c r="I82" s="12">
        <f t="shared" si="1"/>
        <v>9.7983946476759218E-3</v>
      </c>
      <c r="J82" s="14">
        <f t="shared" si="2"/>
        <v>7.79819410479525E-4</v>
      </c>
      <c r="K82" s="20">
        <f t="shared" si="5"/>
        <v>2.7925246829339306E-2</v>
      </c>
      <c r="L82" s="17">
        <f t="shared" si="4"/>
        <v>0.28284063865024006</v>
      </c>
    </row>
    <row r="83" spans="7:12" ht="14.45">
      <c r="G83" s="19">
        <v>0.77</v>
      </c>
      <c r="H83" s="19">
        <v>0.23</v>
      </c>
      <c r="I83" s="12">
        <f t="shared" si="1"/>
        <v>9.844956864458897E-3</v>
      </c>
      <c r="J83" s="14">
        <f t="shared" si="2"/>
        <v>7.9302720498158983E-4</v>
      </c>
      <c r="K83" s="20">
        <f t="shared" si="5"/>
        <v>2.8160738715125883E-2</v>
      </c>
      <c r="L83" s="17">
        <f t="shared" si="4"/>
        <v>0.2821288512645248</v>
      </c>
    </row>
    <row r="84" spans="7:12" ht="14.45">
      <c r="G84" s="19">
        <v>0.78</v>
      </c>
      <c r="H84" s="19">
        <v>0.22</v>
      </c>
      <c r="I84" s="12">
        <f t="shared" si="1"/>
        <v>9.8915190812418705E-3</v>
      </c>
      <c r="J84" s="14">
        <f t="shared" si="2"/>
        <v>8.06546405563316E-4</v>
      </c>
      <c r="K84" s="20">
        <f t="shared" si="5"/>
        <v>2.8399760660317474E-2</v>
      </c>
      <c r="L84" s="17">
        <f t="shared" si="4"/>
        <v>0.28139388837907675</v>
      </c>
    </row>
    <row r="85" spans="7:12" ht="14.45">
      <c r="G85" s="19">
        <v>0.79</v>
      </c>
      <c r="H85" s="19">
        <v>0.21</v>
      </c>
      <c r="I85" s="12">
        <f t="shared" si="1"/>
        <v>9.9380812980248423E-3</v>
      </c>
      <c r="J85" s="14">
        <f t="shared" si="2"/>
        <v>8.2037701222470363E-4</v>
      </c>
      <c r="K85" s="20">
        <f t="shared" si="5"/>
        <v>2.8642224289057994E-2</v>
      </c>
      <c r="L85" s="17">
        <f t="shared" si="4"/>
        <v>0.28063746784831856</v>
      </c>
    </row>
    <row r="86" spans="7:12" ht="14.45">
      <c r="G86" s="19">
        <v>0.8</v>
      </c>
      <c r="H86" s="19">
        <v>0.2</v>
      </c>
      <c r="I86" s="12">
        <f t="shared" si="1"/>
        <v>9.9846435148078158E-3</v>
      </c>
      <c r="J86" s="14">
        <f t="shared" si="2"/>
        <v>8.3451902496575238E-4</v>
      </c>
      <c r="K86" s="20">
        <f t="shared" si="5"/>
        <v>2.8888042941081219E-2</v>
      </c>
      <c r="L86" s="17">
        <f t="shared" si="4"/>
        <v>0.27986123986650457</v>
      </c>
    </row>
    <row r="87" spans="7:12" ht="14.45">
      <c r="G87" s="19">
        <v>0.81</v>
      </c>
      <c r="H87" s="19">
        <v>0.19</v>
      </c>
      <c r="I87" s="12">
        <f t="shared" si="1"/>
        <v>1.0031205731590791E-2</v>
      </c>
      <c r="J87" s="14">
        <f t="shared" si="2"/>
        <v>8.4897244378646247E-4</v>
      </c>
      <c r="K87" s="20">
        <f t="shared" si="5"/>
        <v>2.9137131701429748E-2</v>
      </c>
      <c r="L87" s="17">
        <f t="shared" si="4"/>
        <v>0.27906678718110728</v>
      </c>
    </row>
    <row r="88" spans="7:12" ht="14.45">
      <c r="G88" s="19">
        <v>0.82</v>
      </c>
      <c r="H88" s="19">
        <v>0.18</v>
      </c>
      <c r="I88" s="12">
        <f t="shared" si="1"/>
        <v>1.0077767948373763E-2</v>
      </c>
      <c r="J88" s="14">
        <f t="shared" si="2"/>
        <v>8.6373726868683358E-4</v>
      </c>
      <c r="K88" s="20">
        <f t="shared" si="5"/>
        <v>2.9389407423199836E-2</v>
      </c>
      <c r="L88" s="17">
        <f t="shared" si="4"/>
        <v>0.27825562559380757</v>
      </c>
    </row>
    <row r="89" spans="7:12" ht="14.45">
      <c r="G89" s="19">
        <v>0.83</v>
      </c>
      <c r="H89" s="19">
        <v>0.17</v>
      </c>
      <c r="I89" s="12">
        <f t="shared" si="1"/>
        <v>1.0124330165156736E-2</v>
      </c>
      <c r="J89" s="14">
        <f t="shared" si="2"/>
        <v>8.7881349966686647E-4</v>
      </c>
      <c r="K89" s="20">
        <f t="shared" si="5"/>
        <v>2.9644788743839388E-2</v>
      </c>
      <c r="L89" s="17">
        <f t="shared" si="4"/>
        <v>0.27742920471531002</v>
      </c>
    </row>
    <row r="90" spans="7:12" ht="14.45">
      <c r="G90" s="19">
        <v>0.84</v>
      </c>
      <c r="H90" s="19">
        <v>0.16</v>
      </c>
      <c r="I90" s="12">
        <f t="shared" si="1"/>
        <v>1.0170892381939708E-2</v>
      </c>
      <c r="J90" s="14">
        <f t="shared" si="2"/>
        <v>8.9420113672656048E-4</v>
      </c>
      <c r="K90" s="20">
        <f t="shared" si="5"/>
        <v>2.9903196095510603E-2</v>
      </c>
      <c r="L90" s="17">
        <f t="shared" si="4"/>
        <v>0.27658890894212557</v>
      </c>
    </row>
    <row r="91" spans="7:12" ht="14.45">
      <c r="G91" s="19">
        <v>0.85</v>
      </c>
      <c r="H91" s="19">
        <v>0.15</v>
      </c>
      <c r="I91" s="12">
        <f t="shared" si="1"/>
        <v>1.0217454598722683E-2</v>
      </c>
      <c r="J91" s="14">
        <f t="shared" si="2"/>
        <v>9.0990017986591594E-4</v>
      </c>
      <c r="K91" s="20">
        <f t="shared" si="5"/>
        <v>3.0164551710010808E-2</v>
      </c>
      <c r="L91" s="17">
        <f t="shared" si="4"/>
        <v>0.27573605862547401</v>
      </c>
    </row>
    <row r="92" spans="7:12" ht="14.45">
      <c r="G92" s="19">
        <v>0.86</v>
      </c>
      <c r="H92" s="19">
        <v>0.14000000000000001</v>
      </c>
      <c r="I92" s="12">
        <f t="shared" si="1"/>
        <v>1.0264016815505657E-2</v>
      </c>
      <c r="J92" s="14">
        <f t="shared" si="2"/>
        <v>9.2591062908493264E-4</v>
      </c>
      <c r="K92" s="20">
        <f t="shared" si="5"/>
        <v>3.0428779618724977E-2</v>
      </c>
      <c r="L92" s="17">
        <f t="shared" si="4"/>
        <v>0.27487191140451411</v>
      </c>
    </row>
    <row r="93" spans="7:12" ht="14.45">
      <c r="G93" s="19">
        <v>0.87</v>
      </c>
      <c r="H93" s="19">
        <v>0.13</v>
      </c>
      <c r="I93" s="12">
        <f t="shared" si="1"/>
        <v>1.031057903228863E-2</v>
      </c>
      <c r="J93" s="14">
        <f t="shared" si="2"/>
        <v>9.422324843836109E-4</v>
      </c>
      <c r="K93" s="20">
        <f t="shared" si="5"/>
        <v>3.069580564806226E-2</v>
      </c>
      <c r="L93" s="17">
        <f t="shared" si="4"/>
        <v>0.2739976636781829</v>
      </c>
    </row>
    <row r="94" spans="7:12" ht="14.45">
      <c r="G94" s="19">
        <v>0.88</v>
      </c>
      <c r="H94" s="19">
        <v>0.12</v>
      </c>
      <c r="I94" s="12">
        <f t="shared" si="1"/>
        <v>1.0357141249071604E-2</v>
      </c>
      <c r="J94" s="14">
        <f t="shared" si="2"/>
        <v>9.5886574576195007E-4</v>
      </c>
      <c r="K94" s="20">
        <f t="shared" si="5"/>
        <v>3.0965557410806446E-2</v>
      </c>
      <c r="L94" s="17">
        <f t="shared" si="4"/>
        <v>0.27311445219197661</v>
      </c>
    </row>
    <row r="95" spans="7:12" ht="14.45">
      <c r="G95" s="19">
        <v>0.89</v>
      </c>
      <c r="H95" s="19">
        <v>0.11</v>
      </c>
      <c r="I95" s="12">
        <f t="shared" si="1"/>
        <v>1.0403703465854577E-2</v>
      </c>
      <c r="J95" s="14">
        <f t="shared" si="2"/>
        <v>9.758104132199509E-4</v>
      </c>
      <c r="K95" s="20">
        <f t="shared" si="5"/>
        <v>3.123796429378763E-2</v>
      </c>
      <c r="L95" s="17">
        <f t="shared" si="4"/>
        <v>0.27222335571802064</v>
      </c>
    </row>
    <row r="96" spans="7:12" ht="14.45">
      <c r="G96" s="19">
        <v>0.9</v>
      </c>
      <c r="H96" s="19">
        <v>0.1</v>
      </c>
      <c r="I96" s="12">
        <f t="shared" si="1"/>
        <v>1.0450265682637551E-2</v>
      </c>
      <c r="J96" s="14">
        <f t="shared" si="2"/>
        <v>9.9306648675761308E-4</v>
      </c>
      <c r="K96" s="20">
        <f t="shared" si="5"/>
        <v>3.1512957442258779E-2</v>
      </c>
      <c r="L96" s="17">
        <f t="shared" si="4"/>
        <v>0.27132539680873208</v>
      </c>
    </row>
    <row r="97" spans="7:12" ht="14.45">
      <c r="G97" s="19">
        <v>0.91</v>
      </c>
      <c r="H97" s="19">
        <v>0.09</v>
      </c>
      <c r="I97" s="12">
        <f t="shared" si="1"/>
        <v>1.0496827899420524E-2</v>
      </c>
      <c r="J97" s="14">
        <f t="shared" si="2"/>
        <v>1.0106339663749362E-3</v>
      </c>
      <c r="K97" s="20">
        <f t="shared" si="5"/>
        <v>3.1790469741338145E-2</v>
      </c>
      <c r="L97" s="17">
        <f t="shared" si="4"/>
        <v>0.27042154360625248</v>
      </c>
    </row>
    <row r="98" spans="7:12" ht="14.45">
      <c r="G98" s="19">
        <v>0.92</v>
      </c>
      <c r="H98" s="19">
        <v>0.08</v>
      </c>
      <c r="I98" s="12">
        <f t="shared" si="1"/>
        <v>1.0543390116203498E-2</v>
      </c>
      <c r="J98" s="14">
        <f t="shared" si="2"/>
        <v>1.0285128520719209E-3</v>
      </c>
      <c r="K98" s="20">
        <f t="shared" si="5"/>
        <v>3.2070435794855065E-2</v>
      </c>
      <c r="L98" s="17">
        <f t="shared" si="4"/>
        <v>0.26951271169162355</v>
      </c>
    </row>
    <row r="99" spans="7:12" ht="14.45">
      <c r="G99" s="19">
        <v>0.93</v>
      </c>
      <c r="H99" s="19">
        <v>7.0000000000000007E-2</v>
      </c>
      <c r="I99" s="12">
        <f t="shared" si="1"/>
        <v>1.058995233298647E-2</v>
      </c>
      <c r="J99" s="14">
        <f t="shared" si="2"/>
        <v>1.0467031438485669E-3</v>
      </c>
      <c r="K99" s="20">
        <f t="shared" si="5"/>
        <v>3.235279190191423E-2</v>
      </c>
      <c r="L99" s="17">
        <f t="shared" si="4"/>
        <v>0.26859976595937329</v>
      </c>
    </row>
    <row r="100" spans="7:12" ht="14.45">
      <c r="G100" s="19">
        <v>0.94</v>
      </c>
      <c r="H100" s="19">
        <v>0.06</v>
      </c>
      <c r="I100" s="12">
        <f t="shared" si="1"/>
        <v>1.0636514549769443E-2</v>
      </c>
      <c r="J100" s="14">
        <f t="shared" si="2"/>
        <v>1.0652048417048744E-3</v>
      </c>
      <c r="K100" s="20">
        <f t="shared" si="5"/>
        <v>3.2637476031471463E-2</v>
      </c>
      <c r="L100" s="17">
        <f t="shared" si="4"/>
        <v>0.2676835225047749</v>
      </c>
    </row>
    <row r="101" spans="7:12" ht="14.45">
      <c r="G101" s="19">
        <v>0.95</v>
      </c>
      <c r="H101" s="19">
        <v>0.05</v>
      </c>
      <c r="I101" s="12">
        <f t="shared" si="1"/>
        <v>1.0683076766552417E-2</v>
      </c>
      <c r="J101" s="14">
        <f t="shared" si="2"/>
        <v>1.0840179456408428E-3</v>
      </c>
      <c r="K101" s="20">
        <f t="shared" si="5"/>
        <v>3.2924427795192474E-2</v>
      </c>
      <c r="L101" s="17">
        <f t="shared" si="4"/>
        <v>0.26676475051253268</v>
      </c>
    </row>
    <row r="102" spans="7:12" ht="14.45">
      <c r="G102" s="19">
        <v>0.96</v>
      </c>
      <c r="H102" s="19">
        <v>0.04</v>
      </c>
      <c r="I102" s="12">
        <f t="shared" si="1"/>
        <v>1.072963898333539E-2</v>
      </c>
      <c r="J102" s="14">
        <f t="shared" si="2"/>
        <v>1.1031424556564727E-3</v>
      </c>
      <c r="K102" s="20">
        <f t="shared" si="5"/>
        <v>3.3213588418845572E-2</v>
      </c>
      <c r="L102" s="17">
        <f t="shared" si="4"/>
        <v>0.26584417413703493</v>
      </c>
    </row>
    <row r="103" spans="7:12" ht="14.45">
      <c r="G103" s="19">
        <v>0.97</v>
      </c>
      <c r="H103" s="19">
        <v>0.03</v>
      </c>
      <c r="I103" s="12">
        <f t="shared" si="1"/>
        <v>1.0776201200118364E-2</v>
      </c>
      <c r="J103" s="14">
        <f t="shared" si="2"/>
        <v>1.1225783717517639E-3</v>
      </c>
      <c r="K103" s="20">
        <f t="shared" si="5"/>
        <v>3.3504900712459422E-2</v>
      </c>
      <c r="L103" s="17">
        <f t="shared" si="4"/>
        <v>0.26492247436559579</v>
      </c>
    </row>
    <row r="104" spans="7:12" ht="14.45">
      <c r="G104" s="19">
        <v>0.98</v>
      </c>
      <c r="H104" s="19">
        <v>0.02</v>
      </c>
      <c r="I104" s="12">
        <f t="shared" si="1"/>
        <v>1.0822763416901337E-2</v>
      </c>
      <c r="J104" s="14">
        <f t="shared" si="2"/>
        <v>1.1423256939267165E-3</v>
      </c>
      <c r="K104" s="20">
        <f t="shared" si="5"/>
        <v>3.3798309039458123E-2</v>
      </c>
      <c r="L104" s="17">
        <f t="shared" si="4"/>
        <v>0.2640002908572846</v>
      </c>
    </row>
    <row r="105" spans="7:12" ht="14.45">
      <c r="G105" s="19">
        <v>0.99</v>
      </c>
      <c r="H105" s="19">
        <v>0.01</v>
      </c>
      <c r="I105" s="12">
        <f t="shared" si="1"/>
        <v>1.0869325633684311E-2</v>
      </c>
      <c r="J105" s="14">
        <f t="shared" si="2"/>
        <v>1.1623844221813305E-3</v>
      </c>
      <c r="K105" s="20">
        <f t="shared" si="5"/>
        <v>3.4093759284967835E-2</v>
      </c>
      <c r="L105" s="17">
        <f t="shared" si="4"/>
        <v>0.26307822375102369</v>
      </c>
    </row>
    <row r="106" spans="7:12" ht="14.45">
      <c r="G106" s="19">
        <v>1</v>
      </c>
      <c r="H106" s="19">
        <v>0</v>
      </c>
      <c r="I106" s="12">
        <f t="shared" si="1"/>
        <v>1.0915887850467284E-2</v>
      </c>
      <c r="J106" s="14">
        <f t="shared" si="2"/>
        <v>1.1827545565156058E-3</v>
      </c>
      <c r="K106" s="20">
        <f t="shared" si="5"/>
        <v>3.4391198823472351E-2</v>
      </c>
      <c r="L106" s="17">
        <f t="shared" si="4"/>
        <v>0.26215683543761337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Jayant Soni</dc:creator>
  <cp:keywords/>
  <dc:description/>
  <cp:lastModifiedBy>jayan</cp:lastModifiedBy>
  <cp:revision/>
  <dcterms:created xsi:type="dcterms:W3CDTF">2022-06-16T18:22:25Z</dcterms:created>
  <dcterms:modified xsi:type="dcterms:W3CDTF">2022-07-20T10:01:39Z</dcterms:modified>
  <cp:category/>
  <cp:contentStatus/>
</cp:coreProperties>
</file>